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FDF73034-EB38-4C50-80A5-044C8CD1919F}" xr6:coauthVersionLast="47" xr6:coauthVersionMax="47" xr10:uidLastSave="{00000000-0000-0000-0000-000000000000}"/>
  <bookViews>
    <workbookView xWindow="-110" yWindow="-110" windowWidth="19420" windowHeight="10300" activeTab="2" xr2:uid="{898BC839-F2CA-4348-948C-D75AD4BD2CFC}"/>
  </bookViews>
  <sheets>
    <sheet name="Dashboard" sheetId="3" r:id="rId1"/>
    <sheet name="Pivot Table" sheetId="2" r:id="rId2"/>
    <sheet name="Dashboard2" sheetId="4" r:id="rId3"/>
    <sheet name="Pivot Tables2" sheetId="7" r:id="rId4"/>
    <sheet name="Data" sheetId="1" r:id="rId5"/>
  </sheets>
  <definedNames>
    <definedName name="_xlchart.v5.0" hidden="1">'Pivot Table'!$Q$10:$Q$26</definedName>
    <definedName name="_xlchart.v5.1" hidden="1">'Pivot Table'!$Q$9</definedName>
    <definedName name="_xlchart.v5.2" hidden="1">'Pivot Table'!$R$10:$R$26</definedName>
    <definedName name="_xlchart.v5.3" hidden="1">'Pivot Table'!$R$9</definedName>
    <definedName name="age">#REF!</definedName>
    <definedName name="count">#REF!</definedName>
    <definedName name="Slicer_Country">#N/A</definedName>
    <definedName name="Slicer_Country1">#N/A</definedName>
    <definedName name="Slicer_Month">#N/A</definedName>
    <definedName name="Slicer_Product">#N/A</definedName>
    <definedName name="Slicer_Product_Category">#N/A</definedName>
    <definedName name="Slicer_Product_Category1">#N/A</definedName>
    <definedName name="Slicer_Quarter">#N/A</definedName>
    <definedName name="Slicer_Quarter1">#N/A</definedName>
    <definedName name="Slicer_Region">#N/A</definedName>
    <definedName name="worth">#REF!</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4" i="7" l="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Q9" i="2"/>
  <c r="Q10" i="2"/>
  <c r="R10" i="2"/>
  <c r="Q11" i="2"/>
  <c r="R11" i="2"/>
  <c r="Q12" i="2"/>
  <c r="R12" i="2"/>
  <c r="Q13" i="2"/>
  <c r="R13" i="2"/>
  <c r="Q14" i="2"/>
  <c r="R14" i="2"/>
  <c r="Q15" i="2"/>
  <c r="R15" i="2"/>
  <c r="Q16" i="2"/>
  <c r="R16" i="2"/>
  <c r="Q17" i="2"/>
  <c r="R17" i="2"/>
  <c r="Q18" i="2"/>
  <c r="R18" i="2"/>
  <c r="Q19" i="2"/>
  <c r="R19" i="2"/>
  <c r="Q20" i="2"/>
  <c r="R20" i="2"/>
  <c r="Q21" i="2"/>
  <c r="R21" i="2"/>
  <c r="Q22" i="2"/>
  <c r="R22" i="2"/>
  <c r="Q23" i="2"/>
  <c r="R23" i="2"/>
  <c r="Q24" i="2"/>
  <c r="R24" i="2"/>
  <c r="Q25" i="2"/>
  <c r="R25" i="2"/>
  <c r="Q26" i="2"/>
  <c r="R26" i="2"/>
  <c r="R9" i="2"/>
  <c r="W2" i="1"/>
  <c r="X2" i="1"/>
  <c r="Y2" i="1"/>
  <c r="Z2" i="1"/>
  <c r="W3" i="1"/>
  <c r="X3" i="1"/>
  <c r="Y3" i="1"/>
  <c r="Z3" i="1"/>
  <c r="W4" i="1"/>
  <c r="X4" i="1"/>
  <c r="Y4" i="1"/>
  <c r="Z4" i="1"/>
  <c r="W5" i="1"/>
  <c r="X5" i="1"/>
  <c r="Y5" i="1"/>
  <c r="Z5" i="1"/>
  <c r="W6" i="1"/>
  <c r="X6" i="1"/>
  <c r="Y6" i="1"/>
  <c r="Z6" i="1"/>
  <c r="W7" i="1"/>
  <c r="X7" i="1"/>
  <c r="Y7" i="1"/>
  <c r="Z7" i="1"/>
  <c r="W8" i="1"/>
  <c r="X8" i="1"/>
  <c r="Y8" i="1"/>
  <c r="Z8" i="1"/>
  <c r="W9" i="1"/>
  <c r="X9" i="1"/>
  <c r="Y9" i="1"/>
  <c r="Z9" i="1"/>
  <c r="W10" i="1"/>
  <c r="X10" i="1"/>
  <c r="Y10" i="1"/>
  <c r="Z10" i="1"/>
  <c r="W11" i="1"/>
  <c r="X11" i="1"/>
  <c r="Y11" i="1"/>
  <c r="Z11" i="1"/>
  <c r="W12" i="1"/>
  <c r="X12" i="1"/>
  <c r="Y12" i="1"/>
  <c r="Z12" i="1"/>
  <c r="W13" i="1"/>
  <c r="X13" i="1"/>
  <c r="Y13" i="1"/>
  <c r="Z13" i="1"/>
  <c r="W14" i="1"/>
  <c r="X14" i="1"/>
  <c r="Y14" i="1"/>
  <c r="Z14" i="1"/>
  <c r="W15" i="1"/>
  <c r="X15" i="1"/>
  <c r="Y15" i="1"/>
  <c r="Z15" i="1"/>
  <c r="W16" i="1"/>
  <c r="X16" i="1"/>
  <c r="Y16" i="1"/>
  <c r="Z16" i="1"/>
  <c r="W17" i="1"/>
  <c r="X17" i="1"/>
  <c r="Y17" i="1"/>
  <c r="Z17" i="1"/>
  <c r="W18" i="1"/>
  <c r="X18" i="1"/>
  <c r="Y18" i="1"/>
  <c r="Z18" i="1"/>
  <c r="W19" i="1"/>
  <c r="X19" i="1"/>
  <c r="Y19" i="1"/>
  <c r="Z19" i="1"/>
  <c r="W20" i="1"/>
  <c r="X20" i="1"/>
  <c r="Y20" i="1"/>
  <c r="Z20" i="1"/>
  <c r="W21" i="1"/>
  <c r="X21" i="1"/>
  <c r="Y21" i="1"/>
  <c r="Z21" i="1"/>
  <c r="W22" i="1"/>
  <c r="X22" i="1"/>
  <c r="Y22" i="1"/>
  <c r="Z22" i="1"/>
  <c r="W23" i="1"/>
  <c r="X23" i="1"/>
  <c r="Y23" i="1"/>
  <c r="Z23" i="1"/>
  <c r="W24" i="1"/>
  <c r="X24" i="1"/>
  <c r="Y24" i="1"/>
  <c r="Z24" i="1"/>
  <c r="W25" i="1"/>
  <c r="X25" i="1"/>
  <c r="Y25" i="1"/>
  <c r="Z25" i="1"/>
  <c r="W26" i="1"/>
  <c r="X26" i="1"/>
  <c r="Y26" i="1"/>
  <c r="Z26" i="1"/>
  <c r="W27" i="1"/>
  <c r="X27" i="1"/>
  <c r="Y27" i="1"/>
  <c r="Z27" i="1"/>
  <c r="W28" i="1"/>
  <c r="X28" i="1"/>
  <c r="Y28" i="1"/>
  <c r="Z28" i="1"/>
  <c r="W29" i="1"/>
  <c r="X29" i="1"/>
  <c r="Y29" i="1"/>
  <c r="Z29" i="1"/>
  <c r="W30" i="1"/>
  <c r="X30" i="1"/>
  <c r="Y30" i="1"/>
  <c r="Z30" i="1"/>
  <c r="W31" i="1"/>
  <c r="X31" i="1"/>
  <c r="Y31" i="1"/>
  <c r="Z31" i="1"/>
  <c r="W32" i="1"/>
  <c r="X32" i="1"/>
  <c r="Y32" i="1"/>
  <c r="Z32" i="1"/>
  <c r="W33" i="1"/>
  <c r="X33" i="1"/>
  <c r="Y33" i="1"/>
  <c r="Z33" i="1"/>
  <c r="W34" i="1"/>
  <c r="X34" i="1"/>
  <c r="Y34" i="1"/>
  <c r="Z34" i="1"/>
  <c r="W35" i="1"/>
  <c r="X35" i="1"/>
  <c r="Y35" i="1"/>
  <c r="Z35" i="1"/>
  <c r="W36" i="1"/>
  <c r="X36" i="1"/>
  <c r="Y36" i="1"/>
  <c r="Z36" i="1"/>
  <c r="W37" i="1"/>
  <c r="X37" i="1"/>
  <c r="Y37" i="1"/>
  <c r="Z37" i="1"/>
  <c r="W38" i="1"/>
  <c r="X38" i="1"/>
  <c r="Y38" i="1"/>
  <c r="Z38" i="1"/>
  <c r="W39" i="1"/>
  <c r="X39" i="1"/>
  <c r="Y39" i="1"/>
  <c r="Z39" i="1"/>
  <c r="W40" i="1"/>
  <c r="X40" i="1"/>
  <c r="Y40" i="1"/>
  <c r="Z40" i="1"/>
  <c r="W41" i="1"/>
  <c r="X41" i="1"/>
  <c r="Y41" i="1"/>
  <c r="Z41" i="1"/>
  <c r="W42" i="1"/>
  <c r="X42" i="1"/>
  <c r="Y42" i="1"/>
  <c r="Z42" i="1"/>
  <c r="W43" i="1"/>
  <c r="X43" i="1"/>
  <c r="Y43" i="1"/>
  <c r="Z43" i="1"/>
  <c r="W44" i="1"/>
  <c r="X44" i="1"/>
  <c r="Y44" i="1"/>
  <c r="Z44" i="1"/>
  <c r="W45" i="1"/>
  <c r="X45" i="1"/>
  <c r="Y45" i="1"/>
  <c r="Z45" i="1"/>
  <c r="W46" i="1"/>
  <c r="X46" i="1"/>
  <c r="Y46" i="1"/>
  <c r="Z46" i="1"/>
  <c r="W47" i="1"/>
  <c r="X47" i="1"/>
  <c r="Y47" i="1"/>
  <c r="Z47" i="1"/>
  <c r="W48" i="1"/>
  <c r="X48" i="1"/>
  <c r="Y48" i="1"/>
  <c r="Z48" i="1"/>
  <c r="W49" i="1"/>
  <c r="X49" i="1"/>
  <c r="Y49" i="1"/>
  <c r="Z49" i="1"/>
  <c r="W50" i="1"/>
  <c r="X50" i="1"/>
  <c r="Y50" i="1"/>
  <c r="Z50" i="1"/>
  <c r="W51" i="1"/>
  <c r="X51" i="1"/>
  <c r="Y51" i="1"/>
  <c r="Z51" i="1"/>
  <c r="W52" i="1"/>
  <c r="X52" i="1"/>
  <c r="Y52" i="1"/>
  <c r="Z52" i="1"/>
  <c r="W53" i="1"/>
  <c r="X53" i="1"/>
  <c r="Y53" i="1"/>
  <c r="Z53" i="1"/>
  <c r="W54" i="1"/>
  <c r="X54" i="1"/>
  <c r="Y54" i="1"/>
  <c r="Z54" i="1"/>
  <c r="W55" i="1"/>
  <c r="X55" i="1"/>
  <c r="Y55" i="1"/>
  <c r="Z55" i="1"/>
  <c r="W56" i="1"/>
  <c r="X56" i="1"/>
  <c r="Y56" i="1"/>
  <c r="Z56" i="1"/>
  <c r="W57" i="1"/>
  <c r="X57" i="1"/>
  <c r="Y57" i="1"/>
  <c r="Z57" i="1"/>
  <c r="W58" i="1"/>
  <c r="X58" i="1"/>
  <c r="Y58" i="1"/>
  <c r="Z58" i="1"/>
  <c r="W59" i="1"/>
  <c r="X59" i="1"/>
  <c r="Y59" i="1"/>
  <c r="Z59" i="1"/>
  <c r="W60" i="1"/>
  <c r="X60" i="1"/>
  <c r="Y60" i="1"/>
  <c r="Z60" i="1"/>
  <c r="W61" i="1"/>
  <c r="X61" i="1"/>
  <c r="Y61" i="1"/>
  <c r="Z61" i="1"/>
  <c r="W62" i="1"/>
  <c r="X62" i="1"/>
  <c r="Y62" i="1"/>
  <c r="Z62" i="1"/>
  <c r="W63" i="1"/>
  <c r="X63" i="1"/>
  <c r="Y63" i="1"/>
  <c r="Z63" i="1"/>
  <c r="W64" i="1"/>
  <c r="X64" i="1"/>
  <c r="Y64" i="1"/>
  <c r="Z64" i="1"/>
  <c r="W65" i="1"/>
  <c r="X65" i="1"/>
  <c r="Y65" i="1"/>
  <c r="Z65" i="1"/>
  <c r="W66" i="1"/>
  <c r="X66" i="1"/>
  <c r="Y66" i="1"/>
  <c r="Z66" i="1"/>
  <c r="W67" i="1"/>
  <c r="X67" i="1"/>
  <c r="Y67" i="1"/>
  <c r="Z67" i="1"/>
  <c r="W68" i="1"/>
  <c r="X68" i="1"/>
  <c r="Y68" i="1"/>
  <c r="Z68" i="1"/>
  <c r="W69" i="1"/>
  <c r="X69" i="1"/>
  <c r="Y69" i="1"/>
  <c r="Z69" i="1"/>
  <c r="W70" i="1"/>
  <c r="X70" i="1"/>
  <c r="Y70" i="1"/>
  <c r="Z70" i="1"/>
  <c r="W71" i="1"/>
  <c r="X71" i="1"/>
  <c r="Y71" i="1"/>
  <c r="Z71" i="1"/>
  <c r="W72" i="1"/>
  <c r="X72" i="1"/>
  <c r="Y72" i="1"/>
  <c r="Z72" i="1"/>
  <c r="W73" i="1"/>
  <c r="X73" i="1"/>
  <c r="Y73" i="1"/>
  <c r="Z73" i="1"/>
  <c r="W74" i="1"/>
  <c r="X74" i="1"/>
  <c r="Y74" i="1"/>
  <c r="Z74" i="1"/>
  <c r="W75" i="1"/>
  <c r="X75" i="1"/>
  <c r="Y75" i="1"/>
  <c r="Z75" i="1"/>
  <c r="W76" i="1"/>
  <c r="X76" i="1"/>
  <c r="Y76" i="1"/>
  <c r="Z76" i="1"/>
  <c r="W77" i="1"/>
  <c r="X77" i="1"/>
  <c r="Y77" i="1"/>
  <c r="Z77" i="1"/>
  <c r="W78" i="1"/>
  <c r="X78" i="1"/>
  <c r="Y78" i="1"/>
  <c r="Z78" i="1"/>
  <c r="W79" i="1"/>
  <c r="X79" i="1"/>
  <c r="Y79" i="1"/>
  <c r="Z79" i="1"/>
  <c r="W80" i="1"/>
  <c r="X80" i="1"/>
  <c r="Y80" i="1"/>
  <c r="Z80" i="1"/>
  <c r="W81" i="1"/>
  <c r="X81" i="1"/>
  <c r="Y81" i="1"/>
  <c r="Z81" i="1"/>
  <c r="W82" i="1"/>
  <c r="X82" i="1"/>
  <c r="Y82" i="1"/>
  <c r="Z82" i="1"/>
  <c r="W83" i="1"/>
  <c r="X83" i="1"/>
  <c r="Y83" i="1"/>
  <c r="Z83" i="1"/>
  <c r="W84" i="1"/>
  <c r="X84" i="1"/>
  <c r="Y84" i="1"/>
  <c r="Z84" i="1"/>
  <c r="W85" i="1"/>
  <c r="X85" i="1"/>
  <c r="Y85" i="1"/>
  <c r="Z85" i="1"/>
  <c r="W86" i="1"/>
  <c r="X86" i="1"/>
  <c r="Y86" i="1"/>
  <c r="Z86" i="1"/>
  <c r="W87" i="1"/>
  <c r="X87" i="1"/>
  <c r="Y87" i="1"/>
  <c r="Z87" i="1"/>
  <c r="W88" i="1"/>
  <c r="X88" i="1"/>
  <c r="Y88" i="1"/>
  <c r="Z88" i="1"/>
  <c r="W89" i="1"/>
  <c r="X89" i="1"/>
  <c r="Y89" i="1"/>
  <c r="Z89" i="1"/>
  <c r="W90" i="1"/>
  <c r="X90" i="1"/>
  <c r="Y90" i="1"/>
  <c r="Z90" i="1"/>
  <c r="W91" i="1"/>
  <c r="X91" i="1"/>
  <c r="Y91" i="1"/>
  <c r="Z91" i="1"/>
  <c r="W92" i="1"/>
  <c r="X92" i="1"/>
  <c r="Y92" i="1"/>
  <c r="Z92" i="1"/>
  <c r="W93" i="1"/>
  <c r="X93" i="1"/>
  <c r="Y93" i="1"/>
  <c r="Z93" i="1"/>
  <c r="W94" i="1"/>
  <c r="X94" i="1"/>
  <c r="Y94" i="1"/>
  <c r="Z94" i="1"/>
  <c r="W95" i="1"/>
  <c r="X95" i="1"/>
  <c r="Y95" i="1"/>
  <c r="Z95" i="1"/>
  <c r="W96" i="1"/>
  <c r="X96" i="1"/>
  <c r="Y96" i="1"/>
  <c r="Z96" i="1"/>
  <c r="W97" i="1"/>
  <c r="X97" i="1"/>
  <c r="Y97" i="1"/>
  <c r="Z97" i="1"/>
  <c r="W98" i="1"/>
  <c r="X98" i="1"/>
  <c r="Y98" i="1"/>
  <c r="Z98" i="1"/>
  <c r="W99" i="1"/>
  <c r="X99" i="1"/>
  <c r="Y99" i="1"/>
  <c r="Z99" i="1"/>
  <c r="W100" i="1"/>
  <c r="X100" i="1"/>
  <c r="Y100" i="1"/>
  <c r="Z100" i="1"/>
  <c r="W101" i="1"/>
  <c r="X101" i="1"/>
  <c r="Y101" i="1"/>
  <c r="Z101" i="1"/>
  <c r="W102" i="1"/>
  <c r="X102" i="1"/>
  <c r="Y102" i="1"/>
  <c r="Z102" i="1"/>
  <c r="W103" i="1"/>
  <c r="X103" i="1"/>
  <c r="Y103" i="1"/>
  <c r="Z103" i="1"/>
  <c r="W104" i="1"/>
  <c r="X104" i="1"/>
  <c r="Y104" i="1"/>
  <c r="Z104" i="1"/>
  <c r="W105" i="1"/>
  <c r="X105" i="1"/>
  <c r="Y105" i="1"/>
  <c r="Z105" i="1"/>
  <c r="W106" i="1"/>
  <c r="X106" i="1"/>
  <c r="Y106" i="1"/>
  <c r="Z106" i="1"/>
  <c r="W107" i="1"/>
  <c r="X107" i="1"/>
  <c r="Y107" i="1"/>
  <c r="Z107" i="1"/>
  <c r="W108" i="1"/>
  <c r="X108" i="1"/>
  <c r="Y108" i="1"/>
  <c r="Z108" i="1"/>
  <c r="W109" i="1"/>
  <c r="X109" i="1"/>
  <c r="Y109" i="1"/>
  <c r="Z109" i="1"/>
  <c r="W110" i="1"/>
  <c r="X110" i="1"/>
  <c r="Y110" i="1"/>
  <c r="Z110" i="1"/>
  <c r="W111" i="1"/>
  <c r="X111" i="1"/>
  <c r="Y111" i="1"/>
  <c r="Z111" i="1"/>
  <c r="W112" i="1"/>
  <c r="X112" i="1"/>
  <c r="Y112" i="1"/>
  <c r="Z112" i="1"/>
  <c r="W113" i="1"/>
  <c r="X113" i="1"/>
  <c r="Y113" i="1"/>
  <c r="Z113" i="1"/>
  <c r="W114" i="1"/>
  <c r="X114" i="1"/>
  <c r="Y114" i="1"/>
  <c r="Z114" i="1"/>
  <c r="W115" i="1"/>
  <c r="X115" i="1"/>
  <c r="Y115" i="1"/>
  <c r="Z115" i="1"/>
  <c r="W116" i="1"/>
  <c r="X116" i="1"/>
  <c r="Y116" i="1"/>
  <c r="Z116" i="1"/>
  <c r="W117" i="1"/>
  <c r="X117" i="1"/>
  <c r="Y117" i="1"/>
  <c r="Z117" i="1"/>
  <c r="W118" i="1"/>
  <c r="X118" i="1"/>
  <c r="Y118" i="1"/>
  <c r="Z118" i="1"/>
  <c r="W119" i="1"/>
  <c r="X119" i="1"/>
  <c r="Y119" i="1"/>
  <c r="Z119" i="1"/>
  <c r="W120" i="1"/>
  <c r="X120" i="1"/>
  <c r="Y120" i="1"/>
  <c r="Z120" i="1"/>
  <c r="W121" i="1"/>
  <c r="X121" i="1"/>
  <c r="Y121" i="1"/>
  <c r="Z121" i="1"/>
  <c r="W122" i="1"/>
  <c r="X122" i="1"/>
  <c r="Y122" i="1"/>
  <c r="Z122" i="1"/>
  <c r="W123" i="1"/>
  <c r="X123" i="1"/>
  <c r="Y123" i="1"/>
  <c r="Z123" i="1"/>
  <c r="W124" i="1"/>
  <c r="X124" i="1"/>
  <c r="Y124" i="1"/>
  <c r="Z124" i="1"/>
  <c r="W125" i="1"/>
  <c r="X125" i="1"/>
  <c r="Y125" i="1"/>
  <c r="Z125" i="1"/>
  <c r="W126" i="1"/>
  <c r="X126" i="1"/>
  <c r="Y126" i="1"/>
  <c r="Z126" i="1"/>
  <c r="W127" i="1"/>
  <c r="X127" i="1"/>
  <c r="Y127" i="1"/>
  <c r="Z127" i="1"/>
  <c r="W128" i="1"/>
  <c r="X128" i="1"/>
  <c r="Y128" i="1"/>
  <c r="Z128" i="1"/>
  <c r="W129" i="1"/>
  <c r="X129" i="1"/>
  <c r="Y129" i="1"/>
  <c r="Z129" i="1"/>
  <c r="W130" i="1"/>
  <c r="X130" i="1"/>
  <c r="Y130" i="1"/>
  <c r="Z130" i="1"/>
  <c r="W131" i="1"/>
  <c r="X131" i="1"/>
  <c r="Y131" i="1"/>
  <c r="Z131" i="1"/>
  <c r="W132" i="1"/>
  <c r="X132" i="1"/>
  <c r="Y132" i="1"/>
  <c r="Z132" i="1"/>
  <c r="W133" i="1"/>
  <c r="X133" i="1"/>
  <c r="Y133" i="1"/>
  <c r="Z133" i="1"/>
  <c r="W134" i="1"/>
  <c r="X134" i="1"/>
  <c r="Y134" i="1"/>
  <c r="Z134" i="1"/>
  <c r="W135" i="1"/>
  <c r="X135" i="1"/>
  <c r="Y135" i="1"/>
  <c r="Z135" i="1"/>
  <c r="W136" i="1"/>
  <c r="X136" i="1"/>
  <c r="Y136" i="1"/>
  <c r="Z136" i="1"/>
  <c r="W137" i="1"/>
  <c r="X137" i="1"/>
  <c r="Y137" i="1"/>
  <c r="Z137" i="1"/>
  <c r="W138" i="1"/>
  <c r="X138" i="1"/>
  <c r="Y138" i="1"/>
  <c r="Z138" i="1"/>
  <c r="W139" i="1"/>
  <c r="X139" i="1"/>
  <c r="Y139" i="1"/>
  <c r="Z139" i="1"/>
  <c r="W140" i="1"/>
  <c r="X140" i="1"/>
  <c r="Y140" i="1"/>
  <c r="Z140" i="1"/>
  <c r="W141" i="1"/>
  <c r="X141" i="1"/>
  <c r="Y141" i="1"/>
  <c r="Z141" i="1"/>
  <c r="W142" i="1"/>
  <c r="X142" i="1"/>
  <c r="Y142" i="1"/>
  <c r="Z142" i="1"/>
  <c r="W143" i="1"/>
  <c r="X143" i="1"/>
  <c r="Y143" i="1"/>
  <c r="Z143" i="1"/>
  <c r="W144" i="1"/>
  <c r="X144" i="1"/>
  <c r="Y144" i="1"/>
  <c r="Z144" i="1"/>
  <c r="W145" i="1"/>
  <c r="X145" i="1"/>
  <c r="Y145" i="1"/>
  <c r="Z145" i="1"/>
  <c r="W146" i="1"/>
  <c r="X146" i="1"/>
  <c r="Y146" i="1"/>
  <c r="Z146" i="1"/>
  <c r="W147" i="1"/>
  <c r="X147" i="1"/>
  <c r="Y147" i="1"/>
  <c r="Z147" i="1"/>
  <c r="W148" i="1"/>
  <c r="X148" i="1"/>
  <c r="Y148" i="1"/>
  <c r="Z148" i="1"/>
  <c r="W149" i="1"/>
  <c r="X149" i="1"/>
  <c r="Y149" i="1"/>
  <c r="Z149" i="1"/>
  <c r="W150" i="1"/>
  <c r="X150" i="1"/>
  <c r="Y150" i="1"/>
  <c r="Z150" i="1"/>
  <c r="W151" i="1"/>
  <c r="X151" i="1"/>
  <c r="Y151" i="1"/>
  <c r="Z151" i="1"/>
  <c r="W152" i="1"/>
  <c r="X152" i="1"/>
  <c r="Y152" i="1"/>
  <c r="Z152" i="1"/>
  <c r="W153" i="1"/>
  <c r="X153" i="1"/>
  <c r="Y153" i="1"/>
  <c r="Z153" i="1"/>
  <c r="W154" i="1"/>
  <c r="X154" i="1"/>
  <c r="Y154" i="1"/>
  <c r="Z154" i="1"/>
  <c r="W155" i="1"/>
  <c r="X155" i="1"/>
  <c r="Y155" i="1"/>
  <c r="Z155" i="1"/>
  <c r="W156" i="1"/>
  <c r="X156" i="1"/>
  <c r="Y156" i="1"/>
  <c r="Z156" i="1"/>
  <c r="W157" i="1"/>
  <c r="X157" i="1"/>
  <c r="Y157" i="1"/>
  <c r="Z157" i="1"/>
  <c r="W158" i="1"/>
  <c r="X158" i="1"/>
  <c r="Y158" i="1"/>
  <c r="Z158" i="1"/>
  <c r="W159" i="1"/>
  <c r="X159" i="1"/>
  <c r="Y159" i="1"/>
  <c r="Z159" i="1"/>
  <c r="W160" i="1"/>
  <c r="X160" i="1"/>
  <c r="Y160" i="1"/>
  <c r="Z160" i="1"/>
  <c r="W161" i="1"/>
  <c r="X161" i="1"/>
  <c r="Y161" i="1"/>
  <c r="Z161" i="1"/>
  <c r="W162" i="1"/>
  <c r="X162" i="1"/>
  <c r="Y162" i="1"/>
  <c r="Z162" i="1"/>
  <c r="W163" i="1"/>
  <c r="X163" i="1"/>
  <c r="Y163" i="1"/>
  <c r="Z163" i="1"/>
  <c r="W164" i="1"/>
  <c r="X164" i="1"/>
  <c r="Y164" i="1"/>
  <c r="Z164" i="1"/>
  <c r="W165" i="1"/>
  <c r="X165" i="1"/>
  <c r="Y165" i="1"/>
  <c r="Z165" i="1"/>
  <c r="W166" i="1"/>
  <c r="X166" i="1"/>
  <c r="Y166" i="1"/>
  <c r="Z166" i="1"/>
  <c r="W167" i="1"/>
  <c r="X167" i="1"/>
  <c r="Y167" i="1"/>
  <c r="Z167" i="1"/>
  <c r="W168" i="1"/>
  <c r="X168" i="1"/>
  <c r="Y168" i="1"/>
  <c r="Z168" i="1"/>
  <c r="W169" i="1"/>
  <c r="X169" i="1"/>
  <c r="Y169" i="1"/>
  <c r="Z169" i="1"/>
  <c r="W170" i="1"/>
  <c r="X170" i="1"/>
  <c r="Y170" i="1"/>
  <c r="Z170" i="1"/>
  <c r="W171" i="1"/>
  <c r="X171" i="1"/>
  <c r="Y171" i="1"/>
  <c r="Z171" i="1"/>
  <c r="W172" i="1"/>
  <c r="X172" i="1"/>
  <c r="Y172" i="1"/>
  <c r="Z172" i="1"/>
  <c r="W173" i="1"/>
  <c r="X173" i="1"/>
  <c r="Y173" i="1"/>
  <c r="Z173" i="1"/>
  <c r="W174" i="1"/>
  <c r="X174" i="1"/>
  <c r="Y174" i="1"/>
  <c r="Z174" i="1"/>
  <c r="W175" i="1"/>
  <c r="X175" i="1"/>
  <c r="Y175" i="1"/>
  <c r="Z175" i="1"/>
  <c r="W176" i="1"/>
  <c r="X176" i="1"/>
  <c r="Y176" i="1"/>
  <c r="Z176" i="1"/>
  <c r="W177" i="1"/>
  <c r="X177" i="1"/>
  <c r="Y177" i="1"/>
  <c r="Z177" i="1"/>
  <c r="W178" i="1"/>
  <c r="X178" i="1"/>
  <c r="Y178" i="1"/>
  <c r="Z178" i="1"/>
  <c r="W179" i="1"/>
  <c r="X179" i="1"/>
  <c r="Y179" i="1"/>
  <c r="Z179" i="1"/>
  <c r="W180" i="1"/>
  <c r="X180" i="1"/>
  <c r="Y180" i="1"/>
  <c r="Z180" i="1"/>
  <c r="W181" i="1"/>
  <c r="X181" i="1"/>
  <c r="Y181" i="1"/>
  <c r="Z181" i="1"/>
  <c r="W182" i="1"/>
  <c r="X182" i="1"/>
  <c r="Y182" i="1"/>
  <c r="Z182" i="1"/>
  <c r="W183" i="1"/>
  <c r="X183" i="1"/>
  <c r="Y183" i="1"/>
  <c r="Z183" i="1"/>
  <c r="W184" i="1"/>
  <c r="X184" i="1"/>
  <c r="Y184" i="1"/>
  <c r="Z184" i="1"/>
  <c r="W185" i="1"/>
  <c r="X185" i="1"/>
  <c r="Y185" i="1"/>
  <c r="Z185" i="1"/>
  <c r="W186" i="1"/>
  <c r="X186" i="1"/>
  <c r="Y186" i="1"/>
  <c r="Z186" i="1"/>
  <c r="W187" i="1"/>
  <c r="X187" i="1"/>
  <c r="Y187" i="1"/>
  <c r="Z187" i="1"/>
  <c r="W188" i="1"/>
  <c r="X188" i="1"/>
  <c r="Y188" i="1"/>
  <c r="Z188" i="1"/>
  <c r="W189" i="1"/>
  <c r="X189" i="1"/>
  <c r="Y189" i="1"/>
  <c r="Z189" i="1"/>
  <c r="W190" i="1"/>
  <c r="X190" i="1"/>
  <c r="Y190" i="1"/>
  <c r="Z190" i="1"/>
  <c r="W191" i="1"/>
  <c r="X191" i="1"/>
  <c r="Y191" i="1"/>
  <c r="Z191" i="1"/>
  <c r="W192" i="1"/>
  <c r="X192" i="1"/>
  <c r="Y192" i="1"/>
  <c r="Z192" i="1"/>
  <c r="W193" i="1"/>
  <c r="X193" i="1"/>
  <c r="Y193" i="1"/>
  <c r="Z193" i="1"/>
  <c r="W194" i="1"/>
  <c r="X194" i="1"/>
  <c r="Y194" i="1"/>
  <c r="Z194" i="1"/>
  <c r="W195" i="1"/>
  <c r="X195" i="1"/>
  <c r="Y195" i="1"/>
  <c r="Z195" i="1"/>
  <c r="W196" i="1"/>
  <c r="X196" i="1"/>
  <c r="Y196" i="1"/>
  <c r="Z196" i="1"/>
  <c r="W197" i="1"/>
  <c r="X197" i="1"/>
  <c r="Y197" i="1"/>
  <c r="Z197" i="1"/>
  <c r="W198" i="1"/>
  <c r="X198" i="1"/>
  <c r="Y198" i="1"/>
  <c r="Z198" i="1"/>
  <c r="W199" i="1"/>
  <c r="X199" i="1"/>
  <c r="Y199" i="1"/>
  <c r="Z199" i="1"/>
  <c r="W200" i="1"/>
  <c r="X200" i="1"/>
  <c r="Y200" i="1"/>
  <c r="Z200" i="1"/>
  <c r="W201" i="1"/>
  <c r="X201" i="1"/>
  <c r="Y201" i="1"/>
  <c r="Z201" i="1"/>
  <c r="W202" i="1"/>
  <c r="X202" i="1"/>
  <c r="Y202" i="1"/>
  <c r="Z202" i="1"/>
  <c r="W203" i="1"/>
  <c r="X203" i="1"/>
  <c r="Y203" i="1"/>
  <c r="Z203" i="1"/>
  <c r="W204" i="1"/>
  <c r="X204" i="1"/>
  <c r="Y204" i="1"/>
  <c r="Z204" i="1"/>
  <c r="W205" i="1"/>
  <c r="X205" i="1"/>
  <c r="Y205" i="1"/>
  <c r="Z205" i="1"/>
  <c r="W206" i="1"/>
  <c r="X206" i="1"/>
  <c r="Y206" i="1"/>
  <c r="Z206" i="1"/>
  <c r="W207" i="1"/>
  <c r="X207" i="1"/>
  <c r="Y207" i="1"/>
  <c r="Z207" i="1"/>
  <c r="W208" i="1"/>
  <c r="X208" i="1"/>
  <c r="Y208" i="1"/>
  <c r="Z208" i="1"/>
  <c r="W209" i="1"/>
  <c r="X209" i="1"/>
  <c r="Y209" i="1"/>
  <c r="Z209" i="1"/>
  <c r="W210" i="1"/>
  <c r="X210" i="1"/>
  <c r="Y210" i="1"/>
  <c r="Z210" i="1"/>
  <c r="W211" i="1"/>
  <c r="X211" i="1"/>
  <c r="Y211" i="1"/>
  <c r="Z211" i="1"/>
  <c r="W212" i="1"/>
  <c r="X212" i="1"/>
  <c r="Y212" i="1"/>
  <c r="Z212" i="1"/>
  <c r="W213" i="1"/>
  <c r="X213" i="1"/>
  <c r="Y213" i="1"/>
  <c r="Z213" i="1"/>
  <c r="W214" i="1"/>
  <c r="X214" i="1"/>
  <c r="Y214" i="1"/>
  <c r="Z214" i="1"/>
  <c r="W215" i="1"/>
  <c r="X215" i="1"/>
  <c r="Y215" i="1"/>
  <c r="Z215" i="1"/>
  <c r="W216" i="1"/>
  <c r="X216" i="1"/>
  <c r="Y216" i="1"/>
  <c r="Z216" i="1"/>
  <c r="W217" i="1"/>
  <c r="X217" i="1"/>
  <c r="Y217" i="1"/>
  <c r="Z217" i="1"/>
  <c r="W218" i="1"/>
  <c r="X218" i="1"/>
  <c r="Y218" i="1"/>
  <c r="Z218" i="1"/>
  <c r="W219" i="1"/>
  <c r="X219" i="1"/>
  <c r="Y219" i="1"/>
  <c r="Z219" i="1"/>
  <c r="W220" i="1"/>
  <c r="X220" i="1"/>
  <c r="Y220" i="1"/>
  <c r="Z220" i="1"/>
  <c r="W221" i="1"/>
  <c r="X221" i="1"/>
  <c r="Y221" i="1"/>
  <c r="Z221" i="1"/>
  <c r="W222" i="1"/>
  <c r="X222" i="1"/>
  <c r="Y222" i="1"/>
  <c r="Z222" i="1"/>
  <c r="W223" i="1"/>
  <c r="X223" i="1"/>
  <c r="Y223" i="1"/>
  <c r="Z223" i="1"/>
  <c r="W224" i="1"/>
  <c r="X224" i="1"/>
  <c r="Y224" i="1"/>
  <c r="Z224" i="1"/>
  <c r="W225" i="1"/>
  <c r="X225" i="1"/>
  <c r="Y225" i="1"/>
  <c r="Z225" i="1"/>
  <c r="W226" i="1"/>
  <c r="X226" i="1"/>
  <c r="Y226" i="1"/>
  <c r="Z226" i="1"/>
  <c r="W227" i="1"/>
  <c r="X227" i="1"/>
  <c r="Y227" i="1"/>
  <c r="Z227" i="1"/>
  <c r="W228" i="1"/>
  <c r="X228" i="1"/>
  <c r="Y228" i="1"/>
  <c r="Z228" i="1"/>
  <c r="W229" i="1"/>
  <c r="X229" i="1"/>
  <c r="Y229" i="1"/>
  <c r="Z229" i="1"/>
  <c r="W230" i="1"/>
  <c r="X230" i="1"/>
  <c r="Y230" i="1"/>
  <c r="Z230" i="1"/>
  <c r="W231" i="1"/>
  <c r="X231" i="1"/>
  <c r="Y231" i="1"/>
  <c r="Z231" i="1"/>
  <c r="W232" i="1"/>
  <c r="X232" i="1"/>
  <c r="Y232" i="1"/>
  <c r="Z232" i="1"/>
  <c r="W233" i="1"/>
  <c r="X233" i="1"/>
  <c r="Y233" i="1"/>
  <c r="Z233" i="1"/>
  <c r="W234" i="1"/>
  <c r="X234" i="1"/>
  <c r="Y234" i="1"/>
  <c r="Z234" i="1"/>
  <c r="W235" i="1"/>
  <c r="X235" i="1"/>
  <c r="Y235" i="1"/>
  <c r="Z235" i="1"/>
  <c r="W236" i="1"/>
  <c r="X236" i="1"/>
  <c r="Y236" i="1"/>
  <c r="Z236" i="1"/>
  <c r="W237" i="1"/>
  <c r="X237" i="1"/>
  <c r="Y237" i="1"/>
  <c r="Z237" i="1"/>
  <c r="W238" i="1"/>
  <c r="X238" i="1"/>
  <c r="Y238" i="1"/>
  <c r="Z238" i="1"/>
  <c r="W239" i="1"/>
  <c r="X239" i="1"/>
  <c r="Y239" i="1"/>
  <c r="Z239" i="1"/>
  <c r="W240" i="1"/>
  <c r="X240" i="1"/>
  <c r="Y240" i="1"/>
  <c r="Z240" i="1"/>
  <c r="W241" i="1"/>
  <c r="X241" i="1"/>
  <c r="Y241" i="1"/>
  <c r="Z241" i="1"/>
  <c r="W242" i="1"/>
  <c r="X242" i="1"/>
  <c r="Y242" i="1"/>
  <c r="Z242" i="1"/>
  <c r="W243" i="1"/>
  <c r="X243" i="1"/>
  <c r="Y243" i="1"/>
  <c r="Z243" i="1"/>
  <c r="W244" i="1"/>
  <c r="X244" i="1"/>
  <c r="Y244" i="1"/>
  <c r="Z244" i="1"/>
  <c r="W245" i="1"/>
  <c r="X245" i="1"/>
  <c r="Y245" i="1"/>
  <c r="Z245" i="1"/>
  <c r="W246" i="1"/>
  <c r="X246" i="1"/>
  <c r="Y246" i="1"/>
  <c r="Z246" i="1"/>
  <c r="W247" i="1"/>
  <c r="X247" i="1"/>
  <c r="Y247" i="1"/>
  <c r="Z247" i="1"/>
  <c r="W248" i="1"/>
  <c r="X248" i="1"/>
  <c r="Y248" i="1"/>
  <c r="Z248" i="1"/>
  <c r="W249" i="1"/>
  <c r="X249" i="1"/>
  <c r="Y249" i="1"/>
  <c r="Z249" i="1"/>
  <c r="W250" i="1"/>
  <c r="X250" i="1"/>
  <c r="Y250" i="1"/>
  <c r="Z250" i="1"/>
  <c r="W251" i="1"/>
  <c r="X251" i="1"/>
  <c r="Y251" i="1"/>
  <c r="Z251" i="1"/>
  <c r="W252" i="1"/>
  <c r="X252" i="1"/>
  <c r="Y252" i="1"/>
  <c r="Z252" i="1"/>
  <c r="W253" i="1"/>
  <c r="X253" i="1"/>
  <c r="Y253" i="1"/>
  <c r="Z253" i="1"/>
  <c r="W254" i="1"/>
  <c r="X254" i="1"/>
  <c r="Y254" i="1"/>
  <c r="Z254" i="1"/>
  <c r="W255" i="1"/>
  <c r="X255" i="1"/>
  <c r="Y255" i="1"/>
  <c r="Z255" i="1"/>
  <c r="W256" i="1"/>
  <c r="X256" i="1"/>
  <c r="Y256" i="1"/>
  <c r="Z256" i="1"/>
  <c r="W257" i="1"/>
  <c r="X257" i="1"/>
  <c r="Y257" i="1"/>
  <c r="Z257" i="1"/>
  <c r="W258" i="1"/>
  <c r="X258" i="1"/>
  <c r="Y258" i="1"/>
  <c r="Z258" i="1"/>
  <c r="W259" i="1"/>
  <c r="X259" i="1"/>
  <c r="Y259" i="1"/>
  <c r="Z259" i="1"/>
  <c r="W260" i="1"/>
  <c r="X260" i="1"/>
  <c r="Y260" i="1"/>
  <c r="Z260" i="1"/>
  <c r="W261" i="1"/>
  <c r="X261" i="1"/>
  <c r="Y261" i="1"/>
  <c r="Z261" i="1"/>
  <c r="W262" i="1"/>
  <c r="X262" i="1"/>
  <c r="Y262" i="1"/>
  <c r="Z262" i="1"/>
  <c r="W263" i="1"/>
  <c r="X263" i="1"/>
  <c r="Y263" i="1"/>
  <c r="Z263" i="1"/>
  <c r="W264" i="1"/>
  <c r="X264" i="1"/>
  <c r="Y264" i="1"/>
  <c r="Z264" i="1"/>
  <c r="W265" i="1"/>
  <c r="X265" i="1"/>
  <c r="Y265" i="1"/>
  <c r="Z265" i="1"/>
  <c r="W266" i="1"/>
  <c r="X266" i="1"/>
  <c r="Y266" i="1"/>
  <c r="Z266" i="1"/>
  <c r="W267" i="1"/>
  <c r="X267" i="1"/>
  <c r="Y267" i="1"/>
  <c r="Z267" i="1"/>
  <c r="W268" i="1"/>
  <c r="X268" i="1"/>
  <c r="Y268" i="1"/>
  <c r="Z268" i="1"/>
  <c r="W269" i="1"/>
  <c r="X269" i="1"/>
  <c r="Y269" i="1"/>
  <c r="Z269" i="1"/>
  <c r="W270" i="1"/>
  <c r="X270" i="1"/>
  <c r="Y270" i="1"/>
  <c r="Z270" i="1"/>
  <c r="W271" i="1"/>
  <c r="X271" i="1"/>
  <c r="Y271" i="1"/>
  <c r="Z271" i="1"/>
  <c r="W272" i="1"/>
  <c r="X272" i="1"/>
  <c r="Y272" i="1"/>
  <c r="Z272" i="1"/>
  <c r="W273" i="1"/>
  <c r="X273" i="1"/>
  <c r="Y273" i="1"/>
  <c r="Z273" i="1"/>
  <c r="W274" i="1"/>
  <c r="X274" i="1"/>
  <c r="Y274" i="1"/>
  <c r="Z274" i="1"/>
  <c r="W275" i="1"/>
  <c r="X275" i="1"/>
  <c r="Y275" i="1"/>
  <c r="Z275" i="1"/>
  <c r="W276" i="1"/>
  <c r="X276" i="1"/>
  <c r="Y276" i="1"/>
  <c r="Z276" i="1"/>
  <c r="W277" i="1"/>
  <c r="X277" i="1"/>
  <c r="Y277" i="1"/>
  <c r="Z277" i="1"/>
  <c r="W278" i="1"/>
  <c r="X278" i="1"/>
  <c r="Y278" i="1"/>
  <c r="Z278" i="1"/>
  <c r="W279" i="1"/>
  <c r="X279" i="1"/>
  <c r="Y279" i="1"/>
  <c r="Z279" i="1"/>
  <c r="W280" i="1"/>
  <c r="X280" i="1"/>
  <c r="Y280" i="1"/>
  <c r="Z280" i="1"/>
  <c r="W281" i="1"/>
  <c r="X281" i="1"/>
  <c r="Y281" i="1"/>
  <c r="Z281" i="1"/>
  <c r="W282" i="1"/>
  <c r="X282" i="1"/>
  <c r="Y282" i="1"/>
  <c r="Z282" i="1"/>
  <c r="W283" i="1"/>
  <c r="X283" i="1"/>
  <c r="Y283" i="1"/>
  <c r="Z283" i="1"/>
  <c r="W284" i="1"/>
  <c r="X284" i="1"/>
  <c r="Y284" i="1"/>
  <c r="Z284" i="1"/>
  <c r="W285" i="1"/>
  <c r="X285" i="1"/>
  <c r="Y285" i="1"/>
  <c r="Z285" i="1"/>
  <c r="W286" i="1"/>
  <c r="X286" i="1"/>
  <c r="Y286" i="1"/>
  <c r="Z286" i="1"/>
  <c r="W287" i="1"/>
  <c r="X287" i="1"/>
  <c r="Y287" i="1"/>
  <c r="Z287" i="1"/>
  <c r="W288" i="1"/>
  <c r="X288" i="1"/>
  <c r="Y288" i="1"/>
  <c r="Z288" i="1"/>
  <c r="W289" i="1"/>
  <c r="X289" i="1"/>
  <c r="Y289" i="1"/>
  <c r="Z289" i="1"/>
  <c r="W290" i="1"/>
  <c r="X290" i="1"/>
  <c r="Y290" i="1"/>
  <c r="Z290" i="1"/>
  <c r="W291" i="1"/>
  <c r="X291" i="1"/>
  <c r="Y291" i="1"/>
  <c r="Z291" i="1"/>
  <c r="W292" i="1"/>
  <c r="X292" i="1"/>
  <c r="Y292" i="1"/>
  <c r="Z292" i="1"/>
  <c r="W293" i="1"/>
  <c r="X293" i="1"/>
  <c r="Y293" i="1"/>
  <c r="Z293" i="1"/>
  <c r="W294" i="1"/>
  <c r="X294" i="1"/>
  <c r="Y294" i="1"/>
  <c r="Z294" i="1"/>
  <c r="W295" i="1"/>
  <c r="X295" i="1"/>
  <c r="Y295" i="1"/>
  <c r="Z295" i="1"/>
  <c r="W296" i="1"/>
  <c r="X296" i="1"/>
  <c r="Y296" i="1"/>
  <c r="Z296" i="1"/>
  <c r="W297" i="1"/>
  <c r="X297" i="1"/>
  <c r="Y297" i="1"/>
  <c r="Z297" i="1"/>
  <c r="W298" i="1"/>
  <c r="X298" i="1"/>
  <c r="Y298" i="1"/>
  <c r="Z298" i="1"/>
  <c r="W299" i="1"/>
  <c r="X299" i="1"/>
  <c r="Y299" i="1"/>
  <c r="Z299" i="1"/>
  <c r="W300" i="1"/>
  <c r="X300" i="1"/>
  <c r="Y300" i="1"/>
  <c r="Z300" i="1"/>
  <c r="W301" i="1"/>
  <c r="X301" i="1"/>
  <c r="Y301" i="1"/>
  <c r="Z301" i="1"/>
  <c r="W302" i="1"/>
  <c r="X302" i="1"/>
  <c r="Y302" i="1"/>
  <c r="Z302" i="1"/>
  <c r="W303" i="1"/>
  <c r="X303" i="1"/>
  <c r="Y303" i="1"/>
  <c r="Z303" i="1"/>
  <c r="W304" i="1"/>
  <c r="X304" i="1"/>
  <c r="Y304" i="1"/>
  <c r="Z304" i="1"/>
  <c r="W305" i="1"/>
  <c r="X305" i="1"/>
  <c r="Y305" i="1"/>
  <c r="Z305" i="1"/>
  <c r="W306" i="1"/>
  <c r="X306" i="1"/>
  <c r="Y306" i="1"/>
  <c r="Z306" i="1"/>
  <c r="W307" i="1"/>
  <c r="X307" i="1"/>
  <c r="Y307" i="1"/>
  <c r="Z307" i="1"/>
  <c r="W308" i="1"/>
  <c r="X308" i="1"/>
  <c r="Y308" i="1"/>
  <c r="Z308" i="1"/>
  <c r="W309" i="1"/>
  <c r="X309" i="1"/>
  <c r="Y309" i="1"/>
  <c r="Z309" i="1"/>
  <c r="W310" i="1"/>
  <c r="X310" i="1"/>
  <c r="Y310" i="1"/>
  <c r="Z310" i="1"/>
  <c r="W311" i="1"/>
  <c r="X311" i="1"/>
  <c r="Y311" i="1"/>
  <c r="Z311" i="1"/>
  <c r="W312" i="1"/>
  <c r="X312" i="1"/>
  <c r="Y312" i="1"/>
  <c r="Z312" i="1"/>
  <c r="W313" i="1"/>
  <c r="X313" i="1"/>
  <c r="Y313" i="1"/>
  <c r="Z313" i="1"/>
  <c r="W314" i="1"/>
  <c r="X314" i="1"/>
  <c r="Y314" i="1"/>
  <c r="Z314" i="1"/>
  <c r="W315" i="1"/>
  <c r="X315" i="1"/>
  <c r="Y315" i="1"/>
  <c r="Z315" i="1"/>
  <c r="W316" i="1"/>
  <c r="X316" i="1"/>
  <c r="Y316" i="1"/>
  <c r="Z316" i="1"/>
  <c r="W317" i="1"/>
  <c r="X317" i="1"/>
  <c r="Y317" i="1"/>
  <c r="Z317" i="1"/>
  <c r="W318" i="1"/>
  <c r="X318" i="1"/>
  <c r="Y318" i="1"/>
  <c r="Z318" i="1"/>
  <c r="W319" i="1"/>
  <c r="X319" i="1"/>
  <c r="Y319" i="1"/>
  <c r="Z319" i="1"/>
  <c r="W320" i="1"/>
  <c r="X320" i="1"/>
  <c r="Y320" i="1"/>
  <c r="Z320" i="1"/>
  <c r="W321" i="1"/>
  <c r="X321" i="1"/>
  <c r="Y321" i="1"/>
  <c r="Z321" i="1"/>
  <c r="W322" i="1"/>
  <c r="X322" i="1"/>
  <c r="Y322" i="1"/>
  <c r="Z322" i="1"/>
  <c r="W323" i="1"/>
  <c r="X323" i="1"/>
  <c r="Y323" i="1"/>
  <c r="Z323" i="1"/>
  <c r="W324" i="1"/>
  <c r="X324" i="1"/>
  <c r="Y324" i="1"/>
  <c r="Z324" i="1"/>
  <c r="W325" i="1"/>
  <c r="X325" i="1"/>
  <c r="Y325" i="1"/>
  <c r="Z325" i="1"/>
  <c r="W326" i="1"/>
  <c r="X326" i="1"/>
  <c r="Y326" i="1"/>
  <c r="Z326" i="1"/>
  <c r="W327" i="1"/>
  <c r="X327" i="1"/>
  <c r="Y327" i="1"/>
  <c r="Z327" i="1"/>
  <c r="W328" i="1"/>
  <c r="X328" i="1"/>
  <c r="Y328" i="1"/>
  <c r="Z328" i="1"/>
  <c r="W329" i="1"/>
  <c r="X329" i="1"/>
  <c r="Y329" i="1"/>
  <c r="Z329" i="1"/>
  <c r="W330" i="1"/>
  <c r="X330" i="1"/>
  <c r="Y330" i="1"/>
  <c r="Z330" i="1"/>
  <c r="W331" i="1"/>
  <c r="X331" i="1"/>
  <c r="Y331" i="1"/>
  <c r="Z331" i="1"/>
  <c r="W332" i="1"/>
  <c r="X332" i="1"/>
  <c r="Y332" i="1"/>
  <c r="Z332" i="1"/>
  <c r="W333" i="1"/>
  <c r="X333" i="1"/>
  <c r="Y333" i="1"/>
  <c r="Z333" i="1"/>
  <c r="W334" i="1"/>
  <c r="X334" i="1"/>
  <c r="Y334" i="1"/>
  <c r="Z334" i="1"/>
  <c r="W335" i="1"/>
  <c r="X335" i="1"/>
  <c r="Y335" i="1"/>
  <c r="Z335" i="1"/>
  <c r="W336" i="1"/>
  <c r="X336" i="1"/>
  <c r="Y336" i="1"/>
  <c r="Z336" i="1"/>
  <c r="W337" i="1"/>
  <c r="X337" i="1"/>
  <c r="Y337" i="1"/>
  <c r="Z337" i="1"/>
  <c r="W338" i="1"/>
  <c r="X338" i="1"/>
  <c r="Y338" i="1"/>
  <c r="Z338" i="1"/>
  <c r="W339" i="1"/>
  <c r="X339" i="1"/>
  <c r="Y339" i="1"/>
  <c r="Z339" i="1"/>
  <c r="W340" i="1"/>
  <c r="X340" i="1"/>
  <c r="Y340" i="1"/>
  <c r="Z340" i="1"/>
  <c r="W341" i="1"/>
  <c r="X341" i="1"/>
  <c r="Y341" i="1"/>
  <c r="Z341" i="1"/>
  <c r="W342" i="1"/>
  <c r="X342" i="1"/>
  <c r="Y342" i="1"/>
  <c r="Z342" i="1"/>
  <c r="W343" i="1"/>
  <c r="X343" i="1"/>
  <c r="Y343" i="1"/>
  <c r="Z343" i="1"/>
  <c r="W344" i="1"/>
  <c r="X344" i="1"/>
  <c r="Y344" i="1"/>
  <c r="Z344" i="1"/>
  <c r="W345" i="1"/>
  <c r="X345" i="1"/>
  <c r="Y345" i="1"/>
  <c r="Z345" i="1"/>
  <c r="W346" i="1"/>
  <c r="X346" i="1"/>
  <c r="Y346" i="1"/>
  <c r="Z346" i="1"/>
  <c r="W347" i="1"/>
  <c r="X347" i="1"/>
  <c r="Y347" i="1"/>
  <c r="Z347" i="1"/>
  <c r="W348" i="1"/>
  <c r="X348" i="1"/>
  <c r="Y348" i="1"/>
  <c r="Z348" i="1"/>
  <c r="W349" i="1"/>
  <c r="X349" i="1"/>
  <c r="Y349" i="1"/>
  <c r="Z349" i="1"/>
  <c r="W350" i="1"/>
  <c r="X350" i="1"/>
  <c r="Y350" i="1"/>
  <c r="Z350" i="1"/>
  <c r="W351" i="1"/>
  <c r="X351" i="1"/>
  <c r="Y351" i="1"/>
  <c r="Z351" i="1"/>
  <c r="W352" i="1"/>
  <c r="X352" i="1"/>
  <c r="Y352" i="1"/>
  <c r="Z352" i="1"/>
  <c r="W353" i="1"/>
  <c r="X353" i="1"/>
  <c r="Y353" i="1"/>
  <c r="Z353" i="1"/>
  <c r="W354" i="1"/>
  <c r="X354" i="1"/>
  <c r="Y354" i="1"/>
  <c r="Z354" i="1"/>
  <c r="W355" i="1"/>
  <c r="X355" i="1"/>
  <c r="Y355" i="1"/>
  <c r="Z355" i="1"/>
  <c r="W356" i="1"/>
  <c r="X356" i="1"/>
  <c r="Y356" i="1"/>
  <c r="Z356" i="1"/>
  <c r="W357" i="1"/>
  <c r="X357" i="1"/>
  <c r="Y357" i="1"/>
  <c r="Z357" i="1"/>
  <c r="W358" i="1"/>
  <c r="X358" i="1"/>
  <c r="Y358" i="1"/>
  <c r="Z358" i="1"/>
  <c r="W359" i="1"/>
  <c r="X359" i="1"/>
  <c r="Y359" i="1"/>
  <c r="Z359" i="1"/>
  <c r="W360" i="1"/>
  <c r="X360" i="1"/>
  <c r="Y360" i="1"/>
  <c r="Z360" i="1"/>
  <c r="W361" i="1"/>
  <c r="X361" i="1"/>
  <c r="Y361" i="1"/>
  <c r="Z361" i="1"/>
  <c r="W362" i="1"/>
  <c r="X362" i="1"/>
  <c r="Y362" i="1"/>
  <c r="Z362" i="1"/>
  <c r="W363" i="1"/>
  <c r="X363" i="1"/>
  <c r="Y363" i="1"/>
  <c r="Z363" i="1"/>
  <c r="W364" i="1"/>
  <c r="X364" i="1"/>
  <c r="Y364" i="1"/>
  <c r="Z364" i="1"/>
  <c r="W365" i="1"/>
  <c r="X365" i="1"/>
  <c r="Y365" i="1"/>
  <c r="Z365" i="1"/>
  <c r="W366" i="1"/>
  <c r="X366" i="1"/>
  <c r="Y366" i="1"/>
  <c r="Z366" i="1"/>
  <c r="W367" i="1"/>
  <c r="X367" i="1"/>
  <c r="Y367" i="1"/>
  <c r="Z367" i="1"/>
  <c r="W368" i="1"/>
  <c r="X368" i="1"/>
  <c r="Y368" i="1"/>
  <c r="Z368" i="1"/>
  <c r="W369" i="1"/>
  <c r="X369" i="1"/>
  <c r="Y369" i="1"/>
  <c r="Z369" i="1"/>
  <c r="W370" i="1"/>
  <c r="X370" i="1"/>
  <c r="Y370" i="1"/>
  <c r="Z370" i="1"/>
  <c r="W371" i="1"/>
  <c r="X371" i="1"/>
  <c r="Y371" i="1"/>
  <c r="Z371" i="1"/>
  <c r="W372" i="1"/>
  <c r="X372" i="1"/>
  <c r="Y372" i="1"/>
  <c r="Z372" i="1"/>
  <c r="W373" i="1"/>
  <c r="X373" i="1"/>
  <c r="Y373" i="1"/>
  <c r="Z373" i="1"/>
  <c r="W374" i="1"/>
  <c r="X374" i="1"/>
  <c r="Y374" i="1"/>
  <c r="Z374" i="1"/>
  <c r="W375" i="1"/>
  <c r="X375" i="1"/>
  <c r="Y375" i="1"/>
  <c r="Z375" i="1"/>
  <c r="W376" i="1"/>
  <c r="X376" i="1"/>
  <c r="Y376" i="1"/>
  <c r="Z376" i="1"/>
  <c r="W377" i="1"/>
  <c r="X377" i="1"/>
  <c r="Y377" i="1"/>
  <c r="Z377" i="1"/>
  <c r="W378" i="1"/>
  <c r="X378" i="1"/>
  <c r="Y378" i="1"/>
  <c r="Z378" i="1"/>
  <c r="W379" i="1"/>
  <c r="X379" i="1"/>
  <c r="Y379" i="1"/>
  <c r="Z379" i="1"/>
  <c r="W380" i="1"/>
  <c r="X380" i="1"/>
  <c r="Y380" i="1"/>
  <c r="Z380" i="1"/>
  <c r="W381" i="1"/>
  <c r="X381" i="1"/>
  <c r="Y381" i="1"/>
  <c r="Z381" i="1"/>
  <c r="W382" i="1"/>
  <c r="X382" i="1"/>
  <c r="Y382" i="1"/>
  <c r="Z382" i="1"/>
  <c r="W383" i="1"/>
  <c r="X383" i="1"/>
  <c r="Y383" i="1"/>
  <c r="Z383" i="1"/>
  <c r="W384" i="1"/>
  <c r="X384" i="1"/>
  <c r="Y384" i="1"/>
  <c r="Z384" i="1"/>
  <c r="W385" i="1"/>
  <c r="X385" i="1"/>
  <c r="Y385" i="1"/>
  <c r="Z385" i="1"/>
  <c r="W386" i="1"/>
  <c r="X386" i="1"/>
  <c r="Y386" i="1"/>
  <c r="Z386" i="1"/>
  <c r="W387" i="1"/>
  <c r="X387" i="1"/>
  <c r="Y387" i="1"/>
  <c r="Z387" i="1"/>
  <c r="W388" i="1"/>
  <c r="X388" i="1"/>
  <c r="Y388" i="1"/>
  <c r="Z388" i="1"/>
  <c r="W389" i="1"/>
  <c r="X389" i="1"/>
  <c r="Y389" i="1"/>
  <c r="Z389" i="1"/>
  <c r="W390" i="1"/>
  <c r="X390" i="1"/>
  <c r="Y390" i="1"/>
  <c r="Z390" i="1"/>
  <c r="W391" i="1"/>
  <c r="X391" i="1"/>
  <c r="Y391" i="1"/>
  <c r="Z391" i="1"/>
  <c r="W392" i="1"/>
  <c r="X392" i="1"/>
  <c r="Y392" i="1"/>
  <c r="Z392" i="1"/>
  <c r="W393" i="1"/>
  <c r="X393" i="1"/>
  <c r="Y393" i="1"/>
  <c r="Z393" i="1"/>
  <c r="W394" i="1"/>
  <c r="X394" i="1"/>
  <c r="Y394" i="1"/>
  <c r="Z394" i="1"/>
  <c r="W395" i="1"/>
  <c r="X395" i="1"/>
  <c r="Y395" i="1"/>
  <c r="Z395" i="1"/>
  <c r="W396" i="1"/>
  <c r="X396" i="1"/>
  <c r="Y396" i="1"/>
  <c r="Z396" i="1"/>
  <c r="W397" i="1"/>
  <c r="X397" i="1"/>
  <c r="Y397" i="1"/>
  <c r="Z397" i="1"/>
  <c r="W398" i="1"/>
  <c r="X398" i="1"/>
  <c r="Y398" i="1"/>
  <c r="Z398" i="1"/>
  <c r="W399" i="1"/>
  <c r="X399" i="1"/>
  <c r="Y399" i="1"/>
  <c r="Z399" i="1"/>
  <c r="W400" i="1"/>
  <c r="X400" i="1"/>
  <c r="Y400" i="1"/>
  <c r="Z400" i="1"/>
  <c r="W401" i="1"/>
  <c r="X401" i="1"/>
  <c r="Y401" i="1"/>
  <c r="Z401" i="1"/>
  <c r="W402" i="1"/>
  <c r="X402" i="1"/>
  <c r="Y402" i="1"/>
  <c r="Z402" i="1"/>
  <c r="W403" i="1"/>
  <c r="X403" i="1"/>
  <c r="Y403" i="1"/>
  <c r="Z403" i="1"/>
  <c r="W404" i="1"/>
  <c r="X404" i="1"/>
  <c r="Y404" i="1"/>
  <c r="Z404" i="1"/>
  <c r="W405" i="1"/>
  <c r="X405" i="1"/>
  <c r="Y405" i="1"/>
  <c r="Z405" i="1"/>
  <c r="W406" i="1"/>
  <c r="X406" i="1"/>
  <c r="Y406" i="1"/>
  <c r="Z406" i="1"/>
  <c r="W407" i="1"/>
  <c r="X407" i="1"/>
  <c r="Y407" i="1"/>
  <c r="Z407" i="1"/>
  <c r="W408" i="1"/>
  <c r="X408" i="1"/>
  <c r="Y408" i="1"/>
  <c r="Z408" i="1"/>
  <c r="W409" i="1"/>
  <c r="X409" i="1"/>
  <c r="Y409" i="1"/>
  <c r="Z409" i="1"/>
  <c r="W410" i="1"/>
  <c r="X410" i="1"/>
  <c r="Y410" i="1"/>
  <c r="Z410" i="1"/>
  <c r="W411" i="1"/>
  <c r="X411" i="1"/>
  <c r="Y411" i="1"/>
  <c r="Z411" i="1"/>
  <c r="W412" i="1"/>
  <c r="X412" i="1"/>
  <c r="Y412" i="1"/>
  <c r="Z412" i="1"/>
  <c r="W413" i="1"/>
  <c r="X413" i="1"/>
  <c r="Y413" i="1"/>
  <c r="Z413" i="1"/>
  <c r="W414" i="1"/>
  <c r="X414" i="1"/>
  <c r="Y414" i="1"/>
  <c r="Z414" i="1"/>
  <c r="W415" i="1"/>
  <c r="X415" i="1"/>
  <c r="Y415" i="1"/>
  <c r="Z415" i="1"/>
  <c r="W416" i="1"/>
  <c r="X416" i="1"/>
  <c r="Y416" i="1"/>
  <c r="Z416" i="1"/>
  <c r="W417" i="1"/>
  <c r="X417" i="1"/>
  <c r="Y417" i="1"/>
  <c r="Z417" i="1"/>
  <c r="W418" i="1"/>
  <c r="X418" i="1"/>
  <c r="Y418" i="1"/>
  <c r="Z418" i="1"/>
  <c r="W419" i="1"/>
  <c r="X419" i="1"/>
  <c r="Y419" i="1"/>
  <c r="Z419" i="1"/>
  <c r="W420" i="1"/>
  <c r="X420" i="1"/>
  <c r="Y420" i="1"/>
  <c r="Z420" i="1"/>
  <c r="W421" i="1"/>
  <c r="X421" i="1"/>
  <c r="Y421" i="1"/>
  <c r="Z421" i="1"/>
  <c r="W422" i="1"/>
  <c r="X422" i="1"/>
  <c r="Y422" i="1"/>
  <c r="Z422" i="1"/>
  <c r="W423" i="1"/>
  <c r="X423" i="1"/>
  <c r="Y423" i="1"/>
  <c r="Z423" i="1"/>
  <c r="W424" i="1"/>
  <c r="X424" i="1"/>
  <c r="Y424" i="1"/>
  <c r="Z424" i="1"/>
  <c r="W425" i="1"/>
  <c r="X425" i="1"/>
  <c r="Y425" i="1"/>
  <c r="Z425" i="1"/>
  <c r="W426" i="1"/>
  <c r="X426" i="1"/>
  <c r="Y426" i="1"/>
  <c r="Z426" i="1"/>
  <c r="W427" i="1"/>
  <c r="X427" i="1"/>
  <c r="Y427" i="1"/>
  <c r="Z427" i="1"/>
  <c r="W428" i="1"/>
  <c r="X428" i="1"/>
  <c r="Y428" i="1"/>
  <c r="Z428" i="1"/>
  <c r="W429" i="1"/>
  <c r="X429" i="1"/>
  <c r="Y429" i="1"/>
  <c r="Z429" i="1"/>
  <c r="W430" i="1"/>
  <c r="X430" i="1"/>
  <c r="Y430" i="1"/>
  <c r="Z430" i="1"/>
  <c r="W431" i="1"/>
  <c r="X431" i="1"/>
  <c r="Y431" i="1"/>
  <c r="Z431" i="1"/>
  <c r="W432" i="1"/>
  <c r="X432" i="1"/>
  <c r="Y432" i="1"/>
  <c r="Z432" i="1"/>
  <c r="W433" i="1"/>
  <c r="X433" i="1"/>
  <c r="Y433" i="1"/>
  <c r="Z433" i="1"/>
  <c r="W434" i="1"/>
  <c r="X434" i="1"/>
  <c r="Y434" i="1"/>
  <c r="Z434" i="1"/>
  <c r="W435" i="1"/>
  <c r="X435" i="1"/>
  <c r="Y435" i="1"/>
  <c r="Z435" i="1"/>
  <c r="W436" i="1"/>
  <c r="X436" i="1"/>
  <c r="Y436" i="1"/>
  <c r="Z436" i="1"/>
  <c r="W437" i="1"/>
  <c r="X437" i="1"/>
  <c r="Y437" i="1"/>
  <c r="Z437" i="1"/>
  <c r="W438" i="1"/>
  <c r="X438" i="1"/>
  <c r="Y438" i="1"/>
  <c r="Z438" i="1"/>
  <c r="W439" i="1"/>
  <c r="X439" i="1"/>
  <c r="Y439" i="1"/>
  <c r="Z439" i="1"/>
  <c r="W440" i="1"/>
  <c r="X440" i="1"/>
  <c r="Y440" i="1"/>
  <c r="Z440" i="1"/>
  <c r="W441" i="1"/>
  <c r="X441" i="1"/>
  <c r="Y441" i="1"/>
  <c r="Z441" i="1"/>
  <c r="W442" i="1"/>
  <c r="X442" i="1"/>
  <c r="Y442" i="1"/>
  <c r="Z442" i="1"/>
  <c r="W443" i="1"/>
  <c r="X443" i="1"/>
  <c r="Y443" i="1"/>
  <c r="Z443" i="1"/>
  <c r="W444" i="1"/>
  <c r="X444" i="1"/>
  <c r="Y444" i="1"/>
  <c r="Z444" i="1"/>
  <c r="W445" i="1"/>
  <c r="X445" i="1"/>
  <c r="Y445" i="1"/>
  <c r="Z445" i="1"/>
  <c r="W446" i="1"/>
  <c r="X446" i="1"/>
  <c r="Y446" i="1"/>
  <c r="Z446" i="1"/>
  <c r="W447" i="1"/>
  <c r="X447" i="1"/>
  <c r="Y447" i="1"/>
  <c r="Z447" i="1"/>
  <c r="W448" i="1"/>
  <c r="X448" i="1"/>
  <c r="Y448" i="1"/>
  <c r="Z448" i="1"/>
  <c r="W449" i="1"/>
  <c r="X449" i="1"/>
  <c r="Y449" i="1"/>
  <c r="Z449" i="1"/>
  <c r="W450" i="1"/>
  <c r="X450" i="1"/>
  <c r="Y450" i="1"/>
  <c r="Z450" i="1"/>
  <c r="W451" i="1"/>
  <c r="X451" i="1"/>
  <c r="Y451" i="1"/>
  <c r="Z451" i="1"/>
  <c r="W452" i="1"/>
  <c r="X452" i="1"/>
  <c r="Y452" i="1"/>
  <c r="Z452" i="1"/>
  <c r="W453" i="1"/>
  <c r="X453" i="1"/>
  <c r="Y453" i="1"/>
  <c r="Z453" i="1"/>
  <c r="W454" i="1"/>
  <c r="X454" i="1"/>
  <c r="Y454" i="1"/>
  <c r="Z454" i="1"/>
  <c r="W455" i="1"/>
  <c r="X455" i="1"/>
  <c r="Y455" i="1"/>
  <c r="Z455" i="1"/>
  <c r="W456" i="1"/>
  <c r="X456" i="1"/>
  <c r="Y456" i="1"/>
  <c r="Z456" i="1"/>
  <c r="W457" i="1"/>
  <c r="X457" i="1"/>
  <c r="Y457" i="1"/>
  <c r="Z457" i="1"/>
  <c r="W458" i="1"/>
  <c r="X458" i="1"/>
  <c r="Y458" i="1"/>
  <c r="Z458" i="1"/>
  <c r="W459" i="1"/>
  <c r="X459" i="1"/>
  <c r="Y459" i="1"/>
  <c r="Z459" i="1"/>
  <c r="W460" i="1"/>
  <c r="X460" i="1"/>
  <c r="Y460" i="1"/>
  <c r="Z460" i="1"/>
  <c r="W461" i="1"/>
  <c r="X461" i="1"/>
  <c r="Y461" i="1"/>
  <c r="Z461" i="1"/>
  <c r="W462" i="1"/>
  <c r="X462" i="1"/>
  <c r="Y462" i="1"/>
  <c r="Z462" i="1"/>
  <c r="W463" i="1"/>
  <c r="X463" i="1"/>
  <c r="Y463" i="1"/>
  <c r="Z463" i="1"/>
  <c r="W464" i="1"/>
  <c r="X464" i="1"/>
  <c r="Y464" i="1"/>
  <c r="Z464" i="1"/>
  <c r="W465" i="1"/>
  <c r="X465" i="1"/>
  <c r="Y465" i="1"/>
  <c r="Z465" i="1"/>
  <c r="W466" i="1"/>
  <c r="X466" i="1"/>
  <c r="Y466" i="1"/>
  <c r="Z466" i="1"/>
  <c r="W467" i="1"/>
  <c r="X467" i="1"/>
  <c r="Y467" i="1"/>
  <c r="Z467" i="1"/>
  <c r="W468" i="1"/>
  <c r="X468" i="1"/>
  <c r="Y468" i="1"/>
  <c r="Z468" i="1"/>
  <c r="W469" i="1"/>
  <c r="X469" i="1"/>
  <c r="Y469" i="1"/>
  <c r="Z469" i="1"/>
  <c r="W470" i="1"/>
  <c r="X470" i="1"/>
  <c r="Y470" i="1"/>
  <c r="Z470" i="1"/>
  <c r="W471" i="1"/>
  <c r="X471" i="1"/>
  <c r="Y471" i="1"/>
  <c r="Z471" i="1"/>
  <c r="W472" i="1"/>
  <c r="X472" i="1"/>
  <c r="Y472" i="1"/>
  <c r="Z472" i="1"/>
  <c r="W473" i="1"/>
  <c r="X473" i="1"/>
  <c r="Y473" i="1"/>
  <c r="Z473" i="1"/>
  <c r="W474" i="1"/>
  <c r="X474" i="1"/>
  <c r="Y474" i="1"/>
  <c r="Z474" i="1"/>
  <c r="W475" i="1"/>
  <c r="X475" i="1"/>
  <c r="Y475" i="1"/>
  <c r="Z475" i="1"/>
  <c r="W476" i="1"/>
  <c r="X476" i="1"/>
  <c r="Y476" i="1"/>
  <c r="Z476" i="1"/>
  <c r="W477" i="1"/>
  <c r="X477" i="1"/>
  <c r="Y477" i="1"/>
  <c r="Z477" i="1"/>
  <c r="W478" i="1"/>
  <c r="X478" i="1"/>
  <c r="Y478" i="1"/>
  <c r="Z478" i="1"/>
  <c r="W479" i="1"/>
  <c r="X479" i="1"/>
  <c r="Y479" i="1"/>
  <c r="Z479" i="1"/>
  <c r="W480" i="1"/>
  <c r="X480" i="1"/>
  <c r="Y480" i="1"/>
  <c r="Z480" i="1"/>
  <c r="W481" i="1"/>
  <c r="X481" i="1"/>
  <c r="Y481" i="1"/>
  <c r="Z481" i="1"/>
  <c r="W482" i="1"/>
  <c r="X482" i="1"/>
  <c r="Y482" i="1"/>
  <c r="Z482" i="1"/>
  <c r="W483" i="1"/>
  <c r="X483" i="1"/>
  <c r="Y483" i="1"/>
  <c r="Z483" i="1"/>
  <c r="W484" i="1"/>
  <c r="X484" i="1"/>
  <c r="Y484" i="1"/>
  <c r="Z484" i="1"/>
  <c r="W485" i="1"/>
  <c r="X485" i="1"/>
  <c r="Y485" i="1"/>
  <c r="Z485" i="1"/>
  <c r="W486" i="1"/>
  <c r="X486" i="1"/>
  <c r="Y486" i="1"/>
  <c r="Z486" i="1"/>
  <c r="W487" i="1"/>
  <c r="X487" i="1"/>
  <c r="Y487" i="1"/>
  <c r="Z487" i="1"/>
  <c r="W488" i="1"/>
  <c r="X488" i="1"/>
  <c r="Y488" i="1"/>
  <c r="Z488" i="1"/>
  <c r="W489" i="1"/>
  <c r="X489" i="1"/>
  <c r="Y489" i="1"/>
  <c r="Z489" i="1"/>
  <c r="W490" i="1"/>
  <c r="X490" i="1"/>
  <c r="Y490" i="1"/>
  <c r="Z490" i="1"/>
  <c r="W491" i="1"/>
  <c r="X491" i="1"/>
  <c r="Y491" i="1"/>
  <c r="Z491" i="1"/>
  <c r="W492" i="1"/>
  <c r="X492" i="1"/>
  <c r="Y492" i="1"/>
  <c r="Z492" i="1"/>
  <c r="W493" i="1"/>
  <c r="X493" i="1"/>
  <c r="Y493" i="1"/>
  <c r="Z493" i="1"/>
  <c r="W494" i="1"/>
  <c r="X494" i="1"/>
  <c r="Y494" i="1"/>
  <c r="Z494" i="1"/>
  <c r="W495" i="1"/>
  <c r="X495" i="1"/>
  <c r="Y495" i="1"/>
  <c r="Z495" i="1"/>
  <c r="W496" i="1"/>
  <c r="X496" i="1"/>
  <c r="Y496" i="1"/>
  <c r="Z496" i="1"/>
  <c r="W497" i="1"/>
  <c r="X497" i="1"/>
  <c r="Y497" i="1"/>
  <c r="Z497" i="1"/>
  <c r="W498" i="1"/>
  <c r="X498" i="1"/>
  <c r="Y498" i="1"/>
  <c r="Z498" i="1"/>
  <c r="W499" i="1"/>
  <c r="X499" i="1"/>
  <c r="Y499" i="1"/>
  <c r="Z499" i="1"/>
  <c r="W500" i="1"/>
  <c r="X500" i="1"/>
  <c r="Y500" i="1"/>
  <c r="Z500" i="1"/>
  <c r="W501" i="1"/>
  <c r="X501" i="1"/>
  <c r="Y501" i="1"/>
  <c r="Z501" i="1"/>
  <c r="W502" i="1"/>
  <c r="X502" i="1"/>
  <c r="Y502" i="1"/>
  <c r="Z502" i="1"/>
  <c r="W503" i="1"/>
  <c r="X503" i="1"/>
  <c r="Y503" i="1"/>
  <c r="Z503" i="1"/>
  <c r="W504" i="1"/>
  <c r="X504" i="1"/>
  <c r="Y504" i="1"/>
  <c r="Z504" i="1"/>
  <c r="W505" i="1"/>
  <c r="X505" i="1"/>
  <c r="Y505" i="1"/>
  <c r="Z505" i="1"/>
  <c r="W506" i="1"/>
  <c r="X506" i="1"/>
  <c r="Y506" i="1"/>
  <c r="Z506" i="1"/>
  <c r="W507" i="1"/>
  <c r="X507" i="1"/>
  <c r="Y507" i="1"/>
  <c r="Z507" i="1"/>
  <c r="W508" i="1"/>
  <c r="X508" i="1"/>
  <c r="Y508" i="1"/>
  <c r="Z508" i="1"/>
  <c r="W509" i="1"/>
  <c r="X509" i="1"/>
  <c r="Y509" i="1"/>
  <c r="Z509" i="1"/>
  <c r="W510" i="1"/>
  <c r="X510" i="1"/>
  <c r="Y510" i="1"/>
  <c r="Z510" i="1"/>
  <c r="W511" i="1"/>
  <c r="X511" i="1"/>
  <c r="Y511" i="1"/>
  <c r="Z511" i="1"/>
  <c r="W512" i="1"/>
  <c r="X512" i="1"/>
  <c r="Y512" i="1"/>
  <c r="Z512" i="1"/>
  <c r="W513" i="1"/>
  <c r="X513" i="1"/>
  <c r="Y513" i="1"/>
  <c r="Z513" i="1"/>
  <c r="W514" i="1"/>
  <c r="X514" i="1"/>
  <c r="Y514" i="1"/>
  <c r="Z514" i="1"/>
  <c r="W515" i="1"/>
  <c r="X515" i="1"/>
  <c r="Y515" i="1"/>
  <c r="Z515" i="1"/>
  <c r="W516" i="1"/>
  <c r="X516" i="1"/>
  <c r="Y516" i="1"/>
  <c r="Z516" i="1"/>
  <c r="W517" i="1"/>
  <c r="X517" i="1"/>
  <c r="Y517" i="1"/>
  <c r="Z517" i="1"/>
  <c r="W518" i="1"/>
  <c r="X518" i="1"/>
  <c r="Y518" i="1"/>
  <c r="Z518" i="1"/>
  <c r="W519" i="1"/>
  <c r="X519" i="1"/>
  <c r="Y519" i="1"/>
  <c r="Z519" i="1"/>
  <c r="W520" i="1"/>
  <c r="X520" i="1"/>
  <c r="Y520" i="1"/>
  <c r="Z520" i="1"/>
  <c r="W521" i="1"/>
  <c r="X521" i="1"/>
  <c r="Y521" i="1"/>
  <c r="Z521" i="1"/>
  <c r="W522" i="1"/>
  <c r="X522" i="1"/>
  <c r="Y522" i="1"/>
  <c r="Z522" i="1"/>
  <c r="W523" i="1"/>
  <c r="X523" i="1"/>
  <c r="Y523" i="1"/>
  <c r="Z523" i="1"/>
  <c r="W524" i="1"/>
  <c r="X524" i="1"/>
  <c r="Y524" i="1"/>
  <c r="Z524" i="1"/>
  <c r="W525" i="1"/>
  <c r="X525" i="1"/>
  <c r="Y525" i="1"/>
  <c r="Z525" i="1"/>
  <c r="W526" i="1"/>
  <c r="X526" i="1"/>
  <c r="Y526" i="1"/>
  <c r="Z526" i="1"/>
  <c r="W527" i="1"/>
  <c r="X527" i="1"/>
  <c r="Y527" i="1"/>
  <c r="Z527" i="1"/>
  <c r="W528" i="1"/>
  <c r="X528" i="1"/>
  <c r="Y528" i="1"/>
  <c r="Z528" i="1"/>
  <c r="W529" i="1"/>
  <c r="X529" i="1"/>
  <c r="Y529" i="1"/>
  <c r="Z529" i="1"/>
  <c r="W530" i="1"/>
  <c r="X530" i="1"/>
  <c r="Y530" i="1"/>
  <c r="Z530" i="1"/>
  <c r="W531" i="1"/>
  <c r="X531" i="1"/>
  <c r="Y531" i="1"/>
  <c r="Z531" i="1"/>
  <c r="W532" i="1"/>
  <c r="X532" i="1"/>
  <c r="Y532" i="1"/>
  <c r="Z532" i="1"/>
  <c r="W533" i="1"/>
  <c r="X533" i="1"/>
  <c r="Y533" i="1"/>
  <c r="Z533" i="1"/>
  <c r="W534" i="1"/>
  <c r="X534" i="1"/>
  <c r="Y534" i="1"/>
  <c r="Z534" i="1"/>
  <c r="W535" i="1"/>
  <c r="X535" i="1"/>
  <c r="Y535" i="1"/>
  <c r="Z535" i="1"/>
  <c r="W536" i="1"/>
  <c r="X536" i="1"/>
  <c r="Y536" i="1"/>
  <c r="Z536" i="1"/>
  <c r="W537" i="1"/>
  <c r="X537" i="1"/>
  <c r="Y537" i="1"/>
  <c r="Z537" i="1"/>
  <c r="W538" i="1"/>
  <c r="X538" i="1"/>
  <c r="Y538" i="1"/>
  <c r="Z538" i="1"/>
  <c r="W539" i="1"/>
  <c r="X539" i="1"/>
  <c r="Y539" i="1"/>
  <c r="Z539" i="1"/>
  <c r="W540" i="1"/>
  <c r="X540" i="1"/>
  <c r="Y540" i="1"/>
  <c r="Z540" i="1"/>
  <c r="W541" i="1"/>
  <c r="X541" i="1"/>
  <c r="Y541" i="1"/>
  <c r="Z541" i="1"/>
  <c r="W542" i="1"/>
  <c r="X542" i="1"/>
  <c r="Y542" i="1"/>
  <c r="Z542" i="1"/>
  <c r="W543" i="1"/>
  <c r="X543" i="1"/>
  <c r="Y543" i="1"/>
  <c r="Z543" i="1"/>
  <c r="W544" i="1"/>
  <c r="X544" i="1"/>
  <c r="Y544" i="1"/>
  <c r="Z544" i="1"/>
  <c r="W545" i="1"/>
  <c r="X545" i="1"/>
  <c r="Y545" i="1"/>
  <c r="Z545" i="1"/>
  <c r="W546" i="1"/>
  <c r="X546" i="1"/>
  <c r="Y546" i="1"/>
  <c r="Z546" i="1"/>
  <c r="W547" i="1"/>
  <c r="X547" i="1"/>
  <c r="Y547" i="1"/>
  <c r="Z547" i="1"/>
  <c r="W548" i="1"/>
  <c r="X548" i="1"/>
  <c r="Y548" i="1"/>
  <c r="Z548" i="1"/>
  <c r="W549" i="1"/>
  <c r="X549" i="1"/>
  <c r="Y549" i="1"/>
  <c r="Z549" i="1"/>
  <c r="W550" i="1"/>
  <c r="X550" i="1"/>
  <c r="Y550" i="1"/>
  <c r="Z550" i="1"/>
  <c r="W551" i="1"/>
  <c r="X551" i="1"/>
  <c r="Y551" i="1"/>
  <c r="Z551" i="1"/>
  <c r="W552" i="1"/>
  <c r="X552" i="1"/>
  <c r="Y552" i="1"/>
  <c r="Z552" i="1"/>
  <c r="W553" i="1"/>
  <c r="X553" i="1"/>
  <c r="Y553" i="1"/>
  <c r="Z553" i="1"/>
  <c r="W554" i="1"/>
  <c r="X554" i="1"/>
  <c r="Y554" i="1"/>
  <c r="Z554" i="1"/>
  <c r="W555" i="1"/>
  <c r="X555" i="1"/>
  <c r="Y555" i="1"/>
  <c r="Z555" i="1"/>
  <c r="W556" i="1"/>
  <c r="X556" i="1"/>
  <c r="Y556" i="1"/>
  <c r="Z556" i="1"/>
  <c r="W557" i="1"/>
  <c r="X557" i="1"/>
  <c r="Y557" i="1"/>
  <c r="Z557" i="1"/>
  <c r="W558" i="1"/>
  <c r="X558" i="1"/>
  <c r="Y558" i="1"/>
  <c r="Z558" i="1"/>
  <c r="W559" i="1"/>
  <c r="X559" i="1"/>
  <c r="Y559" i="1"/>
  <c r="Z559" i="1"/>
  <c r="W560" i="1"/>
  <c r="X560" i="1"/>
  <c r="Y560" i="1"/>
  <c r="Z560" i="1"/>
  <c r="W561" i="1"/>
  <c r="X561" i="1"/>
  <c r="Y561" i="1"/>
  <c r="Z561" i="1"/>
  <c r="W562" i="1"/>
  <c r="X562" i="1"/>
  <c r="Y562" i="1"/>
  <c r="Z562" i="1"/>
  <c r="W563" i="1"/>
  <c r="X563" i="1"/>
  <c r="Y563" i="1"/>
  <c r="Z563" i="1"/>
  <c r="W564" i="1"/>
  <c r="X564" i="1"/>
  <c r="Y564" i="1"/>
  <c r="Z564" i="1"/>
  <c r="W565" i="1"/>
  <c r="X565" i="1"/>
  <c r="Y565" i="1"/>
  <c r="Z565" i="1"/>
  <c r="W566" i="1"/>
  <c r="X566" i="1"/>
  <c r="Y566" i="1"/>
  <c r="Z566" i="1"/>
  <c r="W567" i="1"/>
  <c r="X567" i="1"/>
  <c r="Y567" i="1"/>
  <c r="Z567" i="1"/>
  <c r="W568" i="1"/>
  <c r="X568" i="1"/>
  <c r="Y568" i="1"/>
  <c r="Z568" i="1"/>
  <c r="W569" i="1"/>
  <c r="X569" i="1"/>
  <c r="Y569" i="1"/>
  <c r="Z569" i="1"/>
  <c r="W570" i="1"/>
  <c r="X570" i="1"/>
  <c r="Y570" i="1"/>
  <c r="Z570" i="1"/>
  <c r="W571" i="1"/>
  <c r="X571" i="1"/>
  <c r="Y571" i="1"/>
  <c r="Z571" i="1"/>
  <c r="W572" i="1"/>
  <c r="X572" i="1"/>
  <c r="Y572" i="1"/>
  <c r="Z572" i="1"/>
  <c r="W573" i="1"/>
  <c r="X573" i="1"/>
  <c r="Y573" i="1"/>
  <c r="Z573" i="1"/>
  <c r="W574" i="1"/>
  <c r="X574" i="1"/>
  <c r="Y574" i="1"/>
  <c r="Z574" i="1"/>
  <c r="W575" i="1"/>
  <c r="X575" i="1"/>
  <c r="Y575" i="1"/>
  <c r="Z575" i="1"/>
  <c r="W576" i="1"/>
  <c r="X576" i="1"/>
  <c r="Y576" i="1"/>
  <c r="Z576" i="1"/>
  <c r="W577" i="1"/>
  <c r="X577" i="1"/>
  <c r="Y577" i="1"/>
  <c r="Z577" i="1"/>
  <c r="W578" i="1"/>
  <c r="X578" i="1"/>
  <c r="Y578" i="1"/>
  <c r="Z578" i="1"/>
  <c r="W579" i="1"/>
  <c r="X579" i="1"/>
  <c r="Y579" i="1"/>
  <c r="Z579" i="1"/>
  <c r="W580" i="1"/>
  <c r="X580" i="1"/>
  <c r="Y580" i="1"/>
  <c r="Z580" i="1"/>
  <c r="W581" i="1"/>
  <c r="X581" i="1"/>
  <c r="Y581" i="1"/>
  <c r="Z581" i="1"/>
  <c r="W582" i="1"/>
  <c r="X582" i="1"/>
  <c r="Y582" i="1"/>
  <c r="Z582" i="1"/>
  <c r="W583" i="1"/>
  <c r="X583" i="1"/>
  <c r="Y583" i="1"/>
  <c r="Z583" i="1"/>
  <c r="W584" i="1"/>
  <c r="X584" i="1"/>
  <c r="Y584" i="1"/>
  <c r="Z584" i="1"/>
  <c r="W585" i="1"/>
  <c r="X585" i="1"/>
  <c r="Y585" i="1"/>
  <c r="Z585" i="1"/>
  <c r="W586" i="1"/>
  <c r="X586" i="1"/>
  <c r="Y586" i="1"/>
  <c r="Z586" i="1"/>
  <c r="W587" i="1"/>
  <c r="X587" i="1"/>
  <c r="Y587" i="1"/>
  <c r="Z587" i="1"/>
  <c r="W588" i="1"/>
  <c r="X588" i="1"/>
  <c r="Y588" i="1"/>
  <c r="Z588" i="1"/>
  <c r="W589" i="1"/>
  <c r="X589" i="1"/>
  <c r="Y589" i="1"/>
  <c r="Z589" i="1"/>
  <c r="W590" i="1"/>
  <c r="X590" i="1"/>
  <c r="Y590" i="1"/>
  <c r="Z590" i="1"/>
  <c r="W591" i="1"/>
  <c r="X591" i="1"/>
  <c r="Y591" i="1"/>
  <c r="Z591" i="1"/>
  <c r="W592" i="1"/>
  <c r="X592" i="1"/>
  <c r="Y592" i="1"/>
  <c r="Z592" i="1"/>
  <c r="W593" i="1"/>
  <c r="X593" i="1"/>
  <c r="Y593" i="1"/>
  <c r="Z593" i="1"/>
  <c r="W594" i="1"/>
  <c r="X594" i="1"/>
  <c r="Y594" i="1"/>
  <c r="Z594" i="1"/>
  <c r="W595" i="1"/>
  <c r="X595" i="1"/>
  <c r="Y595" i="1"/>
  <c r="Z595" i="1"/>
  <c r="W596" i="1"/>
  <c r="X596" i="1"/>
  <c r="Y596" i="1"/>
  <c r="Z596" i="1"/>
  <c r="W597" i="1"/>
  <c r="X597" i="1"/>
  <c r="Y597" i="1"/>
  <c r="Z597" i="1"/>
  <c r="W598" i="1"/>
  <c r="X598" i="1"/>
  <c r="Y598" i="1"/>
  <c r="Z598" i="1"/>
  <c r="W599" i="1"/>
  <c r="X599" i="1"/>
  <c r="Y599" i="1"/>
  <c r="Z599" i="1"/>
  <c r="W600" i="1"/>
  <c r="X600" i="1"/>
  <c r="Y600" i="1"/>
  <c r="Z600" i="1"/>
  <c r="W601" i="1"/>
  <c r="X601" i="1"/>
  <c r="Y601" i="1"/>
  <c r="Z601" i="1"/>
  <c r="W602" i="1"/>
  <c r="X602" i="1"/>
  <c r="Y602" i="1"/>
  <c r="Z602" i="1"/>
  <c r="W603" i="1"/>
  <c r="X603" i="1"/>
  <c r="Y603" i="1"/>
  <c r="Z603" i="1"/>
  <c r="W604" i="1"/>
  <c r="X604" i="1"/>
  <c r="Y604" i="1"/>
  <c r="Z604" i="1"/>
  <c r="W605" i="1"/>
  <c r="X605" i="1"/>
  <c r="Y605" i="1"/>
  <c r="Z605" i="1"/>
  <c r="W606" i="1"/>
  <c r="X606" i="1"/>
  <c r="Y606" i="1"/>
  <c r="Z606" i="1"/>
  <c r="W607" i="1"/>
  <c r="X607" i="1"/>
  <c r="Y607" i="1"/>
  <c r="Z607" i="1"/>
  <c r="W608" i="1"/>
  <c r="X608" i="1"/>
  <c r="Y608" i="1"/>
  <c r="Z608" i="1"/>
  <c r="W609" i="1"/>
  <c r="X609" i="1"/>
  <c r="Y609" i="1"/>
  <c r="Z609" i="1"/>
  <c r="W610" i="1"/>
  <c r="X610" i="1"/>
  <c r="Y610" i="1"/>
  <c r="Z610" i="1"/>
  <c r="W611" i="1"/>
  <c r="X611" i="1"/>
  <c r="Y611" i="1"/>
  <c r="Z611" i="1"/>
  <c r="W612" i="1"/>
  <c r="X612" i="1"/>
  <c r="Y612" i="1"/>
  <c r="Z612" i="1"/>
  <c r="W613" i="1"/>
  <c r="X613" i="1"/>
  <c r="Y613" i="1"/>
  <c r="Z613" i="1"/>
  <c r="W614" i="1"/>
  <c r="X614" i="1"/>
  <c r="Y614" i="1"/>
  <c r="Z614" i="1"/>
  <c r="W615" i="1"/>
  <c r="X615" i="1"/>
  <c r="Y615" i="1"/>
  <c r="Z615" i="1"/>
  <c r="W616" i="1"/>
  <c r="X616" i="1"/>
  <c r="Y616" i="1"/>
  <c r="Z616" i="1"/>
  <c r="W617" i="1"/>
  <c r="X617" i="1"/>
  <c r="Y617" i="1"/>
  <c r="Z617" i="1"/>
  <c r="W618" i="1"/>
  <c r="X618" i="1"/>
  <c r="Y618" i="1"/>
  <c r="Z618" i="1"/>
  <c r="W619" i="1"/>
  <c r="X619" i="1"/>
  <c r="Y619" i="1"/>
  <c r="Z619" i="1"/>
  <c r="W620" i="1"/>
  <c r="X620" i="1"/>
  <c r="Y620" i="1"/>
  <c r="Z620" i="1"/>
  <c r="W621" i="1"/>
  <c r="X621" i="1"/>
  <c r="Y621" i="1"/>
  <c r="Z621" i="1"/>
  <c r="W622" i="1"/>
  <c r="X622" i="1"/>
  <c r="Y622" i="1"/>
  <c r="Z622" i="1"/>
  <c r="W623" i="1"/>
  <c r="X623" i="1"/>
  <c r="Y623" i="1"/>
  <c r="Z623" i="1"/>
  <c r="W624" i="1"/>
  <c r="X624" i="1"/>
  <c r="Y624" i="1"/>
  <c r="Z624" i="1"/>
  <c r="W625" i="1"/>
  <c r="X625" i="1"/>
  <c r="Y625" i="1"/>
  <c r="Z625" i="1"/>
  <c r="W626" i="1"/>
  <c r="X626" i="1"/>
  <c r="Y626" i="1"/>
  <c r="Z626" i="1"/>
  <c r="W627" i="1"/>
  <c r="X627" i="1"/>
  <c r="Y627" i="1"/>
  <c r="Z627" i="1"/>
  <c r="W628" i="1"/>
  <c r="X628" i="1"/>
  <c r="Y628" i="1"/>
  <c r="Z628" i="1"/>
  <c r="W629" i="1"/>
  <c r="X629" i="1"/>
  <c r="Y629" i="1"/>
  <c r="Z629" i="1"/>
  <c r="W630" i="1"/>
  <c r="X630" i="1"/>
  <c r="Y630" i="1"/>
  <c r="Z630" i="1"/>
  <c r="W631" i="1"/>
  <c r="X631" i="1"/>
  <c r="Y631" i="1"/>
  <c r="Z631" i="1"/>
  <c r="W632" i="1"/>
  <c r="X632" i="1"/>
  <c r="Y632" i="1"/>
  <c r="Z632" i="1"/>
  <c r="W633" i="1"/>
  <c r="X633" i="1"/>
  <c r="Y633" i="1"/>
  <c r="Z633" i="1"/>
  <c r="W634" i="1"/>
  <c r="X634" i="1"/>
  <c r="Y634" i="1"/>
  <c r="Z634" i="1"/>
  <c r="W635" i="1"/>
  <c r="X635" i="1"/>
  <c r="Y635" i="1"/>
  <c r="Z635" i="1"/>
  <c r="W636" i="1"/>
  <c r="X636" i="1"/>
  <c r="Y636" i="1"/>
  <c r="Z636" i="1"/>
  <c r="W637" i="1"/>
  <c r="X637" i="1"/>
  <c r="Y637" i="1"/>
  <c r="Z637" i="1"/>
  <c r="W638" i="1"/>
  <c r="X638" i="1"/>
  <c r="Y638" i="1"/>
  <c r="Z638" i="1"/>
  <c r="W639" i="1"/>
  <c r="X639" i="1"/>
  <c r="Y639" i="1"/>
  <c r="Z639" i="1"/>
  <c r="W640" i="1"/>
  <c r="X640" i="1"/>
  <c r="Y640" i="1"/>
  <c r="Z640" i="1"/>
  <c r="W641" i="1"/>
  <c r="X641" i="1"/>
  <c r="Y641" i="1"/>
  <c r="Z641" i="1"/>
  <c r="W642" i="1"/>
  <c r="X642" i="1"/>
  <c r="Y642" i="1"/>
  <c r="Z642" i="1"/>
  <c r="W643" i="1"/>
  <c r="X643" i="1"/>
  <c r="Y643" i="1"/>
  <c r="Z643" i="1"/>
  <c r="W644" i="1"/>
  <c r="X644" i="1"/>
  <c r="Y644" i="1"/>
  <c r="Z644" i="1"/>
  <c r="W645" i="1"/>
  <c r="X645" i="1"/>
  <c r="Y645" i="1"/>
  <c r="Z645" i="1"/>
  <c r="W646" i="1"/>
  <c r="X646" i="1"/>
  <c r="Y646" i="1"/>
  <c r="Z646" i="1"/>
  <c r="W647" i="1"/>
  <c r="X647" i="1"/>
  <c r="Y647" i="1"/>
  <c r="Z647" i="1"/>
  <c r="W648" i="1"/>
  <c r="X648" i="1"/>
  <c r="Y648" i="1"/>
  <c r="Z648" i="1"/>
  <c r="W649" i="1"/>
  <c r="X649" i="1"/>
  <c r="Y649" i="1"/>
  <c r="Z649" i="1"/>
  <c r="W650" i="1"/>
  <c r="X650" i="1"/>
  <c r="Y650" i="1"/>
  <c r="Z650" i="1"/>
  <c r="W651" i="1"/>
  <c r="X651" i="1"/>
  <c r="Y651" i="1"/>
  <c r="Z651" i="1"/>
  <c r="W652" i="1"/>
  <c r="X652" i="1"/>
  <c r="Y652" i="1"/>
  <c r="Z652" i="1"/>
  <c r="W653" i="1"/>
  <c r="X653" i="1"/>
  <c r="Y653" i="1"/>
  <c r="Z653" i="1"/>
  <c r="W654" i="1"/>
  <c r="X654" i="1"/>
  <c r="Y654" i="1"/>
  <c r="Z654" i="1"/>
  <c r="W655" i="1"/>
  <c r="X655" i="1"/>
  <c r="Y655" i="1"/>
  <c r="Z655" i="1"/>
  <c r="W656" i="1"/>
  <c r="X656" i="1"/>
  <c r="Y656" i="1"/>
  <c r="Z656" i="1"/>
  <c r="W657" i="1"/>
  <c r="X657" i="1"/>
  <c r="Y657" i="1"/>
  <c r="Z657" i="1"/>
  <c r="W658" i="1"/>
  <c r="X658" i="1"/>
  <c r="Y658" i="1"/>
  <c r="Z658" i="1"/>
  <c r="W659" i="1"/>
  <c r="X659" i="1"/>
  <c r="Y659" i="1"/>
  <c r="Z659" i="1"/>
  <c r="W660" i="1"/>
  <c r="X660" i="1"/>
  <c r="Y660" i="1"/>
  <c r="Z660" i="1"/>
  <c r="W661" i="1"/>
  <c r="X661" i="1"/>
  <c r="Y661" i="1"/>
  <c r="Z661" i="1"/>
  <c r="W662" i="1"/>
  <c r="X662" i="1"/>
  <c r="Y662" i="1"/>
  <c r="Z662" i="1"/>
  <c r="W663" i="1"/>
  <c r="X663" i="1"/>
  <c r="Y663" i="1"/>
  <c r="Z663" i="1"/>
  <c r="W664" i="1"/>
  <c r="X664" i="1"/>
  <c r="Y664" i="1"/>
  <c r="Z664" i="1"/>
  <c r="W665" i="1"/>
  <c r="X665" i="1"/>
  <c r="Y665" i="1"/>
  <c r="Z665" i="1"/>
  <c r="W666" i="1"/>
  <c r="X666" i="1"/>
  <c r="Y666" i="1"/>
  <c r="Z666" i="1"/>
  <c r="W667" i="1"/>
  <c r="X667" i="1"/>
  <c r="Y667" i="1"/>
  <c r="Z667" i="1"/>
  <c r="W668" i="1"/>
  <c r="X668" i="1"/>
  <c r="Y668" i="1"/>
  <c r="Z668" i="1"/>
  <c r="W669" i="1"/>
  <c r="X669" i="1"/>
  <c r="Y669" i="1"/>
  <c r="Z669" i="1"/>
  <c r="W670" i="1"/>
  <c r="X670" i="1"/>
  <c r="Y670" i="1"/>
  <c r="Z670" i="1"/>
  <c r="W671" i="1"/>
  <c r="X671" i="1"/>
  <c r="Y671" i="1"/>
  <c r="Z671" i="1"/>
  <c r="W672" i="1"/>
  <c r="X672" i="1"/>
  <c r="Y672" i="1"/>
  <c r="Z672" i="1"/>
  <c r="W673" i="1"/>
  <c r="X673" i="1"/>
  <c r="Y673" i="1"/>
  <c r="Z673" i="1"/>
  <c r="W674" i="1"/>
  <c r="X674" i="1"/>
  <c r="Y674" i="1"/>
  <c r="Z674" i="1"/>
  <c r="W675" i="1"/>
  <c r="X675" i="1"/>
  <c r="Y675" i="1"/>
  <c r="Z675" i="1"/>
  <c r="W676" i="1"/>
  <c r="X676" i="1"/>
  <c r="Y676" i="1"/>
  <c r="Z676" i="1"/>
  <c r="W677" i="1"/>
  <c r="X677" i="1"/>
  <c r="Y677" i="1"/>
  <c r="Z677" i="1"/>
  <c r="W678" i="1"/>
  <c r="X678" i="1"/>
  <c r="Y678" i="1"/>
  <c r="Z678" i="1"/>
  <c r="W679" i="1"/>
  <c r="X679" i="1"/>
  <c r="Y679" i="1"/>
  <c r="Z679" i="1"/>
  <c r="W680" i="1"/>
  <c r="X680" i="1"/>
  <c r="Y680" i="1"/>
  <c r="Z680" i="1"/>
  <c r="W681" i="1"/>
  <c r="X681" i="1"/>
  <c r="Y681" i="1"/>
  <c r="Z681" i="1"/>
  <c r="W682" i="1"/>
  <c r="X682" i="1"/>
  <c r="Y682" i="1"/>
  <c r="Z682" i="1"/>
  <c r="W683" i="1"/>
  <c r="X683" i="1"/>
  <c r="Y683" i="1"/>
  <c r="Z683" i="1"/>
  <c r="W684" i="1"/>
  <c r="X684" i="1"/>
  <c r="Y684" i="1"/>
  <c r="Z684" i="1"/>
  <c r="W685" i="1"/>
  <c r="X685" i="1"/>
  <c r="Y685" i="1"/>
  <c r="Z685" i="1"/>
  <c r="W686" i="1"/>
  <c r="X686" i="1"/>
  <c r="Y686" i="1"/>
  <c r="Z686" i="1"/>
  <c r="W687" i="1"/>
  <c r="X687" i="1"/>
  <c r="Y687" i="1"/>
  <c r="Z687" i="1"/>
  <c r="W688" i="1"/>
  <c r="X688" i="1"/>
  <c r="Y688" i="1"/>
  <c r="Z688" i="1"/>
  <c r="W689" i="1"/>
  <c r="X689" i="1"/>
  <c r="Y689" i="1"/>
  <c r="Z689" i="1"/>
  <c r="W690" i="1"/>
  <c r="X690" i="1"/>
  <c r="Y690" i="1"/>
  <c r="Z690" i="1"/>
  <c r="W691" i="1"/>
  <c r="X691" i="1"/>
  <c r="Y691" i="1"/>
  <c r="Z691" i="1"/>
  <c r="W692" i="1"/>
  <c r="X692" i="1"/>
  <c r="Y692" i="1"/>
  <c r="Z692" i="1"/>
  <c r="W693" i="1"/>
  <c r="X693" i="1"/>
  <c r="Y693" i="1"/>
  <c r="Z693" i="1"/>
  <c r="W694" i="1"/>
  <c r="X694" i="1"/>
  <c r="Y694" i="1"/>
  <c r="Z694" i="1"/>
  <c r="W695" i="1"/>
  <c r="X695" i="1"/>
  <c r="Y695" i="1"/>
  <c r="Z695" i="1"/>
  <c r="W696" i="1"/>
  <c r="X696" i="1"/>
  <c r="Y696" i="1"/>
  <c r="Z696" i="1"/>
  <c r="W697" i="1"/>
  <c r="X697" i="1"/>
  <c r="Y697" i="1"/>
  <c r="Z697" i="1"/>
  <c r="W698" i="1"/>
  <c r="X698" i="1"/>
  <c r="Y698" i="1"/>
  <c r="Z698" i="1"/>
  <c r="W699" i="1"/>
  <c r="X699" i="1"/>
  <c r="Y699" i="1"/>
  <c r="Z699" i="1"/>
  <c r="W700" i="1"/>
  <c r="X700" i="1"/>
  <c r="Y700" i="1"/>
  <c r="Z700" i="1"/>
  <c r="W701" i="1"/>
  <c r="X701" i="1"/>
  <c r="Y701" i="1"/>
  <c r="Z701" i="1"/>
  <c r="W702" i="1"/>
  <c r="X702" i="1"/>
  <c r="Y702" i="1"/>
  <c r="Z702" i="1"/>
  <c r="W703" i="1"/>
  <c r="X703" i="1"/>
  <c r="Y703" i="1"/>
  <c r="Z703" i="1"/>
  <c r="W704" i="1"/>
  <c r="X704" i="1"/>
  <c r="Y704" i="1"/>
  <c r="Z704" i="1"/>
  <c r="W705" i="1"/>
  <c r="X705" i="1"/>
  <c r="Y705" i="1"/>
  <c r="Z705" i="1"/>
  <c r="W706" i="1"/>
  <c r="X706" i="1"/>
  <c r="Y706" i="1"/>
  <c r="Z706" i="1"/>
  <c r="W707" i="1"/>
  <c r="X707" i="1"/>
  <c r="Y707" i="1"/>
  <c r="Z707" i="1"/>
  <c r="W708" i="1"/>
  <c r="X708" i="1"/>
  <c r="Y708" i="1"/>
  <c r="Z708" i="1"/>
  <c r="W709" i="1"/>
  <c r="X709" i="1"/>
  <c r="Y709" i="1"/>
  <c r="Z709" i="1"/>
  <c r="W710" i="1"/>
  <c r="X710" i="1"/>
  <c r="Y710" i="1"/>
  <c r="Z710" i="1"/>
  <c r="W711" i="1"/>
  <c r="X711" i="1"/>
  <c r="Y711" i="1"/>
  <c r="Z711" i="1"/>
  <c r="W712" i="1"/>
  <c r="X712" i="1"/>
  <c r="Y712" i="1"/>
  <c r="Z712" i="1"/>
  <c r="W713" i="1"/>
  <c r="X713" i="1"/>
  <c r="Y713" i="1"/>
  <c r="Z713" i="1"/>
  <c r="W714" i="1"/>
  <c r="X714" i="1"/>
  <c r="Y714" i="1"/>
  <c r="Z714" i="1"/>
  <c r="W715" i="1"/>
  <c r="X715" i="1"/>
  <c r="Y715" i="1"/>
  <c r="Z715" i="1"/>
  <c r="W716" i="1"/>
  <c r="X716" i="1"/>
  <c r="Y716" i="1"/>
  <c r="Z716" i="1"/>
  <c r="W717" i="1"/>
  <c r="X717" i="1"/>
  <c r="Y717" i="1"/>
  <c r="Z717" i="1"/>
  <c r="W718" i="1"/>
  <c r="X718" i="1"/>
  <c r="Y718" i="1"/>
  <c r="Z718" i="1"/>
  <c r="W719" i="1"/>
  <c r="X719" i="1"/>
  <c r="Y719" i="1"/>
  <c r="Z719" i="1"/>
  <c r="W720" i="1"/>
  <c r="X720" i="1"/>
  <c r="Y720" i="1"/>
  <c r="Z720" i="1"/>
  <c r="W721" i="1"/>
  <c r="X721" i="1"/>
  <c r="Y721" i="1"/>
  <c r="Z721" i="1"/>
  <c r="W722" i="1"/>
  <c r="X722" i="1"/>
  <c r="Y722" i="1"/>
  <c r="Z722" i="1"/>
  <c r="W723" i="1"/>
  <c r="X723" i="1"/>
  <c r="Y723" i="1"/>
  <c r="Z723" i="1"/>
  <c r="W724" i="1"/>
  <c r="X724" i="1"/>
  <c r="Y724" i="1"/>
  <c r="Z724" i="1"/>
  <c r="W725" i="1"/>
  <c r="X725" i="1"/>
  <c r="Y725" i="1"/>
  <c r="Z725" i="1"/>
  <c r="W726" i="1"/>
  <c r="X726" i="1"/>
  <c r="Y726" i="1"/>
  <c r="Z726" i="1"/>
  <c r="W727" i="1"/>
  <c r="X727" i="1"/>
  <c r="Y727" i="1"/>
  <c r="Z727" i="1"/>
  <c r="W728" i="1"/>
  <c r="X728" i="1"/>
  <c r="Y728" i="1"/>
  <c r="Z728" i="1"/>
  <c r="W729" i="1"/>
  <c r="X729" i="1"/>
  <c r="Y729" i="1"/>
  <c r="Z729" i="1"/>
  <c r="W730" i="1"/>
  <c r="X730" i="1"/>
  <c r="Y730" i="1"/>
  <c r="Z730" i="1"/>
  <c r="W731" i="1"/>
  <c r="X731" i="1"/>
  <c r="Y731" i="1"/>
  <c r="Z731" i="1"/>
  <c r="W732" i="1"/>
  <c r="X732" i="1"/>
  <c r="Y732" i="1"/>
  <c r="Z732" i="1"/>
  <c r="W733" i="1"/>
  <c r="X733" i="1"/>
  <c r="Y733" i="1"/>
  <c r="Z733" i="1"/>
  <c r="W734" i="1"/>
  <c r="X734" i="1"/>
  <c r="Y734" i="1"/>
  <c r="Z734" i="1"/>
  <c r="W735" i="1"/>
  <c r="X735" i="1"/>
  <c r="Y735" i="1"/>
  <c r="Z735" i="1"/>
  <c r="W736" i="1"/>
  <c r="X736" i="1"/>
  <c r="Y736" i="1"/>
  <c r="Z736" i="1"/>
  <c r="W737" i="1"/>
  <c r="X737" i="1"/>
  <c r="Y737" i="1"/>
  <c r="Z737" i="1"/>
  <c r="W738" i="1"/>
  <c r="X738" i="1"/>
  <c r="Y738" i="1"/>
  <c r="Z738" i="1"/>
  <c r="W739" i="1"/>
  <c r="X739" i="1"/>
  <c r="Y739" i="1"/>
  <c r="Z739" i="1"/>
  <c r="W740" i="1"/>
  <c r="X740" i="1"/>
  <c r="Y740" i="1"/>
  <c r="Z740" i="1"/>
  <c r="W741" i="1"/>
  <c r="X741" i="1"/>
  <c r="Y741" i="1"/>
  <c r="Z741" i="1"/>
  <c r="W742" i="1"/>
  <c r="X742" i="1"/>
  <c r="Y742" i="1"/>
  <c r="Z742" i="1"/>
  <c r="W743" i="1"/>
  <c r="X743" i="1"/>
  <c r="Y743" i="1"/>
  <c r="Z743" i="1"/>
  <c r="W744" i="1"/>
  <c r="X744" i="1"/>
  <c r="Y744" i="1"/>
  <c r="Z744" i="1"/>
  <c r="W745" i="1"/>
  <c r="X745" i="1"/>
  <c r="Y745" i="1"/>
  <c r="Z745" i="1"/>
  <c r="W746" i="1"/>
  <c r="X746" i="1"/>
  <c r="Y746" i="1"/>
  <c r="Z746" i="1"/>
  <c r="W747" i="1"/>
  <c r="X747" i="1"/>
  <c r="Y747" i="1"/>
  <c r="Z747" i="1"/>
  <c r="W748" i="1"/>
  <c r="X748" i="1"/>
  <c r="Y748" i="1"/>
  <c r="Z748" i="1"/>
  <c r="W749" i="1"/>
  <c r="X749" i="1"/>
  <c r="Y749" i="1"/>
  <c r="Z749" i="1"/>
  <c r="W750" i="1"/>
  <c r="X750" i="1"/>
  <c r="Y750" i="1"/>
  <c r="Z750" i="1"/>
  <c r="W751" i="1"/>
  <c r="X751" i="1"/>
  <c r="Y751" i="1"/>
  <c r="Z751" i="1"/>
  <c r="W752" i="1"/>
  <c r="X752" i="1"/>
  <c r="Y752" i="1"/>
  <c r="Z752" i="1"/>
  <c r="W753" i="1"/>
  <c r="X753" i="1"/>
  <c r="Y753" i="1"/>
  <c r="Z753" i="1"/>
  <c r="W754" i="1"/>
  <c r="X754" i="1"/>
  <c r="Y754" i="1"/>
  <c r="Z754" i="1"/>
  <c r="W755" i="1"/>
  <c r="X755" i="1"/>
  <c r="Y755" i="1"/>
  <c r="Z755" i="1"/>
  <c r="W756" i="1"/>
  <c r="X756" i="1"/>
  <c r="Y756" i="1"/>
  <c r="Z756" i="1"/>
  <c r="W757" i="1"/>
  <c r="X757" i="1"/>
  <c r="Y757" i="1"/>
  <c r="Z757" i="1"/>
  <c r="W758" i="1"/>
  <c r="X758" i="1"/>
  <c r="Y758" i="1"/>
  <c r="Z758" i="1"/>
  <c r="W759" i="1"/>
  <c r="X759" i="1"/>
  <c r="Y759" i="1"/>
  <c r="Z759" i="1"/>
  <c r="W760" i="1"/>
  <c r="X760" i="1"/>
  <c r="Y760" i="1"/>
  <c r="Z760" i="1"/>
  <c r="W761" i="1"/>
  <c r="X761" i="1"/>
  <c r="Y761" i="1"/>
  <c r="Z761" i="1"/>
  <c r="W762" i="1"/>
  <c r="X762" i="1"/>
  <c r="Y762" i="1"/>
  <c r="Z762" i="1"/>
  <c r="W763" i="1"/>
  <c r="X763" i="1"/>
  <c r="Y763" i="1"/>
  <c r="Z763" i="1"/>
  <c r="W764" i="1"/>
  <c r="X764" i="1"/>
  <c r="Y764" i="1"/>
  <c r="Z764" i="1"/>
  <c r="W765" i="1"/>
  <c r="X765" i="1"/>
  <c r="Y765" i="1"/>
  <c r="Z765" i="1"/>
  <c r="W766" i="1"/>
  <c r="X766" i="1"/>
  <c r="Y766" i="1"/>
  <c r="Z766" i="1"/>
  <c r="W767" i="1"/>
  <c r="X767" i="1"/>
  <c r="Y767" i="1"/>
  <c r="Z767" i="1"/>
  <c r="W768" i="1"/>
  <c r="X768" i="1"/>
  <c r="Y768" i="1"/>
  <c r="Z768" i="1"/>
  <c r="W769" i="1"/>
  <c r="X769" i="1"/>
  <c r="Y769" i="1"/>
  <c r="Z769" i="1"/>
  <c r="W770" i="1"/>
  <c r="X770" i="1"/>
  <c r="Y770" i="1"/>
  <c r="Z770" i="1"/>
  <c r="W771" i="1"/>
  <c r="X771" i="1"/>
  <c r="Y771" i="1"/>
  <c r="Z771" i="1"/>
  <c r="W772" i="1"/>
  <c r="X772" i="1"/>
  <c r="Y772" i="1"/>
  <c r="Z772" i="1"/>
  <c r="W773" i="1"/>
  <c r="X773" i="1"/>
  <c r="Y773" i="1"/>
  <c r="Z773" i="1"/>
  <c r="W774" i="1"/>
  <c r="X774" i="1"/>
  <c r="Y774" i="1"/>
  <c r="Z774" i="1"/>
  <c r="W775" i="1"/>
  <c r="X775" i="1"/>
  <c r="Y775" i="1"/>
  <c r="Z775" i="1"/>
  <c r="W776" i="1"/>
  <c r="X776" i="1"/>
  <c r="Y776" i="1"/>
  <c r="Z776" i="1"/>
  <c r="W777" i="1"/>
  <c r="X777" i="1"/>
  <c r="Y777" i="1"/>
  <c r="Z777" i="1"/>
  <c r="W778" i="1"/>
  <c r="X778" i="1"/>
  <c r="Y778" i="1"/>
  <c r="Z778" i="1"/>
  <c r="W779" i="1"/>
  <c r="X779" i="1"/>
  <c r="Y779" i="1"/>
  <c r="Z779" i="1"/>
  <c r="W780" i="1"/>
  <c r="X780" i="1"/>
  <c r="Y780" i="1"/>
  <c r="Z780" i="1"/>
  <c r="W781" i="1"/>
  <c r="X781" i="1"/>
  <c r="Y781" i="1"/>
  <c r="Z781" i="1"/>
  <c r="W782" i="1"/>
  <c r="X782" i="1"/>
  <c r="Y782" i="1"/>
  <c r="Z782" i="1"/>
  <c r="W783" i="1"/>
  <c r="X783" i="1"/>
  <c r="Y783" i="1"/>
  <c r="Z783" i="1"/>
  <c r="W784" i="1"/>
  <c r="X784" i="1"/>
  <c r="Y784" i="1"/>
  <c r="Z784" i="1"/>
  <c r="W785" i="1"/>
  <c r="X785" i="1"/>
  <c r="Y785" i="1"/>
  <c r="Z785" i="1"/>
  <c r="W786" i="1"/>
  <c r="X786" i="1"/>
  <c r="Y786" i="1"/>
  <c r="Z786" i="1"/>
  <c r="W787" i="1"/>
  <c r="X787" i="1"/>
  <c r="Y787" i="1"/>
  <c r="Z787" i="1"/>
  <c r="W788" i="1"/>
  <c r="X788" i="1"/>
  <c r="Y788" i="1"/>
  <c r="Z788" i="1"/>
  <c r="W789" i="1"/>
  <c r="X789" i="1"/>
  <c r="Y789" i="1"/>
  <c r="Z789" i="1"/>
  <c r="W790" i="1"/>
  <c r="X790" i="1"/>
  <c r="Y790" i="1"/>
  <c r="Z790" i="1"/>
  <c r="W791" i="1"/>
  <c r="X791" i="1"/>
  <c r="Y791" i="1"/>
  <c r="Z791" i="1"/>
  <c r="W792" i="1"/>
  <c r="X792" i="1"/>
  <c r="Y792" i="1"/>
  <c r="Z792" i="1"/>
  <c r="W793" i="1"/>
  <c r="X793" i="1"/>
  <c r="Y793" i="1"/>
  <c r="Z793" i="1"/>
  <c r="W794" i="1"/>
  <c r="X794" i="1"/>
  <c r="Y794" i="1"/>
  <c r="Z794" i="1"/>
  <c r="W795" i="1"/>
  <c r="X795" i="1"/>
  <c r="Y795" i="1"/>
  <c r="Z795" i="1"/>
  <c r="W796" i="1"/>
  <c r="X796" i="1"/>
  <c r="Y796" i="1"/>
  <c r="Z796" i="1"/>
  <c r="W797" i="1"/>
  <c r="X797" i="1"/>
  <c r="Y797" i="1"/>
  <c r="Z797" i="1"/>
  <c r="W798" i="1"/>
  <c r="X798" i="1"/>
  <c r="Y798" i="1"/>
  <c r="Z798" i="1"/>
  <c r="W799" i="1"/>
  <c r="X799" i="1"/>
  <c r="Y799" i="1"/>
  <c r="Z799" i="1"/>
  <c r="W800" i="1"/>
  <c r="X800" i="1"/>
  <c r="Y800" i="1"/>
  <c r="Z800" i="1"/>
  <c r="W801" i="1"/>
  <c r="X801" i="1"/>
  <c r="Y801" i="1"/>
  <c r="Z801" i="1"/>
  <c r="W802" i="1"/>
  <c r="X802" i="1"/>
  <c r="Y802" i="1"/>
  <c r="Z802" i="1"/>
  <c r="W803" i="1"/>
  <c r="X803" i="1"/>
  <c r="Y803" i="1"/>
  <c r="Z803" i="1"/>
  <c r="W804" i="1"/>
  <c r="X804" i="1"/>
  <c r="Y804" i="1"/>
  <c r="Z804" i="1"/>
  <c r="W805" i="1"/>
  <c r="X805" i="1"/>
  <c r="Y805" i="1"/>
  <c r="Z805" i="1"/>
  <c r="W806" i="1"/>
  <c r="X806" i="1"/>
  <c r="Y806" i="1"/>
  <c r="Z806" i="1"/>
  <c r="W807" i="1"/>
  <c r="X807" i="1"/>
  <c r="Y807" i="1"/>
  <c r="Z807" i="1"/>
  <c r="W808" i="1"/>
  <c r="X808" i="1"/>
  <c r="Y808" i="1"/>
  <c r="Z808" i="1"/>
  <c r="W809" i="1"/>
  <c r="X809" i="1"/>
  <c r="Y809" i="1"/>
  <c r="Z809" i="1"/>
  <c r="W810" i="1"/>
  <c r="X810" i="1"/>
  <c r="Y810" i="1"/>
  <c r="Z810" i="1"/>
  <c r="W811" i="1"/>
  <c r="X811" i="1"/>
  <c r="Y811" i="1"/>
  <c r="Z811" i="1"/>
  <c r="W812" i="1"/>
  <c r="X812" i="1"/>
  <c r="Y812" i="1"/>
  <c r="Z812" i="1"/>
  <c r="W813" i="1"/>
  <c r="X813" i="1"/>
  <c r="Y813" i="1"/>
  <c r="Z813" i="1"/>
  <c r="W814" i="1"/>
  <c r="X814" i="1"/>
  <c r="Y814" i="1"/>
  <c r="Z814" i="1"/>
  <c r="W815" i="1"/>
  <c r="X815" i="1"/>
  <c r="Y815" i="1"/>
  <c r="Z815" i="1"/>
  <c r="W816" i="1"/>
  <c r="X816" i="1"/>
  <c r="Y816" i="1"/>
  <c r="Z816" i="1"/>
  <c r="W817" i="1"/>
  <c r="X817" i="1"/>
  <c r="Y817" i="1"/>
  <c r="Z817" i="1"/>
  <c r="W818" i="1"/>
  <c r="X818" i="1"/>
  <c r="Y818" i="1"/>
  <c r="Z818" i="1"/>
  <c r="W819" i="1"/>
  <c r="X819" i="1"/>
  <c r="Y819" i="1"/>
  <c r="Z819" i="1"/>
  <c r="W820" i="1"/>
  <c r="X820" i="1"/>
  <c r="Y820" i="1"/>
  <c r="Z820" i="1"/>
  <c r="W821" i="1"/>
  <c r="X821" i="1"/>
  <c r="Y821" i="1"/>
  <c r="Z821" i="1"/>
  <c r="W822" i="1"/>
  <c r="X822" i="1"/>
  <c r="Y822" i="1"/>
  <c r="Z822" i="1"/>
  <c r="W823" i="1"/>
  <c r="X823" i="1"/>
  <c r="Y823" i="1"/>
  <c r="Z823" i="1"/>
  <c r="W824" i="1"/>
  <c r="X824" i="1"/>
  <c r="Y824" i="1"/>
  <c r="Z824" i="1"/>
  <c r="W825" i="1"/>
  <c r="X825" i="1"/>
  <c r="Y825" i="1"/>
  <c r="Z825" i="1"/>
  <c r="W826" i="1"/>
  <c r="X826" i="1"/>
  <c r="Y826" i="1"/>
  <c r="Z826" i="1"/>
  <c r="W827" i="1"/>
  <c r="X827" i="1"/>
  <c r="Y827" i="1"/>
  <c r="Z827" i="1"/>
  <c r="W828" i="1"/>
  <c r="X828" i="1"/>
  <c r="Y828" i="1"/>
  <c r="Z828" i="1"/>
  <c r="W829" i="1"/>
  <c r="X829" i="1"/>
  <c r="Y829" i="1"/>
  <c r="Z829" i="1"/>
  <c r="W830" i="1"/>
  <c r="X830" i="1"/>
  <c r="Y830" i="1"/>
  <c r="Z830" i="1"/>
  <c r="W831" i="1"/>
  <c r="X831" i="1"/>
  <c r="Y831" i="1"/>
  <c r="Z831" i="1"/>
  <c r="W832" i="1"/>
  <c r="X832" i="1"/>
  <c r="Y832" i="1"/>
  <c r="Z832" i="1"/>
  <c r="W833" i="1"/>
  <c r="X833" i="1"/>
  <c r="Y833" i="1"/>
  <c r="Z833" i="1"/>
  <c r="W834" i="1"/>
  <c r="X834" i="1"/>
  <c r="Y834" i="1"/>
  <c r="Z834" i="1"/>
  <c r="W835" i="1"/>
  <c r="X835" i="1"/>
  <c r="Y835" i="1"/>
  <c r="Z835" i="1"/>
  <c r="W836" i="1"/>
  <c r="X836" i="1"/>
  <c r="Y836" i="1"/>
  <c r="Z836" i="1"/>
  <c r="W837" i="1"/>
  <c r="X837" i="1"/>
  <c r="Y837" i="1"/>
  <c r="Z837" i="1"/>
  <c r="W838" i="1"/>
  <c r="X838" i="1"/>
  <c r="Y838" i="1"/>
  <c r="Z838" i="1"/>
  <c r="W839" i="1"/>
  <c r="X839" i="1"/>
  <c r="Y839" i="1"/>
  <c r="Z839" i="1"/>
  <c r="W840" i="1"/>
  <c r="X840" i="1"/>
  <c r="Y840" i="1"/>
  <c r="Z840" i="1"/>
  <c r="W841" i="1"/>
  <c r="X841" i="1"/>
  <c r="Y841" i="1"/>
  <c r="Z841" i="1"/>
  <c r="W842" i="1"/>
  <c r="X842" i="1"/>
  <c r="Y842" i="1"/>
  <c r="Z842" i="1"/>
  <c r="W843" i="1"/>
  <c r="X843" i="1"/>
  <c r="Y843" i="1"/>
  <c r="Z843" i="1"/>
  <c r="W844" i="1"/>
  <c r="X844" i="1"/>
  <c r="Y844" i="1"/>
  <c r="Z844" i="1"/>
  <c r="W845" i="1"/>
  <c r="X845" i="1"/>
  <c r="Y845" i="1"/>
  <c r="Z845" i="1"/>
  <c r="W846" i="1"/>
  <c r="X846" i="1"/>
  <c r="Y846" i="1"/>
  <c r="Z846" i="1"/>
  <c r="W847" i="1"/>
  <c r="X847" i="1"/>
  <c r="Y847" i="1"/>
  <c r="Z847" i="1"/>
  <c r="W848" i="1"/>
  <c r="X848" i="1"/>
  <c r="Y848" i="1"/>
  <c r="Z848" i="1"/>
  <c r="W849" i="1"/>
  <c r="X849" i="1"/>
  <c r="Y849" i="1"/>
  <c r="Z849" i="1"/>
  <c r="W850" i="1"/>
  <c r="X850" i="1"/>
  <c r="Y850" i="1"/>
  <c r="Z850" i="1"/>
  <c r="W851" i="1"/>
  <c r="X851" i="1"/>
  <c r="Y851" i="1"/>
  <c r="Z851" i="1"/>
  <c r="W852" i="1"/>
  <c r="X852" i="1"/>
  <c r="Y852" i="1"/>
  <c r="Z852" i="1"/>
  <c r="W853" i="1"/>
  <c r="X853" i="1"/>
  <c r="Y853" i="1"/>
  <c r="Z853" i="1"/>
  <c r="W854" i="1"/>
  <c r="X854" i="1"/>
  <c r="Y854" i="1"/>
  <c r="Z854" i="1"/>
  <c r="W855" i="1"/>
  <c r="X855" i="1"/>
  <c r="Y855" i="1"/>
  <c r="Z855" i="1"/>
  <c r="W856" i="1"/>
  <c r="X856" i="1"/>
  <c r="Y856" i="1"/>
  <c r="Z856" i="1"/>
  <c r="W857" i="1"/>
  <c r="X857" i="1"/>
  <c r="Y857" i="1"/>
  <c r="Z857" i="1"/>
  <c r="W858" i="1"/>
  <c r="X858" i="1"/>
  <c r="Y858" i="1"/>
  <c r="Z858" i="1"/>
  <c r="W859" i="1"/>
  <c r="X859" i="1"/>
  <c r="Y859" i="1"/>
  <c r="Z859" i="1"/>
  <c r="W860" i="1"/>
  <c r="X860" i="1"/>
  <c r="Y860" i="1"/>
  <c r="Z860" i="1"/>
  <c r="W861" i="1"/>
  <c r="X861" i="1"/>
  <c r="Y861" i="1"/>
  <c r="Z861" i="1"/>
  <c r="W862" i="1"/>
  <c r="X862" i="1"/>
  <c r="Y862" i="1"/>
  <c r="Z862" i="1"/>
  <c r="W863" i="1"/>
  <c r="X863" i="1"/>
  <c r="Y863" i="1"/>
  <c r="Z863" i="1"/>
  <c r="W864" i="1"/>
  <c r="X864" i="1"/>
  <c r="Y864" i="1"/>
  <c r="Z864" i="1"/>
  <c r="W865" i="1"/>
  <c r="X865" i="1"/>
  <c r="Y865" i="1"/>
  <c r="Z865" i="1"/>
  <c r="W866" i="1"/>
  <c r="X866" i="1"/>
  <c r="Y866" i="1"/>
  <c r="Z866" i="1"/>
  <c r="W867" i="1"/>
  <c r="X867" i="1"/>
  <c r="Y867" i="1"/>
  <c r="Z867" i="1"/>
  <c r="W868" i="1"/>
  <c r="X868" i="1"/>
  <c r="Y868" i="1"/>
  <c r="Z868" i="1"/>
  <c r="W869" i="1"/>
  <c r="X869" i="1"/>
  <c r="Y869" i="1"/>
  <c r="Z869" i="1"/>
  <c r="W870" i="1"/>
  <c r="X870" i="1"/>
  <c r="Y870" i="1"/>
  <c r="Z870" i="1"/>
  <c r="W871" i="1"/>
  <c r="X871" i="1"/>
  <c r="Y871" i="1"/>
  <c r="Z871" i="1"/>
  <c r="W872" i="1"/>
  <c r="X872" i="1"/>
  <c r="Y872" i="1"/>
  <c r="Z872" i="1"/>
  <c r="W873" i="1"/>
  <c r="X873" i="1"/>
  <c r="Y873" i="1"/>
  <c r="Z873" i="1"/>
  <c r="W874" i="1"/>
  <c r="X874" i="1"/>
  <c r="Y874" i="1"/>
  <c r="Z874" i="1"/>
  <c r="W875" i="1"/>
  <c r="X875" i="1"/>
  <c r="Y875" i="1"/>
  <c r="Z875" i="1"/>
  <c r="W876" i="1"/>
  <c r="X876" i="1"/>
  <c r="Y876" i="1"/>
  <c r="Z876" i="1"/>
  <c r="W877" i="1"/>
  <c r="X877" i="1"/>
  <c r="Y877" i="1"/>
  <c r="Z877" i="1"/>
  <c r="W878" i="1"/>
  <c r="X878" i="1"/>
  <c r="Y878" i="1"/>
  <c r="Z878" i="1"/>
  <c r="W879" i="1"/>
  <c r="X879" i="1"/>
  <c r="Y879" i="1"/>
  <c r="Z879" i="1"/>
  <c r="W880" i="1"/>
  <c r="X880" i="1"/>
  <c r="Y880" i="1"/>
  <c r="Z880" i="1"/>
  <c r="W881" i="1"/>
  <c r="X881" i="1"/>
  <c r="Y881" i="1"/>
  <c r="Z881" i="1"/>
  <c r="W882" i="1"/>
  <c r="X882" i="1"/>
  <c r="Y882" i="1"/>
  <c r="Z882" i="1"/>
  <c r="W883" i="1"/>
  <c r="X883" i="1"/>
  <c r="Y883" i="1"/>
  <c r="Z883" i="1"/>
  <c r="W884" i="1"/>
  <c r="X884" i="1"/>
  <c r="Y884" i="1"/>
  <c r="Z884" i="1"/>
  <c r="W885" i="1"/>
  <c r="X885" i="1"/>
  <c r="Y885" i="1"/>
  <c r="Z885" i="1"/>
  <c r="W886" i="1"/>
  <c r="X886" i="1"/>
  <c r="Y886" i="1"/>
  <c r="Z886" i="1"/>
  <c r="W887" i="1"/>
  <c r="X887" i="1"/>
  <c r="Y887" i="1"/>
  <c r="Z887" i="1"/>
  <c r="W888" i="1"/>
  <c r="X888" i="1"/>
  <c r="Y888" i="1"/>
  <c r="Z888" i="1"/>
  <c r="W889" i="1"/>
  <c r="X889" i="1"/>
  <c r="Y889" i="1"/>
  <c r="Z889" i="1"/>
  <c r="W890" i="1"/>
  <c r="X890" i="1"/>
  <c r="Y890" i="1"/>
  <c r="Z890" i="1"/>
  <c r="W891" i="1"/>
  <c r="X891" i="1"/>
  <c r="Y891" i="1"/>
  <c r="Z891" i="1"/>
  <c r="W892" i="1"/>
  <c r="X892" i="1"/>
  <c r="Y892" i="1"/>
  <c r="Z892" i="1"/>
  <c r="W893" i="1"/>
  <c r="X893" i="1"/>
  <c r="Y893" i="1"/>
  <c r="Z893" i="1"/>
  <c r="W894" i="1"/>
  <c r="X894" i="1"/>
  <c r="Y894" i="1"/>
  <c r="Z894" i="1"/>
  <c r="W895" i="1"/>
  <c r="X895" i="1"/>
  <c r="Y895" i="1"/>
  <c r="Z895" i="1"/>
  <c r="W896" i="1"/>
  <c r="X896" i="1"/>
  <c r="Y896" i="1"/>
  <c r="Z896" i="1"/>
  <c r="W897" i="1"/>
  <c r="X897" i="1"/>
  <c r="Y897" i="1"/>
  <c r="Z897" i="1"/>
  <c r="W898" i="1"/>
  <c r="X898" i="1"/>
  <c r="Y898" i="1"/>
  <c r="Z898" i="1"/>
  <c r="W899" i="1"/>
  <c r="X899" i="1"/>
  <c r="Y899" i="1"/>
  <c r="Z899" i="1"/>
  <c r="W900" i="1"/>
  <c r="X900" i="1"/>
  <c r="Y900" i="1"/>
  <c r="Z900" i="1"/>
  <c r="W901" i="1"/>
  <c r="X901" i="1"/>
  <c r="Y901" i="1"/>
  <c r="Z901" i="1"/>
  <c r="W902" i="1"/>
  <c r="X902" i="1"/>
  <c r="Y902" i="1"/>
  <c r="Z902" i="1"/>
  <c r="W903" i="1"/>
  <c r="X903" i="1"/>
  <c r="Y903" i="1"/>
  <c r="Z903" i="1"/>
  <c r="W904" i="1"/>
  <c r="X904" i="1"/>
  <c r="Y904" i="1"/>
  <c r="Z904" i="1"/>
  <c r="W905" i="1"/>
  <c r="X905" i="1"/>
  <c r="Y905" i="1"/>
  <c r="Z905" i="1"/>
  <c r="W906" i="1"/>
  <c r="X906" i="1"/>
  <c r="Y906" i="1"/>
  <c r="Z906" i="1"/>
  <c r="W907" i="1"/>
  <c r="X907" i="1"/>
  <c r="Y907" i="1"/>
  <c r="Z907" i="1"/>
  <c r="W908" i="1"/>
  <c r="X908" i="1"/>
  <c r="Y908" i="1"/>
  <c r="Z908" i="1"/>
  <c r="W909" i="1"/>
  <c r="X909" i="1"/>
  <c r="Y909" i="1"/>
  <c r="Z909" i="1"/>
  <c r="W910" i="1"/>
  <c r="X910" i="1"/>
  <c r="Y910" i="1"/>
  <c r="Z910" i="1"/>
  <c r="W911" i="1"/>
  <c r="X911" i="1"/>
  <c r="Y911" i="1"/>
  <c r="Z911" i="1"/>
  <c r="W912" i="1"/>
  <c r="X912" i="1"/>
  <c r="Y912" i="1"/>
  <c r="Z912" i="1"/>
  <c r="W913" i="1"/>
  <c r="X913" i="1"/>
  <c r="Y913" i="1"/>
  <c r="Z913" i="1"/>
  <c r="W914" i="1"/>
  <c r="X914" i="1"/>
  <c r="Y914" i="1"/>
  <c r="Z914" i="1"/>
  <c r="W915" i="1"/>
  <c r="X915" i="1"/>
  <c r="Y915" i="1"/>
  <c r="Z915" i="1"/>
  <c r="W916" i="1"/>
  <c r="X916" i="1"/>
  <c r="Y916" i="1"/>
  <c r="Z916" i="1"/>
  <c r="W917" i="1"/>
  <c r="X917" i="1"/>
  <c r="Y917" i="1"/>
  <c r="Z917" i="1"/>
  <c r="W918" i="1"/>
  <c r="X918" i="1"/>
  <c r="Y918" i="1"/>
  <c r="Z918" i="1"/>
  <c r="W919" i="1"/>
  <c r="X919" i="1"/>
  <c r="Y919" i="1"/>
  <c r="Z919" i="1"/>
  <c r="W920" i="1"/>
  <c r="X920" i="1"/>
  <c r="Y920" i="1"/>
  <c r="Z920" i="1"/>
  <c r="W921" i="1"/>
  <c r="X921" i="1"/>
  <c r="Y921" i="1"/>
  <c r="Z921" i="1"/>
  <c r="W922" i="1"/>
  <c r="X922" i="1"/>
  <c r="Y922" i="1"/>
  <c r="Z922" i="1"/>
  <c r="W923" i="1"/>
  <c r="X923" i="1"/>
  <c r="Y923" i="1"/>
  <c r="Z923" i="1"/>
  <c r="W924" i="1"/>
  <c r="X924" i="1"/>
  <c r="Y924" i="1"/>
  <c r="Z924" i="1"/>
  <c r="W925" i="1"/>
  <c r="X925" i="1"/>
  <c r="Y925" i="1"/>
  <c r="Z925" i="1"/>
  <c r="W926" i="1"/>
  <c r="X926" i="1"/>
  <c r="Y926" i="1"/>
  <c r="Z926" i="1"/>
  <c r="W927" i="1"/>
  <c r="X927" i="1"/>
  <c r="Y927" i="1"/>
  <c r="Z927" i="1"/>
  <c r="W928" i="1"/>
  <c r="X928" i="1"/>
  <c r="Y928" i="1"/>
  <c r="Z928" i="1"/>
  <c r="W929" i="1"/>
  <c r="X929" i="1"/>
  <c r="Y929" i="1"/>
  <c r="Z929" i="1"/>
  <c r="W930" i="1"/>
  <c r="X930" i="1"/>
  <c r="Y930" i="1"/>
  <c r="Z930" i="1"/>
  <c r="W931" i="1"/>
  <c r="X931" i="1"/>
  <c r="Y931" i="1"/>
  <c r="Z931" i="1"/>
  <c r="W932" i="1"/>
  <c r="X932" i="1"/>
  <c r="Y932" i="1"/>
  <c r="Z932" i="1"/>
  <c r="W933" i="1"/>
  <c r="X933" i="1"/>
  <c r="Y933" i="1"/>
  <c r="Z933" i="1"/>
  <c r="W934" i="1"/>
  <c r="X934" i="1"/>
  <c r="Y934" i="1"/>
  <c r="Z934" i="1"/>
  <c r="W935" i="1"/>
  <c r="X935" i="1"/>
  <c r="Y935" i="1"/>
  <c r="Z935" i="1"/>
  <c r="W936" i="1"/>
  <c r="X936" i="1"/>
  <c r="Y936" i="1"/>
  <c r="Z936" i="1"/>
  <c r="W937" i="1"/>
  <c r="X937" i="1"/>
  <c r="Y937" i="1"/>
  <c r="Z937" i="1"/>
  <c r="W938" i="1"/>
  <c r="X938" i="1"/>
  <c r="Y938" i="1"/>
  <c r="Z938" i="1"/>
  <c r="W939" i="1"/>
  <c r="X939" i="1"/>
  <c r="Y939" i="1"/>
  <c r="Z939" i="1"/>
  <c r="W940" i="1"/>
  <c r="X940" i="1"/>
  <c r="Y940" i="1"/>
  <c r="Z940" i="1"/>
  <c r="W941" i="1"/>
  <c r="X941" i="1"/>
  <c r="Y941" i="1"/>
  <c r="Z941" i="1"/>
  <c r="W942" i="1"/>
  <c r="X942" i="1"/>
  <c r="Y942" i="1"/>
  <c r="Z942" i="1"/>
  <c r="W943" i="1"/>
  <c r="X943" i="1"/>
  <c r="Y943" i="1"/>
  <c r="Z943" i="1"/>
  <c r="W944" i="1"/>
  <c r="X944" i="1"/>
  <c r="Y944" i="1"/>
  <c r="Z944" i="1"/>
  <c r="W945" i="1"/>
  <c r="X945" i="1"/>
  <c r="Y945" i="1"/>
  <c r="Z945" i="1"/>
  <c r="W946" i="1"/>
  <c r="X946" i="1"/>
  <c r="Y946" i="1"/>
  <c r="Z946" i="1"/>
  <c r="W947" i="1"/>
  <c r="X947" i="1"/>
  <c r="Y947" i="1"/>
  <c r="Z947" i="1"/>
  <c r="W948" i="1"/>
  <c r="X948" i="1"/>
  <c r="Y948" i="1"/>
  <c r="Z948" i="1"/>
  <c r="W949" i="1"/>
  <c r="X949" i="1"/>
  <c r="Y949" i="1"/>
  <c r="Z949" i="1"/>
  <c r="W950" i="1"/>
  <c r="X950" i="1"/>
  <c r="Y950" i="1"/>
  <c r="Z950" i="1"/>
  <c r="W951" i="1"/>
  <c r="X951" i="1"/>
  <c r="Y951" i="1"/>
  <c r="Z951" i="1"/>
  <c r="W952" i="1"/>
  <c r="X952" i="1"/>
  <c r="Y952" i="1"/>
  <c r="Z952" i="1"/>
  <c r="W953" i="1"/>
  <c r="X953" i="1"/>
  <c r="Y953" i="1"/>
  <c r="Z953" i="1"/>
  <c r="W954" i="1"/>
  <c r="X954" i="1"/>
  <c r="Y954" i="1"/>
  <c r="Z954" i="1"/>
  <c r="W955" i="1"/>
  <c r="X955" i="1"/>
  <c r="Y955" i="1"/>
  <c r="Z955" i="1"/>
  <c r="W956" i="1"/>
  <c r="X956" i="1"/>
  <c r="Y956" i="1"/>
  <c r="Z956" i="1"/>
  <c r="W957" i="1"/>
  <c r="X957" i="1"/>
  <c r="Y957" i="1"/>
  <c r="Z957" i="1"/>
  <c r="W958" i="1"/>
  <c r="X958" i="1"/>
  <c r="Y958" i="1"/>
  <c r="Z958" i="1"/>
  <c r="W959" i="1"/>
  <c r="X959" i="1"/>
  <c r="Y959" i="1"/>
  <c r="Z959" i="1"/>
  <c r="W960" i="1"/>
  <c r="X960" i="1"/>
  <c r="Y960" i="1"/>
  <c r="Z960" i="1"/>
  <c r="W961" i="1"/>
  <c r="X961" i="1"/>
  <c r="Y961" i="1"/>
  <c r="Z961" i="1"/>
  <c r="W962" i="1"/>
  <c r="X962" i="1"/>
  <c r="Y962" i="1"/>
  <c r="Z962" i="1"/>
  <c r="W963" i="1"/>
  <c r="X963" i="1"/>
  <c r="Y963" i="1"/>
  <c r="Z963" i="1"/>
  <c r="W964" i="1"/>
  <c r="X964" i="1"/>
  <c r="Y964" i="1"/>
  <c r="Z964" i="1"/>
  <c r="W965" i="1"/>
  <c r="X965" i="1"/>
  <c r="Y965" i="1"/>
  <c r="Z965" i="1"/>
  <c r="W966" i="1"/>
  <c r="X966" i="1"/>
  <c r="Y966" i="1"/>
  <c r="Z966" i="1"/>
  <c r="W967" i="1"/>
  <c r="X967" i="1"/>
  <c r="Y967" i="1"/>
  <c r="Z967" i="1"/>
  <c r="W968" i="1"/>
  <c r="X968" i="1"/>
  <c r="Y968" i="1"/>
  <c r="Z968" i="1"/>
  <c r="W969" i="1"/>
  <c r="X969" i="1"/>
  <c r="Y969" i="1"/>
  <c r="Z969" i="1"/>
  <c r="W970" i="1"/>
  <c r="X970" i="1"/>
  <c r="Y970" i="1"/>
  <c r="Z970" i="1"/>
  <c r="W971" i="1"/>
  <c r="X971" i="1"/>
  <c r="Y971" i="1"/>
  <c r="Z971" i="1"/>
  <c r="W972" i="1"/>
  <c r="X972" i="1"/>
  <c r="Y972" i="1"/>
  <c r="Z972" i="1"/>
  <c r="W973" i="1"/>
  <c r="X973" i="1"/>
  <c r="Y973" i="1"/>
  <c r="Z973" i="1"/>
  <c r="W974" i="1"/>
  <c r="X974" i="1"/>
  <c r="Y974" i="1"/>
  <c r="Z974" i="1"/>
  <c r="W975" i="1"/>
  <c r="X975" i="1"/>
  <c r="Y975" i="1"/>
  <c r="Z975" i="1"/>
  <c r="W976" i="1"/>
  <c r="X976" i="1"/>
  <c r="Y976" i="1"/>
  <c r="Z976" i="1"/>
  <c r="W977" i="1"/>
  <c r="X977" i="1"/>
  <c r="Y977" i="1"/>
  <c r="Z977" i="1"/>
  <c r="W978" i="1"/>
  <c r="X978" i="1"/>
  <c r="Y978" i="1"/>
  <c r="Z978" i="1"/>
  <c r="W979" i="1"/>
  <c r="X979" i="1"/>
  <c r="Y979" i="1"/>
  <c r="Z979" i="1"/>
  <c r="W980" i="1"/>
  <c r="X980" i="1"/>
  <c r="Y980" i="1"/>
  <c r="Z980" i="1"/>
  <c r="W981" i="1"/>
  <c r="X981" i="1"/>
  <c r="Y981" i="1"/>
  <c r="Z981" i="1"/>
  <c r="W982" i="1"/>
  <c r="X982" i="1"/>
  <c r="Y982" i="1"/>
  <c r="Z982" i="1"/>
  <c r="W983" i="1"/>
  <c r="X983" i="1"/>
  <c r="Y983" i="1"/>
  <c r="Z983" i="1"/>
  <c r="W984" i="1"/>
  <c r="X984" i="1"/>
  <c r="Y984" i="1"/>
  <c r="Z984" i="1"/>
  <c r="W985" i="1"/>
  <c r="X985" i="1"/>
  <c r="Y985" i="1"/>
  <c r="Z985" i="1"/>
  <c r="W986" i="1"/>
  <c r="X986" i="1"/>
  <c r="Y986" i="1"/>
  <c r="Z986" i="1"/>
  <c r="W987" i="1"/>
  <c r="X987" i="1"/>
  <c r="Y987" i="1"/>
  <c r="Z987" i="1"/>
  <c r="W988" i="1"/>
  <c r="X988" i="1"/>
  <c r="Y988" i="1"/>
  <c r="Z988" i="1"/>
  <c r="W989" i="1"/>
  <c r="X989" i="1"/>
  <c r="Y989" i="1"/>
  <c r="Z989" i="1"/>
  <c r="W990" i="1"/>
  <c r="X990" i="1"/>
  <c r="Y990" i="1"/>
  <c r="Z990" i="1"/>
  <c r="W991" i="1"/>
  <c r="X991" i="1"/>
  <c r="Y991" i="1"/>
  <c r="Z991" i="1"/>
  <c r="W992" i="1"/>
  <c r="X992" i="1"/>
  <c r="Y992" i="1"/>
  <c r="Z992" i="1"/>
  <c r="W993" i="1"/>
  <c r="X993" i="1"/>
  <c r="Y993" i="1"/>
  <c r="Z993" i="1"/>
  <c r="W994" i="1"/>
  <c r="X994" i="1"/>
  <c r="Y994" i="1"/>
  <c r="Z994" i="1"/>
  <c r="W995" i="1"/>
  <c r="X995" i="1"/>
  <c r="Y995" i="1"/>
  <c r="Z995" i="1"/>
  <c r="W996" i="1"/>
  <c r="X996" i="1"/>
  <c r="Y996" i="1"/>
  <c r="Z996" i="1"/>
  <c r="W997" i="1"/>
  <c r="X997" i="1"/>
  <c r="Y997" i="1"/>
  <c r="Z997" i="1"/>
  <c r="W998" i="1"/>
  <c r="X998" i="1"/>
  <c r="Y998" i="1"/>
  <c r="Z998" i="1"/>
  <c r="W999" i="1"/>
  <c r="X999" i="1"/>
  <c r="Y999" i="1"/>
  <c r="Z999" i="1"/>
  <c r="W1000" i="1"/>
  <c r="X1000" i="1"/>
  <c r="Y1000" i="1"/>
  <c r="Z1000" i="1"/>
  <c r="W1001" i="1"/>
  <c r="X1001" i="1"/>
  <c r="Y1001" i="1"/>
  <c r="Z1001" i="1"/>
  <c r="W1002" i="1"/>
  <c r="X1002" i="1"/>
  <c r="Y1002" i="1"/>
  <c r="Z1002" i="1"/>
  <c r="W1003" i="1"/>
  <c r="X1003" i="1"/>
  <c r="Y1003" i="1"/>
  <c r="Z1003" i="1"/>
  <c r="W1004" i="1"/>
  <c r="X1004" i="1"/>
  <c r="Y1004" i="1"/>
  <c r="Z1004" i="1"/>
  <c r="W1005" i="1"/>
  <c r="X1005" i="1"/>
  <c r="Y1005" i="1"/>
  <c r="Z1005" i="1"/>
  <c r="W1006" i="1"/>
  <c r="X1006" i="1"/>
  <c r="Y1006" i="1"/>
  <c r="Z1006" i="1"/>
  <c r="W1007" i="1"/>
  <c r="X1007" i="1"/>
  <c r="Y1007" i="1"/>
  <c r="Z1007" i="1"/>
  <c r="W1008" i="1"/>
  <c r="X1008" i="1"/>
  <c r="Y1008" i="1"/>
  <c r="Z1008" i="1"/>
  <c r="W1009" i="1"/>
  <c r="X1009" i="1"/>
  <c r="Y1009" i="1"/>
  <c r="Z1009" i="1"/>
  <c r="W1010" i="1"/>
  <c r="X1010" i="1"/>
  <c r="Y1010" i="1"/>
  <c r="Z1010" i="1"/>
  <c r="W1011" i="1"/>
  <c r="X1011" i="1"/>
  <c r="Y1011" i="1"/>
  <c r="Z1011" i="1"/>
  <c r="W1012" i="1"/>
  <c r="X1012" i="1"/>
  <c r="Y1012" i="1"/>
  <c r="Z1012" i="1"/>
  <c r="W1013" i="1"/>
  <c r="X1013" i="1"/>
  <c r="Y1013" i="1"/>
  <c r="Z1013" i="1"/>
  <c r="W1014" i="1"/>
  <c r="X1014" i="1"/>
  <c r="Y1014" i="1"/>
  <c r="Z1014" i="1"/>
  <c r="W1015" i="1"/>
  <c r="X1015" i="1"/>
  <c r="Y1015" i="1"/>
  <c r="Z1015" i="1"/>
  <c r="W1016" i="1"/>
  <c r="X1016" i="1"/>
  <c r="Y1016" i="1"/>
  <c r="Z1016" i="1"/>
  <c r="W1017" i="1"/>
  <c r="X1017" i="1"/>
  <c r="Y1017" i="1"/>
  <c r="Z1017" i="1"/>
  <c r="W1018" i="1"/>
  <c r="X1018" i="1"/>
  <c r="Y1018" i="1"/>
  <c r="Z1018" i="1"/>
  <c r="W1019" i="1"/>
  <c r="X1019" i="1"/>
  <c r="Y1019" i="1"/>
  <c r="Z1019" i="1"/>
  <c r="W1020" i="1"/>
  <c r="X1020" i="1"/>
  <c r="Y1020" i="1"/>
  <c r="Z1020" i="1"/>
  <c r="W1021" i="1"/>
  <c r="X1021" i="1"/>
  <c r="Y1021" i="1"/>
  <c r="Z1021" i="1"/>
  <c r="W1022" i="1"/>
  <c r="X1022" i="1"/>
  <c r="Y1022" i="1"/>
  <c r="Z1022" i="1"/>
  <c r="W1023" i="1"/>
  <c r="X1023" i="1"/>
  <c r="Y1023" i="1"/>
  <c r="Z1023" i="1"/>
  <c r="W1024" i="1"/>
  <c r="X1024" i="1"/>
  <c r="Y1024" i="1"/>
  <c r="Z1024" i="1"/>
  <c r="W1025" i="1"/>
  <c r="X1025" i="1"/>
  <c r="Y1025" i="1"/>
  <c r="Z1025" i="1"/>
  <c r="W1026" i="1"/>
  <c r="X1026" i="1"/>
  <c r="Y1026" i="1"/>
  <c r="Z1026" i="1"/>
  <c r="W1027" i="1"/>
  <c r="X1027" i="1"/>
  <c r="Y1027" i="1"/>
  <c r="Z1027" i="1"/>
  <c r="W1028" i="1"/>
  <c r="X1028" i="1"/>
  <c r="Y1028" i="1"/>
  <c r="Z1028" i="1"/>
  <c r="W1029" i="1"/>
  <c r="X1029" i="1"/>
  <c r="Y1029" i="1"/>
  <c r="Z1029" i="1"/>
  <c r="W1030" i="1"/>
  <c r="X1030" i="1"/>
  <c r="Y1030" i="1"/>
  <c r="Z1030" i="1"/>
  <c r="W1031" i="1"/>
  <c r="X1031" i="1"/>
  <c r="Y1031" i="1"/>
  <c r="Z1031" i="1"/>
  <c r="W1032" i="1"/>
  <c r="X1032" i="1"/>
  <c r="Y1032" i="1"/>
  <c r="Z1032" i="1"/>
  <c r="W1033" i="1"/>
  <c r="X1033" i="1"/>
  <c r="Y1033" i="1"/>
  <c r="Z1033" i="1"/>
  <c r="W1034" i="1"/>
  <c r="X1034" i="1"/>
  <c r="Y1034" i="1"/>
  <c r="Z1034" i="1"/>
  <c r="W1035" i="1"/>
  <c r="X1035" i="1"/>
  <c r="Y1035" i="1"/>
  <c r="Z1035" i="1"/>
  <c r="W1036" i="1"/>
  <c r="X1036" i="1"/>
  <c r="Y1036" i="1"/>
  <c r="Z1036" i="1"/>
  <c r="W1037" i="1"/>
  <c r="X1037" i="1"/>
  <c r="Y1037" i="1"/>
  <c r="Z1037" i="1"/>
  <c r="W1038" i="1"/>
  <c r="X1038" i="1"/>
  <c r="Y1038" i="1"/>
  <c r="Z1038" i="1"/>
  <c r="W1039" i="1"/>
  <c r="X1039" i="1"/>
  <c r="Y1039" i="1"/>
  <c r="Z1039" i="1"/>
  <c r="W1040" i="1"/>
  <c r="X1040" i="1"/>
  <c r="Y1040" i="1"/>
  <c r="Z1040" i="1"/>
  <c r="W1041" i="1"/>
  <c r="X1041" i="1"/>
  <c r="Y1041" i="1"/>
  <c r="Z1041" i="1"/>
  <c r="W1042" i="1"/>
  <c r="X1042" i="1"/>
  <c r="Y1042" i="1"/>
  <c r="Z1042" i="1"/>
  <c r="W1043" i="1"/>
  <c r="X1043" i="1"/>
  <c r="Y1043" i="1"/>
  <c r="Z1043" i="1"/>
  <c r="W1044" i="1"/>
  <c r="X1044" i="1"/>
  <c r="Y1044" i="1"/>
  <c r="Z1044" i="1"/>
  <c r="W1045" i="1"/>
  <c r="X1045" i="1"/>
  <c r="Y1045" i="1"/>
  <c r="Z1045" i="1"/>
  <c r="W1046" i="1"/>
  <c r="X1046" i="1"/>
  <c r="Y1046" i="1"/>
  <c r="Z1046" i="1"/>
  <c r="W1047" i="1"/>
  <c r="X1047" i="1"/>
  <c r="Y1047" i="1"/>
  <c r="Z1047" i="1"/>
  <c r="W1048" i="1"/>
  <c r="X1048" i="1"/>
  <c r="Y1048" i="1"/>
  <c r="Z1048" i="1"/>
  <c r="W1049" i="1"/>
  <c r="X1049" i="1"/>
  <c r="Y1049" i="1"/>
  <c r="Z1049" i="1"/>
  <c r="W1050" i="1"/>
  <c r="X1050" i="1"/>
  <c r="Y1050" i="1"/>
  <c r="Z1050" i="1"/>
  <c r="W1051" i="1"/>
  <c r="X1051" i="1"/>
  <c r="Y1051" i="1"/>
  <c r="Z1051" i="1"/>
  <c r="W1052" i="1"/>
  <c r="X1052" i="1"/>
  <c r="Y1052" i="1"/>
  <c r="Z1052" i="1"/>
  <c r="W1053" i="1"/>
  <c r="X1053" i="1"/>
  <c r="Y1053" i="1"/>
  <c r="Z1053" i="1"/>
  <c r="W1054" i="1"/>
  <c r="X1054" i="1"/>
  <c r="Y1054" i="1"/>
  <c r="Z1054" i="1"/>
  <c r="W1055" i="1"/>
  <c r="X1055" i="1"/>
  <c r="Y1055" i="1"/>
  <c r="Z1055" i="1"/>
  <c r="W1056" i="1"/>
  <c r="X1056" i="1"/>
  <c r="Y1056" i="1"/>
  <c r="Z1056" i="1"/>
  <c r="W1057" i="1"/>
  <c r="X1057" i="1"/>
  <c r="Y1057" i="1"/>
  <c r="Z1057" i="1"/>
  <c r="W1058" i="1"/>
  <c r="X1058" i="1"/>
  <c r="Y1058" i="1"/>
  <c r="Z1058" i="1"/>
  <c r="W1059" i="1"/>
  <c r="X1059" i="1"/>
  <c r="Y1059" i="1"/>
  <c r="Z1059" i="1"/>
  <c r="W1060" i="1"/>
  <c r="X1060" i="1"/>
  <c r="Y1060" i="1"/>
  <c r="Z1060" i="1"/>
  <c r="W1061" i="1"/>
  <c r="X1061" i="1"/>
  <c r="Y1061" i="1"/>
  <c r="Z1061" i="1"/>
  <c r="W1062" i="1"/>
  <c r="X1062" i="1"/>
  <c r="Y1062" i="1"/>
  <c r="Z1062" i="1"/>
  <c r="W1063" i="1"/>
  <c r="X1063" i="1"/>
  <c r="Y1063" i="1"/>
  <c r="Z1063" i="1"/>
  <c r="W1064" i="1"/>
  <c r="X1064" i="1"/>
  <c r="Y1064" i="1"/>
  <c r="Z1064" i="1"/>
  <c r="W1065" i="1"/>
  <c r="X1065" i="1"/>
  <c r="Y1065" i="1"/>
  <c r="Z1065" i="1"/>
  <c r="W1066" i="1"/>
  <c r="X1066" i="1"/>
  <c r="Y1066" i="1"/>
  <c r="Z1066" i="1"/>
  <c r="W1067" i="1"/>
  <c r="X1067" i="1"/>
  <c r="Y1067" i="1"/>
  <c r="Z1067" i="1"/>
  <c r="W1068" i="1"/>
  <c r="X1068" i="1"/>
  <c r="Y1068" i="1"/>
  <c r="Z1068" i="1"/>
  <c r="W1069" i="1"/>
  <c r="X1069" i="1"/>
  <c r="Y1069" i="1"/>
  <c r="Z1069" i="1"/>
  <c r="W1070" i="1"/>
  <c r="X1070" i="1"/>
  <c r="Y1070" i="1"/>
  <c r="Z1070" i="1"/>
  <c r="W1071" i="1"/>
  <c r="X1071" i="1"/>
  <c r="Y1071" i="1"/>
  <c r="Z1071" i="1"/>
  <c r="W1072" i="1"/>
  <c r="X1072" i="1"/>
  <c r="Y1072" i="1"/>
  <c r="Z1072" i="1"/>
  <c r="W1073" i="1"/>
  <c r="X1073" i="1"/>
  <c r="Y1073" i="1"/>
  <c r="Z1073" i="1"/>
  <c r="W1074" i="1"/>
  <c r="X1074" i="1"/>
  <c r="Y1074" i="1"/>
  <c r="Z1074" i="1"/>
  <c r="W1075" i="1"/>
  <c r="X1075" i="1"/>
  <c r="Y1075" i="1"/>
  <c r="Z1075" i="1"/>
  <c r="W1076" i="1"/>
  <c r="X1076" i="1"/>
  <c r="Y1076" i="1"/>
  <c r="Z1076" i="1"/>
  <c r="W1077" i="1"/>
  <c r="X1077" i="1"/>
  <c r="Y1077" i="1"/>
  <c r="Z1077" i="1"/>
  <c r="W1078" i="1"/>
  <c r="X1078" i="1"/>
  <c r="Y1078" i="1"/>
  <c r="Z1078" i="1"/>
  <c r="W1079" i="1"/>
  <c r="X1079" i="1"/>
  <c r="Y1079" i="1"/>
  <c r="Z1079" i="1"/>
  <c r="W1080" i="1"/>
  <c r="X1080" i="1"/>
  <c r="Y1080" i="1"/>
  <c r="Z1080" i="1"/>
  <c r="W1081" i="1"/>
  <c r="X1081" i="1"/>
  <c r="Y1081" i="1"/>
  <c r="Z1081" i="1"/>
  <c r="W1082" i="1"/>
  <c r="X1082" i="1"/>
  <c r="Y1082" i="1"/>
  <c r="Z1082" i="1"/>
  <c r="W1083" i="1"/>
  <c r="X1083" i="1"/>
  <c r="Y1083" i="1"/>
  <c r="Z1083" i="1"/>
  <c r="W1084" i="1"/>
  <c r="X1084" i="1"/>
  <c r="Y1084" i="1"/>
  <c r="Z1084" i="1"/>
  <c r="W1085" i="1"/>
  <c r="X1085" i="1"/>
  <c r="Y1085" i="1"/>
  <c r="Z1085" i="1"/>
  <c r="W1086" i="1"/>
  <c r="X1086" i="1"/>
  <c r="Y1086" i="1"/>
  <c r="Z1086" i="1"/>
  <c r="W1087" i="1"/>
  <c r="X1087" i="1"/>
  <c r="Y1087" i="1"/>
  <c r="Z1087" i="1"/>
  <c r="W1088" i="1"/>
  <c r="X1088" i="1"/>
  <c r="Y1088" i="1"/>
  <c r="Z1088" i="1"/>
  <c r="W1089" i="1"/>
  <c r="X1089" i="1"/>
  <c r="Y1089" i="1"/>
  <c r="Z1089" i="1"/>
  <c r="W1090" i="1"/>
  <c r="X1090" i="1"/>
  <c r="Y1090" i="1"/>
  <c r="Z1090" i="1"/>
  <c r="W1091" i="1"/>
  <c r="X1091" i="1"/>
  <c r="Y1091" i="1"/>
  <c r="Z1091" i="1"/>
  <c r="W1092" i="1"/>
  <c r="X1092" i="1"/>
  <c r="Y1092" i="1"/>
  <c r="Z1092" i="1"/>
  <c r="W1093" i="1"/>
  <c r="X1093" i="1"/>
  <c r="Y1093" i="1"/>
  <c r="Z1093" i="1"/>
  <c r="W1094" i="1"/>
  <c r="X1094" i="1"/>
  <c r="Y1094" i="1"/>
  <c r="Z1094" i="1"/>
  <c r="W1095" i="1"/>
  <c r="X1095" i="1"/>
  <c r="Y1095" i="1"/>
  <c r="Z1095" i="1"/>
  <c r="W1096" i="1"/>
  <c r="X1096" i="1"/>
  <c r="Y1096" i="1"/>
  <c r="Z1096" i="1"/>
  <c r="W1097" i="1"/>
  <c r="X1097" i="1"/>
  <c r="Y1097" i="1"/>
  <c r="Z1097" i="1"/>
  <c r="W1098" i="1"/>
  <c r="X1098" i="1"/>
  <c r="Y1098" i="1"/>
  <c r="Z1098" i="1"/>
  <c r="W1099" i="1"/>
  <c r="X1099" i="1"/>
  <c r="Y1099" i="1"/>
  <c r="Z1099" i="1"/>
  <c r="W1100" i="1"/>
  <c r="X1100" i="1"/>
  <c r="Y1100" i="1"/>
  <c r="Z1100" i="1"/>
  <c r="W1101" i="1"/>
  <c r="X1101" i="1"/>
  <c r="Y1101" i="1"/>
  <c r="Z1101" i="1"/>
  <c r="W1102" i="1"/>
  <c r="X1102" i="1"/>
  <c r="Y1102" i="1"/>
  <c r="Z1102" i="1"/>
  <c r="W1103" i="1"/>
  <c r="X1103" i="1"/>
  <c r="Y1103" i="1"/>
  <c r="Z1103" i="1"/>
  <c r="W1104" i="1"/>
  <c r="X1104" i="1"/>
  <c r="Y1104" i="1"/>
  <c r="Z1104" i="1"/>
  <c r="W1105" i="1"/>
  <c r="X1105" i="1"/>
  <c r="Y1105" i="1"/>
  <c r="Z1105" i="1"/>
  <c r="W1106" i="1"/>
  <c r="X1106" i="1"/>
  <c r="Y1106" i="1"/>
  <c r="Z1106" i="1"/>
  <c r="W1107" i="1"/>
  <c r="X1107" i="1"/>
  <c r="Y1107" i="1"/>
  <c r="Z1107" i="1"/>
  <c r="W1108" i="1"/>
  <c r="X1108" i="1"/>
  <c r="Y1108" i="1"/>
  <c r="Z1108" i="1"/>
  <c r="W1109" i="1"/>
  <c r="X1109" i="1"/>
  <c r="Y1109" i="1"/>
  <c r="Z1109" i="1"/>
  <c r="W1110" i="1"/>
  <c r="X1110" i="1"/>
  <c r="Y1110" i="1"/>
  <c r="Z1110" i="1"/>
  <c r="W1111" i="1"/>
  <c r="X1111" i="1"/>
  <c r="Y1111" i="1"/>
  <c r="Z1111" i="1"/>
  <c r="W1112" i="1"/>
  <c r="X1112" i="1"/>
  <c r="Y1112" i="1"/>
  <c r="Z1112" i="1"/>
  <c r="W1113" i="1"/>
  <c r="X1113" i="1"/>
  <c r="Y1113" i="1"/>
  <c r="Z1113" i="1"/>
  <c r="W1114" i="1"/>
  <c r="X1114" i="1"/>
  <c r="Y1114" i="1"/>
  <c r="Z1114" i="1"/>
  <c r="W1115" i="1"/>
  <c r="X1115" i="1"/>
  <c r="Y1115" i="1"/>
  <c r="Z1115" i="1"/>
  <c r="W1116" i="1"/>
  <c r="X1116" i="1"/>
  <c r="Y1116" i="1"/>
  <c r="Z1116" i="1"/>
  <c r="W1117" i="1"/>
  <c r="X1117" i="1"/>
  <c r="Y1117" i="1"/>
  <c r="Z1117" i="1"/>
  <c r="W1118" i="1"/>
  <c r="X1118" i="1"/>
  <c r="Y1118" i="1"/>
  <c r="Z1118" i="1"/>
  <c r="W1119" i="1"/>
  <c r="X1119" i="1"/>
  <c r="Y1119" i="1"/>
  <c r="Z1119" i="1"/>
  <c r="W1120" i="1"/>
  <c r="X1120" i="1"/>
  <c r="Y1120" i="1"/>
  <c r="Z1120" i="1"/>
  <c r="W1121" i="1"/>
  <c r="X1121" i="1"/>
  <c r="Y1121" i="1"/>
  <c r="Z1121" i="1"/>
  <c r="W1122" i="1"/>
  <c r="X1122" i="1"/>
  <c r="Y1122" i="1"/>
  <c r="Z1122" i="1"/>
  <c r="W1123" i="1"/>
  <c r="X1123" i="1"/>
  <c r="Y1123" i="1"/>
  <c r="Z1123" i="1"/>
  <c r="W1124" i="1"/>
  <c r="X1124" i="1"/>
  <c r="Y1124" i="1"/>
  <c r="Z1124" i="1"/>
  <c r="W1125" i="1"/>
  <c r="X1125" i="1"/>
  <c r="Y1125" i="1"/>
  <c r="Z1125" i="1"/>
  <c r="W1126" i="1"/>
  <c r="X1126" i="1"/>
  <c r="Y1126" i="1"/>
  <c r="Z1126" i="1"/>
  <c r="W1127" i="1"/>
  <c r="X1127" i="1"/>
  <c r="Y1127" i="1"/>
  <c r="Z1127" i="1"/>
  <c r="W1128" i="1"/>
  <c r="X1128" i="1"/>
  <c r="Y1128" i="1"/>
  <c r="Z1128" i="1"/>
  <c r="W1129" i="1"/>
  <c r="X1129" i="1"/>
  <c r="Y1129" i="1"/>
  <c r="Z1129" i="1"/>
  <c r="W1130" i="1"/>
  <c r="X1130" i="1"/>
  <c r="Y1130" i="1"/>
  <c r="Z1130" i="1"/>
  <c r="W1131" i="1"/>
  <c r="X1131" i="1"/>
  <c r="Y1131" i="1"/>
  <c r="Z1131" i="1"/>
  <c r="W1132" i="1"/>
  <c r="X1132" i="1"/>
  <c r="Y1132" i="1"/>
  <c r="Z1132" i="1"/>
  <c r="W1133" i="1"/>
  <c r="X1133" i="1"/>
  <c r="Y1133" i="1"/>
  <c r="Z1133" i="1"/>
  <c r="W1134" i="1"/>
  <c r="X1134" i="1"/>
  <c r="Y1134" i="1"/>
  <c r="Z1134" i="1"/>
  <c r="W1135" i="1"/>
  <c r="X1135" i="1"/>
  <c r="Y1135" i="1"/>
  <c r="Z1135" i="1"/>
  <c r="W1136" i="1"/>
  <c r="X1136" i="1"/>
  <c r="Y1136" i="1"/>
  <c r="Z1136" i="1"/>
  <c r="W1137" i="1"/>
  <c r="X1137" i="1"/>
  <c r="Y1137" i="1"/>
  <c r="Z1137" i="1"/>
  <c r="W1138" i="1"/>
  <c r="X1138" i="1"/>
  <c r="Y1138" i="1"/>
  <c r="Z1138" i="1"/>
  <c r="W1139" i="1"/>
  <c r="X1139" i="1"/>
  <c r="Y1139" i="1"/>
  <c r="Z1139" i="1"/>
  <c r="W1140" i="1"/>
  <c r="X1140" i="1"/>
  <c r="Y1140" i="1"/>
  <c r="Z1140" i="1"/>
  <c r="W1141" i="1"/>
  <c r="X1141" i="1"/>
  <c r="Y1141" i="1"/>
  <c r="Z1141" i="1"/>
  <c r="W1142" i="1"/>
  <c r="X1142" i="1"/>
  <c r="Y1142" i="1"/>
  <c r="Z1142" i="1"/>
  <c r="W1143" i="1"/>
  <c r="X1143" i="1"/>
  <c r="Y1143" i="1"/>
  <c r="Z1143" i="1"/>
  <c r="W1144" i="1"/>
  <c r="X1144" i="1"/>
  <c r="Y1144" i="1"/>
  <c r="Z1144" i="1"/>
  <c r="W1145" i="1"/>
  <c r="X1145" i="1"/>
  <c r="Y1145" i="1"/>
  <c r="Z1145" i="1"/>
  <c r="W1146" i="1"/>
  <c r="X1146" i="1"/>
  <c r="Y1146" i="1"/>
  <c r="Z1146" i="1"/>
  <c r="W1147" i="1"/>
  <c r="X1147" i="1"/>
  <c r="Y1147" i="1"/>
  <c r="Z1147" i="1"/>
  <c r="W1148" i="1"/>
  <c r="X1148" i="1"/>
  <c r="Y1148" i="1"/>
  <c r="Z1148" i="1"/>
  <c r="W1149" i="1"/>
  <c r="X1149" i="1"/>
  <c r="Y1149" i="1"/>
  <c r="Z1149" i="1"/>
  <c r="W1150" i="1"/>
  <c r="X1150" i="1"/>
  <c r="Y1150" i="1"/>
  <c r="Z1150" i="1"/>
  <c r="W1151" i="1"/>
  <c r="X1151" i="1"/>
  <c r="Y1151" i="1"/>
  <c r="Z1151" i="1"/>
  <c r="W1152" i="1"/>
  <c r="X1152" i="1"/>
  <c r="Y1152" i="1"/>
  <c r="Z1152" i="1"/>
  <c r="W1153" i="1"/>
  <c r="X1153" i="1"/>
  <c r="Y1153" i="1"/>
  <c r="Z1153" i="1"/>
  <c r="W1154" i="1"/>
  <c r="X1154" i="1"/>
  <c r="Y1154" i="1"/>
  <c r="Z1154" i="1"/>
  <c r="W1155" i="1"/>
  <c r="X1155" i="1"/>
  <c r="Y1155" i="1"/>
  <c r="Z1155" i="1"/>
  <c r="W1156" i="1"/>
  <c r="X1156" i="1"/>
  <c r="Y1156" i="1"/>
  <c r="Z1156" i="1"/>
  <c r="W1157" i="1"/>
  <c r="X1157" i="1"/>
  <c r="Y1157" i="1"/>
  <c r="Z1157" i="1"/>
  <c r="W1158" i="1"/>
  <c r="X1158" i="1"/>
  <c r="Y1158" i="1"/>
  <c r="Z1158" i="1"/>
  <c r="W1159" i="1"/>
  <c r="X1159" i="1"/>
  <c r="Y1159" i="1"/>
  <c r="Z1159" i="1"/>
  <c r="W1160" i="1"/>
  <c r="X1160" i="1"/>
  <c r="Y1160" i="1"/>
  <c r="Z1160" i="1"/>
  <c r="W1161" i="1"/>
  <c r="X1161" i="1"/>
  <c r="Y1161" i="1"/>
  <c r="Z1161" i="1"/>
  <c r="W1162" i="1"/>
  <c r="X1162" i="1"/>
  <c r="Y1162" i="1"/>
  <c r="Z1162" i="1"/>
  <c r="W1163" i="1"/>
  <c r="X1163" i="1"/>
  <c r="Y1163" i="1"/>
  <c r="Z1163" i="1"/>
  <c r="W1164" i="1"/>
  <c r="X1164" i="1"/>
  <c r="Y1164" i="1"/>
  <c r="Z1164" i="1"/>
  <c r="W1165" i="1"/>
  <c r="X1165" i="1"/>
  <c r="Y1165" i="1"/>
  <c r="Z1165" i="1"/>
  <c r="W1166" i="1"/>
  <c r="X1166" i="1"/>
  <c r="Y1166" i="1"/>
  <c r="Z1166" i="1"/>
  <c r="W1167" i="1"/>
  <c r="X1167" i="1"/>
  <c r="Y1167" i="1"/>
  <c r="Z1167" i="1"/>
  <c r="W1168" i="1"/>
  <c r="X1168" i="1"/>
  <c r="Y1168" i="1"/>
  <c r="Z1168" i="1"/>
  <c r="W1169" i="1"/>
  <c r="X1169" i="1"/>
  <c r="Y1169" i="1"/>
  <c r="Z1169" i="1"/>
  <c r="W1170" i="1"/>
  <c r="X1170" i="1"/>
  <c r="Y1170" i="1"/>
  <c r="Z1170" i="1"/>
  <c r="W1171" i="1"/>
  <c r="X1171" i="1"/>
  <c r="Y1171" i="1"/>
  <c r="Z1171" i="1"/>
  <c r="W1172" i="1"/>
  <c r="X1172" i="1"/>
  <c r="Y1172" i="1"/>
  <c r="Z1172" i="1"/>
  <c r="W1173" i="1"/>
  <c r="X1173" i="1"/>
  <c r="Y1173" i="1"/>
  <c r="Z1173" i="1"/>
  <c r="W1174" i="1"/>
  <c r="X1174" i="1"/>
  <c r="Y1174" i="1"/>
  <c r="Z1174" i="1"/>
  <c r="W1175" i="1"/>
  <c r="X1175" i="1"/>
  <c r="Y1175" i="1"/>
  <c r="Z1175" i="1"/>
  <c r="W1176" i="1"/>
  <c r="X1176" i="1"/>
  <c r="Y1176" i="1"/>
  <c r="Z1176" i="1"/>
  <c r="W1177" i="1"/>
  <c r="X1177" i="1"/>
  <c r="Y1177" i="1"/>
  <c r="Z1177" i="1"/>
  <c r="W1178" i="1"/>
  <c r="X1178" i="1"/>
  <c r="Y1178" i="1"/>
  <c r="Z1178" i="1"/>
  <c r="W1179" i="1"/>
  <c r="X1179" i="1"/>
  <c r="Y1179" i="1"/>
  <c r="Z1179" i="1"/>
  <c r="W1180" i="1"/>
  <c r="X1180" i="1"/>
  <c r="Y1180" i="1"/>
  <c r="Z1180" i="1"/>
  <c r="W1181" i="1"/>
  <c r="X1181" i="1"/>
  <c r="Y1181" i="1"/>
  <c r="Z1181" i="1"/>
  <c r="W1182" i="1"/>
  <c r="X1182" i="1"/>
  <c r="Y1182" i="1"/>
  <c r="Z1182" i="1"/>
  <c r="W1183" i="1"/>
  <c r="X1183" i="1"/>
  <c r="Y1183" i="1"/>
  <c r="Z1183" i="1"/>
  <c r="W1184" i="1"/>
  <c r="X1184" i="1"/>
  <c r="Y1184" i="1"/>
  <c r="Z1184" i="1"/>
  <c r="W1185" i="1"/>
  <c r="X1185" i="1"/>
  <c r="Y1185" i="1"/>
  <c r="Z1185" i="1"/>
  <c r="W1186" i="1"/>
  <c r="X1186" i="1"/>
  <c r="Y1186" i="1"/>
  <c r="Z1186" i="1"/>
  <c r="W1187" i="1"/>
  <c r="X1187" i="1"/>
  <c r="Y1187" i="1"/>
  <c r="Z1187" i="1"/>
  <c r="W1188" i="1"/>
  <c r="X1188" i="1"/>
  <c r="Y1188" i="1"/>
  <c r="Z1188" i="1"/>
  <c r="W1189" i="1"/>
  <c r="X1189" i="1"/>
  <c r="Y1189" i="1"/>
  <c r="Z1189" i="1"/>
  <c r="W1190" i="1"/>
  <c r="X1190" i="1"/>
  <c r="Y1190" i="1"/>
  <c r="Z1190" i="1"/>
  <c r="W1191" i="1"/>
  <c r="X1191" i="1"/>
  <c r="Y1191" i="1"/>
  <c r="Z1191" i="1"/>
  <c r="W1192" i="1"/>
  <c r="X1192" i="1"/>
  <c r="Y1192" i="1"/>
  <c r="Z1192" i="1"/>
  <c r="W1193" i="1"/>
  <c r="X1193" i="1"/>
  <c r="Y1193" i="1"/>
  <c r="Z1193" i="1"/>
  <c r="W1194" i="1"/>
  <c r="X1194" i="1"/>
  <c r="Y1194" i="1"/>
  <c r="Z1194" i="1"/>
  <c r="W1195" i="1"/>
  <c r="X1195" i="1"/>
  <c r="Y1195" i="1"/>
  <c r="Z1195" i="1"/>
  <c r="W1196" i="1"/>
  <c r="X1196" i="1"/>
  <c r="Y1196" i="1"/>
  <c r="Z1196" i="1"/>
  <c r="W1197" i="1"/>
  <c r="X1197" i="1"/>
  <c r="Y1197" i="1"/>
  <c r="Z1197" i="1"/>
  <c r="W1198" i="1"/>
  <c r="X1198" i="1"/>
  <c r="Y1198" i="1"/>
  <c r="Z1198" i="1"/>
  <c r="W1199" i="1"/>
  <c r="X1199" i="1"/>
  <c r="Y1199" i="1"/>
  <c r="Z1199" i="1"/>
  <c r="W1200" i="1"/>
  <c r="X1200" i="1"/>
  <c r="Y1200" i="1"/>
  <c r="Z1200" i="1"/>
  <c r="W1201" i="1"/>
  <c r="X1201" i="1"/>
  <c r="Y1201" i="1"/>
  <c r="Z1201" i="1"/>
  <c r="W1202" i="1"/>
  <c r="X1202" i="1"/>
  <c r="Y1202" i="1"/>
  <c r="Z1202" i="1"/>
  <c r="W1203" i="1"/>
  <c r="X1203" i="1"/>
  <c r="Y1203" i="1"/>
  <c r="Z1203" i="1"/>
  <c r="W1204" i="1"/>
  <c r="X1204" i="1"/>
  <c r="Y1204" i="1"/>
  <c r="Z1204" i="1"/>
  <c r="W1205" i="1"/>
  <c r="X1205" i="1"/>
  <c r="Y1205" i="1"/>
  <c r="Z1205" i="1"/>
  <c r="W1206" i="1"/>
  <c r="X1206" i="1"/>
  <c r="Y1206" i="1"/>
  <c r="Z1206" i="1"/>
  <c r="W1207" i="1"/>
  <c r="X1207" i="1"/>
  <c r="Y1207" i="1"/>
  <c r="Z1207" i="1"/>
  <c r="W1208" i="1"/>
  <c r="X1208" i="1"/>
  <c r="Y1208" i="1"/>
  <c r="Z1208" i="1"/>
  <c r="W1209" i="1"/>
  <c r="X1209" i="1"/>
  <c r="Y1209" i="1"/>
  <c r="Z1209" i="1"/>
  <c r="W1210" i="1"/>
  <c r="X1210" i="1"/>
  <c r="Y1210" i="1"/>
  <c r="Z1210" i="1"/>
  <c r="W1211" i="1"/>
  <c r="X1211" i="1"/>
  <c r="Y1211" i="1"/>
  <c r="Z1211" i="1"/>
  <c r="W1212" i="1"/>
  <c r="X1212" i="1"/>
  <c r="Y1212" i="1"/>
  <c r="Z1212" i="1"/>
  <c r="W1213" i="1"/>
  <c r="X1213" i="1"/>
  <c r="Y1213" i="1"/>
  <c r="Z1213" i="1"/>
  <c r="W1214" i="1"/>
  <c r="X1214" i="1"/>
  <c r="Y1214" i="1"/>
  <c r="Z1214" i="1"/>
  <c r="W1215" i="1"/>
  <c r="X1215" i="1"/>
  <c r="Y1215" i="1"/>
  <c r="Z1215" i="1"/>
  <c r="W1216" i="1"/>
  <c r="X1216" i="1"/>
  <c r="Y1216" i="1"/>
  <c r="Z1216" i="1"/>
  <c r="W1217" i="1"/>
  <c r="X1217" i="1"/>
  <c r="Y1217" i="1"/>
  <c r="Z1217" i="1"/>
  <c r="W1218" i="1"/>
  <c r="X1218" i="1"/>
  <c r="Y1218" i="1"/>
  <c r="Z1218" i="1"/>
  <c r="W1219" i="1"/>
  <c r="X1219" i="1"/>
  <c r="Y1219" i="1"/>
  <c r="Z1219" i="1"/>
  <c r="W1220" i="1"/>
  <c r="X1220" i="1"/>
  <c r="Y1220" i="1"/>
  <c r="Z1220" i="1"/>
  <c r="W1221" i="1"/>
  <c r="X1221" i="1"/>
  <c r="Y1221" i="1"/>
  <c r="Z1221" i="1"/>
  <c r="W1222" i="1"/>
  <c r="X1222" i="1"/>
  <c r="Y1222" i="1"/>
  <c r="Z1222" i="1"/>
  <c r="W1223" i="1"/>
  <c r="X1223" i="1"/>
  <c r="Y1223" i="1"/>
  <c r="Z1223" i="1"/>
  <c r="W1224" i="1"/>
  <c r="X1224" i="1"/>
  <c r="Y1224" i="1"/>
  <c r="Z1224" i="1"/>
  <c r="W1225" i="1"/>
  <c r="X1225" i="1"/>
  <c r="Y1225" i="1"/>
  <c r="Z1225" i="1"/>
  <c r="W1226" i="1"/>
  <c r="X1226" i="1"/>
  <c r="Y1226" i="1"/>
  <c r="Z1226" i="1"/>
  <c r="W1227" i="1"/>
  <c r="X1227" i="1"/>
  <c r="Y1227" i="1"/>
  <c r="Z1227" i="1"/>
  <c r="W1228" i="1"/>
  <c r="X1228" i="1"/>
  <c r="Y1228" i="1"/>
  <c r="Z1228" i="1"/>
  <c r="W1229" i="1"/>
  <c r="X1229" i="1"/>
  <c r="Y1229" i="1"/>
  <c r="Z1229" i="1"/>
  <c r="W1230" i="1"/>
  <c r="X1230" i="1"/>
  <c r="Y1230" i="1"/>
  <c r="Z1230" i="1"/>
  <c r="W1231" i="1"/>
  <c r="X1231" i="1"/>
  <c r="Y1231" i="1"/>
  <c r="Z1231" i="1"/>
  <c r="W1232" i="1"/>
  <c r="X1232" i="1"/>
  <c r="Y1232" i="1"/>
  <c r="Z1232" i="1"/>
  <c r="W1233" i="1"/>
  <c r="X1233" i="1"/>
  <c r="Y1233" i="1"/>
  <c r="Z1233" i="1"/>
  <c r="W1234" i="1"/>
  <c r="X1234" i="1"/>
  <c r="Y1234" i="1"/>
  <c r="Z1234" i="1"/>
  <c r="W1235" i="1"/>
  <c r="X1235" i="1"/>
  <c r="Y1235" i="1"/>
  <c r="Z1235" i="1"/>
  <c r="W1236" i="1"/>
  <c r="X1236" i="1"/>
  <c r="Y1236" i="1"/>
  <c r="Z1236" i="1"/>
  <c r="W1237" i="1"/>
  <c r="X1237" i="1"/>
  <c r="Y1237" i="1"/>
  <c r="Z1237" i="1"/>
  <c r="W1238" i="1"/>
  <c r="X1238" i="1"/>
  <c r="Y1238" i="1"/>
  <c r="Z1238" i="1"/>
  <c r="W1239" i="1"/>
  <c r="X1239" i="1"/>
  <c r="Y1239" i="1"/>
  <c r="Z1239" i="1"/>
  <c r="W1240" i="1"/>
  <c r="X1240" i="1"/>
  <c r="Y1240" i="1"/>
  <c r="Z1240" i="1"/>
  <c r="W1241" i="1"/>
  <c r="X1241" i="1"/>
  <c r="Y1241" i="1"/>
  <c r="Z1241" i="1"/>
  <c r="W1242" i="1"/>
  <c r="X1242" i="1"/>
  <c r="Y1242" i="1"/>
  <c r="Z1242" i="1"/>
  <c r="W1243" i="1"/>
  <c r="X1243" i="1"/>
  <c r="Y1243" i="1"/>
  <c r="Z1243" i="1"/>
  <c r="W1244" i="1"/>
  <c r="X1244" i="1"/>
  <c r="Y1244" i="1"/>
  <c r="Z1244" i="1"/>
  <c r="W1245" i="1"/>
  <c r="X1245" i="1"/>
  <c r="Y1245" i="1"/>
  <c r="Z1245" i="1"/>
  <c r="W1246" i="1"/>
  <c r="X1246" i="1"/>
  <c r="Y1246" i="1"/>
  <c r="Z1246" i="1"/>
  <c r="W1247" i="1"/>
  <c r="X1247" i="1"/>
  <c r="Y1247" i="1"/>
  <c r="Z1247" i="1"/>
  <c r="W1248" i="1"/>
  <c r="X1248" i="1"/>
  <c r="Y1248" i="1"/>
  <c r="Z1248" i="1"/>
  <c r="W1249" i="1"/>
  <c r="X1249" i="1"/>
  <c r="Y1249" i="1"/>
  <c r="Z1249" i="1"/>
  <c r="W1250" i="1"/>
  <c r="X1250" i="1"/>
  <c r="Y1250" i="1"/>
  <c r="Z1250" i="1"/>
  <c r="W1251" i="1"/>
  <c r="X1251" i="1"/>
  <c r="Y1251" i="1"/>
  <c r="Z1251" i="1"/>
  <c r="W1252" i="1"/>
  <c r="X1252" i="1"/>
  <c r="Y1252" i="1"/>
  <c r="Z1252" i="1"/>
  <c r="W1253" i="1"/>
  <c r="X1253" i="1"/>
  <c r="Y1253" i="1"/>
  <c r="Z1253" i="1"/>
  <c r="W1254" i="1"/>
  <c r="X1254" i="1"/>
  <c r="Y1254" i="1"/>
  <c r="Z1254" i="1"/>
  <c r="W1255" i="1"/>
  <c r="X1255" i="1"/>
  <c r="Y1255" i="1"/>
  <c r="Z1255" i="1"/>
  <c r="W1256" i="1"/>
  <c r="X1256" i="1"/>
  <c r="Y1256" i="1"/>
  <c r="Z1256" i="1"/>
  <c r="W1257" i="1"/>
  <c r="X1257" i="1"/>
  <c r="Y1257" i="1"/>
  <c r="Z1257" i="1"/>
  <c r="W1258" i="1"/>
  <c r="X1258" i="1"/>
  <c r="Y1258" i="1"/>
  <c r="Z1258" i="1"/>
  <c r="W1259" i="1"/>
  <c r="X1259" i="1"/>
  <c r="Y1259" i="1"/>
  <c r="Z1259" i="1"/>
  <c r="W1260" i="1"/>
  <c r="X1260" i="1"/>
  <c r="Y1260" i="1"/>
  <c r="Z1260" i="1"/>
  <c r="W1261" i="1"/>
  <c r="X1261" i="1"/>
  <c r="Y1261" i="1"/>
  <c r="Z1261" i="1"/>
  <c r="W1262" i="1"/>
  <c r="X1262" i="1"/>
  <c r="Y1262" i="1"/>
  <c r="Z1262" i="1"/>
  <c r="W1263" i="1"/>
  <c r="X1263" i="1"/>
  <c r="Y1263" i="1"/>
  <c r="Z1263" i="1"/>
  <c r="W1264" i="1"/>
  <c r="X1264" i="1"/>
  <c r="Y1264" i="1"/>
  <c r="Z1264" i="1"/>
  <c r="W1265" i="1"/>
  <c r="X1265" i="1"/>
  <c r="Y1265" i="1"/>
  <c r="Z1265" i="1"/>
  <c r="W1266" i="1"/>
  <c r="X1266" i="1"/>
  <c r="Y1266" i="1"/>
  <c r="Z1266" i="1"/>
  <c r="W1267" i="1"/>
  <c r="X1267" i="1"/>
  <c r="Y1267" i="1"/>
  <c r="Z1267" i="1"/>
  <c r="W1268" i="1"/>
  <c r="X1268" i="1"/>
  <c r="Y1268" i="1"/>
  <c r="Z1268" i="1"/>
  <c r="W1269" i="1"/>
  <c r="X1269" i="1"/>
  <c r="Y1269" i="1"/>
  <c r="Z1269" i="1"/>
  <c r="W1270" i="1"/>
  <c r="X1270" i="1"/>
  <c r="Y1270" i="1"/>
  <c r="Z1270" i="1"/>
  <c r="W1271" i="1"/>
  <c r="X1271" i="1"/>
  <c r="Y1271" i="1"/>
  <c r="Z1271" i="1"/>
  <c r="W1272" i="1"/>
  <c r="X1272" i="1"/>
  <c r="Y1272" i="1"/>
  <c r="Z1272" i="1"/>
  <c r="W1273" i="1"/>
  <c r="X1273" i="1"/>
  <c r="Y1273" i="1"/>
  <c r="Z1273" i="1"/>
  <c r="W1274" i="1"/>
  <c r="X1274" i="1"/>
  <c r="Y1274" i="1"/>
  <c r="Z1274" i="1"/>
  <c r="W1275" i="1"/>
  <c r="X1275" i="1"/>
  <c r="Y1275" i="1"/>
  <c r="Z1275" i="1"/>
  <c r="W1276" i="1"/>
  <c r="X1276" i="1"/>
  <c r="Y1276" i="1"/>
  <c r="Z1276" i="1"/>
  <c r="W1277" i="1"/>
  <c r="X1277" i="1"/>
  <c r="Y1277" i="1"/>
  <c r="Z1277" i="1"/>
  <c r="W1278" i="1"/>
  <c r="X1278" i="1"/>
  <c r="Y1278" i="1"/>
  <c r="Z1278" i="1"/>
  <c r="W1279" i="1"/>
  <c r="X1279" i="1"/>
  <c r="Y1279" i="1"/>
  <c r="Z1279" i="1"/>
  <c r="W1280" i="1"/>
  <c r="X1280" i="1"/>
  <c r="Y1280" i="1"/>
  <c r="Z1280" i="1"/>
  <c r="W1281" i="1"/>
  <c r="X1281" i="1"/>
  <c r="Y1281" i="1"/>
  <c r="Z1281" i="1"/>
  <c r="W1282" i="1"/>
  <c r="X1282" i="1"/>
  <c r="Y1282" i="1"/>
  <c r="Z1282" i="1"/>
  <c r="W1283" i="1"/>
  <c r="X1283" i="1"/>
  <c r="Y1283" i="1"/>
  <c r="Z1283" i="1"/>
  <c r="W1284" i="1"/>
  <c r="X1284" i="1"/>
  <c r="Y1284" i="1"/>
  <c r="Z1284" i="1"/>
  <c r="W1285" i="1"/>
  <c r="X1285" i="1"/>
  <c r="Y1285" i="1"/>
  <c r="Z1285" i="1"/>
  <c r="W1286" i="1"/>
  <c r="X1286" i="1"/>
  <c r="Y1286" i="1"/>
  <c r="Z1286" i="1"/>
  <c r="W1287" i="1"/>
  <c r="X1287" i="1"/>
  <c r="Y1287" i="1"/>
  <c r="Z1287" i="1"/>
  <c r="W1288" i="1"/>
  <c r="X1288" i="1"/>
  <c r="Y1288" i="1"/>
  <c r="Z1288" i="1"/>
  <c r="W1289" i="1"/>
  <c r="X1289" i="1"/>
  <c r="Y1289" i="1"/>
  <c r="Z1289" i="1"/>
  <c r="W1290" i="1"/>
  <c r="X1290" i="1"/>
  <c r="Y1290" i="1"/>
  <c r="Z1290" i="1"/>
  <c r="W1291" i="1"/>
  <c r="X1291" i="1"/>
  <c r="Y1291" i="1"/>
  <c r="Z1291" i="1"/>
  <c r="W1292" i="1"/>
  <c r="X1292" i="1"/>
  <c r="Y1292" i="1"/>
  <c r="Z1292" i="1"/>
  <c r="W1293" i="1"/>
  <c r="X1293" i="1"/>
  <c r="Y1293" i="1"/>
  <c r="Z1293" i="1"/>
  <c r="W1294" i="1"/>
  <c r="X1294" i="1"/>
  <c r="Y1294" i="1"/>
  <c r="Z1294" i="1"/>
  <c r="W1295" i="1"/>
  <c r="X1295" i="1"/>
  <c r="Y1295" i="1"/>
  <c r="Z1295" i="1"/>
  <c r="W1296" i="1"/>
  <c r="X1296" i="1"/>
  <c r="Y1296" i="1"/>
  <c r="Z1296" i="1"/>
  <c r="W1297" i="1"/>
  <c r="X1297" i="1"/>
  <c r="Y1297" i="1"/>
  <c r="Z1297" i="1"/>
  <c r="W1298" i="1"/>
  <c r="X1298" i="1"/>
  <c r="Y1298" i="1"/>
  <c r="Z1298" i="1"/>
  <c r="W1299" i="1"/>
  <c r="X1299" i="1"/>
  <c r="Y1299" i="1"/>
  <c r="Z1299" i="1"/>
  <c r="W1300" i="1"/>
  <c r="X1300" i="1"/>
  <c r="Y1300" i="1"/>
  <c r="Z1300" i="1"/>
  <c r="W1301" i="1"/>
  <c r="X1301" i="1"/>
  <c r="Y1301" i="1"/>
  <c r="Z1301" i="1"/>
  <c r="W1302" i="1"/>
  <c r="X1302" i="1"/>
  <c r="Y1302" i="1"/>
  <c r="Z1302" i="1"/>
  <c r="W1303" i="1"/>
  <c r="X1303" i="1"/>
  <c r="Y1303" i="1"/>
  <c r="Z1303" i="1"/>
  <c r="W1304" i="1"/>
  <c r="X1304" i="1"/>
  <c r="Y1304" i="1"/>
  <c r="Z1304" i="1"/>
  <c r="W1305" i="1"/>
  <c r="X1305" i="1"/>
  <c r="Y1305" i="1"/>
  <c r="Z1305" i="1"/>
  <c r="W1306" i="1"/>
  <c r="X1306" i="1"/>
  <c r="Y1306" i="1"/>
  <c r="Z1306" i="1"/>
  <c r="W1307" i="1"/>
  <c r="X1307" i="1"/>
  <c r="Y1307" i="1"/>
  <c r="Z1307" i="1"/>
  <c r="W1308" i="1"/>
  <c r="X1308" i="1"/>
  <c r="Y1308" i="1"/>
  <c r="Z1308" i="1"/>
  <c r="W1309" i="1"/>
  <c r="X1309" i="1"/>
  <c r="Y1309" i="1"/>
  <c r="Z1309" i="1"/>
  <c r="W1310" i="1"/>
  <c r="X1310" i="1"/>
  <c r="Y1310" i="1"/>
  <c r="Z1310" i="1"/>
  <c r="W1311" i="1"/>
  <c r="X1311" i="1"/>
  <c r="Y1311" i="1"/>
  <c r="Z1311" i="1"/>
  <c r="W1312" i="1"/>
  <c r="X1312" i="1"/>
  <c r="Y1312" i="1"/>
  <c r="Z1312" i="1"/>
  <c r="W1313" i="1"/>
  <c r="X1313" i="1"/>
  <c r="Y1313" i="1"/>
  <c r="Z1313" i="1"/>
  <c r="W1314" i="1"/>
  <c r="X1314" i="1"/>
  <c r="Y1314" i="1"/>
  <c r="Z1314" i="1"/>
  <c r="W1315" i="1"/>
  <c r="X1315" i="1"/>
  <c r="Y1315" i="1"/>
  <c r="Z1315" i="1"/>
  <c r="W1316" i="1"/>
  <c r="X1316" i="1"/>
  <c r="Y1316" i="1"/>
  <c r="Z1316" i="1"/>
  <c r="W1317" i="1"/>
  <c r="X1317" i="1"/>
  <c r="Y1317" i="1"/>
  <c r="Z1317" i="1"/>
  <c r="W1318" i="1"/>
  <c r="X1318" i="1"/>
  <c r="Y1318" i="1"/>
  <c r="Z1318" i="1"/>
  <c r="W1319" i="1"/>
  <c r="X1319" i="1"/>
  <c r="Y1319" i="1"/>
  <c r="Z1319" i="1"/>
  <c r="W1320" i="1"/>
  <c r="X1320" i="1"/>
  <c r="Y1320" i="1"/>
  <c r="Z1320" i="1"/>
  <c r="W1321" i="1"/>
  <c r="X1321" i="1"/>
  <c r="Y1321" i="1"/>
  <c r="Z1321" i="1"/>
  <c r="W1322" i="1"/>
  <c r="X1322" i="1"/>
  <c r="Y1322" i="1"/>
  <c r="Z1322" i="1"/>
  <c r="W1323" i="1"/>
  <c r="X1323" i="1"/>
  <c r="Y1323" i="1"/>
  <c r="Z1323" i="1"/>
  <c r="W1324" i="1"/>
  <c r="X1324" i="1"/>
  <c r="Y1324" i="1"/>
  <c r="Z1324" i="1"/>
  <c r="W1325" i="1"/>
  <c r="X1325" i="1"/>
  <c r="Y1325" i="1"/>
  <c r="Z1325" i="1"/>
  <c r="W1326" i="1"/>
  <c r="X1326" i="1"/>
  <c r="Y1326" i="1"/>
  <c r="Z1326" i="1"/>
  <c r="W1327" i="1"/>
  <c r="X1327" i="1"/>
  <c r="Y1327" i="1"/>
  <c r="Z1327" i="1"/>
  <c r="W1328" i="1"/>
  <c r="X1328" i="1"/>
  <c r="Y1328" i="1"/>
  <c r="Z1328" i="1"/>
  <c r="W1329" i="1"/>
  <c r="X1329" i="1"/>
  <c r="Y1329" i="1"/>
  <c r="Z1329" i="1"/>
  <c r="W1330" i="1"/>
  <c r="X1330" i="1"/>
  <c r="Y1330" i="1"/>
  <c r="Z1330" i="1"/>
  <c r="W1331" i="1"/>
  <c r="X1331" i="1"/>
  <c r="Y1331" i="1"/>
  <c r="Z1331" i="1"/>
  <c r="W1332" i="1"/>
  <c r="X1332" i="1"/>
  <c r="Y1332" i="1"/>
  <c r="Z1332" i="1"/>
  <c r="W1333" i="1"/>
  <c r="X1333" i="1"/>
  <c r="Y1333" i="1"/>
  <c r="Z1333" i="1"/>
  <c r="W1334" i="1"/>
  <c r="X1334" i="1"/>
  <c r="Y1334" i="1"/>
  <c r="Z1334" i="1"/>
  <c r="W1335" i="1"/>
  <c r="X1335" i="1"/>
  <c r="Y1335" i="1"/>
  <c r="Z1335" i="1"/>
  <c r="W1336" i="1"/>
  <c r="X1336" i="1"/>
  <c r="Y1336" i="1"/>
  <c r="Z1336" i="1"/>
  <c r="W1337" i="1"/>
  <c r="X1337" i="1"/>
  <c r="Y1337" i="1"/>
  <c r="Z1337" i="1"/>
  <c r="W1338" i="1"/>
  <c r="X1338" i="1"/>
  <c r="Y1338" i="1"/>
  <c r="Z1338" i="1"/>
  <c r="W1339" i="1"/>
  <c r="X1339" i="1"/>
  <c r="Y1339" i="1"/>
  <c r="Z1339" i="1"/>
  <c r="W1340" i="1"/>
  <c r="X1340" i="1"/>
  <c r="Y1340" i="1"/>
  <c r="Z1340" i="1"/>
  <c r="W1341" i="1"/>
  <c r="X1341" i="1"/>
  <c r="Y1341" i="1"/>
  <c r="Z1341" i="1"/>
  <c r="W1342" i="1"/>
  <c r="X1342" i="1"/>
  <c r="Y1342" i="1"/>
  <c r="Z1342" i="1"/>
  <c r="W1343" i="1"/>
  <c r="X1343" i="1"/>
  <c r="Y1343" i="1"/>
  <c r="Z1343" i="1"/>
  <c r="W1344" i="1"/>
  <c r="X1344" i="1"/>
  <c r="Y1344" i="1"/>
  <c r="Z1344" i="1"/>
  <c r="W1345" i="1"/>
  <c r="X1345" i="1"/>
  <c r="Y1345" i="1"/>
  <c r="Z1345" i="1"/>
  <c r="W1346" i="1"/>
  <c r="X1346" i="1"/>
  <c r="Y1346" i="1"/>
  <c r="Z1346" i="1"/>
  <c r="W1347" i="1"/>
  <c r="X1347" i="1"/>
  <c r="Y1347" i="1"/>
  <c r="Z1347" i="1"/>
  <c r="W1348" i="1"/>
  <c r="X1348" i="1"/>
  <c r="Y1348" i="1"/>
  <c r="Z1348" i="1"/>
  <c r="W1349" i="1"/>
  <c r="X1349" i="1"/>
  <c r="Y1349" i="1"/>
  <c r="Z1349" i="1"/>
  <c r="W1350" i="1"/>
  <c r="X1350" i="1"/>
  <c r="Y1350" i="1"/>
  <c r="Z1350" i="1"/>
  <c r="W1351" i="1"/>
  <c r="X1351" i="1"/>
  <c r="Y1351" i="1"/>
  <c r="Z1351" i="1"/>
  <c r="W1352" i="1"/>
  <c r="X1352" i="1"/>
  <c r="Y1352" i="1"/>
  <c r="Z1352" i="1"/>
  <c r="W1353" i="1"/>
  <c r="X1353" i="1"/>
  <c r="Y1353" i="1"/>
  <c r="Z1353" i="1"/>
  <c r="W1354" i="1"/>
  <c r="X1354" i="1"/>
  <c r="Y1354" i="1"/>
  <c r="Z1354" i="1"/>
  <c r="W1355" i="1"/>
  <c r="X1355" i="1"/>
  <c r="Y1355" i="1"/>
  <c r="Z1355" i="1"/>
  <c r="W1356" i="1"/>
  <c r="X1356" i="1"/>
  <c r="Y1356" i="1"/>
  <c r="Z1356" i="1"/>
  <c r="W1357" i="1"/>
  <c r="X1357" i="1"/>
  <c r="Y1357" i="1"/>
  <c r="Z1357" i="1"/>
  <c r="W1358" i="1"/>
  <c r="X1358" i="1"/>
  <c r="Y1358" i="1"/>
  <c r="Z1358" i="1"/>
  <c r="W1359" i="1"/>
  <c r="X1359" i="1"/>
  <c r="Y1359" i="1"/>
  <c r="Z1359" i="1"/>
  <c r="W1360" i="1"/>
  <c r="X1360" i="1"/>
  <c r="Y1360" i="1"/>
  <c r="Z1360" i="1"/>
  <c r="W1361" i="1"/>
  <c r="X1361" i="1"/>
  <c r="Y1361" i="1"/>
  <c r="Z1361" i="1"/>
  <c r="W1362" i="1"/>
  <c r="X1362" i="1"/>
  <c r="Y1362" i="1"/>
  <c r="Z1362" i="1"/>
  <c r="W1363" i="1"/>
  <c r="X1363" i="1"/>
  <c r="Y1363" i="1"/>
  <c r="Z1363" i="1"/>
  <c r="W1364" i="1"/>
  <c r="X1364" i="1"/>
  <c r="Y1364" i="1"/>
  <c r="Z1364" i="1"/>
  <c r="W1365" i="1"/>
  <c r="X1365" i="1"/>
  <c r="Y1365" i="1"/>
  <c r="Z1365" i="1"/>
  <c r="W1366" i="1"/>
  <c r="X1366" i="1"/>
  <c r="Y1366" i="1"/>
  <c r="Z1366" i="1"/>
  <c r="W1367" i="1"/>
  <c r="X1367" i="1"/>
  <c r="Y1367" i="1"/>
  <c r="Z1367" i="1"/>
  <c r="W1368" i="1"/>
  <c r="X1368" i="1"/>
  <c r="Y1368" i="1"/>
  <c r="Z1368" i="1"/>
  <c r="W1369" i="1"/>
  <c r="X1369" i="1"/>
  <c r="Y1369" i="1"/>
  <c r="Z1369" i="1"/>
  <c r="W1370" i="1"/>
  <c r="X1370" i="1"/>
  <c r="Y1370" i="1"/>
  <c r="Z1370" i="1"/>
  <c r="W1371" i="1"/>
  <c r="X1371" i="1"/>
  <c r="Y1371" i="1"/>
  <c r="Z1371" i="1"/>
  <c r="W1372" i="1"/>
  <c r="X1372" i="1"/>
  <c r="Y1372" i="1"/>
  <c r="Z1372" i="1"/>
  <c r="W1373" i="1"/>
  <c r="X1373" i="1"/>
  <c r="Y1373" i="1"/>
  <c r="Z1373" i="1"/>
  <c r="W1374" i="1"/>
  <c r="X1374" i="1"/>
  <c r="Y1374" i="1"/>
  <c r="Z1374" i="1"/>
  <c r="W1375" i="1"/>
  <c r="X1375" i="1"/>
  <c r="Y1375" i="1"/>
  <c r="Z1375" i="1"/>
  <c r="W1376" i="1"/>
  <c r="X1376" i="1"/>
  <c r="Y1376" i="1"/>
  <c r="Z1376" i="1"/>
  <c r="W1377" i="1"/>
  <c r="X1377" i="1"/>
  <c r="Y1377" i="1"/>
  <c r="Z1377" i="1"/>
  <c r="W1378" i="1"/>
  <c r="X1378" i="1"/>
  <c r="Y1378" i="1"/>
  <c r="Z1378" i="1"/>
  <c r="W1379" i="1"/>
  <c r="X1379" i="1"/>
  <c r="Y1379" i="1"/>
  <c r="Z1379" i="1"/>
  <c r="W1380" i="1"/>
  <c r="X1380" i="1"/>
  <c r="Y1380" i="1"/>
  <c r="Z1380" i="1"/>
  <c r="W1381" i="1"/>
  <c r="X1381" i="1"/>
  <c r="Y1381" i="1"/>
  <c r="Z1381" i="1"/>
  <c r="W1382" i="1"/>
  <c r="X1382" i="1"/>
  <c r="Y1382" i="1"/>
  <c r="Z1382" i="1"/>
  <c r="W1383" i="1"/>
  <c r="X1383" i="1"/>
  <c r="Y1383" i="1"/>
  <c r="Z1383" i="1"/>
  <c r="W1384" i="1"/>
  <c r="X1384" i="1"/>
  <c r="Y1384" i="1"/>
  <c r="Z1384" i="1"/>
  <c r="W1385" i="1"/>
  <c r="X1385" i="1"/>
  <c r="Y1385" i="1"/>
  <c r="Z1385" i="1"/>
  <c r="W1386" i="1"/>
  <c r="X1386" i="1"/>
  <c r="Y1386" i="1"/>
  <c r="Z1386" i="1"/>
  <c r="W1387" i="1"/>
  <c r="X1387" i="1"/>
  <c r="Y1387" i="1"/>
  <c r="Z1387" i="1"/>
  <c r="W1388" i="1"/>
  <c r="X1388" i="1"/>
  <c r="Y1388" i="1"/>
  <c r="Z1388" i="1"/>
  <c r="W1389" i="1"/>
  <c r="X1389" i="1"/>
  <c r="Y1389" i="1"/>
  <c r="Z1389" i="1"/>
  <c r="W1390" i="1"/>
  <c r="X1390" i="1"/>
  <c r="Y1390" i="1"/>
  <c r="Z1390" i="1"/>
  <c r="W1391" i="1"/>
  <c r="X1391" i="1"/>
  <c r="Y1391" i="1"/>
  <c r="Z1391" i="1"/>
  <c r="W1392" i="1"/>
  <c r="X1392" i="1"/>
  <c r="Y1392" i="1"/>
  <c r="Z1392" i="1"/>
  <c r="W1393" i="1"/>
  <c r="X1393" i="1"/>
  <c r="Y1393" i="1"/>
  <c r="Z1393" i="1"/>
  <c r="W1394" i="1"/>
  <c r="X1394" i="1"/>
  <c r="Y1394" i="1"/>
  <c r="Z1394" i="1"/>
  <c r="W1395" i="1"/>
  <c r="X1395" i="1"/>
  <c r="Y1395" i="1"/>
  <c r="Z1395" i="1"/>
  <c r="W1396" i="1"/>
  <c r="X1396" i="1"/>
  <c r="Y1396" i="1"/>
  <c r="Z1396" i="1"/>
  <c r="W1397" i="1"/>
  <c r="X1397" i="1"/>
  <c r="Y1397" i="1"/>
  <c r="Z1397" i="1"/>
  <c r="W1398" i="1"/>
  <c r="X1398" i="1"/>
  <c r="Y1398" i="1"/>
  <c r="Z1398" i="1"/>
  <c r="W1399" i="1"/>
  <c r="X1399" i="1"/>
  <c r="Y1399" i="1"/>
  <c r="Z1399" i="1"/>
  <c r="W1400" i="1"/>
  <c r="X1400" i="1"/>
  <c r="Y1400" i="1"/>
  <c r="Z1400" i="1"/>
  <c r="W1401" i="1"/>
  <c r="X1401" i="1"/>
  <c r="Y1401" i="1"/>
  <c r="Z1401" i="1"/>
  <c r="W1402" i="1"/>
  <c r="X1402" i="1"/>
  <c r="Y1402" i="1"/>
  <c r="Z1402" i="1"/>
  <c r="W1403" i="1"/>
  <c r="X1403" i="1"/>
  <c r="Y1403" i="1"/>
  <c r="Z1403" i="1"/>
  <c r="W1404" i="1"/>
  <c r="X1404" i="1"/>
  <c r="Y1404" i="1"/>
  <c r="Z1404" i="1"/>
  <c r="W1405" i="1"/>
  <c r="X1405" i="1"/>
  <c r="Y1405" i="1"/>
  <c r="Z1405" i="1"/>
  <c r="W1406" i="1"/>
  <c r="X1406" i="1"/>
  <c r="Y1406" i="1"/>
  <c r="Z1406" i="1"/>
  <c r="W1407" i="1"/>
  <c r="X1407" i="1"/>
  <c r="Y1407" i="1"/>
  <c r="Z1407" i="1"/>
  <c r="W1408" i="1"/>
  <c r="X1408" i="1"/>
  <c r="Y1408" i="1"/>
  <c r="Z1408" i="1"/>
  <c r="W1409" i="1"/>
  <c r="X1409" i="1"/>
  <c r="Y1409" i="1"/>
  <c r="Z1409" i="1"/>
  <c r="W1410" i="1"/>
  <c r="X1410" i="1"/>
  <c r="Y1410" i="1"/>
  <c r="Z1410" i="1"/>
  <c r="W1411" i="1"/>
  <c r="X1411" i="1"/>
  <c r="Y1411" i="1"/>
  <c r="Z1411" i="1"/>
  <c r="W1412" i="1"/>
  <c r="X1412" i="1"/>
  <c r="Y1412" i="1"/>
  <c r="Z1412" i="1"/>
  <c r="W1413" i="1"/>
  <c r="X1413" i="1"/>
  <c r="Y1413" i="1"/>
  <c r="Z1413" i="1"/>
  <c r="W1414" i="1"/>
  <c r="X1414" i="1"/>
  <c r="Y1414" i="1"/>
  <c r="Z1414" i="1"/>
  <c r="W1415" i="1"/>
  <c r="X1415" i="1"/>
  <c r="Y1415" i="1"/>
  <c r="Z1415" i="1"/>
  <c r="W1416" i="1"/>
  <c r="X1416" i="1"/>
  <c r="Y1416" i="1"/>
  <c r="Z1416" i="1"/>
  <c r="W1417" i="1"/>
  <c r="X1417" i="1"/>
  <c r="Y1417" i="1"/>
  <c r="Z1417" i="1"/>
  <c r="W1418" i="1"/>
  <c r="X1418" i="1"/>
  <c r="Y1418" i="1"/>
  <c r="Z1418" i="1"/>
  <c r="W1419" i="1"/>
  <c r="X1419" i="1"/>
  <c r="Y1419" i="1"/>
  <c r="Z1419" i="1"/>
  <c r="W1420" i="1"/>
  <c r="X1420" i="1"/>
  <c r="Y1420" i="1"/>
  <c r="Z1420" i="1"/>
  <c r="W1421" i="1"/>
  <c r="X1421" i="1"/>
  <c r="Y1421" i="1"/>
  <c r="Z1421" i="1"/>
  <c r="W1422" i="1"/>
  <c r="X1422" i="1"/>
  <c r="Y1422" i="1"/>
  <c r="Z1422" i="1"/>
  <c r="W1423" i="1"/>
  <c r="X1423" i="1"/>
  <c r="Y1423" i="1"/>
  <c r="Z1423" i="1"/>
  <c r="W1424" i="1"/>
  <c r="X1424" i="1"/>
  <c r="Y1424" i="1"/>
  <c r="Z1424" i="1"/>
  <c r="W1425" i="1"/>
  <c r="X1425" i="1"/>
  <c r="Y1425" i="1"/>
  <c r="Z1425" i="1"/>
  <c r="W1426" i="1"/>
  <c r="X1426" i="1"/>
  <c r="Y1426" i="1"/>
  <c r="Z1426" i="1"/>
  <c r="W1427" i="1"/>
  <c r="X1427" i="1"/>
  <c r="Y1427" i="1"/>
  <c r="Z1427" i="1"/>
  <c r="W1428" i="1"/>
  <c r="X1428" i="1"/>
  <c r="Y1428" i="1"/>
  <c r="Z1428" i="1"/>
  <c r="W1429" i="1"/>
  <c r="X1429" i="1"/>
  <c r="Y1429" i="1"/>
  <c r="Z1429" i="1"/>
  <c r="W1430" i="1"/>
  <c r="X1430" i="1"/>
  <c r="Y1430" i="1"/>
  <c r="Z1430" i="1"/>
  <c r="W1431" i="1"/>
  <c r="X1431" i="1"/>
  <c r="Y1431" i="1"/>
  <c r="Z1431" i="1"/>
  <c r="W1432" i="1"/>
  <c r="X1432" i="1"/>
  <c r="Y1432" i="1"/>
  <c r="Z1432" i="1"/>
  <c r="W1433" i="1"/>
  <c r="X1433" i="1"/>
  <c r="Y1433" i="1"/>
  <c r="Z1433" i="1"/>
  <c r="W1434" i="1"/>
  <c r="X1434" i="1"/>
  <c r="Y1434" i="1"/>
  <c r="Z1434" i="1"/>
  <c r="W1435" i="1"/>
  <c r="X1435" i="1"/>
  <c r="Y1435" i="1"/>
  <c r="Z1435" i="1"/>
  <c r="W1436" i="1"/>
  <c r="X1436" i="1"/>
  <c r="Y1436" i="1"/>
  <c r="Z1436" i="1"/>
  <c r="W1437" i="1"/>
  <c r="X1437" i="1"/>
  <c r="Y1437" i="1"/>
  <c r="Z1437" i="1"/>
  <c r="W1438" i="1"/>
  <c r="X1438" i="1"/>
  <c r="Y1438" i="1"/>
  <c r="Z1438" i="1"/>
  <c r="W1439" i="1"/>
  <c r="X1439" i="1"/>
  <c r="Y1439" i="1"/>
  <c r="Z1439" i="1"/>
  <c r="W1440" i="1"/>
  <c r="X1440" i="1"/>
  <c r="Y1440" i="1"/>
  <c r="Z1440" i="1"/>
  <c r="W1441" i="1"/>
  <c r="X1441" i="1"/>
  <c r="Y1441" i="1"/>
  <c r="Z1441" i="1"/>
  <c r="W1442" i="1"/>
  <c r="X1442" i="1"/>
  <c r="Y1442" i="1"/>
  <c r="Z1442" i="1"/>
  <c r="W1443" i="1"/>
  <c r="X1443" i="1"/>
  <c r="Y1443" i="1"/>
  <c r="Z1443" i="1"/>
  <c r="W1444" i="1"/>
  <c r="X1444" i="1"/>
  <c r="Y1444" i="1"/>
  <c r="Z1444" i="1"/>
  <c r="W1445" i="1"/>
  <c r="X1445" i="1"/>
  <c r="Y1445" i="1"/>
  <c r="Z1445" i="1"/>
  <c r="W1446" i="1"/>
  <c r="X1446" i="1"/>
  <c r="Y1446" i="1"/>
  <c r="Z1446" i="1"/>
  <c r="W1447" i="1"/>
  <c r="X1447" i="1"/>
  <c r="Y1447" i="1"/>
  <c r="Z1447" i="1"/>
  <c r="W1448" i="1"/>
  <c r="X1448" i="1"/>
  <c r="Y1448" i="1"/>
  <c r="Z1448" i="1"/>
  <c r="W1449" i="1"/>
  <c r="X1449" i="1"/>
  <c r="Y1449" i="1"/>
  <c r="Z1449" i="1"/>
  <c r="W1450" i="1"/>
  <c r="X1450" i="1"/>
  <c r="Y1450" i="1"/>
  <c r="Z1450" i="1"/>
  <c r="W1451" i="1"/>
  <c r="X1451" i="1"/>
  <c r="Y1451" i="1"/>
  <c r="Z1451" i="1"/>
  <c r="W1452" i="1"/>
  <c r="X1452" i="1"/>
  <c r="Y1452" i="1"/>
  <c r="Z1452" i="1"/>
  <c r="W1453" i="1"/>
  <c r="X1453" i="1"/>
  <c r="Y1453" i="1"/>
  <c r="Z1453" i="1"/>
  <c r="W1454" i="1"/>
  <c r="X1454" i="1"/>
  <c r="Y1454" i="1"/>
  <c r="Z1454" i="1"/>
  <c r="W1455" i="1"/>
  <c r="X1455" i="1"/>
  <c r="Y1455" i="1"/>
  <c r="Z1455" i="1"/>
  <c r="W1456" i="1"/>
  <c r="X1456" i="1"/>
  <c r="Y1456" i="1"/>
  <c r="Z1456" i="1"/>
  <c r="W1457" i="1"/>
  <c r="X1457" i="1"/>
  <c r="Y1457" i="1"/>
  <c r="Z1457" i="1"/>
  <c r="W1458" i="1"/>
  <c r="X1458" i="1"/>
  <c r="Y1458" i="1"/>
  <c r="Z1458" i="1"/>
  <c r="W1459" i="1"/>
  <c r="X1459" i="1"/>
  <c r="Y1459" i="1"/>
  <c r="Z1459" i="1"/>
  <c r="W1460" i="1"/>
  <c r="X1460" i="1"/>
  <c r="Y1460" i="1"/>
  <c r="Z1460" i="1"/>
  <c r="W1461" i="1"/>
  <c r="X1461" i="1"/>
  <c r="Y1461" i="1"/>
  <c r="Z1461" i="1"/>
  <c r="W1462" i="1"/>
  <c r="X1462" i="1"/>
  <c r="Y1462" i="1"/>
  <c r="Z1462" i="1"/>
  <c r="W1463" i="1"/>
  <c r="X1463" i="1"/>
  <c r="Y1463" i="1"/>
  <c r="Z1463" i="1"/>
  <c r="W1464" i="1"/>
  <c r="X1464" i="1"/>
  <c r="Y1464" i="1"/>
  <c r="Z1464" i="1"/>
  <c r="W1465" i="1"/>
  <c r="X1465" i="1"/>
  <c r="Y1465" i="1"/>
  <c r="Z1465" i="1"/>
  <c r="W1466" i="1"/>
  <c r="X1466" i="1"/>
  <c r="Y1466" i="1"/>
  <c r="Z1466" i="1"/>
  <c r="W1467" i="1"/>
  <c r="X1467" i="1"/>
  <c r="Y1467" i="1"/>
  <c r="Z1467" i="1"/>
  <c r="W1468" i="1"/>
  <c r="X1468" i="1"/>
  <c r="Y1468" i="1"/>
  <c r="Z1468" i="1"/>
  <c r="W1469" i="1"/>
  <c r="X1469" i="1"/>
  <c r="Y1469" i="1"/>
  <c r="Z1469" i="1"/>
  <c r="W1470" i="1"/>
  <c r="X1470" i="1"/>
  <c r="Y1470" i="1"/>
  <c r="Z1470" i="1"/>
  <c r="W1471" i="1"/>
  <c r="X1471" i="1"/>
  <c r="Y1471" i="1"/>
  <c r="Z1471" i="1"/>
  <c r="W1472" i="1"/>
  <c r="X1472" i="1"/>
  <c r="Y1472" i="1"/>
  <c r="Z1472" i="1"/>
  <c r="W1473" i="1"/>
  <c r="X1473" i="1"/>
  <c r="Y1473" i="1"/>
  <c r="Z1473" i="1"/>
  <c r="W1474" i="1"/>
  <c r="X1474" i="1"/>
  <c r="Y1474" i="1"/>
  <c r="Z1474" i="1"/>
  <c r="W1475" i="1"/>
  <c r="X1475" i="1"/>
  <c r="Y1475" i="1"/>
  <c r="Z1475" i="1"/>
  <c r="W1476" i="1"/>
  <c r="X1476" i="1"/>
  <c r="Y1476" i="1"/>
  <c r="Z1476" i="1"/>
  <c r="W1477" i="1"/>
  <c r="X1477" i="1"/>
  <c r="Y1477" i="1"/>
  <c r="Z1477" i="1"/>
  <c r="W1478" i="1"/>
  <c r="X1478" i="1"/>
  <c r="Y1478" i="1"/>
  <c r="Z1478" i="1"/>
  <c r="W1479" i="1"/>
  <c r="X1479" i="1"/>
  <c r="Y1479" i="1"/>
  <c r="Z1479" i="1"/>
  <c r="W1480" i="1"/>
  <c r="X1480" i="1"/>
  <c r="Y1480" i="1"/>
  <c r="Z1480" i="1"/>
  <c r="W1481" i="1"/>
  <c r="X1481" i="1"/>
  <c r="Y1481" i="1"/>
  <c r="Z1481" i="1"/>
  <c r="W1482" i="1"/>
  <c r="X1482" i="1"/>
  <c r="Y1482" i="1"/>
  <c r="Z1482" i="1"/>
  <c r="W1483" i="1"/>
  <c r="X1483" i="1"/>
  <c r="Y1483" i="1"/>
  <c r="Z1483" i="1"/>
  <c r="W1484" i="1"/>
  <c r="X1484" i="1"/>
  <c r="Y1484" i="1"/>
  <c r="Z1484" i="1"/>
  <c r="W1485" i="1"/>
  <c r="X1485" i="1"/>
  <c r="Y1485" i="1"/>
  <c r="Z1485" i="1"/>
  <c r="W1486" i="1"/>
  <c r="X1486" i="1"/>
  <c r="Y1486" i="1"/>
  <c r="Z1486" i="1"/>
  <c r="W1487" i="1"/>
  <c r="X1487" i="1"/>
  <c r="Y1487" i="1"/>
  <c r="Z1487" i="1"/>
  <c r="W1488" i="1"/>
  <c r="X1488" i="1"/>
  <c r="Y1488" i="1"/>
  <c r="Z1488" i="1"/>
  <c r="W1489" i="1"/>
  <c r="X1489" i="1"/>
  <c r="Y1489" i="1"/>
  <c r="Z1489" i="1"/>
  <c r="W1490" i="1"/>
  <c r="X1490" i="1"/>
  <c r="Y1490" i="1"/>
  <c r="Z1490" i="1"/>
  <c r="W1491" i="1"/>
  <c r="X1491" i="1"/>
  <c r="Y1491" i="1"/>
  <c r="Z1491" i="1"/>
  <c r="W1492" i="1"/>
  <c r="X1492" i="1"/>
  <c r="Y1492" i="1"/>
  <c r="Z1492" i="1"/>
  <c r="W1493" i="1"/>
  <c r="X1493" i="1"/>
  <c r="Y1493" i="1"/>
  <c r="Z1493" i="1"/>
  <c r="W1494" i="1"/>
  <c r="X1494" i="1"/>
  <c r="Y1494" i="1"/>
  <c r="Z1494" i="1"/>
  <c r="W1495" i="1"/>
  <c r="X1495" i="1"/>
  <c r="Y1495" i="1"/>
  <c r="Z1495" i="1"/>
  <c r="W1496" i="1"/>
  <c r="X1496" i="1"/>
  <c r="Y1496" i="1"/>
  <c r="Z1496" i="1"/>
  <c r="W1497" i="1"/>
  <c r="X1497" i="1"/>
  <c r="Y1497" i="1"/>
  <c r="Z1497" i="1"/>
  <c r="W1498" i="1"/>
  <c r="X1498" i="1"/>
  <c r="Y1498" i="1"/>
  <c r="Z1498" i="1"/>
  <c r="W1499" i="1"/>
  <c r="X1499" i="1"/>
  <c r="Y1499" i="1"/>
  <c r="Z1499" i="1"/>
  <c r="W1500" i="1"/>
  <c r="X1500" i="1"/>
  <c r="Y1500" i="1"/>
  <c r="Z1500" i="1"/>
  <c r="W1501" i="1"/>
  <c r="X1501" i="1"/>
  <c r="Y1501" i="1"/>
  <c r="Z1501" i="1"/>
  <c r="W1502" i="1"/>
  <c r="X1502" i="1"/>
  <c r="Y1502" i="1"/>
  <c r="Z1502" i="1"/>
  <c r="W1503" i="1"/>
  <c r="X1503" i="1"/>
  <c r="Y1503" i="1"/>
  <c r="Z1503" i="1"/>
  <c r="W1504" i="1"/>
  <c r="X1504" i="1"/>
  <c r="Y1504" i="1"/>
  <c r="Z1504" i="1"/>
  <c r="W1505" i="1"/>
  <c r="X1505" i="1"/>
  <c r="Y1505" i="1"/>
  <c r="Z1505" i="1"/>
  <c r="W1506" i="1"/>
  <c r="X1506" i="1"/>
  <c r="Y1506" i="1"/>
  <c r="Z1506" i="1"/>
  <c r="W1507" i="1"/>
  <c r="X1507" i="1"/>
  <c r="Y1507" i="1"/>
  <c r="Z1507" i="1"/>
  <c r="W1508" i="1"/>
  <c r="X1508" i="1"/>
  <c r="Y1508" i="1"/>
  <c r="Z1508" i="1"/>
  <c r="W1509" i="1"/>
  <c r="X1509" i="1"/>
  <c r="Y1509" i="1"/>
  <c r="Z1509" i="1"/>
  <c r="W1510" i="1"/>
  <c r="X1510" i="1"/>
  <c r="Y1510" i="1"/>
  <c r="Z1510" i="1"/>
  <c r="W1511" i="1"/>
  <c r="X1511" i="1"/>
  <c r="Y1511" i="1"/>
  <c r="Z1511" i="1"/>
  <c r="W1512" i="1"/>
  <c r="X1512" i="1"/>
  <c r="Y1512" i="1"/>
  <c r="Z1512" i="1"/>
  <c r="W1513" i="1"/>
  <c r="X1513" i="1"/>
  <c r="Y1513" i="1"/>
  <c r="Z1513" i="1"/>
  <c r="W1514" i="1"/>
  <c r="X1514" i="1"/>
  <c r="Y1514" i="1"/>
  <c r="Z1514" i="1"/>
  <c r="W1515" i="1"/>
  <c r="X1515" i="1"/>
  <c r="Y1515" i="1"/>
  <c r="Z1515" i="1"/>
  <c r="W1516" i="1"/>
  <c r="X1516" i="1"/>
  <c r="Y1516" i="1"/>
  <c r="Z1516" i="1"/>
  <c r="W1517" i="1"/>
  <c r="X1517" i="1"/>
  <c r="Y1517" i="1"/>
  <c r="Z1517" i="1"/>
  <c r="W1518" i="1"/>
  <c r="X1518" i="1"/>
  <c r="Y1518" i="1"/>
  <c r="Z1518" i="1"/>
  <c r="W1519" i="1"/>
  <c r="X1519" i="1"/>
  <c r="Y1519" i="1"/>
  <c r="Z1519" i="1"/>
  <c r="W1520" i="1"/>
  <c r="X1520" i="1"/>
  <c r="Y1520" i="1"/>
  <c r="Z1520" i="1"/>
  <c r="W1521" i="1"/>
  <c r="X1521" i="1"/>
  <c r="Y1521" i="1"/>
  <c r="Z1521" i="1"/>
  <c r="W1522" i="1"/>
  <c r="X1522" i="1"/>
  <c r="Y1522" i="1"/>
  <c r="Z1522" i="1"/>
  <c r="W1523" i="1"/>
  <c r="X1523" i="1"/>
  <c r="Y1523" i="1"/>
  <c r="Z1523" i="1"/>
  <c r="W1524" i="1"/>
  <c r="X1524" i="1"/>
  <c r="Y1524" i="1"/>
  <c r="Z1524" i="1"/>
  <c r="W1525" i="1"/>
  <c r="X1525" i="1"/>
  <c r="Y1525" i="1"/>
  <c r="Z1525" i="1"/>
  <c r="W1526" i="1"/>
  <c r="X1526" i="1"/>
  <c r="Y1526" i="1"/>
  <c r="Z1526" i="1"/>
  <c r="W1527" i="1"/>
  <c r="X1527" i="1"/>
  <c r="Y1527" i="1"/>
  <c r="Z1527" i="1"/>
  <c r="W1528" i="1"/>
  <c r="X1528" i="1"/>
  <c r="Y1528" i="1"/>
  <c r="Z1528" i="1"/>
  <c r="W1529" i="1"/>
  <c r="X1529" i="1"/>
  <c r="Y1529" i="1"/>
  <c r="Z1529" i="1"/>
  <c r="W1530" i="1"/>
  <c r="X1530" i="1"/>
  <c r="Y1530" i="1"/>
  <c r="Z1530" i="1"/>
  <c r="W1531" i="1"/>
  <c r="X1531" i="1"/>
  <c r="Y1531" i="1"/>
  <c r="Z1531" i="1"/>
  <c r="W1532" i="1"/>
  <c r="X1532" i="1"/>
  <c r="Y1532" i="1"/>
  <c r="Z1532" i="1"/>
  <c r="W1533" i="1"/>
  <c r="X1533" i="1"/>
  <c r="Y1533" i="1"/>
  <c r="Z1533" i="1"/>
  <c r="W1534" i="1"/>
  <c r="X1534" i="1"/>
  <c r="Y1534" i="1"/>
  <c r="Z1534" i="1"/>
  <c r="W1535" i="1"/>
  <c r="X1535" i="1"/>
  <c r="Y1535" i="1"/>
  <c r="Z1535" i="1"/>
  <c r="W1536" i="1"/>
  <c r="X1536" i="1"/>
  <c r="Y1536" i="1"/>
  <c r="Z1536" i="1"/>
  <c r="W1537" i="1"/>
  <c r="X1537" i="1"/>
  <c r="Y1537" i="1"/>
  <c r="Z1537" i="1"/>
  <c r="W1538" i="1"/>
  <c r="X1538" i="1"/>
  <c r="Y1538" i="1"/>
  <c r="Z1538" i="1"/>
  <c r="W1539" i="1"/>
  <c r="X1539" i="1"/>
  <c r="Y1539" i="1"/>
  <c r="Z1539" i="1"/>
  <c r="W1540" i="1"/>
  <c r="X1540" i="1"/>
  <c r="Y1540" i="1"/>
  <c r="Z1540" i="1"/>
  <c r="W1541" i="1"/>
  <c r="X1541" i="1"/>
  <c r="Y1541" i="1"/>
  <c r="Z1541" i="1"/>
  <c r="W1542" i="1"/>
  <c r="X1542" i="1"/>
  <c r="Y1542" i="1"/>
  <c r="Z1542" i="1"/>
  <c r="W1543" i="1"/>
  <c r="X1543" i="1"/>
  <c r="Y1543" i="1"/>
  <c r="Z1543" i="1"/>
  <c r="W1544" i="1"/>
  <c r="X1544" i="1"/>
  <c r="Y1544" i="1"/>
  <c r="Z1544" i="1"/>
  <c r="W1545" i="1"/>
  <c r="X1545" i="1"/>
  <c r="Y1545" i="1"/>
  <c r="Z1545" i="1"/>
  <c r="W1546" i="1"/>
  <c r="X1546" i="1"/>
  <c r="Y1546" i="1"/>
  <c r="Z1546" i="1"/>
  <c r="W1547" i="1"/>
  <c r="X1547" i="1"/>
  <c r="Y1547" i="1"/>
  <c r="Z1547" i="1"/>
  <c r="W1548" i="1"/>
  <c r="X1548" i="1"/>
  <c r="Y1548" i="1"/>
  <c r="Z1548" i="1"/>
  <c r="W1549" i="1"/>
  <c r="X1549" i="1"/>
  <c r="Y1549" i="1"/>
  <c r="Z1549" i="1"/>
  <c r="W1550" i="1"/>
  <c r="X1550" i="1"/>
  <c r="Y1550" i="1"/>
  <c r="Z1550" i="1"/>
  <c r="W1551" i="1"/>
  <c r="X1551" i="1"/>
  <c r="Y1551" i="1"/>
  <c r="Z1551" i="1"/>
  <c r="W1552" i="1"/>
  <c r="X1552" i="1"/>
  <c r="Y1552" i="1"/>
  <c r="Z1552" i="1"/>
  <c r="W1553" i="1"/>
  <c r="X1553" i="1"/>
  <c r="Y1553" i="1"/>
  <c r="Z1553" i="1"/>
  <c r="W1554" i="1"/>
  <c r="X1554" i="1"/>
  <c r="Y1554" i="1"/>
  <c r="Z1554" i="1"/>
  <c r="W1555" i="1"/>
  <c r="X1555" i="1"/>
  <c r="Y1555" i="1"/>
  <c r="Z1555" i="1"/>
  <c r="W1556" i="1"/>
  <c r="X1556" i="1"/>
  <c r="Y1556" i="1"/>
  <c r="Z1556" i="1"/>
  <c r="W1557" i="1"/>
  <c r="X1557" i="1"/>
  <c r="Y1557" i="1"/>
  <c r="Z1557" i="1"/>
  <c r="W1558" i="1"/>
  <c r="X1558" i="1"/>
  <c r="Y1558" i="1"/>
  <c r="Z1558" i="1"/>
  <c r="W1559" i="1"/>
  <c r="X1559" i="1"/>
  <c r="Y1559" i="1"/>
  <c r="Z1559" i="1"/>
  <c r="W1560" i="1"/>
  <c r="X1560" i="1"/>
  <c r="Y1560" i="1"/>
  <c r="Z1560" i="1"/>
  <c r="W1561" i="1"/>
  <c r="X1561" i="1"/>
  <c r="Y1561" i="1"/>
  <c r="Z1561" i="1"/>
  <c r="W1562" i="1"/>
  <c r="X1562" i="1"/>
  <c r="Y1562" i="1"/>
  <c r="Z1562" i="1"/>
  <c r="W1563" i="1"/>
  <c r="X1563" i="1"/>
  <c r="Y1563" i="1"/>
  <c r="Z1563" i="1"/>
  <c r="W1564" i="1"/>
  <c r="X1564" i="1"/>
  <c r="Y1564" i="1"/>
  <c r="Z1564" i="1"/>
  <c r="W1565" i="1"/>
  <c r="X1565" i="1"/>
  <c r="Y1565" i="1"/>
  <c r="Z1565" i="1"/>
  <c r="W1566" i="1"/>
  <c r="X1566" i="1"/>
  <c r="Y1566" i="1"/>
  <c r="Z1566" i="1"/>
  <c r="W1567" i="1"/>
  <c r="X1567" i="1"/>
  <c r="Y1567" i="1"/>
  <c r="Z1567" i="1"/>
  <c r="W1568" i="1"/>
  <c r="X1568" i="1"/>
  <c r="Y1568" i="1"/>
  <c r="Z1568" i="1"/>
  <c r="W1569" i="1"/>
  <c r="X1569" i="1"/>
  <c r="Y1569" i="1"/>
  <c r="Z1569" i="1"/>
  <c r="W1570" i="1"/>
  <c r="X1570" i="1"/>
  <c r="Y1570" i="1"/>
  <c r="Z1570" i="1"/>
  <c r="W1571" i="1"/>
  <c r="X1571" i="1"/>
  <c r="Y1571" i="1"/>
  <c r="Z1571" i="1"/>
  <c r="W1572" i="1"/>
  <c r="X1572" i="1"/>
  <c r="Y1572" i="1"/>
  <c r="Z1572" i="1"/>
  <c r="W1573" i="1"/>
  <c r="X1573" i="1"/>
  <c r="Y1573" i="1"/>
  <c r="Z1573" i="1"/>
  <c r="W1574" i="1"/>
  <c r="X1574" i="1"/>
  <c r="Y1574" i="1"/>
  <c r="Z1574" i="1"/>
  <c r="W1575" i="1"/>
  <c r="X1575" i="1"/>
  <c r="Y1575" i="1"/>
  <c r="Z1575" i="1"/>
  <c r="W1576" i="1"/>
  <c r="X1576" i="1"/>
  <c r="Y1576" i="1"/>
  <c r="Z1576" i="1"/>
  <c r="W1577" i="1"/>
  <c r="X1577" i="1"/>
  <c r="Y1577" i="1"/>
  <c r="Z1577" i="1"/>
  <c r="W1578" i="1"/>
  <c r="X1578" i="1"/>
  <c r="Y1578" i="1"/>
  <c r="Z1578" i="1"/>
  <c r="W1579" i="1"/>
  <c r="X1579" i="1"/>
  <c r="Y1579" i="1"/>
  <c r="Z1579" i="1"/>
  <c r="W1580" i="1"/>
  <c r="X1580" i="1"/>
  <c r="Y1580" i="1"/>
  <c r="Z1580" i="1"/>
  <c r="W1581" i="1"/>
  <c r="X1581" i="1"/>
  <c r="Y1581" i="1"/>
  <c r="Z1581" i="1"/>
  <c r="W1582" i="1"/>
  <c r="X1582" i="1"/>
  <c r="Y1582" i="1"/>
  <c r="Z1582" i="1"/>
  <c r="W1583" i="1"/>
  <c r="X1583" i="1"/>
  <c r="Y1583" i="1"/>
  <c r="Z1583" i="1"/>
  <c r="W1584" i="1"/>
  <c r="X1584" i="1"/>
  <c r="Y1584" i="1"/>
  <c r="Z1584" i="1"/>
  <c r="W1585" i="1"/>
  <c r="X1585" i="1"/>
  <c r="Y1585" i="1"/>
  <c r="Z1585" i="1"/>
  <c r="W1586" i="1"/>
  <c r="X1586" i="1"/>
  <c r="Y1586" i="1"/>
  <c r="Z1586" i="1"/>
  <c r="W1587" i="1"/>
  <c r="X1587" i="1"/>
  <c r="Y1587" i="1"/>
  <c r="Z1587" i="1"/>
  <c r="W1588" i="1"/>
  <c r="X1588" i="1"/>
  <c r="Y1588" i="1"/>
  <c r="Z1588" i="1"/>
  <c r="W1589" i="1"/>
  <c r="X1589" i="1"/>
  <c r="Y1589" i="1"/>
  <c r="Z1589" i="1"/>
  <c r="W1590" i="1"/>
  <c r="X1590" i="1"/>
  <c r="Y1590" i="1"/>
  <c r="Z1590" i="1"/>
  <c r="W1591" i="1"/>
  <c r="X1591" i="1"/>
  <c r="Y1591" i="1"/>
  <c r="Z1591" i="1"/>
  <c r="W1592" i="1"/>
  <c r="X1592" i="1"/>
  <c r="Y1592" i="1"/>
  <c r="Z1592" i="1"/>
  <c r="W1593" i="1"/>
  <c r="X1593" i="1"/>
  <c r="Y1593" i="1"/>
  <c r="Z1593" i="1"/>
  <c r="W1594" i="1"/>
  <c r="X1594" i="1"/>
  <c r="Y1594" i="1"/>
  <c r="Z1594" i="1"/>
  <c r="W1595" i="1"/>
  <c r="X1595" i="1"/>
  <c r="Y1595" i="1"/>
  <c r="Z1595" i="1"/>
  <c r="W1596" i="1"/>
  <c r="X1596" i="1"/>
  <c r="Y1596" i="1"/>
  <c r="Z1596" i="1"/>
  <c r="W1597" i="1"/>
  <c r="X1597" i="1"/>
  <c r="Y1597" i="1"/>
  <c r="Z1597" i="1"/>
  <c r="W1598" i="1"/>
  <c r="X1598" i="1"/>
  <c r="Y1598" i="1"/>
  <c r="Z1598" i="1"/>
  <c r="W1599" i="1"/>
  <c r="X1599" i="1"/>
  <c r="Y1599" i="1"/>
  <c r="Z1599" i="1"/>
  <c r="W1600" i="1"/>
  <c r="X1600" i="1"/>
  <c r="Y1600" i="1"/>
  <c r="Z1600" i="1"/>
  <c r="W1601" i="1"/>
  <c r="X1601" i="1"/>
  <c r="Y1601" i="1"/>
  <c r="Z1601" i="1"/>
  <c r="W1602" i="1"/>
  <c r="X1602" i="1"/>
  <c r="Y1602" i="1"/>
  <c r="Z1602" i="1"/>
  <c r="W1603" i="1"/>
  <c r="X1603" i="1"/>
  <c r="Y1603" i="1"/>
  <c r="Z1603" i="1"/>
  <c r="W1604" i="1"/>
  <c r="X1604" i="1"/>
  <c r="Y1604" i="1"/>
  <c r="Z1604" i="1"/>
  <c r="W1605" i="1"/>
  <c r="X1605" i="1"/>
  <c r="Y1605" i="1"/>
  <c r="Z1605" i="1"/>
  <c r="W1606" i="1"/>
  <c r="X1606" i="1"/>
  <c r="Y1606" i="1"/>
  <c r="Z1606" i="1"/>
  <c r="W1607" i="1"/>
  <c r="X1607" i="1"/>
  <c r="Y1607" i="1"/>
  <c r="Z1607" i="1"/>
  <c r="W1608" i="1"/>
  <c r="X1608" i="1"/>
  <c r="Y1608" i="1"/>
  <c r="Z1608" i="1"/>
  <c r="W1609" i="1"/>
  <c r="X1609" i="1"/>
  <c r="Y1609" i="1"/>
  <c r="Z1609" i="1"/>
  <c r="W1610" i="1"/>
  <c r="X1610" i="1"/>
  <c r="Y1610" i="1"/>
  <c r="Z1610" i="1"/>
  <c r="W1611" i="1"/>
  <c r="X1611" i="1"/>
  <c r="Y1611" i="1"/>
  <c r="Z1611" i="1"/>
  <c r="W1612" i="1"/>
  <c r="X1612" i="1"/>
  <c r="Y1612" i="1"/>
  <c r="Z1612" i="1"/>
  <c r="W1613" i="1"/>
  <c r="X1613" i="1"/>
  <c r="Y1613" i="1"/>
  <c r="Z1613" i="1"/>
  <c r="W1614" i="1"/>
  <c r="X1614" i="1"/>
  <c r="Y1614" i="1"/>
  <c r="Z1614" i="1"/>
  <c r="W1615" i="1"/>
  <c r="X1615" i="1"/>
  <c r="Y1615" i="1"/>
  <c r="Z1615" i="1"/>
  <c r="W1616" i="1"/>
  <c r="X1616" i="1"/>
  <c r="Y1616" i="1"/>
  <c r="Z1616" i="1"/>
  <c r="W1617" i="1"/>
  <c r="X1617" i="1"/>
  <c r="Y1617" i="1"/>
  <c r="Z1617" i="1"/>
  <c r="W1618" i="1"/>
  <c r="X1618" i="1"/>
  <c r="Y1618" i="1"/>
  <c r="Z1618" i="1"/>
  <c r="W1619" i="1"/>
  <c r="X1619" i="1"/>
  <c r="Y1619" i="1"/>
  <c r="Z1619" i="1"/>
  <c r="W1620" i="1"/>
  <c r="X1620" i="1"/>
  <c r="Y1620" i="1"/>
  <c r="Z1620" i="1"/>
  <c r="W1621" i="1"/>
  <c r="X1621" i="1"/>
  <c r="Y1621" i="1"/>
  <c r="Z1621" i="1"/>
  <c r="W1622" i="1"/>
  <c r="X1622" i="1"/>
  <c r="Y1622" i="1"/>
  <c r="Z1622" i="1"/>
  <c r="W1623" i="1"/>
  <c r="X1623" i="1"/>
  <c r="Y1623" i="1"/>
  <c r="Z1623" i="1"/>
  <c r="W1624" i="1"/>
  <c r="X1624" i="1"/>
  <c r="Y1624" i="1"/>
  <c r="Z1624" i="1"/>
  <c r="W1625" i="1"/>
  <c r="X1625" i="1"/>
  <c r="Y1625" i="1"/>
  <c r="Z1625" i="1"/>
  <c r="W1626" i="1"/>
  <c r="X1626" i="1"/>
  <c r="Y1626" i="1"/>
  <c r="Z1626" i="1"/>
  <c r="W1627" i="1"/>
  <c r="X1627" i="1"/>
  <c r="Y1627" i="1"/>
  <c r="Z1627" i="1"/>
  <c r="W1628" i="1"/>
  <c r="X1628" i="1"/>
  <c r="Y1628" i="1"/>
  <c r="Z1628" i="1"/>
  <c r="W1629" i="1"/>
  <c r="X1629" i="1"/>
  <c r="Y1629" i="1"/>
  <c r="Z1629" i="1"/>
  <c r="W1630" i="1"/>
  <c r="X1630" i="1"/>
  <c r="Y1630" i="1"/>
  <c r="Z1630" i="1"/>
  <c r="W1631" i="1"/>
  <c r="X1631" i="1"/>
  <c r="Y1631" i="1"/>
  <c r="Z1631" i="1"/>
  <c r="W1632" i="1"/>
  <c r="X1632" i="1"/>
  <c r="Y1632" i="1"/>
  <c r="Z1632" i="1"/>
  <c r="W1633" i="1"/>
  <c r="X1633" i="1"/>
  <c r="Y1633" i="1"/>
  <c r="Z1633" i="1"/>
  <c r="W1634" i="1"/>
  <c r="X1634" i="1"/>
  <c r="Y1634" i="1"/>
  <c r="Z1634" i="1"/>
  <c r="W1635" i="1"/>
  <c r="X1635" i="1"/>
  <c r="Y1635" i="1"/>
  <c r="Z1635" i="1"/>
  <c r="W1636" i="1"/>
  <c r="X1636" i="1"/>
  <c r="Y1636" i="1"/>
  <c r="Z1636" i="1"/>
  <c r="W1637" i="1"/>
  <c r="X1637" i="1"/>
  <c r="Y1637" i="1"/>
  <c r="Z1637" i="1"/>
  <c r="W1638" i="1"/>
  <c r="X1638" i="1"/>
  <c r="Y1638" i="1"/>
  <c r="Z1638" i="1"/>
  <c r="W1639" i="1"/>
  <c r="X1639" i="1"/>
  <c r="Y1639" i="1"/>
  <c r="Z1639" i="1"/>
  <c r="W1640" i="1"/>
  <c r="X1640" i="1"/>
  <c r="Y1640" i="1"/>
  <c r="Z1640" i="1"/>
  <c r="W1641" i="1"/>
  <c r="X1641" i="1"/>
  <c r="Y1641" i="1"/>
  <c r="Z1641" i="1"/>
  <c r="W1642" i="1"/>
  <c r="X1642" i="1"/>
  <c r="Y1642" i="1"/>
  <c r="Z1642" i="1"/>
  <c r="W1643" i="1"/>
  <c r="X1643" i="1"/>
  <c r="Y1643" i="1"/>
  <c r="Z1643" i="1"/>
  <c r="W1644" i="1"/>
  <c r="X1644" i="1"/>
  <c r="Y1644" i="1"/>
  <c r="Z1644" i="1"/>
  <c r="W1645" i="1"/>
  <c r="X1645" i="1"/>
  <c r="Y1645" i="1"/>
  <c r="Z1645" i="1"/>
  <c r="W1646" i="1"/>
  <c r="X1646" i="1"/>
  <c r="Y1646" i="1"/>
  <c r="Z1646" i="1"/>
  <c r="W1647" i="1"/>
  <c r="X1647" i="1"/>
  <c r="Y1647" i="1"/>
  <c r="Z1647" i="1"/>
  <c r="W1648" i="1"/>
  <c r="X1648" i="1"/>
  <c r="Y1648" i="1"/>
  <c r="Z1648" i="1"/>
  <c r="W1649" i="1"/>
  <c r="X1649" i="1"/>
  <c r="Y1649" i="1"/>
  <c r="Z1649" i="1"/>
  <c r="W1650" i="1"/>
  <c r="X1650" i="1"/>
  <c r="Y1650" i="1"/>
  <c r="Z1650" i="1"/>
  <c r="W1651" i="1"/>
  <c r="X1651" i="1"/>
  <c r="Y1651" i="1"/>
  <c r="Z1651" i="1"/>
  <c r="W1652" i="1"/>
  <c r="X1652" i="1"/>
  <c r="Y1652" i="1"/>
  <c r="Z1652" i="1"/>
  <c r="W1653" i="1"/>
  <c r="X1653" i="1"/>
  <c r="Y1653" i="1"/>
  <c r="Z1653" i="1"/>
  <c r="W1654" i="1"/>
  <c r="X1654" i="1"/>
  <c r="Y1654" i="1"/>
  <c r="Z1654" i="1"/>
  <c r="W1655" i="1"/>
  <c r="X1655" i="1"/>
  <c r="Y1655" i="1"/>
  <c r="Z1655" i="1"/>
  <c r="W1656" i="1"/>
  <c r="X1656" i="1"/>
  <c r="Y1656" i="1"/>
  <c r="Z1656" i="1"/>
  <c r="W1657" i="1"/>
  <c r="X1657" i="1"/>
  <c r="Y1657" i="1"/>
  <c r="Z1657" i="1"/>
  <c r="W1658" i="1"/>
  <c r="X1658" i="1"/>
  <c r="Y1658" i="1"/>
  <c r="Z1658" i="1"/>
  <c r="W1659" i="1"/>
  <c r="X1659" i="1"/>
  <c r="Y1659" i="1"/>
  <c r="Z1659" i="1"/>
  <c r="W1660" i="1"/>
  <c r="X1660" i="1"/>
  <c r="Y1660" i="1"/>
  <c r="Z1660" i="1"/>
  <c r="W1661" i="1"/>
  <c r="X1661" i="1"/>
  <c r="Y1661" i="1"/>
  <c r="Z1661" i="1"/>
  <c r="W1662" i="1"/>
  <c r="X1662" i="1"/>
  <c r="Y1662" i="1"/>
  <c r="Z1662" i="1"/>
  <c r="W1663" i="1"/>
  <c r="X1663" i="1"/>
  <c r="Y1663" i="1"/>
  <c r="Z1663" i="1"/>
  <c r="W1664" i="1"/>
  <c r="X1664" i="1"/>
  <c r="Y1664" i="1"/>
  <c r="Z1664" i="1"/>
  <c r="W1665" i="1"/>
  <c r="X1665" i="1"/>
  <c r="Y1665" i="1"/>
  <c r="Z1665" i="1"/>
  <c r="W1666" i="1"/>
  <c r="X1666" i="1"/>
  <c r="Y1666" i="1"/>
  <c r="Z1666" i="1"/>
  <c r="W1667" i="1"/>
  <c r="X1667" i="1"/>
  <c r="Y1667" i="1"/>
  <c r="Z1667" i="1"/>
  <c r="W1668" i="1"/>
  <c r="X1668" i="1"/>
  <c r="Y1668" i="1"/>
  <c r="Z1668" i="1"/>
  <c r="W1669" i="1"/>
  <c r="X1669" i="1"/>
  <c r="Y1669" i="1"/>
  <c r="Z1669" i="1"/>
  <c r="W1670" i="1"/>
  <c r="X1670" i="1"/>
  <c r="Y1670" i="1"/>
  <c r="Z1670" i="1"/>
  <c r="W1671" i="1"/>
  <c r="X1671" i="1"/>
  <c r="Y1671" i="1"/>
  <c r="Z1671" i="1"/>
  <c r="W1672" i="1"/>
  <c r="X1672" i="1"/>
  <c r="Y1672" i="1"/>
  <c r="Z1672" i="1"/>
  <c r="W1673" i="1"/>
  <c r="X1673" i="1"/>
  <c r="Y1673" i="1"/>
  <c r="Z1673" i="1"/>
  <c r="W1674" i="1"/>
  <c r="X1674" i="1"/>
  <c r="Y1674" i="1"/>
  <c r="Z1674" i="1"/>
  <c r="W1675" i="1"/>
  <c r="X1675" i="1"/>
  <c r="Y1675" i="1"/>
  <c r="Z1675" i="1"/>
  <c r="W1676" i="1"/>
  <c r="X1676" i="1"/>
  <c r="Y1676" i="1"/>
  <c r="Z1676" i="1"/>
  <c r="W1677" i="1"/>
  <c r="X1677" i="1"/>
  <c r="Y1677" i="1"/>
  <c r="Z1677" i="1"/>
  <c r="W1678" i="1"/>
  <c r="X1678" i="1"/>
  <c r="Y1678" i="1"/>
  <c r="Z1678" i="1"/>
  <c r="W1679" i="1"/>
  <c r="X1679" i="1"/>
  <c r="Y1679" i="1"/>
  <c r="Z1679" i="1"/>
  <c r="W1680" i="1"/>
  <c r="X1680" i="1"/>
  <c r="Y1680" i="1"/>
  <c r="Z1680" i="1"/>
  <c r="W1681" i="1"/>
  <c r="X1681" i="1"/>
  <c r="Y1681" i="1"/>
  <c r="Z1681" i="1"/>
  <c r="W1682" i="1"/>
  <c r="X1682" i="1"/>
  <c r="Y1682" i="1"/>
  <c r="Z1682" i="1"/>
  <c r="W1683" i="1"/>
  <c r="X1683" i="1"/>
  <c r="Y1683" i="1"/>
  <c r="Z1683" i="1"/>
  <c r="W1684" i="1"/>
  <c r="X1684" i="1"/>
  <c r="Y1684" i="1"/>
  <c r="Z1684" i="1"/>
  <c r="W1685" i="1"/>
  <c r="X1685" i="1"/>
  <c r="Y1685" i="1"/>
  <c r="Z1685" i="1"/>
  <c r="W1686" i="1"/>
  <c r="X1686" i="1"/>
  <c r="Y1686" i="1"/>
  <c r="Z1686" i="1"/>
  <c r="W1687" i="1"/>
  <c r="X1687" i="1"/>
  <c r="Y1687" i="1"/>
  <c r="Z1687" i="1"/>
  <c r="W1688" i="1"/>
  <c r="X1688" i="1"/>
  <c r="Y1688" i="1"/>
  <c r="Z1688" i="1"/>
  <c r="W1689" i="1"/>
  <c r="X1689" i="1"/>
  <c r="Y1689" i="1"/>
  <c r="Z1689" i="1"/>
  <c r="W1690" i="1"/>
  <c r="X1690" i="1"/>
  <c r="Y1690" i="1"/>
  <c r="Z1690" i="1"/>
  <c r="W1691" i="1"/>
  <c r="X1691" i="1"/>
  <c r="Y1691" i="1"/>
  <c r="Z1691" i="1"/>
  <c r="W1692" i="1"/>
  <c r="X1692" i="1"/>
  <c r="Y1692" i="1"/>
  <c r="Z1692" i="1"/>
  <c r="W1693" i="1"/>
  <c r="X1693" i="1"/>
  <c r="Y1693" i="1"/>
  <c r="Z1693" i="1"/>
  <c r="W1694" i="1"/>
  <c r="X1694" i="1"/>
  <c r="Y1694" i="1"/>
  <c r="Z1694" i="1"/>
  <c r="W1695" i="1"/>
  <c r="X1695" i="1"/>
  <c r="Y1695" i="1"/>
  <c r="Z1695" i="1"/>
  <c r="W1696" i="1"/>
  <c r="X1696" i="1"/>
  <c r="Y1696" i="1"/>
  <c r="Z1696" i="1"/>
  <c r="W1697" i="1"/>
  <c r="X1697" i="1"/>
  <c r="Y1697" i="1"/>
  <c r="Z1697" i="1"/>
  <c r="W1698" i="1"/>
  <c r="X1698" i="1"/>
  <c r="Y1698" i="1"/>
  <c r="Z1698" i="1"/>
  <c r="W1699" i="1"/>
  <c r="X1699" i="1"/>
  <c r="Y1699" i="1"/>
  <c r="Z1699" i="1"/>
  <c r="W1700" i="1"/>
  <c r="X1700" i="1"/>
  <c r="Y1700" i="1"/>
  <c r="Z1700" i="1"/>
  <c r="W1701" i="1"/>
  <c r="X1701" i="1"/>
  <c r="Y1701" i="1"/>
  <c r="Z1701" i="1"/>
  <c r="W1702" i="1"/>
  <c r="X1702" i="1"/>
  <c r="Y1702" i="1"/>
  <c r="Z1702" i="1"/>
  <c r="W1703" i="1"/>
  <c r="X1703" i="1"/>
  <c r="Y1703" i="1"/>
  <c r="Z1703" i="1"/>
  <c r="W1704" i="1"/>
  <c r="X1704" i="1"/>
  <c r="Y1704" i="1"/>
  <c r="Z1704" i="1"/>
  <c r="W1705" i="1"/>
  <c r="X1705" i="1"/>
  <c r="Y1705" i="1"/>
  <c r="Z1705" i="1"/>
  <c r="W1706" i="1"/>
  <c r="X1706" i="1"/>
  <c r="Y1706" i="1"/>
  <c r="Z1706" i="1"/>
  <c r="W1707" i="1"/>
  <c r="X1707" i="1"/>
  <c r="Y1707" i="1"/>
  <c r="Z1707" i="1"/>
  <c r="W1708" i="1"/>
  <c r="X1708" i="1"/>
  <c r="Y1708" i="1"/>
  <c r="Z1708" i="1"/>
  <c r="W1709" i="1"/>
  <c r="X1709" i="1"/>
  <c r="Y1709" i="1"/>
  <c r="Z1709" i="1"/>
  <c r="W1710" i="1"/>
  <c r="X1710" i="1"/>
  <c r="Y1710" i="1"/>
  <c r="Z1710" i="1"/>
  <c r="W1711" i="1"/>
  <c r="X1711" i="1"/>
  <c r="Y1711" i="1"/>
  <c r="Z1711" i="1"/>
  <c r="W1712" i="1"/>
  <c r="X1712" i="1"/>
  <c r="Y1712" i="1"/>
  <c r="Z1712" i="1"/>
  <c r="W1713" i="1"/>
  <c r="X1713" i="1"/>
  <c r="Y1713" i="1"/>
  <c r="Z1713" i="1"/>
  <c r="W1714" i="1"/>
  <c r="X1714" i="1"/>
  <c r="Y1714" i="1"/>
  <c r="Z1714" i="1"/>
  <c r="W1715" i="1"/>
  <c r="X1715" i="1"/>
  <c r="Y1715" i="1"/>
  <c r="Z1715" i="1"/>
  <c r="W1716" i="1"/>
  <c r="X1716" i="1"/>
  <c r="Y1716" i="1"/>
  <c r="Z1716" i="1"/>
  <c r="W1717" i="1"/>
  <c r="X1717" i="1"/>
  <c r="Y1717" i="1"/>
  <c r="Z1717" i="1"/>
  <c r="W1718" i="1"/>
  <c r="X1718" i="1"/>
  <c r="Y1718" i="1"/>
  <c r="Z1718" i="1"/>
  <c r="W1719" i="1"/>
  <c r="X1719" i="1"/>
  <c r="Y1719" i="1"/>
  <c r="Z1719" i="1"/>
  <c r="W1720" i="1"/>
  <c r="X1720" i="1"/>
  <c r="Y1720" i="1"/>
  <c r="Z1720" i="1"/>
  <c r="W1721" i="1"/>
  <c r="X1721" i="1"/>
  <c r="Y1721" i="1"/>
  <c r="Z1721" i="1"/>
  <c r="W1722" i="1"/>
  <c r="X1722" i="1"/>
  <c r="Y1722" i="1"/>
  <c r="Z1722" i="1"/>
  <c r="W1723" i="1"/>
  <c r="X1723" i="1"/>
  <c r="Y1723" i="1"/>
  <c r="Z1723" i="1"/>
  <c r="W1724" i="1"/>
  <c r="X1724" i="1"/>
  <c r="Y1724" i="1"/>
  <c r="Z1724" i="1"/>
  <c r="W1725" i="1"/>
  <c r="X1725" i="1"/>
  <c r="Y1725" i="1"/>
  <c r="Z1725" i="1"/>
  <c r="W1726" i="1"/>
  <c r="X1726" i="1"/>
  <c r="Y1726" i="1"/>
  <c r="Z1726" i="1"/>
  <c r="W1727" i="1"/>
  <c r="X1727" i="1"/>
  <c r="Y1727" i="1"/>
  <c r="Z1727" i="1"/>
  <c r="W1728" i="1"/>
  <c r="X1728" i="1"/>
  <c r="Y1728" i="1"/>
  <c r="Z1728" i="1"/>
  <c r="W1729" i="1"/>
  <c r="X1729" i="1"/>
  <c r="Y1729" i="1"/>
  <c r="Z1729" i="1"/>
  <c r="W1730" i="1"/>
  <c r="X1730" i="1"/>
  <c r="Y1730" i="1"/>
  <c r="Z1730" i="1"/>
  <c r="W1731" i="1"/>
  <c r="X1731" i="1"/>
  <c r="Y1731" i="1"/>
  <c r="Z1731" i="1"/>
  <c r="W1732" i="1"/>
  <c r="X1732" i="1"/>
  <c r="Y1732" i="1"/>
  <c r="Z1732" i="1"/>
  <c r="W1733" i="1"/>
  <c r="X1733" i="1"/>
  <c r="Y1733" i="1"/>
  <c r="Z1733" i="1"/>
  <c r="W1734" i="1"/>
  <c r="X1734" i="1"/>
  <c r="Y1734" i="1"/>
  <c r="Z1734" i="1"/>
  <c r="W1735" i="1"/>
  <c r="X1735" i="1"/>
  <c r="Y1735" i="1"/>
  <c r="Z1735" i="1"/>
  <c r="W1736" i="1"/>
  <c r="X1736" i="1"/>
  <c r="Y1736" i="1"/>
  <c r="Z1736" i="1"/>
  <c r="W1737" i="1"/>
  <c r="X1737" i="1"/>
  <c r="Y1737" i="1"/>
  <c r="Z1737" i="1"/>
  <c r="W1738" i="1"/>
  <c r="X1738" i="1"/>
  <c r="Y1738" i="1"/>
  <c r="Z1738" i="1"/>
  <c r="W1739" i="1"/>
  <c r="X1739" i="1"/>
  <c r="Y1739" i="1"/>
  <c r="Z1739" i="1"/>
  <c r="W1740" i="1"/>
  <c r="X1740" i="1"/>
  <c r="Y1740" i="1"/>
  <c r="Z1740" i="1"/>
  <c r="W1741" i="1"/>
  <c r="X1741" i="1"/>
  <c r="Y1741" i="1"/>
  <c r="Z1741" i="1"/>
  <c r="W1742" i="1"/>
  <c r="X1742" i="1"/>
  <c r="Y1742" i="1"/>
  <c r="Z1742" i="1"/>
  <c r="W1743" i="1"/>
  <c r="X1743" i="1"/>
  <c r="Y1743" i="1"/>
  <c r="Z1743" i="1"/>
  <c r="W1744" i="1"/>
  <c r="X1744" i="1"/>
  <c r="Y1744" i="1"/>
  <c r="Z1744" i="1"/>
  <c r="W1745" i="1"/>
  <c r="X1745" i="1"/>
  <c r="Y1745" i="1"/>
  <c r="Z1745" i="1"/>
  <c r="W1746" i="1"/>
  <c r="X1746" i="1"/>
  <c r="Y1746" i="1"/>
  <c r="Z1746" i="1"/>
  <c r="W1747" i="1"/>
  <c r="X1747" i="1"/>
  <c r="Y1747" i="1"/>
  <c r="Z1747" i="1"/>
  <c r="W1748" i="1"/>
  <c r="X1748" i="1"/>
  <c r="Y1748" i="1"/>
  <c r="Z1748" i="1"/>
  <c r="W1749" i="1"/>
  <c r="X1749" i="1"/>
  <c r="Y1749" i="1"/>
  <c r="Z1749" i="1"/>
  <c r="W1750" i="1"/>
  <c r="X1750" i="1"/>
  <c r="Y1750" i="1"/>
  <c r="Z1750" i="1"/>
  <c r="W1751" i="1"/>
  <c r="X1751" i="1"/>
  <c r="Y1751" i="1"/>
  <c r="Z1751" i="1"/>
  <c r="W1752" i="1"/>
  <c r="X1752" i="1"/>
  <c r="Y1752" i="1"/>
  <c r="Z1752" i="1"/>
  <c r="W1753" i="1"/>
  <c r="X1753" i="1"/>
  <c r="Y1753" i="1"/>
  <c r="Z1753" i="1"/>
  <c r="W1754" i="1"/>
  <c r="X1754" i="1"/>
  <c r="Y1754" i="1"/>
  <c r="Z1754" i="1"/>
  <c r="W1755" i="1"/>
  <c r="X1755" i="1"/>
  <c r="Y1755" i="1"/>
  <c r="Z1755" i="1"/>
  <c r="W1756" i="1"/>
  <c r="X1756" i="1"/>
  <c r="Y1756" i="1"/>
  <c r="Z1756" i="1"/>
  <c r="W1757" i="1"/>
  <c r="X1757" i="1"/>
  <c r="Y1757" i="1"/>
  <c r="Z1757" i="1"/>
  <c r="W1758" i="1"/>
  <c r="X1758" i="1"/>
  <c r="Y1758" i="1"/>
  <c r="Z1758" i="1"/>
  <c r="W1759" i="1"/>
  <c r="X1759" i="1"/>
  <c r="Y1759" i="1"/>
  <c r="Z1759" i="1"/>
  <c r="W1760" i="1"/>
  <c r="X1760" i="1"/>
  <c r="Y1760" i="1"/>
  <c r="Z1760" i="1"/>
  <c r="W1761" i="1"/>
  <c r="X1761" i="1"/>
  <c r="Y1761" i="1"/>
  <c r="Z1761" i="1"/>
  <c r="W1762" i="1"/>
  <c r="X1762" i="1"/>
  <c r="Y1762" i="1"/>
  <c r="Z1762" i="1"/>
  <c r="W1763" i="1"/>
  <c r="X1763" i="1"/>
  <c r="Y1763" i="1"/>
  <c r="Z1763" i="1"/>
  <c r="W1764" i="1"/>
  <c r="X1764" i="1"/>
  <c r="Y1764" i="1"/>
  <c r="Z1764" i="1"/>
  <c r="W1765" i="1"/>
  <c r="X1765" i="1"/>
  <c r="Y1765" i="1"/>
  <c r="Z1765" i="1"/>
  <c r="W1766" i="1"/>
  <c r="X1766" i="1"/>
  <c r="Y1766" i="1"/>
  <c r="Z1766" i="1"/>
  <c r="W1767" i="1"/>
  <c r="X1767" i="1"/>
  <c r="Y1767" i="1"/>
  <c r="Z1767" i="1"/>
  <c r="W1768" i="1"/>
  <c r="X1768" i="1"/>
  <c r="Y1768" i="1"/>
  <c r="Z1768" i="1"/>
  <c r="W1769" i="1"/>
  <c r="X1769" i="1"/>
  <c r="Y1769" i="1"/>
  <c r="Z1769" i="1"/>
  <c r="W1770" i="1"/>
  <c r="X1770" i="1"/>
  <c r="Y1770" i="1"/>
  <c r="Z1770" i="1"/>
  <c r="W1771" i="1"/>
  <c r="X1771" i="1"/>
  <c r="Y1771" i="1"/>
  <c r="Z1771" i="1"/>
  <c r="W1772" i="1"/>
  <c r="X1772" i="1"/>
  <c r="Y1772" i="1"/>
  <c r="Z1772" i="1"/>
  <c r="W1773" i="1"/>
  <c r="X1773" i="1"/>
  <c r="Y1773" i="1"/>
  <c r="Z1773" i="1"/>
  <c r="W1774" i="1"/>
  <c r="X1774" i="1"/>
  <c r="Y1774" i="1"/>
  <c r="Z1774" i="1"/>
  <c r="W1775" i="1"/>
  <c r="X1775" i="1"/>
  <c r="Y1775" i="1"/>
  <c r="Z1775" i="1"/>
  <c r="W1776" i="1"/>
  <c r="X1776" i="1"/>
  <c r="Y1776" i="1"/>
  <c r="Z1776" i="1"/>
  <c r="W1777" i="1"/>
  <c r="X1777" i="1"/>
  <c r="Y1777" i="1"/>
  <c r="Z1777" i="1"/>
  <c r="W1778" i="1"/>
  <c r="X1778" i="1"/>
  <c r="Y1778" i="1"/>
  <c r="Z1778" i="1"/>
  <c r="W1779" i="1"/>
  <c r="X1779" i="1"/>
  <c r="Y1779" i="1"/>
  <c r="Z1779" i="1"/>
  <c r="W1780" i="1"/>
  <c r="X1780" i="1"/>
  <c r="Y1780" i="1"/>
  <c r="Z1780" i="1"/>
  <c r="W1781" i="1"/>
  <c r="X1781" i="1"/>
  <c r="Y1781" i="1"/>
  <c r="Z1781" i="1"/>
  <c r="W1782" i="1"/>
  <c r="X1782" i="1"/>
  <c r="Y1782" i="1"/>
  <c r="Z1782" i="1"/>
  <c r="W1783" i="1"/>
  <c r="X1783" i="1"/>
  <c r="Y1783" i="1"/>
  <c r="Z1783" i="1"/>
  <c r="W1784" i="1"/>
  <c r="X1784" i="1"/>
  <c r="Y1784" i="1"/>
  <c r="Z1784" i="1"/>
  <c r="W1785" i="1"/>
  <c r="X1785" i="1"/>
  <c r="Y1785" i="1"/>
  <c r="Z1785" i="1"/>
  <c r="W1786" i="1"/>
  <c r="X1786" i="1"/>
  <c r="Y1786" i="1"/>
  <c r="Z1786" i="1"/>
  <c r="W1787" i="1"/>
  <c r="X1787" i="1"/>
  <c r="Y1787" i="1"/>
  <c r="Z1787" i="1"/>
  <c r="W1788" i="1"/>
  <c r="X1788" i="1"/>
  <c r="Y1788" i="1"/>
  <c r="Z1788" i="1"/>
  <c r="W1789" i="1"/>
  <c r="X1789" i="1"/>
  <c r="Y1789" i="1"/>
  <c r="Z1789" i="1"/>
  <c r="W1790" i="1"/>
  <c r="X1790" i="1"/>
  <c r="Y1790" i="1"/>
  <c r="Z1790" i="1"/>
  <c r="W1791" i="1"/>
  <c r="X1791" i="1"/>
  <c r="Y1791" i="1"/>
  <c r="Z1791" i="1"/>
  <c r="W1792" i="1"/>
  <c r="X1792" i="1"/>
  <c r="Y1792" i="1"/>
  <c r="Z1792" i="1"/>
  <c r="W1793" i="1"/>
  <c r="X1793" i="1"/>
  <c r="Y1793" i="1"/>
  <c r="Z1793" i="1"/>
  <c r="W1794" i="1"/>
  <c r="X1794" i="1"/>
  <c r="Y1794" i="1"/>
  <c r="Z1794" i="1"/>
  <c r="W1795" i="1"/>
  <c r="X1795" i="1"/>
  <c r="Y1795" i="1"/>
  <c r="Z1795" i="1"/>
  <c r="W1796" i="1"/>
  <c r="X1796" i="1"/>
  <c r="Y1796" i="1"/>
  <c r="Z1796" i="1"/>
  <c r="W1797" i="1"/>
  <c r="X1797" i="1"/>
  <c r="Y1797" i="1"/>
  <c r="Z1797" i="1"/>
  <c r="W1798" i="1"/>
  <c r="X1798" i="1"/>
  <c r="Y1798" i="1"/>
  <c r="Z1798" i="1"/>
  <c r="W1799" i="1"/>
  <c r="X1799" i="1"/>
  <c r="Y1799" i="1"/>
  <c r="Z1799" i="1"/>
  <c r="W1800" i="1"/>
  <c r="X1800" i="1"/>
  <c r="Y1800" i="1"/>
  <c r="Z1800" i="1"/>
  <c r="W1801" i="1"/>
  <c r="X1801" i="1"/>
  <c r="Y1801" i="1"/>
  <c r="Z1801" i="1"/>
  <c r="W1802" i="1"/>
  <c r="X1802" i="1"/>
  <c r="Y1802" i="1"/>
  <c r="Z1802" i="1"/>
  <c r="W1803" i="1"/>
  <c r="X1803" i="1"/>
  <c r="Y1803" i="1"/>
  <c r="Z1803" i="1"/>
  <c r="W1804" i="1"/>
  <c r="X1804" i="1"/>
  <c r="Y1804" i="1"/>
  <c r="Z1804" i="1"/>
  <c r="W1805" i="1"/>
  <c r="X1805" i="1"/>
  <c r="Y1805" i="1"/>
  <c r="Z1805" i="1"/>
  <c r="W1806" i="1"/>
  <c r="X1806" i="1"/>
  <c r="Y1806" i="1"/>
  <c r="Z1806" i="1"/>
  <c r="W1807" i="1"/>
  <c r="X1807" i="1"/>
  <c r="Y1807" i="1"/>
  <c r="Z1807" i="1"/>
  <c r="W1808" i="1"/>
  <c r="X1808" i="1"/>
  <c r="Y1808" i="1"/>
  <c r="Z1808" i="1"/>
  <c r="W1809" i="1"/>
  <c r="X1809" i="1"/>
  <c r="Y1809" i="1"/>
  <c r="Z1809" i="1"/>
  <c r="W1810" i="1"/>
  <c r="X1810" i="1"/>
  <c r="Y1810" i="1"/>
  <c r="Z1810" i="1"/>
  <c r="W1811" i="1"/>
  <c r="X1811" i="1"/>
  <c r="Y1811" i="1"/>
  <c r="Z1811" i="1"/>
  <c r="W1812" i="1"/>
  <c r="X1812" i="1"/>
  <c r="Y1812" i="1"/>
  <c r="Z1812" i="1"/>
  <c r="W1813" i="1"/>
  <c r="X1813" i="1"/>
  <c r="Y1813" i="1"/>
  <c r="Z1813" i="1"/>
  <c r="W1814" i="1"/>
  <c r="X1814" i="1"/>
  <c r="Y1814" i="1"/>
  <c r="Z1814" i="1"/>
  <c r="W1815" i="1"/>
  <c r="X1815" i="1"/>
  <c r="Y1815" i="1"/>
  <c r="Z1815" i="1"/>
  <c r="W1816" i="1"/>
  <c r="X1816" i="1"/>
  <c r="Y1816" i="1"/>
  <c r="Z1816" i="1"/>
  <c r="W1817" i="1"/>
  <c r="X1817" i="1"/>
  <c r="Y1817" i="1"/>
  <c r="Z1817" i="1"/>
  <c r="W1818" i="1"/>
  <c r="X1818" i="1"/>
  <c r="Y1818" i="1"/>
  <c r="Z1818" i="1"/>
  <c r="W1819" i="1"/>
  <c r="X1819" i="1"/>
  <c r="Y1819" i="1"/>
  <c r="Z1819" i="1"/>
  <c r="W1820" i="1"/>
  <c r="X1820" i="1"/>
  <c r="Y1820" i="1"/>
  <c r="Z1820" i="1"/>
  <c r="W1821" i="1"/>
  <c r="X1821" i="1"/>
  <c r="Y1821" i="1"/>
  <c r="Z1821" i="1"/>
  <c r="W1822" i="1"/>
  <c r="X1822" i="1"/>
  <c r="Y1822" i="1"/>
  <c r="Z1822" i="1"/>
  <c r="W1823" i="1"/>
  <c r="X1823" i="1"/>
  <c r="Y1823" i="1"/>
  <c r="Z1823" i="1"/>
  <c r="W1824" i="1"/>
  <c r="X1824" i="1"/>
  <c r="Y1824" i="1"/>
  <c r="Z1824" i="1"/>
  <c r="W1825" i="1"/>
  <c r="X1825" i="1"/>
  <c r="Y1825" i="1"/>
  <c r="Z1825" i="1"/>
  <c r="W1826" i="1"/>
  <c r="X1826" i="1"/>
  <c r="Y1826" i="1"/>
  <c r="Z1826" i="1"/>
  <c r="W1827" i="1"/>
  <c r="X1827" i="1"/>
  <c r="Y1827" i="1"/>
  <c r="Z1827" i="1"/>
  <c r="W1828" i="1"/>
  <c r="X1828" i="1"/>
  <c r="Y1828" i="1"/>
  <c r="Z1828" i="1"/>
  <c r="W1829" i="1"/>
  <c r="X1829" i="1"/>
  <c r="Y1829" i="1"/>
  <c r="Z1829" i="1"/>
  <c r="W1830" i="1"/>
  <c r="X1830" i="1"/>
  <c r="Y1830" i="1"/>
  <c r="Z1830" i="1"/>
  <c r="W1831" i="1"/>
  <c r="X1831" i="1"/>
  <c r="Y1831" i="1"/>
  <c r="Z1831" i="1"/>
  <c r="W1832" i="1"/>
  <c r="X1832" i="1"/>
  <c r="Y1832" i="1"/>
  <c r="Z1832" i="1"/>
  <c r="W1833" i="1"/>
  <c r="X1833" i="1"/>
  <c r="Y1833" i="1"/>
  <c r="Z1833" i="1"/>
  <c r="W1834" i="1"/>
  <c r="X1834" i="1"/>
  <c r="Y1834" i="1"/>
  <c r="Z1834" i="1"/>
  <c r="W1835" i="1"/>
  <c r="X1835" i="1"/>
  <c r="Y1835" i="1"/>
  <c r="Z1835" i="1"/>
  <c r="W1836" i="1"/>
  <c r="X1836" i="1"/>
  <c r="Y1836" i="1"/>
  <c r="Z1836" i="1"/>
  <c r="W1837" i="1"/>
  <c r="X1837" i="1"/>
  <c r="Y1837" i="1"/>
  <c r="Z1837" i="1"/>
  <c r="W1838" i="1"/>
  <c r="X1838" i="1"/>
  <c r="Y1838" i="1"/>
  <c r="Z1838" i="1"/>
  <c r="W1839" i="1"/>
  <c r="X1839" i="1"/>
  <c r="Y1839" i="1"/>
  <c r="Z1839" i="1"/>
  <c r="W1840" i="1"/>
  <c r="X1840" i="1"/>
  <c r="Y1840" i="1"/>
  <c r="Z1840" i="1"/>
  <c r="W1841" i="1"/>
  <c r="X1841" i="1"/>
  <c r="Y1841" i="1"/>
  <c r="Z1841" i="1"/>
  <c r="W1842" i="1"/>
  <c r="X1842" i="1"/>
  <c r="Y1842" i="1"/>
  <c r="Z1842" i="1"/>
  <c r="W1843" i="1"/>
  <c r="X1843" i="1"/>
  <c r="Y1843" i="1"/>
  <c r="Z1843" i="1"/>
  <c r="W1844" i="1"/>
  <c r="X1844" i="1"/>
  <c r="Y1844" i="1"/>
  <c r="Z1844" i="1"/>
  <c r="W1845" i="1"/>
  <c r="X1845" i="1"/>
  <c r="Y1845" i="1"/>
  <c r="Z1845" i="1"/>
  <c r="W1846" i="1"/>
  <c r="X1846" i="1"/>
  <c r="Y1846" i="1"/>
  <c r="Z1846" i="1"/>
  <c r="W1847" i="1"/>
  <c r="X1847" i="1"/>
  <c r="Y1847" i="1"/>
  <c r="Z1847" i="1"/>
  <c r="W1848" i="1"/>
  <c r="X1848" i="1"/>
  <c r="Y1848" i="1"/>
  <c r="Z1848" i="1"/>
  <c r="W1849" i="1"/>
  <c r="X1849" i="1"/>
  <c r="Y1849" i="1"/>
  <c r="Z1849" i="1"/>
  <c r="W1850" i="1"/>
  <c r="X1850" i="1"/>
  <c r="Y1850" i="1"/>
  <c r="Z1850" i="1"/>
  <c r="W1851" i="1"/>
  <c r="X1851" i="1"/>
  <c r="Y1851" i="1"/>
  <c r="Z1851" i="1"/>
  <c r="W1852" i="1"/>
  <c r="X1852" i="1"/>
  <c r="Y1852" i="1"/>
  <c r="Z1852" i="1"/>
  <c r="W1853" i="1"/>
  <c r="X1853" i="1"/>
  <c r="Y1853" i="1"/>
  <c r="Z1853" i="1"/>
  <c r="W1854" i="1"/>
  <c r="X1854" i="1"/>
  <c r="Y1854" i="1"/>
  <c r="Z1854" i="1"/>
  <c r="W1855" i="1"/>
  <c r="X1855" i="1"/>
  <c r="Y1855" i="1"/>
  <c r="Z1855" i="1"/>
  <c r="W1856" i="1"/>
  <c r="X1856" i="1"/>
  <c r="Y1856" i="1"/>
  <c r="Z1856" i="1"/>
  <c r="W1857" i="1"/>
  <c r="X1857" i="1"/>
  <c r="Y1857" i="1"/>
  <c r="Z1857" i="1"/>
  <c r="W1858" i="1"/>
  <c r="X1858" i="1"/>
  <c r="Y1858" i="1"/>
  <c r="Z1858" i="1"/>
  <c r="W1859" i="1"/>
  <c r="X1859" i="1"/>
  <c r="Y1859" i="1"/>
  <c r="Z1859" i="1"/>
  <c r="W1860" i="1"/>
  <c r="X1860" i="1"/>
  <c r="Y1860" i="1"/>
  <c r="Z1860" i="1"/>
  <c r="W1861" i="1"/>
  <c r="X1861" i="1"/>
  <c r="Y1861" i="1"/>
  <c r="Z1861" i="1"/>
  <c r="W1862" i="1"/>
  <c r="X1862" i="1"/>
  <c r="Y1862" i="1"/>
  <c r="Z1862" i="1"/>
  <c r="W1863" i="1"/>
  <c r="X1863" i="1"/>
  <c r="Y1863" i="1"/>
  <c r="Z1863" i="1"/>
  <c r="W1864" i="1"/>
  <c r="X1864" i="1"/>
  <c r="Y1864" i="1"/>
  <c r="Z1864" i="1"/>
  <c r="W1865" i="1"/>
  <c r="X1865" i="1"/>
  <c r="Y1865" i="1"/>
  <c r="Z1865" i="1"/>
  <c r="W1866" i="1"/>
  <c r="X1866" i="1"/>
  <c r="Y1866" i="1"/>
  <c r="Z1866" i="1"/>
  <c r="W1867" i="1"/>
  <c r="X1867" i="1"/>
  <c r="Y1867" i="1"/>
  <c r="Z1867" i="1"/>
  <c r="W1868" i="1"/>
  <c r="X1868" i="1"/>
  <c r="Y1868" i="1"/>
  <c r="Z1868" i="1"/>
  <c r="W1869" i="1"/>
  <c r="X1869" i="1"/>
  <c r="Y1869" i="1"/>
  <c r="Z1869" i="1"/>
  <c r="W1870" i="1"/>
  <c r="X1870" i="1"/>
  <c r="Y1870" i="1"/>
  <c r="Z1870" i="1"/>
  <c r="W1871" i="1"/>
  <c r="X1871" i="1"/>
  <c r="Y1871" i="1"/>
  <c r="Z1871" i="1"/>
  <c r="W1872" i="1"/>
  <c r="X1872" i="1"/>
  <c r="Y1872" i="1"/>
  <c r="Z1872" i="1"/>
  <c r="W1873" i="1"/>
  <c r="X1873" i="1"/>
  <c r="Y1873" i="1"/>
  <c r="Z1873" i="1"/>
  <c r="W1874" i="1"/>
  <c r="X1874" i="1"/>
  <c r="Y1874" i="1"/>
  <c r="Z1874" i="1"/>
  <c r="W1875" i="1"/>
  <c r="X1875" i="1"/>
  <c r="Y1875" i="1"/>
  <c r="Z1875" i="1"/>
  <c r="W1876" i="1"/>
  <c r="X1876" i="1"/>
  <c r="Y1876" i="1"/>
  <c r="Z1876" i="1"/>
  <c r="W1877" i="1"/>
  <c r="X1877" i="1"/>
  <c r="Y1877" i="1"/>
  <c r="Z1877" i="1"/>
  <c r="W1878" i="1"/>
  <c r="X1878" i="1"/>
  <c r="Y1878" i="1"/>
  <c r="Z1878" i="1"/>
  <c r="W1879" i="1"/>
  <c r="X1879" i="1"/>
  <c r="Y1879" i="1"/>
  <c r="Z1879" i="1"/>
  <c r="W1880" i="1"/>
  <c r="X1880" i="1"/>
  <c r="Y1880" i="1"/>
  <c r="Z1880" i="1"/>
  <c r="W1881" i="1"/>
  <c r="X1881" i="1"/>
  <c r="Y1881" i="1"/>
  <c r="Z1881" i="1"/>
  <c r="W1882" i="1"/>
  <c r="X1882" i="1"/>
  <c r="Y1882" i="1"/>
  <c r="Z1882" i="1"/>
  <c r="W1883" i="1"/>
  <c r="X1883" i="1"/>
  <c r="Y1883" i="1"/>
  <c r="Z1883" i="1"/>
  <c r="W1884" i="1"/>
  <c r="X1884" i="1"/>
  <c r="Y1884" i="1"/>
  <c r="Z1884" i="1"/>
  <c r="W1885" i="1"/>
  <c r="X1885" i="1"/>
  <c r="Y1885" i="1"/>
  <c r="Z1885" i="1"/>
  <c r="W1886" i="1"/>
  <c r="X1886" i="1"/>
  <c r="Y1886" i="1"/>
  <c r="Z1886" i="1"/>
  <c r="W1887" i="1"/>
  <c r="X1887" i="1"/>
  <c r="Y1887" i="1"/>
  <c r="Z1887" i="1"/>
  <c r="W1888" i="1"/>
  <c r="X1888" i="1"/>
  <c r="Y1888" i="1"/>
  <c r="Z1888" i="1"/>
  <c r="W1889" i="1"/>
  <c r="X1889" i="1"/>
  <c r="Y1889" i="1"/>
  <c r="Z1889" i="1"/>
  <c r="W1890" i="1"/>
  <c r="X1890" i="1"/>
  <c r="Y1890" i="1"/>
  <c r="Z1890" i="1"/>
  <c r="W1891" i="1"/>
  <c r="X1891" i="1"/>
  <c r="Y1891" i="1"/>
  <c r="Z1891" i="1"/>
  <c r="W1892" i="1"/>
  <c r="X1892" i="1"/>
  <c r="Y1892" i="1"/>
  <c r="Z1892" i="1"/>
  <c r="W1893" i="1"/>
  <c r="X1893" i="1"/>
  <c r="Y1893" i="1"/>
  <c r="Z1893" i="1"/>
  <c r="W1894" i="1"/>
  <c r="X1894" i="1"/>
  <c r="Y1894" i="1"/>
  <c r="Z1894" i="1"/>
  <c r="W1895" i="1"/>
  <c r="X1895" i="1"/>
  <c r="Y1895" i="1"/>
  <c r="Z1895" i="1"/>
  <c r="W1896" i="1"/>
  <c r="X1896" i="1"/>
  <c r="Y1896" i="1"/>
  <c r="Z1896" i="1"/>
  <c r="W1897" i="1"/>
  <c r="X1897" i="1"/>
  <c r="Y1897" i="1"/>
  <c r="Z1897" i="1"/>
  <c r="W1898" i="1"/>
  <c r="X1898" i="1"/>
  <c r="Y1898" i="1"/>
  <c r="Z1898" i="1"/>
  <c r="W1899" i="1"/>
  <c r="X1899" i="1"/>
  <c r="Y1899" i="1"/>
  <c r="Z1899" i="1"/>
  <c r="W1900" i="1"/>
  <c r="X1900" i="1"/>
  <c r="Y1900" i="1"/>
  <c r="Z1900" i="1"/>
  <c r="W1901" i="1"/>
  <c r="X1901" i="1"/>
  <c r="Y1901" i="1"/>
  <c r="Z1901" i="1"/>
  <c r="W1902" i="1"/>
  <c r="X1902" i="1"/>
  <c r="Y1902" i="1"/>
  <c r="Z1902" i="1"/>
  <c r="W1903" i="1"/>
  <c r="X1903" i="1"/>
  <c r="Y1903" i="1"/>
  <c r="Z1903" i="1"/>
  <c r="W1904" i="1"/>
  <c r="X1904" i="1"/>
  <c r="Y1904" i="1"/>
  <c r="Z1904" i="1"/>
  <c r="W1905" i="1"/>
  <c r="X1905" i="1"/>
  <c r="Y1905" i="1"/>
  <c r="Z1905" i="1"/>
  <c r="W1906" i="1"/>
  <c r="X1906" i="1"/>
  <c r="Y1906" i="1"/>
  <c r="Z1906" i="1"/>
  <c r="W1907" i="1"/>
  <c r="X1907" i="1"/>
  <c r="Y1907" i="1"/>
  <c r="Z1907" i="1"/>
  <c r="W1908" i="1"/>
  <c r="X1908" i="1"/>
  <c r="Y1908" i="1"/>
  <c r="Z1908" i="1"/>
  <c r="W1909" i="1"/>
  <c r="X1909" i="1"/>
  <c r="Y1909" i="1"/>
  <c r="Z1909" i="1"/>
  <c r="W1910" i="1"/>
  <c r="X1910" i="1"/>
  <c r="Y1910" i="1"/>
  <c r="Z1910" i="1"/>
  <c r="W1911" i="1"/>
  <c r="X1911" i="1"/>
  <c r="Y1911" i="1"/>
  <c r="Z1911" i="1"/>
  <c r="W1912" i="1"/>
  <c r="X1912" i="1"/>
  <c r="Y1912" i="1"/>
  <c r="Z1912" i="1"/>
  <c r="W1913" i="1"/>
  <c r="X1913" i="1"/>
  <c r="Y1913" i="1"/>
  <c r="Z1913" i="1"/>
  <c r="W1914" i="1"/>
  <c r="X1914" i="1"/>
  <c r="Y1914" i="1"/>
  <c r="Z1914" i="1"/>
  <c r="W1915" i="1"/>
  <c r="X1915" i="1"/>
  <c r="Y1915" i="1"/>
  <c r="Z1915" i="1"/>
  <c r="W1916" i="1"/>
  <c r="X1916" i="1"/>
  <c r="Y1916" i="1"/>
  <c r="Z1916" i="1"/>
  <c r="W1917" i="1"/>
  <c r="X1917" i="1"/>
  <c r="Y1917" i="1"/>
  <c r="Z1917" i="1"/>
  <c r="W1918" i="1"/>
  <c r="X1918" i="1"/>
  <c r="Y1918" i="1"/>
  <c r="Z1918" i="1"/>
  <c r="W1919" i="1"/>
  <c r="X1919" i="1"/>
  <c r="Y1919" i="1"/>
  <c r="Z1919" i="1"/>
  <c r="W1920" i="1"/>
  <c r="X1920" i="1"/>
  <c r="Y1920" i="1"/>
  <c r="Z1920" i="1"/>
  <c r="W1921" i="1"/>
  <c r="X1921" i="1"/>
  <c r="Y1921" i="1"/>
  <c r="Z1921" i="1"/>
  <c r="W1922" i="1"/>
  <c r="X1922" i="1"/>
  <c r="Y1922" i="1"/>
  <c r="Z1922" i="1"/>
  <c r="W1923" i="1"/>
  <c r="X1923" i="1"/>
  <c r="Y1923" i="1"/>
  <c r="Z1923" i="1"/>
  <c r="W1924" i="1"/>
  <c r="X1924" i="1"/>
  <c r="Y1924" i="1"/>
  <c r="Z1924" i="1"/>
  <c r="W1925" i="1"/>
  <c r="X1925" i="1"/>
  <c r="Y1925" i="1"/>
  <c r="Z1925" i="1"/>
  <c r="W1926" i="1"/>
  <c r="X1926" i="1"/>
  <c r="Y1926" i="1"/>
  <c r="Z1926" i="1"/>
  <c r="W1927" i="1"/>
  <c r="X1927" i="1"/>
  <c r="Y1927" i="1"/>
  <c r="Z1927" i="1"/>
  <c r="W1928" i="1"/>
  <c r="X1928" i="1"/>
  <c r="Y1928" i="1"/>
  <c r="Z1928" i="1"/>
  <c r="W1929" i="1"/>
  <c r="X1929" i="1"/>
  <c r="Y1929" i="1"/>
  <c r="Z1929" i="1"/>
  <c r="W1930" i="1"/>
  <c r="X1930" i="1"/>
  <c r="Y1930" i="1"/>
  <c r="Z1930" i="1"/>
  <c r="W1931" i="1"/>
  <c r="X1931" i="1"/>
  <c r="Y1931" i="1"/>
  <c r="Z1931" i="1"/>
  <c r="W1932" i="1"/>
  <c r="X1932" i="1"/>
  <c r="Y1932" i="1"/>
  <c r="Z1932" i="1"/>
  <c r="W1933" i="1"/>
  <c r="X1933" i="1"/>
  <c r="Y1933" i="1"/>
  <c r="Z1933" i="1"/>
  <c r="W1934" i="1"/>
  <c r="X1934" i="1"/>
  <c r="Y1934" i="1"/>
  <c r="Z1934" i="1"/>
  <c r="W1935" i="1"/>
  <c r="X1935" i="1"/>
  <c r="Y1935" i="1"/>
  <c r="Z1935" i="1"/>
  <c r="W1936" i="1"/>
  <c r="X1936" i="1"/>
  <c r="Y1936" i="1"/>
  <c r="Z1936" i="1"/>
  <c r="W1937" i="1"/>
  <c r="X1937" i="1"/>
  <c r="Y1937" i="1"/>
  <c r="Z1937" i="1"/>
  <c r="W1938" i="1"/>
  <c r="X1938" i="1"/>
  <c r="Y1938" i="1"/>
  <c r="Z1938" i="1"/>
  <c r="W1939" i="1"/>
  <c r="X1939" i="1"/>
  <c r="Y1939" i="1"/>
  <c r="Z1939" i="1"/>
  <c r="W1940" i="1"/>
  <c r="X1940" i="1"/>
  <c r="Y1940" i="1"/>
  <c r="Z1940" i="1"/>
  <c r="W1941" i="1"/>
  <c r="X1941" i="1"/>
  <c r="Y1941" i="1"/>
  <c r="Z1941" i="1"/>
  <c r="W1942" i="1"/>
  <c r="X1942" i="1"/>
  <c r="Y1942" i="1"/>
  <c r="Z1942" i="1"/>
  <c r="W1943" i="1"/>
  <c r="X1943" i="1"/>
  <c r="Y1943" i="1"/>
  <c r="Z1943" i="1"/>
  <c r="W1944" i="1"/>
  <c r="X1944" i="1"/>
  <c r="Y1944" i="1"/>
  <c r="Z1944" i="1"/>
  <c r="W1945" i="1"/>
  <c r="X1945" i="1"/>
  <c r="Y1945" i="1"/>
  <c r="Z1945" i="1"/>
  <c r="W1946" i="1"/>
  <c r="X1946" i="1"/>
  <c r="Y1946" i="1"/>
  <c r="Z1946" i="1"/>
  <c r="W1947" i="1"/>
  <c r="X1947" i="1"/>
  <c r="Y1947" i="1"/>
  <c r="Z1947" i="1"/>
  <c r="W1948" i="1"/>
  <c r="X1948" i="1"/>
  <c r="Y1948" i="1"/>
  <c r="Z1948" i="1"/>
  <c r="W1949" i="1"/>
  <c r="X1949" i="1"/>
  <c r="Y1949" i="1"/>
  <c r="Z1949" i="1"/>
  <c r="W1950" i="1"/>
  <c r="X1950" i="1"/>
  <c r="Y1950" i="1"/>
  <c r="Z1950" i="1"/>
  <c r="W1951" i="1"/>
  <c r="X1951" i="1"/>
  <c r="Y1951" i="1"/>
  <c r="Z1951" i="1"/>
  <c r="W1952" i="1"/>
  <c r="X1952" i="1"/>
  <c r="Y1952" i="1"/>
  <c r="Z1952" i="1"/>
  <c r="W1953" i="1"/>
  <c r="X1953" i="1"/>
  <c r="Y1953" i="1"/>
  <c r="Z1953" i="1"/>
  <c r="W1954" i="1"/>
  <c r="X1954" i="1"/>
  <c r="Y1954" i="1"/>
  <c r="Z1954" i="1"/>
  <c r="W1955" i="1"/>
  <c r="X1955" i="1"/>
  <c r="Y1955" i="1"/>
  <c r="Z1955" i="1"/>
  <c r="W1956" i="1"/>
  <c r="X1956" i="1"/>
  <c r="Y1956" i="1"/>
  <c r="Z1956" i="1"/>
  <c r="W1957" i="1"/>
  <c r="X1957" i="1"/>
  <c r="Y1957" i="1"/>
  <c r="Z1957" i="1"/>
  <c r="W1958" i="1"/>
  <c r="X1958" i="1"/>
  <c r="Y1958" i="1"/>
  <c r="Z1958" i="1"/>
  <c r="W1959" i="1"/>
  <c r="X1959" i="1"/>
  <c r="Y1959" i="1"/>
  <c r="Z1959" i="1"/>
  <c r="W1960" i="1"/>
  <c r="X1960" i="1"/>
  <c r="Y1960" i="1"/>
  <c r="Z1960" i="1"/>
  <c r="W1961" i="1"/>
  <c r="X1961" i="1"/>
  <c r="Y1961" i="1"/>
  <c r="Z1961" i="1"/>
  <c r="W1962" i="1"/>
  <c r="X1962" i="1"/>
  <c r="Y1962" i="1"/>
  <c r="Z1962" i="1"/>
  <c r="W1963" i="1"/>
  <c r="X1963" i="1"/>
  <c r="Y1963" i="1"/>
  <c r="Z1963" i="1"/>
  <c r="W1964" i="1"/>
  <c r="X1964" i="1"/>
  <c r="Y1964" i="1"/>
  <c r="Z1964" i="1"/>
  <c r="W1965" i="1"/>
  <c r="X1965" i="1"/>
  <c r="Y1965" i="1"/>
  <c r="Z1965" i="1"/>
  <c r="W1966" i="1"/>
  <c r="X1966" i="1"/>
  <c r="Y1966" i="1"/>
  <c r="Z1966" i="1"/>
  <c r="W1967" i="1"/>
  <c r="X1967" i="1"/>
  <c r="Y1967" i="1"/>
  <c r="Z1967" i="1"/>
  <c r="W1968" i="1"/>
  <c r="X1968" i="1"/>
  <c r="Y1968" i="1"/>
  <c r="Z1968" i="1"/>
  <c r="W1969" i="1"/>
  <c r="X1969" i="1"/>
  <c r="Y1969" i="1"/>
  <c r="Z1969" i="1"/>
  <c r="W1970" i="1"/>
  <c r="X1970" i="1"/>
  <c r="Y1970" i="1"/>
  <c r="Z1970" i="1"/>
  <c r="W1971" i="1"/>
  <c r="X1971" i="1"/>
  <c r="Y1971" i="1"/>
  <c r="Z1971" i="1"/>
  <c r="W1972" i="1"/>
  <c r="X1972" i="1"/>
  <c r="Y1972" i="1"/>
  <c r="Z1972" i="1"/>
  <c r="W1973" i="1"/>
  <c r="X1973" i="1"/>
  <c r="Y1973" i="1"/>
  <c r="Z1973" i="1"/>
  <c r="W1974" i="1"/>
  <c r="X1974" i="1"/>
  <c r="Y1974" i="1"/>
  <c r="Z1974" i="1"/>
  <c r="W1975" i="1"/>
  <c r="X1975" i="1"/>
  <c r="Y1975" i="1"/>
  <c r="Z1975" i="1"/>
  <c r="W1976" i="1"/>
  <c r="X1976" i="1"/>
  <c r="Y1976" i="1"/>
  <c r="Z1976" i="1"/>
  <c r="W1977" i="1"/>
  <c r="X1977" i="1"/>
  <c r="Y1977" i="1"/>
  <c r="Z1977" i="1"/>
  <c r="W1978" i="1"/>
  <c r="X1978" i="1"/>
  <c r="Y1978" i="1"/>
  <c r="Z1978" i="1"/>
  <c r="W1979" i="1"/>
  <c r="X1979" i="1"/>
  <c r="Y1979" i="1"/>
  <c r="Z1979" i="1"/>
  <c r="W1980" i="1"/>
  <c r="X1980" i="1"/>
  <c r="Y1980" i="1"/>
  <c r="Z1980" i="1"/>
  <c r="W1981" i="1"/>
  <c r="X1981" i="1"/>
  <c r="Y1981" i="1"/>
  <c r="Z1981" i="1"/>
  <c r="W1982" i="1"/>
  <c r="X1982" i="1"/>
  <c r="Y1982" i="1"/>
  <c r="Z1982" i="1"/>
  <c r="W1983" i="1"/>
  <c r="X1983" i="1"/>
  <c r="Y1983" i="1"/>
  <c r="Z1983" i="1"/>
  <c r="W1984" i="1"/>
  <c r="X1984" i="1"/>
  <c r="Y1984" i="1"/>
  <c r="Z1984" i="1"/>
  <c r="W1985" i="1"/>
  <c r="X1985" i="1"/>
  <c r="Y1985" i="1"/>
  <c r="Z1985" i="1"/>
  <c r="W1986" i="1"/>
  <c r="X1986" i="1"/>
  <c r="Y1986" i="1"/>
  <c r="Z1986" i="1"/>
  <c r="W1987" i="1"/>
  <c r="X1987" i="1"/>
  <c r="Y1987" i="1"/>
  <c r="Z1987" i="1"/>
  <c r="W1988" i="1"/>
  <c r="X1988" i="1"/>
  <c r="Y1988" i="1"/>
  <c r="Z1988" i="1"/>
  <c r="W1989" i="1"/>
  <c r="X1989" i="1"/>
  <c r="Y1989" i="1"/>
  <c r="Z1989" i="1"/>
  <c r="W1990" i="1"/>
  <c r="X1990" i="1"/>
  <c r="Y1990" i="1"/>
  <c r="Z1990" i="1"/>
  <c r="W1991" i="1"/>
  <c r="X1991" i="1"/>
  <c r="Y1991" i="1"/>
  <c r="Z1991" i="1"/>
  <c r="W1992" i="1"/>
  <c r="X1992" i="1"/>
  <c r="Y1992" i="1"/>
  <c r="Z1992" i="1"/>
  <c r="W1993" i="1"/>
  <c r="X1993" i="1"/>
  <c r="Y1993" i="1"/>
  <c r="Z1993" i="1"/>
  <c r="W1994" i="1"/>
  <c r="X1994" i="1"/>
  <c r="Y1994" i="1"/>
  <c r="Z1994" i="1"/>
  <c r="W1995" i="1"/>
  <c r="X1995" i="1"/>
  <c r="Y1995" i="1"/>
  <c r="Z1995" i="1"/>
  <c r="W1996" i="1"/>
  <c r="X1996" i="1"/>
  <c r="Y1996" i="1"/>
  <c r="Z1996" i="1"/>
  <c r="W1997" i="1"/>
  <c r="X1997" i="1"/>
  <c r="Y1997" i="1"/>
  <c r="Z1997" i="1"/>
  <c r="W1998" i="1"/>
  <c r="X1998" i="1"/>
  <c r="Y1998" i="1"/>
  <c r="Z1998" i="1"/>
  <c r="W1999" i="1"/>
  <c r="X1999" i="1"/>
  <c r="Y1999" i="1"/>
  <c r="Z1999" i="1"/>
  <c r="W2000" i="1"/>
  <c r="X2000" i="1"/>
  <c r="Y2000" i="1"/>
  <c r="Z2000" i="1"/>
  <c r="W2001" i="1"/>
  <c r="X2001" i="1"/>
  <c r="Y2001" i="1"/>
  <c r="Z2001" i="1"/>
  <c r="W2002" i="1"/>
  <c r="X2002" i="1"/>
  <c r="Y2002" i="1"/>
  <c r="Z2002" i="1"/>
  <c r="W2003" i="1"/>
  <c r="X2003" i="1"/>
  <c r="Y2003" i="1"/>
  <c r="Z2003" i="1"/>
  <c r="W2004" i="1"/>
  <c r="X2004" i="1"/>
  <c r="Y2004" i="1"/>
  <c r="Z2004" i="1"/>
  <c r="W2005" i="1"/>
  <c r="X2005" i="1"/>
  <c r="Y2005" i="1"/>
  <c r="Z2005" i="1"/>
  <c r="W2006" i="1"/>
  <c r="X2006" i="1"/>
  <c r="Y2006" i="1"/>
  <c r="Z2006" i="1"/>
  <c r="W2007" i="1"/>
  <c r="X2007" i="1"/>
  <c r="Y2007" i="1"/>
  <c r="Z2007" i="1"/>
  <c r="W2008" i="1"/>
  <c r="X2008" i="1"/>
  <c r="Y2008" i="1"/>
  <c r="Z2008" i="1"/>
  <c r="W2009" i="1"/>
  <c r="X2009" i="1"/>
  <c r="Y2009" i="1"/>
  <c r="Z2009" i="1"/>
  <c r="W2010" i="1"/>
  <c r="X2010" i="1"/>
  <c r="Y2010" i="1"/>
  <c r="Z2010" i="1"/>
  <c r="W2011" i="1"/>
  <c r="X2011" i="1"/>
  <c r="Y2011" i="1"/>
  <c r="Z2011" i="1"/>
  <c r="W2012" i="1"/>
  <c r="X2012" i="1"/>
  <c r="Y2012" i="1"/>
  <c r="Z2012" i="1"/>
  <c r="W2013" i="1"/>
  <c r="X2013" i="1"/>
  <c r="Y2013" i="1"/>
  <c r="Z2013" i="1"/>
  <c r="W2014" i="1"/>
  <c r="X2014" i="1"/>
  <c r="Y2014" i="1"/>
  <c r="Z2014" i="1"/>
  <c r="W2015" i="1"/>
  <c r="X2015" i="1"/>
  <c r="Y2015" i="1"/>
  <c r="Z2015" i="1"/>
  <c r="W2016" i="1"/>
  <c r="X2016" i="1"/>
  <c r="Y2016" i="1"/>
  <c r="Z2016" i="1"/>
  <c r="W2017" i="1"/>
  <c r="X2017" i="1"/>
  <c r="Y2017" i="1"/>
  <c r="Z2017" i="1"/>
  <c r="W2018" i="1"/>
  <c r="X2018" i="1"/>
  <c r="Y2018" i="1"/>
  <c r="Z2018" i="1"/>
  <c r="W2019" i="1"/>
  <c r="X2019" i="1"/>
  <c r="Y2019" i="1"/>
  <c r="Z2019" i="1"/>
  <c r="W2020" i="1"/>
  <c r="X2020" i="1"/>
  <c r="Y2020" i="1"/>
  <c r="Z2020" i="1"/>
  <c r="W2021" i="1"/>
  <c r="X2021" i="1"/>
  <c r="Y2021" i="1"/>
  <c r="Z2021" i="1"/>
  <c r="W2022" i="1"/>
  <c r="X2022" i="1"/>
  <c r="Y2022" i="1"/>
  <c r="Z2022" i="1"/>
  <c r="W2023" i="1"/>
  <c r="X2023" i="1"/>
  <c r="Y2023" i="1"/>
  <c r="Z2023" i="1"/>
  <c r="W2024" i="1"/>
  <c r="X2024" i="1"/>
  <c r="Y2024" i="1"/>
  <c r="Z2024" i="1"/>
  <c r="W2025" i="1"/>
  <c r="X2025" i="1"/>
  <c r="Y2025" i="1"/>
  <c r="Z2025" i="1"/>
  <c r="W2026" i="1"/>
  <c r="X2026" i="1"/>
  <c r="Y2026" i="1"/>
  <c r="Z2026" i="1"/>
  <c r="W2027" i="1"/>
  <c r="X2027" i="1"/>
  <c r="Y2027" i="1"/>
  <c r="Z2027" i="1"/>
  <c r="W2028" i="1"/>
  <c r="X2028" i="1"/>
  <c r="Y2028" i="1"/>
  <c r="Z2028" i="1"/>
  <c r="W2029" i="1"/>
  <c r="X2029" i="1"/>
  <c r="Y2029" i="1"/>
  <c r="Z2029" i="1"/>
  <c r="W2030" i="1"/>
  <c r="X2030" i="1"/>
  <c r="Y2030" i="1"/>
  <c r="Z2030" i="1"/>
  <c r="W2031" i="1"/>
  <c r="X2031" i="1"/>
  <c r="Y2031" i="1"/>
  <c r="Z2031" i="1"/>
  <c r="W2032" i="1"/>
  <c r="X2032" i="1"/>
  <c r="Y2032" i="1"/>
  <c r="Z2032" i="1"/>
  <c r="W2033" i="1"/>
  <c r="X2033" i="1"/>
  <c r="Y2033" i="1"/>
  <c r="Z2033" i="1"/>
  <c r="W2034" i="1"/>
  <c r="X2034" i="1"/>
  <c r="Y2034" i="1"/>
  <c r="Z2034" i="1"/>
  <c r="W2035" i="1"/>
  <c r="X2035" i="1"/>
  <c r="Y2035" i="1"/>
  <c r="Z2035" i="1"/>
  <c r="W2036" i="1"/>
  <c r="X2036" i="1"/>
  <c r="Y2036" i="1"/>
  <c r="Z2036" i="1"/>
  <c r="W2037" i="1"/>
  <c r="X2037" i="1"/>
  <c r="Y2037" i="1"/>
  <c r="Z2037" i="1"/>
  <c r="W2038" i="1"/>
  <c r="X2038" i="1"/>
  <c r="Y2038" i="1"/>
  <c r="Z2038" i="1"/>
  <c r="W2039" i="1"/>
  <c r="X2039" i="1"/>
  <c r="Y2039" i="1"/>
  <c r="Z2039" i="1"/>
  <c r="W2040" i="1"/>
  <c r="X2040" i="1"/>
  <c r="Y2040" i="1"/>
  <c r="Z2040" i="1"/>
  <c r="W2041" i="1"/>
  <c r="X2041" i="1"/>
  <c r="Y2041" i="1"/>
  <c r="Z2041" i="1"/>
  <c r="W2042" i="1"/>
  <c r="X2042" i="1"/>
  <c r="Y2042" i="1"/>
  <c r="Z2042" i="1"/>
  <c r="W2043" i="1"/>
  <c r="X2043" i="1"/>
  <c r="Y2043" i="1"/>
  <c r="Z2043" i="1"/>
  <c r="W2044" i="1"/>
  <c r="X2044" i="1"/>
  <c r="Y2044" i="1"/>
  <c r="Z2044" i="1"/>
  <c r="W2045" i="1"/>
  <c r="X2045" i="1"/>
  <c r="Y2045" i="1"/>
  <c r="Z2045" i="1"/>
  <c r="W2046" i="1"/>
  <c r="X2046" i="1"/>
  <c r="Y2046" i="1"/>
  <c r="Z2046" i="1"/>
  <c r="W2047" i="1"/>
  <c r="X2047" i="1"/>
  <c r="Y2047" i="1"/>
  <c r="Z2047" i="1"/>
  <c r="W2048" i="1"/>
  <c r="X2048" i="1"/>
  <c r="Y2048" i="1"/>
  <c r="Z2048" i="1"/>
  <c r="W2049" i="1"/>
  <c r="X2049" i="1"/>
  <c r="Y2049" i="1"/>
  <c r="Z2049" i="1"/>
  <c r="W2050" i="1"/>
  <c r="X2050" i="1"/>
  <c r="Y2050" i="1"/>
  <c r="Z2050" i="1"/>
  <c r="W2051" i="1"/>
  <c r="X2051" i="1"/>
  <c r="Y2051" i="1"/>
  <c r="Z2051" i="1"/>
  <c r="W2052" i="1"/>
  <c r="X2052" i="1"/>
  <c r="Y2052" i="1"/>
  <c r="Z2052" i="1"/>
  <c r="W2053" i="1"/>
  <c r="X2053" i="1"/>
  <c r="Y2053" i="1"/>
  <c r="Z2053" i="1"/>
  <c r="W2054" i="1"/>
  <c r="X2054" i="1"/>
  <c r="Y2054" i="1"/>
  <c r="Z2054" i="1"/>
  <c r="W2055" i="1"/>
  <c r="X2055" i="1"/>
  <c r="Y2055" i="1"/>
  <c r="Z2055" i="1"/>
  <c r="W2056" i="1"/>
  <c r="X2056" i="1"/>
  <c r="Y2056" i="1"/>
  <c r="Z2056" i="1"/>
  <c r="W2057" i="1"/>
  <c r="X2057" i="1"/>
  <c r="Y2057" i="1"/>
  <c r="Z2057" i="1"/>
  <c r="W2058" i="1"/>
  <c r="X2058" i="1"/>
  <c r="Y2058" i="1"/>
  <c r="Z2058" i="1"/>
  <c r="W2059" i="1"/>
  <c r="X2059" i="1"/>
  <c r="Y2059" i="1"/>
  <c r="Z2059" i="1"/>
  <c r="W2060" i="1"/>
  <c r="X2060" i="1"/>
  <c r="Y2060" i="1"/>
  <c r="Z2060" i="1"/>
  <c r="W2061" i="1"/>
  <c r="X2061" i="1"/>
  <c r="Y2061" i="1"/>
  <c r="Z2061" i="1"/>
  <c r="W2062" i="1"/>
  <c r="X2062" i="1"/>
  <c r="Y2062" i="1"/>
  <c r="Z2062" i="1"/>
  <c r="W2063" i="1"/>
  <c r="X2063" i="1"/>
  <c r="Y2063" i="1"/>
  <c r="Z2063" i="1"/>
  <c r="W2064" i="1"/>
  <c r="X2064" i="1"/>
  <c r="Y2064" i="1"/>
  <c r="Z2064" i="1"/>
  <c r="W2065" i="1"/>
  <c r="X2065" i="1"/>
  <c r="Y2065" i="1"/>
  <c r="Z2065" i="1"/>
  <c r="W2066" i="1"/>
  <c r="X2066" i="1"/>
  <c r="Y2066" i="1"/>
  <c r="Z2066" i="1"/>
  <c r="W2067" i="1"/>
  <c r="X2067" i="1"/>
  <c r="Y2067" i="1"/>
  <c r="Z2067" i="1"/>
  <c r="W2068" i="1"/>
  <c r="X2068" i="1"/>
  <c r="Y2068" i="1"/>
  <c r="Z2068" i="1"/>
  <c r="W2069" i="1"/>
  <c r="X2069" i="1"/>
  <c r="Y2069" i="1"/>
  <c r="Z2069" i="1"/>
  <c r="W2070" i="1"/>
  <c r="X2070" i="1"/>
  <c r="Y2070" i="1"/>
  <c r="Z2070" i="1"/>
  <c r="W2071" i="1"/>
  <c r="X2071" i="1"/>
  <c r="Y2071" i="1"/>
  <c r="Z2071" i="1"/>
  <c r="W2072" i="1"/>
  <c r="X2072" i="1"/>
  <c r="Y2072" i="1"/>
  <c r="Z2072" i="1"/>
  <c r="W2073" i="1"/>
  <c r="X2073" i="1"/>
  <c r="Y2073" i="1"/>
  <c r="Z2073" i="1"/>
  <c r="W2074" i="1"/>
  <c r="X2074" i="1"/>
  <c r="Y2074" i="1"/>
  <c r="Z2074" i="1"/>
  <c r="W2075" i="1"/>
  <c r="X2075" i="1"/>
  <c r="Y2075" i="1"/>
  <c r="Z2075" i="1"/>
  <c r="W2076" i="1"/>
  <c r="X2076" i="1"/>
  <c r="Y2076" i="1"/>
  <c r="Z2076" i="1"/>
  <c r="W2077" i="1"/>
  <c r="X2077" i="1"/>
  <c r="Y2077" i="1"/>
  <c r="Z2077" i="1"/>
  <c r="W2078" i="1"/>
  <c r="X2078" i="1"/>
  <c r="Y2078" i="1"/>
  <c r="Z2078" i="1"/>
  <c r="W2079" i="1"/>
  <c r="X2079" i="1"/>
  <c r="Y2079" i="1"/>
  <c r="Z2079" i="1"/>
  <c r="W2080" i="1"/>
  <c r="X2080" i="1"/>
  <c r="Y2080" i="1"/>
  <c r="Z2080" i="1"/>
  <c r="W2081" i="1"/>
  <c r="X2081" i="1"/>
  <c r="Y2081" i="1"/>
  <c r="Z2081" i="1"/>
  <c r="W2082" i="1"/>
  <c r="X2082" i="1"/>
  <c r="Y2082" i="1"/>
  <c r="Z2082" i="1"/>
  <c r="W2083" i="1"/>
  <c r="X2083" i="1"/>
  <c r="Y2083" i="1"/>
  <c r="Z2083" i="1"/>
  <c r="W2084" i="1"/>
  <c r="X2084" i="1"/>
  <c r="Y2084" i="1"/>
  <c r="Z2084" i="1"/>
  <c r="W2085" i="1"/>
  <c r="X2085" i="1"/>
  <c r="Y2085" i="1"/>
  <c r="Z2085" i="1"/>
  <c r="W2086" i="1"/>
  <c r="X2086" i="1"/>
  <c r="Y2086" i="1"/>
  <c r="Z2086" i="1"/>
  <c r="W2087" i="1"/>
  <c r="X2087" i="1"/>
  <c r="Y2087" i="1"/>
  <c r="Z2087" i="1"/>
  <c r="W2088" i="1"/>
  <c r="X2088" i="1"/>
  <c r="Y2088" i="1"/>
  <c r="Z2088" i="1"/>
  <c r="W2089" i="1"/>
  <c r="X2089" i="1"/>
  <c r="Y2089" i="1"/>
  <c r="Z2089" i="1"/>
  <c r="W2090" i="1"/>
  <c r="X2090" i="1"/>
  <c r="Y2090" i="1"/>
  <c r="Z2090" i="1"/>
  <c r="W2091" i="1"/>
  <c r="X2091" i="1"/>
  <c r="Y2091" i="1"/>
  <c r="Z2091" i="1"/>
  <c r="W2092" i="1"/>
  <c r="X2092" i="1"/>
  <c r="Y2092" i="1"/>
  <c r="Z2092" i="1"/>
  <c r="W2093" i="1"/>
  <c r="X2093" i="1"/>
  <c r="Y2093" i="1"/>
  <c r="Z2093" i="1"/>
  <c r="W2094" i="1"/>
  <c r="X2094" i="1"/>
  <c r="Y2094" i="1"/>
  <c r="Z2094" i="1"/>
  <c r="W2095" i="1"/>
  <c r="X2095" i="1"/>
  <c r="Y2095" i="1"/>
  <c r="Z2095" i="1"/>
  <c r="W2096" i="1"/>
  <c r="X2096" i="1"/>
  <c r="Y2096" i="1"/>
  <c r="Z2096" i="1"/>
  <c r="W2097" i="1"/>
  <c r="X2097" i="1"/>
  <c r="Y2097" i="1"/>
  <c r="Z2097" i="1"/>
  <c r="W2098" i="1"/>
  <c r="X2098" i="1"/>
  <c r="Y2098" i="1"/>
  <c r="Z2098" i="1"/>
  <c r="W2099" i="1"/>
  <c r="X2099" i="1"/>
  <c r="Y2099" i="1"/>
  <c r="Z2099" i="1"/>
  <c r="W2100" i="1"/>
  <c r="X2100" i="1"/>
  <c r="Y2100" i="1"/>
  <c r="Z2100" i="1"/>
  <c r="W2101" i="1"/>
  <c r="X2101" i="1"/>
  <c r="Y2101" i="1"/>
  <c r="Z2101" i="1"/>
  <c r="W2102" i="1"/>
  <c r="X2102" i="1"/>
  <c r="Y2102" i="1"/>
  <c r="Z2102" i="1"/>
  <c r="W2103" i="1"/>
  <c r="X2103" i="1"/>
  <c r="Y2103" i="1"/>
  <c r="Z2103" i="1"/>
  <c r="W2104" i="1"/>
  <c r="X2104" i="1"/>
  <c r="Y2104" i="1"/>
  <c r="Z2104" i="1"/>
  <c r="W2105" i="1"/>
  <c r="X2105" i="1"/>
  <c r="Y2105" i="1"/>
  <c r="Z2105" i="1"/>
  <c r="W2106" i="1"/>
  <c r="X2106" i="1"/>
  <c r="Y2106" i="1"/>
  <c r="Z2106" i="1"/>
  <c r="W2107" i="1"/>
  <c r="X2107" i="1"/>
  <c r="Y2107" i="1"/>
  <c r="Z2107" i="1"/>
  <c r="W2108" i="1"/>
  <c r="X2108" i="1"/>
  <c r="Y2108" i="1"/>
  <c r="Z2108" i="1"/>
  <c r="W2109" i="1"/>
  <c r="X2109" i="1"/>
  <c r="Y2109" i="1"/>
  <c r="Z2109" i="1"/>
  <c r="W2110" i="1"/>
  <c r="X2110" i="1"/>
  <c r="Y2110" i="1"/>
  <c r="Z2110" i="1"/>
  <c r="W2111" i="1"/>
  <c r="X2111" i="1"/>
  <c r="Y2111" i="1"/>
  <c r="Z2111" i="1"/>
  <c r="W2112" i="1"/>
  <c r="X2112" i="1"/>
  <c r="Y2112" i="1"/>
  <c r="Z2112" i="1"/>
  <c r="W2113" i="1"/>
  <c r="X2113" i="1"/>
  <c r="Y2113" i="1"/>
  <c r="Z2113" i="1"/>
  <c r="W2114" i="1"/>
  <c r="X2114" i="1"/>
  <c r="Y2114" i="1"/>
  <c r="Z2114" i="1"/>
  <c r="W2115" i="1"/>
  <c r="X2115" i="1"/>
  <c r="Y2115" i="1"/>
  <c r="Z2115" i="1"/>
  <c r="W2116" i="1"/>
  <c r="X2116" i="1"/>
  <c r="Y2116" i="1"/>
  <c r="Z2116" i="1"/>
  <c r="W2117" i="1"/>
  <c r="X2117" i="1"/>
  <c r="Y2117" i="1"/>
  <c r="Z2117" i="1"/>
  <c r="W2118" i="1"/>
  <c r="X2118" i="1"/>
  <c r="Y2118" i="1"/>
  <c r="Z2118" i="1"/>
  <c r="W2119" i="1"/>
  <c r="X2119" i="1"/>
  <c r="Y2119" i="1"/>
  <c r="Z2119" i="1"/>
  <c r="W2120" i="1"/>
  <c r="X2120" i="1"/>
  <c r="Y2120" i="1"/>
  <c r="Z2120" i="1"/>
  <c r="W2121" i="1"/>
  <c r="X2121" i="1"/>
  <c r="Y2121" i="1"/>
  <c r="Z2121" i="1"/>
  <c r="W2122" i="1"/>
  <c r="X2122" i="1"/>
  <c r="Y2122" i="1"/>
  <c r="Z2122" i="1"/>
  <c r="W2123" i="1"/>
  <c r="X2123" i="1"/>
  <c r="Y2123" i="1"/>
  <c r="Z2123" i="1"/>
  <c r="W2124" i="1"/>
  <c r="X2124" i="1"/>
  <c r="Y2124" i="1"/>
  <c r="Z2124" i="1"/>
  <c r="W2125" i="1"/>
  <c r="X2125" i="1"/>
  <c r="Y2125" i="1"/>
  <c r="Z2125" i="1"/>
  <c r="W2126" i="1"/>
  <c r="X2126" i="1"/>
  <c r="Y2126" i="1"/>
  <c r="Z2126" i="1"/>
  <c r="W2127" i="1"/>
  <c r="X2127" i="1"/>
  <c r="Y2127" i="1"/>
  <c r="Z2127" i="1"/>
  <c r="W2128" i="1"/>
  <c r="X2128" i="1"/>
  <c r="Y2128" i="1"/>
  <c r="Z2128" i="1"/>
  <c r="W2129" i="1"/>
  <c r="X2129" i="1"/>
  <c r="Y2129" i="1"/>
  <c r="Z2129" i="1"/>
  <c r="W2130" i="1"/>
  <c r="X2130" i="1"/>
  <c r="Y2130" i="1"/>
  <c r="Z2130" i="1"/>
  <c r="W2131" i="1"/>
  <c r="X2131" i="1"/>
  <c r="Y2131" i="1"/>
  <c r="Z2131" i="1"/>
  <c r="W2132" i="1"/>
  <c r="X2132" i="1"/>
  <c r="Y2132" i="1"/>
  <c r="Z2132" i="1"/>
  <c r="W2133" i="1"/>
  <c r="X2133" i="1"/>
  <c r="Y2133" i="1"/>
  <c r="Z2133" i="1"/>
  <c r="W2134" i="1"/>
  <c r="X2134" i="1"/>
  <c r="Y2134" i="1"/>
  <c r="Z2134" i="1"/>
  <c r="W2135" i="1"/>
  <c r="X2135" i="1"/>
  <c r="Y2135" i="1"/>
  <c r="Z2135" i="1"/>
  <c r="W2136" i="1"/>
  <c r="X2136" i="1"/>
  <c r="Y2136" i="1"/>
  <c r="Z2136" i="1"/>
  <c r="W2137" i="1"/>
  <c r="X2137" i="1"/>
  <c r="Y2137" i="1"/>
  <c r="Z2137" i="1"/>
  <c r="W2138" i="1"/>
  <c r="X2138" i="1"/>
  <c r="Y2138" i="1"/>
  <c r="Z2138" i="1"/>
  <c r="W2139" i="1"/>
  <c r="X2139" i="1"/>
  <c r="Y2139" i="1"/>
  <c r="Z2139" i="1"/>
  <c r="W2140" i="1"/>
  <c r="X2140" i="1"/>
  <c r="Y2140" i="1"/>
  <c r="Z2140" i="1"/>
  <c r="W2141" i="1"/>
  <c r="X2141" i="1"/>
  <c r="Y2141" i="1"/>
  <c r="Z2141" i="1"/>
  <c r="W2142" i="1"/>
  <c r="X2142" i="1"/>
  <c r="Y2142" i="1"/>
  <c r="Z2142" i="1"/>
  <c r="W2143" i="1"/>
  <c r="X2143" i="1"/>
  <c r="Y2143" i="1"/>
  <c r="Z2143" i="1"/>
  <c r="W2144" i="1"/>
  <c r="X2144" i="1"/>
  <c r="Y2144" i="1"/>
  <c r="Z2144" i="1"/>
  <c r="W2145" i="1"/>
  <c r="X2145" i="1"/>
  <c r="Y2145" i="1"/>
  <c r="Z2145" i="1"/>
  <c r="W2146" i="1"/>
  <c r="X2146" i="1"/>
  <c r="Y2146" i="1"/>
  <c r="Z2146" i="1"/>
  <c r="W2147" i="1"/>
  <c r="X2147" i="1"/>
  <c r="Y2147" i="1"/>
  <c r="Z2147" i="1"/>
  <c r="W2148" i="1"/>
  <c r="X2148" i="1"/>
  <c r="Y2148" i="1"/>
  <c r="Z2148" i="1"/>
  <c r="W2149" i="1"/>
  <c r="X2149" i="1"/>
  <c r="Y2149" i="1"/>
  <c r="Z2149" i="1"/>
  <c r="W2150" i="1"/>
  <c r="X2150" i="1"/>
  <c r="Y2150" i="1"/>
  <c r="Z2150" i="1"/>
  <c r="W2151" i="1"/>
  <c r="X2151" i="1"/>
  <c r="Y2151" i="1"/>
  <c r="Z2151" i="1"/>
  <c r="W2152" i="1"/>
  <c r="X2152" i="1"/>
  <c r="Y2152" i="1"/>
  <c r="Z2152" i="1"/>
  <c r="W2153" i="1"/>
  <c r="X2153" i="1"/>
  <c r="Y2153" i="1"/>
  <c r="Z2153" i="1"/>
  <c r="W2154" i="1"/>
  <c r="X2154" i="1"/>
  <c r="Y2154" i="1"/>
  <c r="Z2154" i="1"/>
  <c r="W2155" i="1"/>
  <c r="X2155" i="1"/>
  <c r="Y2155" i="1"/>
  <c r="Z2155" i="1"/>
  <c r="W2156" i="1"/>
  <c r="X2156" i="1"/>
  <c r="Y2156" i="1"/>
  <c r="Z2156" i="1"/>
  <c r="W2157" i="1"/>
  <c r="X2157" i="1"/>
  <c r="Y2157" i="1"/>
  <c r="Z2157" i="1"/>
  <c r="W2158" i="1"/>
  <c r="X2158" i="1"/>
  <c r="Y2158" i="1"/>
  <c r="Z2158" i="1"/>
  <c r="W2159" i="1"/>
  <c r="X2159" i="1"/>
  <c r="Y2159" i="1"/>
  <c r="Z2159" i="1"/>
  <c r="W2160" i="1"/>
  <c r="X2160" i="1"/>
  <c r="Y2160" i="1"/>
  <c r="Z2160" i="1"/>
  <c r="W2161" i="1"/>
  <c r="X2161" i="1"/>
  <c r="Y2161" i="1"/>
  <c r="Z2161" i="1"/>
  <c r="W2162" i="1"/>
  <c r="X2162" i="1"/>
  <c r="Y2162" i="1"/>
  <c r="Z2162" i="1"/>
  <c r="W2163" i="1"/>
  <c r="X2163" i="1"/>
  <c r="Y2163" i="1"/>
  <c r="Z2163" i="1"/>
  <c r="W2164" i="1"/>
  <c r="X2164" i="1"/>
  <c r="Y2164" i="1"/>
  <c r="Z2164" i="1"/>
  <c r="W2165" i="1"/>
  <c r="X2165" i="1"/>
  <c r="Y2165" i="1"/>
  <c r="Z2165" i="1"/>
  <c r="W2166" i="1"/>
  <c r="X2166" i="1"/>
  <c r="Y2166" i="1"/>
  <c r="Z2166" i="1"/>
  <c r="W2167" i="1"/>
  <c r="X2167" i="1"/>
  <c r="Y2167" i="1"/>
  <c r="Z2167" i="1"/>
  <c r="W2168" i="1"/>
  <c r="X2168" i="1"/>
  <c r="Y2168" i="1"/>
  <c r="Z2168" i="1"/>
  <c r="W2169" i="1"/>
  <c r="X2169" i="1"/>
  <c r="Y2169" i="1"/>
  <c r="Z2169" i="1"/>
  <c r="W2170" i="1"/>
  <c r="X2170" i="1"/>
  <c r="Y2170" i="1"/>
  <c r="Z2170" i="1"/>
  <c r="W2171" i="1"/>
  <c r="X2171" i="1"/>
  <c r="Y2171" i="1"/>
  <c r="Z2171" i="1"/>
  <c r="W2172" i="1"/>
  <c r="X2172" i="1"/>
  <c r="Y2172" i="1"/>
  <c r="Z2172" i="1"/>
  <c r="W2173" i="1"/>
  <c r="X2173" i="1"/>
  <c r="Y2173" i="1"/>
  <c r="Z2173" i="1"/>
  <c r="W2174" i="1"/>
  <c r="X2174" i="1"/>
  <c r="Y2174" i="1"/>
  <c r="Z2174" i="1"/>
  <c r="W2175" i="1"/>
  <c r="X2175" i="1"/>
  <c r="Y2175" i="1"/>
  <c r="Z2175" i="1"/>
  <c r="W2176" i="1"/>
  <c r="X2176" i="1"/>
  <c r="Y2176" i="1"/>
  <c r="Z2176" i="1"/>
  <c r="W2177" i="1"/>
  <c r="X2177" i="1"/>
  <c r="Y2177" i="1"/>
  <c r="Z2177" i="1"/>
  <c r="W2178" i="1"/>
  <c r="X2178" i="1"/>
  <c r="Y2178" i="1"/>
  <c r="Z2178" i="1"/>
  <c r="W2179" i="1"/>
  <c r="X2179" i="1"/>
  <c r="Y2179" i="1"/>
  <c r="Z2179" i="1"/>
  <c r="W2180" i="1"/>
  <c r="X2180" i="1"/>
  <c r="Y2180" i="1"/>
  <c r="Z2180" i="1"/>
  <c r="W2181" i="1"/>
  <c r="X2181" i="1"/>
  <c r="Y2181" i="1"/>
  <c r="Z2181" i="1"/>
  <c r="W2182" i="1"/>
  <c r="X2182" i="1"/>
  <c r="Y2182" i="1"/>
  <c r="Z2182" i="1"/>
  <c r="W2183" i="1"/>
  <c r="X2183" i="1"/>
  <c r="Y2183" i="1"/>
  <c r="Z2183" i="1"/>
  <c r="W2184" i="1"/>
  <c r="X2184" i="1"/>
  <c r="Y2184" i="1"/>
  <c r="Z2184" i="1"/>
  <c r="W2185" i="1"/>
  <c r="X2185" i="1"/>
  <c r="Y2185" i="1"/>
  <c r="Z2185" i="1"/>
  <c r="W2186" i="1"/>
  <c r="X2186" i="1"/>
  <c r="Y2186" i="1"/>
  <c r="Z2186" i="1"/>
  <c r="W2187" i="1"/>
  <c r="X2187" i="1"/>
  <c r="Y2187" i="1"/>
  <c r="Z2187" i="1"/>
  <c r="W2188" i="1"/>
  <c r="X2188" i="1"/>
  <c r="Y2188" i="1"/>
  <c r="Z2188" i="1"/>
  <c r="W2189" i="1"/>
  <c r="X2189" i="1"/>
  <c r="Y2189" i="1"/>
  <c r="Z2189" i="1"/>
  <c r="W2190" i="1"/>
  <c r="X2190" i="1"/>
  <c r="Y2190" i="1"/>
  <c r="Z2190" i="1"/>
  <c r="W2191" i="1"/>
  <c r="X2191" i="1"/>
  <c r="Y2191" i="1"/>
  <c r="Z2191" i="1"/>
  <c r="W2192" i="1"/>
  <c r="X2192" i="1"/>
  <c r="Y2192" i="1"/>
  <c r="Z2192" i="1"/>
  <c r="W2193" i="1"/>
  <c r="X2193" i="1"/>
  <c r="Y2193" i="1"/>
  <c r="Z2193" i="1"/>
  <c r="W2194" i="1"/>
  <c r="X2194" i="1"/>
  <c r="Y2194" i="1"/>
  <c r="Z2194" i="1"/>
  <c r="W2195" i="1"/>
  <c r="X2195" i="1"/>
  <c r="Y2195" i="1"/>
  <c r="Z2195" i="1"/>
  <c r="W2196" i="1"/>
  <c r="X2196" i="1"/>
  <c r="Y2196" i="1"/>
  <c r="Z2196" i="1"/>
  <c r="W2197" i="1"/>
  <c r="X2197" i="1"/>
  <c r="Y2197" i="1"/>
  <c r="Z2197" i="1"/>
  <c r="W2198" i="1"/>
  <c r="X2198" i="1"/>
  <c r="Y2198" i="1"/>
  <c r="Z2198" i="1"/>
  <c r="W2199" i="1"/>
  <c r="X2199" i="1"/>
  <c r="Y2199" i="1"/>
  <c r="Z2199" i="1"/>
  <c r="W2200" i="1"/>
  <c r="X2200" i="1"/>
  <c r="Y2200" i="1"/>
  <c r="Z2200" i="1"/>
  <c r="W2201" i="1"/>
  <c r="X2201" i="1"/>
  <c r="Y2201" i="1"/>
  <c r="Z2201" i="1"/>
  <c r="W2202" i="1"/>
  <c r="X2202" i="1"/>
  <c r="Y2202" i="1"/>
  <c r="Z2202" i="1"/>
  <c r="W2203" i="1"/>
  <c r="X2203" i="1"/>
  <c r="Y2203" i="1"/>
  <c r="Z2203" i="1"/>
  <c r="W2204" i="1"/>
  <c r="X2204" i="1"/>
  <c r="Y2204" i="1"/>
  <c r="Z2204" i="1"/>
  <c r="W2205" i="1"/>
  <c r="X2205" i="1"/>
  <c r="Y2205" i="1"/>
  <c r="Z2205" i="1"/>
  <c r="W2206" i="1"/>
  <c r="X2206" i="1"/>
  <c r="Y2206" i="1"/>
  <c r="Z2206" i="1"/>
  <c r="W2207" i="1"/>
  <c r="X2207" i="1"/>
  <c r="Y2207" i="1"/>
  <c r="Z2207" i="1"/>
  <c r="W2208" i="1"/>
  <c r="X2208" i="1"/>
  <c r="Y2208" i="1"/>
  <c r="Z2208" i="1"/>
  <c r="W2209" i="1"/>
  <c r="X2209" i="1"/>
  <c r="Y2209" i="1"/>
  <c r="Z2209" i="1"/>
  <c r="W2210" i="1"/>
  <c r="X2210" i="1"/>
  <c r="Y2210" i="1"/>
  <c r="Z2210" i="1"/>
  <c r="W2211" i="1"/>
  <c r="X2211" i="1"/>
  <c r="Y2211" i="1"/>
  <c r="Z2211" i="1"/>
  <c r="W2212" i="1"/>
  <c r="X2212" i="1"/>
  <c r="Y2212" i="1"/>
  <c r="Z2212" i="1"/>
  <c r="W2213" i="1"/>
  <c r="X2213" i="1"/>
  <c r="Y2213" i="1"/>
  <c r="Z2213" i="1"/>
  <c r="W2214" i="1"/>
  <c r="X2214" i="1"/>
  <c r="Y2214" i="1"/>
  <c r="Z2214" i="1"/>
  <c r="W2215" i="1"/>
  <c r="X2215" i="1"/>
  <c r="Y2215" i="1"/>
  <c r="Z2215" i="1"/>
  <c r="W2216" i="1"/>
  <c r="X2216" i="1"/>
  <c r="Y2216" i="1"/>
  <c r="Z2216" i="1"/>
  <c r="W2217" i="1"/>
  <c r="X2217" i="1"/>
  <c r="Y2217" i="1"/>
  <c r="Z2217" i="1"/>
  <c r="W2218" i="1"/>
  <c r="X2218" i="1"/>
  <c r="Y2218" i="1"/>
  <c r="Z2218" i="1"/>
  <c r="W2219" i="1"/>
  <c r="X2219" i="1"/>
  <c r="Y2219" i="1"/>
  <c r="Z2219" i="1"/>
  <c r="W2220" i="1"/>
  <c r="X2220" i="1"/>
  <c r="Y2220" i="1"/>
  <c r="Z2220" i="1"/>
  <c r="W2221" i="1"/>
  <c r="X2221" i="1"/>
  <c r="Y2221" i="1"/>
  <c r="Z2221" i="1"/>
  <c r="W2222" i="1"/>
  <c r="X2222" i="1"/>
  <c r="Y2222" i="1"/>
  <c r="Z2222" i="1"/>
  <c r="W2223" i="1"/>
  <c r="X2223" i="1"/>
  <c r="Y2223" i="1"/>
  <c r="Z2223" i="1"/>
  <c r="W2224" i="1"/>
  <c r="X2224" i="1"/>
  <c r="Y2224" i="1"/>
  <c r="Z2224" i="1"/>
  <c r="W2225" i="1"/>
  <c r="X2225" i="1"/>
  <c r="Y2225" i="1"/>
  <c r="Z2225" i="1"/>
  <c r="W2226" i="1"/>
  <c r="X2226" i="1"/>
  <c r="Y2226" i="1"/>
  <c r="Z2226" i="1"/>
  <c r="W2227" i="1"/>
  <c r="X2227" i="1"/>
  <c r="Y2227" i="1"/>
  <c r="Z2227" i="1"/>
  <c r="W2228" i="1"/>
  <c r="X2228" i="1"/>
  <c r="Y2228" i="1"/>
  <c r="Z2228" i="1"/>
  <c r="W2229" i="1"/>
  <c r="X2229" i="1"/>
  <c r="Y2229" i="1"/>
  <c r="Z2229" i="1"/>
  <c r="W2230" i="1"/>
  <c r="X2230" i="1"/>
  <c r="Y2230" i="1"/>
  <c r="Z2230" i="1"/>
  <c r="W2231" i="1"/>
  <c r="X2231" i="1"/>
  <c r="Y2231" i="1"/>
  <c r="Z2231" i="1"/>
  <c r="W2232" i="1"/>
  <c r="X2232" i="1"/>
  <c r="Y2232" i="1"/>
  <c r="Z2232" i="1"/>
  <c r="W2233" i="1"/>
  <c r="X2233" i="1"/>
  <c r="Y2233" i="1"/>
  <c r="Z2233" i="1"/>
  <c r="W2234" i="1"/>
  <c r="X2234" i="1"/>
  <c r="Y2234" i="1"/>
  <c r="Z2234" i="1"/>
  <c r="W2235" i="1"/>
  <c r="X2235" i="1"/>
  <c r="Y2235" i="1"/>
  <c r="Z2235" i="1"/>
  <c r="W2236" i="1"/>
  <c r="X2236" i="1"/>
  <c r="Y2236" i="1"/>
  <c r="Z2236" i="1"/>
  <c r="W2237" i="1"/>
  <c r="X2237" i="1"/>
  <c r="Y2237" i="1"/>
  <c r="Z2237" i="1"/>
  <c r="W2238" i="1"/>
  <c r="X2238" i="1"/>
  <c r="Y2238" i="1"/>
  <c r="Z2238" i="1"/>
  <c r="W2239" i="1"/>
  <c r="X2239" i="1"/>
  <c r="Y2239" i="1"/>
  <c r="Z2239" i="1"/>
  <c r="W2240" i="1"/>
  <c r="X2240" i="1"/>
  <c r="Y2240" i="1"/>
  <c r="Z2240" i="1"/>
  <c r="W2241" i="1"/>
  <c r="X2241" i="1"/>
  <c r="Y2241" i="1"/>
  <c r="Z2241" i="1"/>
  <c r="W2242" i="1"/>
  <c r="X2242" i="1"/>
  <c r="Y2242" i="1"/>
  <c r="Z2242" i="1"/>
  <c r="W2243" i="1"/>
  <c r="X2243" i="1"/>
  <c r="Y2243" i="1"/>
  <c r="Z2243" i="1"/>
  <c r="W2244" i="1"/>
  <c r="X2244" i="1"/>
  <c r="Y2244" i="1"/>
  <c r="Z2244" i="1"/>
  <c r="W2245" i="1"/>
  <c r="X2245" i="1"/>
  <c r="Y2245" i="1"/>
  <c r="Z2245" i="1"/>
  <c r="W2246" i="1"/>
  <c r="X2246" i="1"/>
  <c r="Y2246" i="1"/>
  <c r="Z2246" i="1"/>
  <c r="W2247" i="1"/>
  <c r="X2247" i="1"/>
  <c r="Y2247" i="1"/>
  <c r="Z2247" i="1"/>
  <c r="W2248" i="1"/>
  <c r="X2248" i="1"/>
  <c r="Y2248" i="1"/>
  <c r="Z2248" i="1"/>
  <c r="W2249" i="1"/>
  <c r="X2249" i="1"/>
  <c r="Y2249" i="1"/>
  <c r="Z2249" i="1"/>
  <c r="W2250" i="1"/>
  <c r="X2250" i="1"/>
  <c r="Y2250" i="1"/>
  <c r="Z2250" i="1"/>
  <c r="W2251" i="1"/>
  <c r="X2251" i="1"/>
  <c r="Y2251" i="1"/>
  <c r="Z2251" i="1"/>
  <c r="W2252" i="1"/>
  <c r="X2252" i="1"/>
  <c r="Y2252" i="1"/>
  <c r="Z2252" i="1"/>
  <c r="W2253" i="1"/>
  <c r="X2253" i="1"/>
  <c r="Y2253" i="1"/>
  <c r="Z2253" i="1"/>
  <c r="W2254" i="1"/>
  <c r="X2254" i="1"/>
  <c r="Y2254" i="1"/>
  <c r="Z2254" i="1"/>
  <c r="W2255" i="1"/>
  <c r="X2255" i="1"/>
  <c r="Y2255" i="1"/>
  <c r="Z2255" i="1"/>
  <c r="W2256" i="1"/>
  <c r="X2256" i="1"/>
  <c r="Y2256" i="1"/>
  <c r="Z2256" i="1"/>
  <c r="W2257" i="1"/>
  <c r="X2257" i="1"/>
  <c r="Y2257" i="1"/>
  <c r="Z2257" i="1"/>
  <c r="W2258" i="1"/>
  <c r="X2258" i="1"/>
  <c r="Y2258" i="1"/>
  <c r="Z2258" i="1"/>
  <c r="W2259" i="1"/>
  <c r="X2259" i="1"/>
  <c r="Y2259" i="1"/>
  <c r="Z2259" i="1"/>
  <c r="W2260" i="1"/>
  <c r="X2260" i="1"/>
  <c r="Y2260" i="1"/>
  <c r="Z2260" i="1"/>
  <c r="W2261" i="1"/>
  <c r="X2261" i="1"/>
  <c r="Y2261" i="1"/>
  <c r="Z2261" i="1"/>
  <c r="W2262" i="1"/>
  <c r="X2262" i="1"/>
  <c r="Y2262" i="1"/>
  <c r="Z2262" i="1"/>
  <c r="W2263" i="1"/>
  <c r="X2263" i="1"/>
  <c r="Y2263" i="1"/>
  <c r="Z2263" i="1"/>
  <c r="W2264" i="1"/>
  <c r="X2264" i="1"/>
  <c r="Y2264" i="1"/>
  <c r="Z2264" i="1"/>
  <c r="W2265" i="1"/>
  <c r="X2265" i="1"/>
  <c r="Y2265" i="1"/>
  <c r="Z2265" i="1"/>
  <c r="W2266" i="1"/>
  <c r="X2266" i="1"/>
  <c r="Y2266" i="1"/>
  <c r="Z2266" i="1"/>
  <c r="W2267" i="1"/>
  <c r="X2267" i="1"/>
  <c r="Y2267" i="1"/>
  <c r="Z2267" i="1"/>
  <c r="W2268" i="1"/>
  <c r="X2268" i="1"/>
  <c r="Y2268" i="1"/>
  <c r="Z2268" i="1"/>
  <c r="W2269" i="1"/>
  <c r="X2269" i="1"/>
  <c r="Y2269" i="1"/>
  <c r="Z2269" i="1"/>
  <c r="W2270" i="1"/>
  <c r="X2270" i="1"/>
  <c r="Y2270" i="1"/>
  <c r="Z2270" i="1"/>
  <c r="W2271" i="1"/>
  <c r="X2271" i="1"/>
  <c r="Y2271" i="1"/>
  <c r="Z2271" i="1"/>
  <c r="W2272" i="1"/>
  <c r="X2272" i="1"/>
  <c r="Y2272" i="1"/>
  <c r="Z2272" i="1"/>
  <c r="W2273" i="1"/>
  <c r="X2273" i="1"/>
  <c r="Y2273" i="1"/>
  <c r="Z2273" i="1"/>
  <c r="W2274" i="1"/>
  <c r="X2274" i="1"/>
  <c r="Y2274" i="1"/>
  <c r="Z2274" i="1"/>
  <c r="W2275" i="1"/>
  <c r="X2275" i="1"/>
  <c r="Y2275" i="1"/>
  <c r="Z2275" i="1"/>
  <c r="W2276" i="1"/>
  <c r="X2276" i="1"/>
  <c r="Y2276" i="1"/>
  <c r="Z2276" i="1"/>
  <c r="W2277" i="1"/>
  <c r="X2277" i="1"/>
  <c r="Y2277" i="1"/>
  <c r="Z2277" i="1"/>
  <c r="W2278" i="1"/>
  <c r="X2278" i="1"/>
  <c r="Y2278" i="1"/>
  <c r="Z2278" i="1"/>
  <c r="W2279" i="1"/>
  <c r="X2279" i="1"/>
  <c r="Y2279" i="1"/>
  <c r="Z2279" i="1"/>
  <c r="W2280" i="1"/>
  <c r="X2280" i="1"/>
  <c r="Y2280" i="1"/>
  <c r="Z2280" i="1"/>
  <c r="W2281" i="1"/>
  <c r="X2281" i="1"/>
  <c r="Y2281" i="1"/>
  <c r="Z2281" i="1"/>
  <c r="W2282" i="1"/>
  <c r="X2282" i="1"/>
  <c r="Y2282" i="1"/>
  <c r="Z2282" i="1"/>
  <c r="W2283" i="1"/>
  <c r="X2283" i="1"/>
  <c r="Y2283" i="1"/>
  <c r="Z2283" i="1"/>
  <c r="W2284" i="1"/>
  <c r="X2284" i="1"/>
  <c r="Y2284" i="1"/>
  <c r="Z2284" i="1"/>
  <c r="W2285" i="1"/>
  <c r="X2285" i="1"/>
  <c r="Y2285" i="1"/>
  <c r="Z2285" i="1"/>
  <c r="W2286" i="1"/>
  <c r="X2286" i="1"/>
  <c r="Y2286" i="1"/>
  <c r="Z2286" i="1"/>
  <c r="W2287" i="1"/>
  <c r="X2287" i="1"/>
  <c r="Y2287" i="1"/>
  <c r="Z2287" i="1"/>
  <c r="W2288" i="1"/>
  <c r="X2288" i="1"/>
  <c r="Y2288" i="1"/>
  <c r="Z2288" i="1"/>
  <c r="W2289" i="1"/>
  <c r="X2289" i="1"/>
  <c r="Y2289" i="1"/>
  <c r="Z2289" i="1"/>
  <c r="W2290" i="1"/>
  <c r="X2290" i="1"/>
  <c r="Y2290" i="1"/>
  <c r="Z2290" i="1"/>
  <c r="W2291" i="1"/>
  <c r="X2291" i="1"/>
  <c r="Y2291" i="1"/>
  <c r="Z2291" i="1"/>
  <c r="W2292" i="1"/>
  <c r="X2292" i="1"/>
  <c r="Y2292" i="1"/>
  <c r="Z2292" i="1"/>
  <c r="W2293" i="1"/>
  <c r="X2293" i="1"/>
  <c r="Y2293" i="1"/>
  <c r="Z2293" i="1"/>
  <c r="W2294" i="1"/>
  <c r="X2294" i="1"/>
  <c r="Y2294" i="1"/>
  <c r="Z2294" i="1"/>
  <c r="W2295" i="1"/>
  <c r="X2295" i="1"/>
  <c r="Y2295" i="1"/>
  <c r="Z2295" i="1"/>
  <c r="W2296" i="1"/>
  <c r="X2296" i="1"/>
  <c r="Y2296" i="1"/>
  <c r="Z2296" i="1"/>
  <c r="W2297" i="1"/>
  <c r="X2297" i="1"/>
  <c r="Y2297" i="1"/>
  <c r="Z2297" i="1"/>
  <c r="W2298" i="1"/>
  <c r="X2298" i="1"/>
  <c r="Y2298" i="1"/>
  <c r="Z2298" i="1"/>
  <c r="W2299" i="1"/>
  <c r="X2299" i="1"/>
  <c r="Y2299" i="1"/>
  <c r="Z2299" i="1"/>
  <c r="W2300" i="1"/>
  <c r="X2300" i="1"/>
  <c r="Y2300" i="1"/>
  <c r="Z2300" i="1"/>
  <c r="W2301" i="1"/>
  <c r="X2301" i="1"/>
  <c r="Y2301" i="1"/>
  <c r="Z2301" i="1"/>
  <c r="W2302" i="1"/>
  <c r="X2302" i="1"/>
  <c r="Y2302" i="1"/>
  <c r="Z2302" i="1"/>
  <c r="W2303" i="1"/>
  <c r="X2303" i="1"/>
  <c r="Y2303" i="1"/>
  <c r="Z2303" i="1"/>
  <c r="W2304" i="1"/>
  <c r="X2304" i="1"/>
  <c r="Y2304" i="1"/>
  <c r="Z2304" i="1"/>
  <c r="W2305" i="1"/>
  <c r="X2305" i="1"/>
  <c r="Y2305" i="1"/>
  <c r="Z2305" i="1"/>
  <c r="W2306" i="1"/>
  <c r="X2306" i="1"/>
  <c r="Y2306" i="1"/>
  <c r="Z2306" i="1"/>
  <c r="W2307" i="1"/>
  <c r="X2307" i="1"/>
  <c r="Y2307" i="1"/>
  <c r="Z2307" i="1"/>
  <c r="W2308" i="1"/>
  <c r="X2308" i="1"/>
  <c r="Y2308" i="1"/>
  <c r="Z2308" i="1"/>
  <c r="W2309" i="1"/>
  <c r="X2309" i="1"/>
  <c r="Y2309" i="1"/>
  <c r="Z2309" i="1"/>
  <c r="W2310" i="1"/>
  <c r="X2310" i="1"/>
  <c r="Y2310" i="1"/>
  <c r="Z2310" i="1"/>
  <c r="W2311" i="1"/>
  <c r="X2311" i="1"/>
  <c r="Y2311" i="1"/>
  <c r="Z2311" i="1"/>
  <c r="W2312" i="1"/>
  <c r="X2312" i="1"/>
  <c r="Y2312" i="1"/>
  <c r="Z2312" i="1"/>
  <c r="W2313" i="1"/>
  <c r="X2313" i="1"/>
  <c r="Y2313" i="1"/>
  <c r="Z2313" i="1"/>
  <c r="W2314" i="1"/>
  <c r="X2314" i="1"/>
  <c r="Y2314" i="1"/>
  <c r="Z2314" i="1"/>
  <c r="W2315" i="1"/>
  <c r="X2315" i="1"/>
  <c r="Y2315" i="1"/>
  <c r="Z2315" i="1"/>
  <c r="W2316" i="1"/>
  <c r="X2316" i="1"/>
  <c r="Y2316" i="1"/>
  <c r="Z2316" i="1"/>
  <c r="W2317" i="1"/>
  <c r="X2317" i="1"/>
  <c r="Y2317" i="1"/>
  <c r="Z2317" i="1"/>
  <c r="W2318" i="1"/>
  <c r="X2318" i="1"/>
  <c r="Y2318" i="1"/>
  <c r="Z2318" i="1"/>
  <c r="W2319" i="1"/>
  <c r="X2319" i="1"/>
  <c r="Y2319" i="1"/>
  <c r="Z2319" i="1"/>
  <c r="W2320" i="1"/>
  <c r="X2320" i="1"/>
  <c r="Y2320" i="1"/>
  <c r="Z2320" i="1"/>
  <c r="W2321" i="1"/>
  <c r="X2321" i="1"/>
  <c r="Y2321" i="1"/>
  <c r="Z2321" i="1"/>
  <c r="W2322" i="1"/>
  <c r="X2322" i="1"/>
  <c r="Y2322" i="1"/>
  <c r="Z2322" i="1"/>
  <c r="W2323" i="1"/>
  <c r="X2323" i="1"/>
  <c r="Y2323" i="1"/>
  <c r="Z2323" i="1"/>
  <c r="W2324" i="1"/>
  <c r="X2324" i="1"/>
  <c r="Y2324" i="1"/>
  <c r="Z2324" i="1"/>
  <c r="W2325" i="1"/>
  <c r="X2325" i="1"/>
  <c r="Y2325" i="1"/>
  <c r="Z2325" i="1"/>
  <c r="W2326" i="1"/>
  <c r="X2326" i="1"/>
  <c r="Y2326" i="1"/>
  <c r="Z2326" i="1"/>
  <c r="W2327" i="1"/>
  <c r="X2327" i="1"/>
  <c r="Y2327" i="1"/>
  <c r="Z2327" i="1"/>
  <c r="W2328" i="1"/>
  <c r="X2328" i="1"/>
  <c r="Y2328" i="1"/>
  <c r="Z2328" i="1"/>
  <c r="W2329" i="1"/>
  <c r="X2329" i="1"/>
  <c r="Y2329" i="1"/>
  <c r="Z2329" i="1"/>
  <c r="W2330" i="1"/>
  <c r="X2330" i="1"/>
  <c r="Y2330" i="1"/>
  <c r="Z2330" i="1"/>
  <c r="W2331" i="1"/>
  <c r="X2331" i="1"/>
  <c r="Y2331" i="1"/>
  <c r="Z2331" i="1"/>
  <c r="W2332" i="1"/>
  <c r="X2332" i="1"/>
  <c r="Y2332" i="1"/>
  <c r="Z2332" i="1"/>
  <c r="W2333" i="1"/>
  <c r="X2333" i="1"/>
  <c r="Y2333" i="1"/>
  <c r="Z2333" i="1"/>
  <c r="W2334" i="1"/>
  <c r="X2334" i="1"/>
  <c r="Y2334" i="1"/>
  <c r="Z2334" i="1"/>
  <c r="W2335" i="1"/>
  <c r="X2335" i="1"/>
  <c r="Y2335" i="1"/>
  <c r="Z2335" i="1"/>
  <c r="W2336" i="1"/>
  <c r="X2336" i="1"/>
  <c r="Y2336" i="1"/>
  <c r="Z2336" i="1"/>
  <c r="W2337" i="1"/>
  <c r="X2337" i="1"/>
  <c r="Y2337" i="1"/>
  <c r="Z2337" i="1"/>
  <c r="W2338" i="1"/>
  <c r="X2338" i="1"/>
  <c r="Y2338" i="1"/>
  <c r="Z2338" i="1"/>
  <c r="W2339" i="1"/>
  <c r="X2339" i="1"/>
  <c r="Y2339" i="1"/>
  <c r="Z2339" i="1"/>
  <c r="W2340" i="1"/>
  <c r="X2340" i="1"/>
  <c r="Y2340" i="1"/>
  <c r="Z2340" i="1"/>
  <c r="W2341" i="1"/>
  <c r="X2341" i="1"/>
  <c r="Y2341" i="1"/>
  <c r="Z2341" i="1"/>
  <c r="W2342" i="1"/>
  <c r="X2342" i="1"/>
  <c r="Y2342" i="1"/>
  <c r="Z2342" i="1"/>
  <c r="W2343" i="1"/>
  <c r="X2343" i="1"/>
  <c r="Y2343" i="1"/>
  <c r="Z2343" i="1"/>
  <c r="W2344" i="1"/>
  <c r="X2344" i="1"/>
  <c r="Y2344" i="1"/>
  <c r="Z2344" i="1"/>
  <c r="W2345" i="1"/>
  <c r="X2345" i="1"/>
  <c r="Y2345" i="1"/>
  <c r="Z2345" i="1"/>
  <c r="W2346" i="1"/>
  <c r="X2346" i="1"/>
  <c r="Y2346" i="1"/>
  <c r="Z2346" i="1"/>
  <c r="W2347" i="1"/>
  <c r="X2347" i="1"/>
  <c r="Y2347" i="1"/>
  <c r="Z2347" i="1"/>
  <c r="W2348" i="1"/>
  <c r="X2348" i="1"/>
  <c r="Y2348" i="1"/>
  <c r="Z2348" i="1"/>
  <c r="W2349" i="1"/>
  <c r="X2349" i="1"/>
  <c r="Y2349" i="1"/>
  <c r="Z2349" i="1"/>
  <c r="W2350" i="1"/>
  <c r="X2350" i="1"/>
  <c r="Y2350" i="1"/>
  <c r="Z2350" i="1"/>
  <c r="W2351" i="1"/>
  <c r="X2351" i="1"/>
  <c r="Y2351" i="1"/>
  <c r="Z2351" i="1"/>
  <c r="W2352" i="1"/>
  <c r="X2352" i="1"/>
  <c r="Y2352" i="1"/>
  <c r="Z2352" i="1"/>
  <c r="W2353" i="1"/>
  <c r="X2353" i="1"/>
  <c r="Y2353" i="1"/>
  <c r="Z2353" i="1"/>
  <c r="W2354" i="1"/>
  <c r="X2354" i="1"/>
  <c r="Y2354" i="1"/>
  <c r="Z2354" i="1"/>
  <c r="W2355" i="1"/>
  <c r="X2355" i="1"/>
  <c r="Y2355" i="1"/>
  <c r="Z2355" i="1"/>
  <c r="W2356" i="1"/>
  <c r="X2356" i="1"/>
  <c r="Y2356" i="1"/>
  <c r="Z2356" i="1"/>
  <c r="W2357" i="1"/>
  <c r="X2357" i="1"/>
  <c r="Y2357" i="1"/>
  <c r="Z2357" i="1"/>
  <c r="W2358" i="1"/>
  <c r="X2358" i="1"/>
  <c r="Y2358" i="1"/>
  <c r="Z2358" i="1"/>
  <c r="W2359" i="1"/>
  <c r="X2359" i="1"/>
  <c r="Y2359" i="1"/>
  <c r="Z2359" i="1"/>
  <c r="W2360" i="1"/>
  <c r="X2360" i="1"/>
  <c r="Y2360" i="1"/>
  <c r="Z2360" i="1"/>
  <c r="W2361" i="1"/>
  <c r="X2361" i="1"/>
  <c r="Y2361" i="1"/>
  <c r="Z2361" i="1"/>
  <c r="W2362" i="1"/>
  <c r="X2362" i="1"/>
  <c r="Y2362" i="1"/>
  <c r="Z2362" i="1"/>
  <c r="W2363" i="1"/>
  <c r="X2363" i="1"/>
  <c r="Y2363" i="1"/>
  <c r="Z2363" i="1"/>
  <c r="W2364" i="1"/>
  <c r="X2364" i="1"/>
  <c r="Y2364" i="1"/>
  <c r="Z2364" i="1"/>
  <c r="W2365" i="1"/>
  <c r="X2365" i="1"/>
  <c r="Y2365" i="1"/>
  <c r="Z2365" i="1"/>
  <c r="W2366" i="1"/>
  <c r="X2366" i="1"/>
  <c r="Y2366" i="1"/>
  <c r="Z2366" i="1"/>
  <c r="W2367" i="1"/>
  <c r="X2367" i="1"/>
  <c r="Y2367" i="1"/>
  <c r="Z2367" i="1"/>
  <c r="W2368" i="1"/>
  <c r="X2368" i="1"/>
  <c r="Y2368" i="1"/>
  <c r="Z2368" i="1"/>
  <c r="W2369" i="1"/>
  <c r="X2369" i="1"/>
  <c r="Y2369" i="1"/>
  <c r="Z2369" i="1"/>
  <c r="W2370" i="1"/>
  <c r="X2370" i="1"/>
  <c r="Y2370" i="1"/>
  <c r="Z2370" i="1"/>
  <c r="W2371" i="1"/>
  <c r="X2371" i="1"/>
  <c r="Y2371" i="1"/>
  <c r="Z2371" i="1"/>
  <c r="W2372" i="1"/>
  <c r="X2372" i="1"/>
  <c r="Y2372" i="1"/>
  <c r="Z2372" i="1"/>
  <c r="W2373" i="1"/>
  <c r="X2373" i="1"/>
  <c r="Y2373" i="1"/>
  <c r="Z2373" i="1"/>
  <c r="W2374" i="1"/>
  <c r="X2374" i="1"/>
  <c r="Y2374" i="1"/>
  <c r="Z2374" i="1"/>
  <c r="W2375" i="1"/>
  <c r="X2375" i="1"/>
  <c r="Y2375" i="1"/>
  <c r="Z2375" i="1"/>
  <c r="W2376" i="1"/>
  <c r="X2376" i="1"/>
  <c r="Y2376" i="1"/>
  <c r="Z2376" i="1"/>
  <c r="W2377" i="1"/>
  <c r="X2377" i="1"/>
  <c r="Y2377" i="1"/>
  <c r="Z2377" i="1"/>
  <c r="W2378" i="1"/>
  <c r="X2378" i="1"/>
  <c r="Y2378" i="1"/>
  <c r="Z2378" i="1"/>
  <c r="W2379" i="1"/>
  <c r="X2379" i="1"/>
  <c r="Y2379" i="1"/>
  <c r="Z2379" i="1"/>
  <c r="W2380" i="1"/>
  <c r="X2380" i="1"/>
  <c r="Y2380" i="1"/>
  <c r="Z2380" i="1"/>
  <c r="W2381" i="1"/>
  <c r="X2381" i="1"/>
  <c r="Y2381" i="1"/>
  <c r="Z2381" i="1"/>
  <c r="W2382" i="1"/>
  <c r="X2382" i="1"/>
  <c r="Y2382" i="1"/>
  <c r="Z2382" i="1"/>
  <c r="W2383" i="1"/>
  <c r="X2383" i="1"/>
  <c r="Y2383" i="1"/>
  <c r="Z2383" i="1"/>
  <c r="W2384" i="1"/>
  <c r="X2384" i="1"/>
  <c r="Y2384" i="1"/>
  <c r="Z2384" i="1"/>
  <c r="W2385" i="1"/>
  <c r="X2385" i="1"/>
  <c r="Y2385" i="1"/>
  <c r="Z2385" i="1"/>
  <c r="W2386" i="1"/>
  <c r="X2386" i="1"/>
  <c r="Y2386" i="1"/>
  <c r="Z2386" i="1"/>
  <c r="W2387" i="1"/>
  <c r="X2387" i="1"/>
  <c r="Y2387" i="1"/>
  <c r="Z2387" i="1"/>
  <c r="W2388" i="1"/>
  <c r="X2388" i="1"/>
  <c r="Y2388" i="1"/>
  <c r="Z2388" i="1"/>
  <c r="W2389" i="1"/>
  <c r="X2389" i="1"/>
  <c r="Y2389" i="1"/>
  <c r="Z2389" i="1"/>
  <c r="W2390" i="1"/>
  <c r="X2390" i="1"/>
  <c r="Y2390" i="1"/>
  <c r="Z2390" i="1"/>
  <c r="W2391" i="1"/>
  <c r="X2391" i="1"/>
  <c r="Y2391" i="1"/>
  <c r="Z2391" i="1"/>
  <c r="W2392" i="1"/>
  <c r="X2392" i="1"/>
  <c r="Y2392" i="1"/>
  <c r="Z2392" i="1"/>
  <c r="W2393" i="1"/>
  <c r="X2393" i="1"/>
  <c r="Y2393" i="1"/>
  <c r="Z2393" i="1"/>
  <c r="W2394" i="1"/>
  <c r="X2394" i="1"/>
  <c r="Y2394" i="1"/>
  <c r="Z2394" i="1"/>
  <c r="W2395" i="1"/>
  <c r="X2395" i="1"/>
  <c r="Y2395" i="1"/>
  <c r="Z2395" i="1"/>
  <c r="W2396" i="1"/>
  <c r="X2396" i="1"/>
  <c r="Y2396" i="1"/>
  <c r="Z2396" i="1"/>
  <c r="W2397" i="1"/>
  <c r="X2397" i="1"/>
  <c r="Y2397" i="1"/>
  <c r="Z2397" i="1"/>
  <c r="W2398" i="1"/>
  <c r="X2398" i="1"/>
  <c r="Y2398" i="1"/>
  <c r="Z2398" i="1"/>
  <c r="W2399" i="1"/>
  <c r="X2399" i="1"/>
  <c r="Y2399" i="1"/>
  <c r="Z2399" i="1"/>
  <c r="W2400" i="1"/>
  <c r="X2400" i="1"/>
  <c r="Y2400" i="1"/>
  <c r="Z2400" i="1"/>
  <c r="W2401" i="1"/>
  <c r="X2401" i="1"/>
  <c r="Y2401" i="1"/>
  <c r="Z2401" i="1"/>
  <c r="W2402" i="1"/>
  <c r="X2402" i="1"/>
  <c r="Y2402" i="1"/>
  <c r="Z2402" i="1"/>
  <c r="W2403" i="1"/>
  <c r="X2403" i="1"/>
  <c r="Y2403" i="1"/>
  <c r="Z2403" i="1"/>
  <c r="W2404" i="1"/>
  <c r="X2404" i="1"/>
  <c r="Y2404" i="1"/>
  <c r="Z2404" i="1"/>
  <c r="W2405" i="1"/>
  <c r="X2405" i="1"/>
  <c r="Y2405" i="1"/>
  <c r="Z2405" i="1"/>
  <c r="W2406" i="1"/>
  <c r="X2406" i="1"/>
  <c r="Y2406" i="1"/>
  <c r="Z2406" i="1"/>
  <c r="W2407" i="1"/>
  <c r="X2407" i="1"/>
  <c r="Y2407" i="1"/>
  <c r="Z2407" i="1"/>
  <c r="W2408" i="1"/>
  <c r="X2408" i="1"/>
  <c r="Y2408" i="1"/>
  <c r="Z2408" i="1"/>
  <c r="W2409" i="1"/>
  <c r="X2409" i="1"/>
  <c r="Y2409" i="1"/>
  <c r="Z2409" i="1"/>
  <c r="W2410" i="1"/>
  <c r="X2410" i="1"/>
  <c r="Y2410" i="1"/>
  <c r="Z2410" i="1"/>
  <c r="W2411" i="1"/>
  <c r="X2411" i="1"/>
  <c r="Y2411" i="1"/>
  <c r="Z2411" i="1"/>
  <c r="W2412" i="1"/>
  <c r="X2412" i="1"/>
  <c r="Y2412" i="1"/>
  <c r="Z2412" i="1"/>
  <c r="W2413" i="1"/>
  <c r="X2413" i="1"/>
  <c r="Y2413" i="1"/>
  <c r="Z2413" i="1"/>
  <c r="W2414" i="1"/>
  <c r="X2414" i="1"/>
  <c r="Y2414" i="1"/>
  <c r="Z2414" i="1"/>
  <c r="W2415" i="1"/>
  <c r="X2415" i="1"/>
  <c r="Y2415" i="1"/>
  <c r="Z2415" i="1"/>
  <c r="W2416" i="1"/>
  <c r="X2416" i="1"/>
  <c r="Y2416" i="1"/>
  <c r="Z2416" i="1"/>
  <c r="W2417" i="1"/>
  <c r="X2417" i="1"/>
  <c r="Y2417" i="1"/>
  <c r="Z2417" i="1"/>
  <c r="W2418" i="1"/>
  <c r="X2418" i="1"/>
  <c r="Y2418" i="1"/>
  <c r="Z2418" i="1"/>
  <c r="W2419" i="1"/>
  <c r="X2419" i="1"/>
  <c r="Y2419" i="1"/>
  <c r="Z2419" i="1"/>
  <c r="W2420" i="1"/>
  <c r="X2420" i="1"/>
  <c r="Y2420" i="1"/>
  <c r="Z2420" i="1"/>
  <c r="W2421" i="1"/>
  <c r="X2421" i="1"/>
  <c r="Y2421" i="1"/>
  <c r="Z2421" i="1"/>
  <c r="W2422" i="1"/>
  <c r="X2422" i="1"/>
  <c r="Y2422" i="1"/>
  <c r="Z2422" i="1"/>
  <c r="W2423" i="1"/>
  <c r="X2423" i="1"/>
  <c r="Y2423" i="1"/>
  <c r="Z2423" i="1"/>
  <c r="W2424" i="1"/>
  <c r="X2424" i="1"/>
  <c r="Y2424" i="1"/>
  <c r="Z2424" i="1"/>
  <c r="W2425" i="1"/>
  <c r="X2425" i="1"/>
  <c r="Y2425" i="1"/>
  <c r="Z2425" i="1"/>
  <c r="W2426" i="1"/>
  <c r="X2426" i="1"/>
  <c r="Y2426" i="1"/>
  <c r="Z2426" i="1"/>
  <c r="W2427" i="1"/>
  <c r="X2427" i="1"/>
  <c r="Y2427" i="1"/>
  <c r="Z2427" i="1"/>
  <c r="W2428" i="1"/>
  <c r="X2428" i="1"/>
  <c r="Y2428" i="1"/>
  <c r="Z2428" i="1"/>
  <c r="W2429" i="1"/>
  <c r="X2429" i="1"/>
  <c r="Y2429" i="1"/>
  <c r="Z2429" i="1"/>
  <c r="W2430" i="1"/>
  <c r="X2430" i="1"/>
  <c r="Y2430" i="1"/>
  <c r="Z2430" i="1"/>
  <c r="W2431" i="1"/>
  <c r="X2431" i="1"/>
  <c r="Y2431" i="1"/>
  <c r="Z2431" i="1"/>
  <c r="W2432" i="1"/>
  <c r="X2432" i="1"/>
  <c r="Y2432" i="1"/>
  <c r="Z2432" i="1"/>
  <c r="W2433" i="1"/>
  <c r="X2433" i="1"/>
  <c r="Y2433" i="1"/>
  <c r="Z2433" i="1"/>
  <c r="W2434" i="1"/>
  <c r="X2434" i="1"/>
  <c r="Y2434" i="1"/>
  <c r="Z2434" i="1"/>
  <c r="W2435" i="1"/>
  <c r="X2435" i="1"/>
  <c r="Y2435" i="1"/>
  <c r="Z2435" i="1"/>
  <c r="W2436" i="1"/>
  <c r="X2436" i="1"/>
  <c r="Y2436" i="1"/>
  <c r="Z2436" i="1"/>
  <c r="W2437" i="1"/>
  <c r="X2437" i="1"/>
  <c r="Y2437" i="1"/>
  <c r="Z2437" i="1"/>
  <c r="W2438" i="1"/>
  <c r="X2438" i="1"/>
  <c r="Y2438" i="1"/>
  <c r="Z2438" i="1"/>
  <c r="W2439" i="1"/>
  <c r="X2439" i="1"/>
  <c r="Y2439" i="1"/>
  <c r="Z2439" i="1"/>
  <c r="W2440" i="1"/>
  <c r="X2440" i="1"/>
  <c r="Y2440" i="1"/>
  <c r="Z2440" i="1"/>
  <c r="W2441" i="1"/>
  <c r="X2441" i="1"/>
  <c r="Y2441" i="1"/>
  <c r="Z2441" i="1"/>
  <c r="W2442" i="1"/>
  <c r="X2442" i="1"/>
  <c r="Y2442" i="1"/>
  <c r="Z2442" i="1"/>
  <c r="W2443" i="1"/>
  <c r="X2443" i="1"/>
  <c r="Y2443" i="1"/>
  <c r="Z2443" i="1"/>
  <c r="W2444" i="1"/>
  <c r="X2444" i="1"/>
  <c r="Y2444" i="1"/>
  <c r="Z2444" i="1"/>
  <c r="W2445" i="1"/>
  <c r="X2445" i="1"/>
  <c r="Y2445" i="1"/>
  <c r="Z2445" i="1"/>
  <c r="W2446" i="1"/>
  <c r="X2446" i="1"/>
  <c r="Y2446" i="1"/>
  <c r="Z2446" i="1"/>
  <c r="W2447" i="1"/>
  <c r="X2447" i="1"/>
  <c r="Y2447" i="1"/>
  <c r="Z2447" i="1"/>
  <c r="W2448" i="1"/>
  <c r="X2448" i="1"/>
  <c r="Y2448" i="1"/>
  <c r="Z2448" i="1"/>
  <c r="W2449" i="1"/>
  <c r="X2449" i="1"/>
  <c r="Y2449" i="1"/>
  <c r="Z2449" i="1"/>
  <c r="W2450" i="1"/>
  <c r="X2450" i="1"/>
  <c r="Y2450" i="1"/>
  <c r="Z2450" i="1"/>
  <c r="W2451" i="1"/>
  <c r="X2451" i="1"/>
  <c r="Y2451" i="1"/>
  <c r="Z2451" i="1"/>
  <c r="W2452" i="1"/>
  <c r="X2452" i="1"/>
  <c r="Y2452" i="1"/>
  <c r="Z2452" i="1"/>
  <c r="W2453" i="1"/>
  <c r="X2453" i="1"/>
  <c r="Y2453" i="1"/>
  <c r="Z2453" i="1"/>
  <c r="W2454" i="1"/>
  <c r="X2454" i="1"/>
  <c r="Y2454" i="1"/>
  <c r="Z2454" i="1"/>
  <c r="W2455" i="1"/>
  <c r="X2455" i="1"/>
  <c r="Y2455" i="1"/>
  <c r="Z2455" i="1"/>
  <c r="W2456" i="1"/>
  <c r="X2456" i="1"/>
  <c r="Y2456" i="1"/>
  <c r="Z2456" i="1"/>
  <c r="W2457" i="1"/>
  <c r="X2457" i="1"/>
  <c r="Y2457" i="1"/>
  <c r="Z2457" i="1"/>
  <c r="W2458" i="1"/>
  <c r="X2458" i="1"/>
  <c r="Y2458" i="1"/>
  <c r="Z2458" i="1"/>
  <c r="W2459" i="1"/>
  <c r="X2459" i="1"/>
  <c r="Y2459" i="1"/>
  <c r="Z2459" i="1"/>
  <c r="W2460" i="1"/>
  <c r="X2460" i="1"/>
  <c r="Y2460" i="1"/>
  <c r="Z2460" i="1"/>
  <c r="W2461" i="1"/>
  <c r="X2461" i="1"/>
  <c r="Y2461" i="1"/>
  <c r="Z2461" i="1"/>
  <c r="W2462" i="1"/>
  <c r="X2462" i="1"/>
  <c r="Y2462" i="1"/>
  <c r="Z2462" i="1"/>
  <c r="W2463" i="1"/>
  <c r="X2463" i="1"/>
  <c r="Y2463" i="1"/>
  <c r="Z2463" i="1"/>
  <c r="W2464" i="1"/>
  <c r="X2464" i="1"/>
  <c r="Y2464" i="1"/>
  <c r="Z2464" i="1"/>
  <c r="W2465" i="1"/>
  <c r="X2465" i="1"/>
  <c r="Y2465" i="1"/>
  <c r="Z2465" i="1"/>
  <c r="W2466" i="1"/>
  <c r="X2466" i="1"/>
  <c r="Y2466" i="1"/>
  <c r="Z2466" i="1"/>
  <c r="W2467" i="1"/>
  <c r="X2467" i="1"/>
  <c r="Y2467" i="1"/>
  <c r="Z2467" i="1"/>
  <c r="W2468" i="1"/>
  <c r="X2468" i="1"/>
  <c r="Y2468" i="1"/>
  <c r="Z2468" i="1"/>
  <c r="W2469" i="1"/>
  <c r="X2469" i="1"/>
  <c r="Y2469" i="1"/>
  <c r="Z2469" i="1"/>
  <c r="W2470" i="1"/>
  <c r="X2470" i="1"/>
  <c r="Y2470" i="1"/>
  <c r="Z2470" i="1"/>
  <c r="W2471" i="1"/>
  <c r="X2471" i="1"/>
  <c r="Y2471" i="1"/>
  <c r="Z2471" i="1"/>
  <c r="W2472" i="1"/>
  <c r="X2472" i="1"/>
  <c r="Y2472" i="1"/>
  <c r="Z2472" i="1"/>
  <c r="W2473" i="1"/>
  <c r="X2473" i="1"/>
  <c r="Y2473" i="1"/>
  <c r="Z2473" i="1"/>
  <c r="W2474" i="1"/>
  <c r="X2474" i="1"/>
  <c r="Y2474" i="1"/>
  <c r="Z2474" i="1"/>
  <c r="W2475" i="1"/>
  <c r="X2475" i="1"/>
  <c r="Y2475" i="1"/>
  <c r="Z2475" i="1"/>
  <c r="W2476" i="1"/>
  <c r="X2476" i="1"/>
  <c r="Y2476" i="1"/>
  <c r="Z2476" i="1"/>
  <c r="W2477" i="1"/>
  <c r="X2477" i="1"/>
  <c r="Y2477" i="1"/>
  <c r="Z2477" i="1"/>
  <c r="W2478" i="1"/>
  <c r="X2478" i="1"/>
  <c r="Y2478" i="1"/>
  <c r="Z2478" i="1"/>
  <c r="W2479" i="1"/>
  <c r="X2479" i="1"/>
  <c r="Y2479" i="1"/>
  <c r="Z2479" i="1"/>
  <c r="W2480" i="1"/>
  <c r="X2480" i="1"/>
  <c r="Y2480" i="1"/>
  <c r="Z2480" i="1"/>
  <c r="W2481" i="1"/>
  <c r="X2481" i="1"/>
  <c r="Y2481" i="1"/>
  <c r="Z2481" i="1"/>
  <c r="W2482" i="1"/>
  <c r="X2482" i="1"/>
  <c r="Y2482" i="1"/>
  <c r="Z2482" i="1"/>
  <c r="W2483" i="1"/>
  <c r="X2483" i="1"/>
  <c r="Y2483" i="1"/>
  <c r="Z2483" i="1"/>
  <c r="W2484" i="1"/>
  <c r="X2484" i="1"/>
  <c r="Y2484" i="1"/>
  <c r="Z2484" i="1"/>
  <c r="W2485" i="1"/>
  <c r="X2485" i="1"/>
  <c r="Y2485" i="1"/>
  <c r="Z2485" i="1"/>
  <c r="W2486" i="1"/>
  <c r="X2486" i="1"/>
  <c r="Y2486" i="1"/>
  <c r="Z2486" i="1"/>
  <c r="W2487" i="1"/>
  <c r="X2487" i="1"/>
  <c r="Y2487" i="1"/>
  <c r="Z2487" i="1"/>
  <c r="W2488" i="1"/>
  <c r="X2488" i="1"/>
  <c r="Y2488" i="1"/>
  <c r="Z2488" i="1"/>
  <c r="W2489" i="1"/>
  <c r="X2489" i="1"/>
  <c r="Y2489" i="1"/>
  <c r="Z2489" i="1"/>
  <c r="W2490" i="1"/>
  <c r="X2490" i="1"/>
  <c r="Y2490" i="1"/>
  <c r="Z2490" i="1"/>
  <c r="W2491" i="1"/>
  <c r="X2491" i="1"/>
  <c r="Y2491" i="1"/>
  <c r="Z2491" i="1"/>
  <c r="W2492" i="1"/>
  <c r="X2492" i="1"/>
  <c r="Y2492" i="1"/>
  <c r="Z2492" i="1"/>
  <c r="W2493" i="1"/>
  <c r="X2493" i="1"/>
  <c r="Y2493" i="1"/>
  <c r="Z2493" i="1"/>
  <c r="W2494" i="1"/>
  <c r="X2494" i="1"/>
  <c r="Y2494" i="1"/>
  <c r="Z2494" i="1"/>
  <c r="W2495" i="1"/>
  <c r="X2495" i="1"/>
  <c r="Y2495" i="1"/>
  <c r="Z2495" i="1"/>
  <c r="W2496" i="1"/>
  <c r="X2496" i="1"/>
  <c r="Y2496" i="1"/>
  <c r="Z2496" i="1"/>
  <c r="W2497" i="1"/>
  <c r="X2497" i="1"/>
  <c r="Y2497" i="1"/>
  <c r="Z2497" i="1"/>
  <c r="W2498" i="1"/>
  <c r="X2498" i="1"/>
  <c r="Y2498" i="1"/>
  <c r="Z2498" i="1"/>
  <c r="W2499" i="1"/>
  <c r="X2499" i="1"/>
  <c r="Y2499" i="1"/>
  <c r="Z2499" i="1"/>
  <c r="W2500" i="1"/>
  <c r="X2500" i="1"/>
  <c r="Y2500" i="1"/>
  <c r="Z2500" i="1"/>
  <c r="W2501" i="1"/>
  <c r="X2501" i="1"/>
  <c r="Y2501" i="1"/>
  <c r="Z2501" i="1"/>
  <c r="W2502" i="1"/>
  <c r="X2502" i="1"/>
  <c r="Y2502" i="1"/>
  <c r="Z2502" i="1"/>
  <c r="W2503" i="1"/>
  <c r="X2503" i="1"/>
  <c r="Y2503" i="1"/>
  <c r="Z2503" i="1"/>
  <c r="W2504" i="1"/>
  <c r="X2504" i="1"/>
  <c r="Y2504" i="1"/>
  <c r="Z2504" i="1"/>
  <c r="W2505" i="1"/>
  <c r="X2505" i="1"/>
  <c r="Y2505" i="1"/>
  <c r="Z2505" i="1"/>
  <c r="W2506" i="1"/>
  <c r="X2506" i="1"/>
  <c r="Y2506" i="1"/>
  <c r="Z2506" i="1"/>
  <c r="W2507" i="1"/>
  <c r="X2507" i="1"/>
  <c r="Y2507" i="1"/>
  <c r="Z2507" i="1"/>
  <c r="W2508" i="1"/>
  <c r="X2508" i="1"/>
  <c r="Y2508" i="1"/>
  <c r="Z2508" i="1"/>
  <c r="W2509" i="1"/>
  <c r="X2509" i="1"/>
  <c r="Y2509" i="1"/>
  <c r="Z2509" i="1"/>
  <c r="W2510" i="1"/>
  <c r="X2510" i="1"/>
  <c r="Y2510" i="1"/>
  <c r="Z2510" i="1"/>
  <c r="W2511" i="1"/>
  <c r="X2511" i="1"/>
  <c r="Y2511" i="1"/>
  <c r="Z2511" i="1"/>
  <c r="W2512" i="1"/>
  <c r="X2512" i="1"/>
  <c r="Y2512" i="1"/>
  <c r="Z2512" i="1"/>
  <c r="W2513" i="1"/>
  <c r="X2513" i="1"/>
  <c r="Y2513" i="1"/>
  <c r="Z2513" i="1"/>
  <c r="W2514" i="1"/>
  <c r="X2514" i="1"/>
  <c r="Y2514" i="1"/>
  <c r="Z2514" i="1"/>
  <c r="W2515" i="1"/>
  <c r="X2515" i="1"/>
  <c r="Y2515" i="1"/>
  <c r="Z2515" i="1"/>
  <c r="W2516" i="1"/>
  <c r="X2516" i="1"/>
  <c r="Y2516" i="1"/>
  <c r="Z2516" i="1"/>
  <c r="W2517" i="1"/>
  <c r="X2517" i="1"/>
  <c r="Y2517" i="1"/>
  <c r="Z2517" i="1"/>
  <c r="W2518" i="1"/>
  <c r="X2518" i="1"/>
  <c r="Y2518" i="1"/>
  <c r="Z2518" i="1"/>
  <c r="W2519" i="1"/>
  <c r="X2519" i="1"/>
  <c r="Y2519" i="1"/>
  <c r="Z2519" i="1"/>
  <c r="W2520" i="1"/>
  <c r="X2520" i="1"/>
  <c r="Y2520" i="1"/>
  <c r="Z2520" i="1"/>
  <c r="W2521" i="1"/>
  <c r="X2521" i="1"/>
  <c r="Y2521" i="1"/>
  <c r="Z2521" i="1"/>
  <c r="W2522" i="1"/>
  <c r="X2522" i="1"/>
  <c r="Y2522" i="1"/>
  <c r="Z2522" i="1"/>
  <c r="W2523" i="1"/>
  <c r="X2523" i="1"/>
  <c r="Y2523" i="1"/>
  <c r="Z2523" i="1"/>
  <c r="W2524" i="1"/>
  <c r="X2524" i="1"/>
  <c r="Y2524" i="1"/>
  <c r="Z2524" i="1"/>
  <c r="W2525" i="1"/>
  <c r="X2525" i="1"/>
  <c r="Y2525" i="1"/>
  <c r="Z2525" i="1"/>
  <c r="W2526" i="1"/>
  <c r="X2526" i="1"/>
  <c r="Y2526" i="1"/>
  <c r="Z2526" i="1"/>
  <c r="W2527" i="1"/>
  <c r="X2527" i="1"/>
  <c r="Y2527" i="1"/>
  <c r="Z2527" i="1"/>
  <c r="W2528" i="1"/>
  <c r="X2528" i="1"/>
  <c r="Y2528" i="1"/>
  <c r="Z2528" i="1"/>
  <c r="W2529" i="1"/>
  <c r="X2529" i="1"/>
  <c r="Y2529" i="1"/>
  <c r="Z2529" i="1"/>
  <c r="W2530" i="1"/>
  <c r="X2530" i="1"/>
  <c r="Y2530" i="1"/>
  <c r="Z2530" i="1"/>
  <c r="W2531" i="1"/>
  <c r="X2531" i="1"/>
  <c r="Y2531" i="1"/>
  <c r="Z2531" i="1"/>
  <c r="W2532" i="1"/>
  <c r="X2532" i="1"/>
  <c r="Y2532" i="1"/>
  <c r="Z2532" i="1"/>
  <c r="W2533" i="1"/>
  <c r="X2533" i="1"/>
  <c r="Y2533" i="1"/>
  <c r="Z2533" i="1"/>
  <c r="W2534" i="1"/>
  <c r="X2534" i="1"/>
  <c r="Y2534" i="1"/>
  <c r="Z2534" i="1"/>
  <c r="W2535" i="1"/>
  <c r="X2535" i="1"/>
  <c r="Y2535" i="1"/>
  <c r="Z2535" i="1"/>
  <c r="W2536" i="1"/>
  <c r="X2536" i="1"/>
  <c r="Y2536" i="1"/>
  <c r="Z2536" i="1"/>
  <c r="W2537" i="1"/>
  <c r="X2537" i="1"/>
  <c r="Y2537" i="1"/>
  <c r="Z2537" i="1"/>
  <c r="W2538" i="1"/>
  <c r="X2538" i="1"/>
  <c r="Y2538" i="1"/>
  <c r="Z2538" i="1"/>
  <c r="W2539" i="1"/>
  <c r="X2539" i="1"/>
  <c r="Y2539" i="1"/>
  <c r="Z2539" i="1"/>
  <c r="W2540" i="1"/>
  <c r="X2540" i="1"/>
  <c r="Y2540" i="1"/>
  <c r="Z2540" i="1"/>
  <c r="W2541" i="1"/>
  <c r="X2541" i="1"/>
  <c r="Y2541" i="1"/>
  <c r="Z2541" i="1"/>
  <c r="W2542" i="1"/>
  <c r="X2542" i="1"/>
  <c r="Y2542" i="1"/>
  <c r="Z2542" i="1"/>
  <c r="W2543" i="1"/>
  <c r="X2543" i="1"/>
  <c r="Y2543" i="1"/>
  <c r="Z2543" i="1"/>
  <c r="W2544" i="1"/>
  <c r="X2544" i="1"/>
  <c r="Y2544" i="1"/>
  <c r="Z2544" i="1"/>
  <c r="W2545" i="1"/>
  <c r="X2545" i="1"/>
  <c r="Y2545" i="1"/>
  <c r="Z2545" i="1"/>
  <c r="W2546" i="1"/>
  <c r="X2546" i="1"/>
  <c r="Y2546" i="1"/>
  <c r="Z2546" i="1"/>
  <c r="W2547" i="1"/>
  <c r="X2547" i="1"/>
  <c r="Y2547" i="1"/>
  <c r="Z2547" i="1"/>
  <c r="W2548" i="1"/>
  <c r="X2548" i="1"/>
  <c r="Y2548" i="1"/>
  <c r="Z2548" i="1"/>
  <c r="W2549" i="1"/>
  <c r="X2549" i="1"/>
  <c r="Y2549" i="1"/>
  <c r="Z2549" i="1"/>
  <c r="W2550" i="1"/>
  <c r="X2550" i="1"/>
  <c r="Y2550" i="1"/>
  <c r="Z2550" i="1"/>
  <c r="W2551" i="1"/>
  <c r="X2551" i="1"/>
  <c r="Y2551" i="1"/>
  <c r="Z2551" i="1"/>
  <c r="W2552" i="1"/>
  <c r="X2552" i="1"/>
  <c r="Y2552" i="1"/>
  <c r="Z2552" i="1"/>
  <c r="W2553" i="1"/>
  <c r="X2553" i="1"/>
  <c r="Y2553" i="1"/>
  <c r="Z2553" i="1"/>
  <c r="W2554" i="1"/>
  <c r="X2554" i="1"/>
  <c r="Y2554" i="1"/>
  <c r="Z2554" i="1"/>
  <c r="W2555" i="1"/>
  <c r="X2555" i="1"/>
  <c r="Y2555" i="1"/>
  <c r="Z2555" i="1"/>
  <c r="W2556" i="1"/>
  <c r="X2556" i="1"/>
  <c r="Y2556" i="1"/>
  <c r="Z2556" i="1"/>
  <c r="W2557" i="1"/>
  <c r="X2557" i="1"/>
  <c r="Y2557" i="1"/>
  <c r="Z2557" i="1"/>
  <c r="W2558" i="1"/>
  <c r="X2558" i="1"/>
  <c r="Y2558" i="1"/>
  <c r="Z2558" i="1"/>
  <c r="W2559" i="1"/>
  <c r="X2559" i="1"/>
  <c r="Y2559" i="1"/>
  <c r="Z2559" i="1"/>
  <c r="W2560" i="1"/>
  <c r="X2560" i="1"/>
  <c r="Y2560" i="1"/>
  <c r="Z2560" i="1"/>
  <c r="W2561" i="1"/>
  <c r="X2561" i="1"/>
  <c r="Y2561" i="1"/>
  <c r="Z2561" i="1"/>
  <c r="W2562" i="1"/>
  <c r="X2562" i="1"/>
  <c r="Y2562" i="1"/>
  <c r="Z2562" i="1"/>
  <c r="W2563" i="1"/>
  <c r="X2563" i="1"/>
  <c r="Y2563" i="1"/>
  <c r="Z2563" i="1"/>
  <c r="W2564" i="1"/>
  <c r="X2564" i="1"/>
  <c r="Y2564" i="1"/>
  <c r="Z2564" i="1"/>
  <c r="W2565" i="1"/>
  <c r="X2565" i="1"/>
  <c r="Y2565" i="1"/>
  <c r="Z2565" i="1"/>
  <c r="W2566" i="1"/>
  <c r="X2566" i="1"/>
  <c r="Y2566" i="1"/>
  <c r="Z2566" i="1"/>
  <c r="W2567" i="1"/>
  <c r="X2567" i="1"/>
  <c r="Y2567" i="1"/>
  <c r="Z2567" i="1"/>
  <c r="W2568" i="1"/>
  <c r="X2568" i="1"/>
  <c r="Y2568" i="1"/>
  <c r="Z2568" i="1"/>
  <c r="W2569" i="1"/>
  <c r="X2569" i="1"/>
  <c r="Y2569" i="1"/>
  <c r="Z2569" i="1"/>
  <c r="W2570" i="1"/>
  <c r="X2570" i="1"/>
  <c r="Y2570" i="1"/>
  <c r="Z2570" i="1"/>
  <c r="W2571" i="1"/>
  <c r="X2571" i="1"/>
  <c r="Y2571" i="1"/>
  <c r="Z2571" i="1"/>
  <c r="W2572" i="1"/>
  <c r="X2572" i="1"/>
  <c r="Y2572" i="1"/>
  <c r="Z2572" i="1"/>
  <c r="W2573" i="1"/>
  <c r="X2573" i="1"/>
  <c r="Y2573" i="1"/>
  <c r="Z2573" i="1"/>
  <c r="W2574" i="1"/>
  <c r="X2574" i="1"/>
  <c r="Y2574" i="1"/>
  <c r="Z2574" i="1"/>
  <c r="W2575" i="1"/>
  <c r="X2575" i="1"/>
  <c r="Y2575" i="1"/>
  <c r="Z2575" i="1"/>
  <c r="W2576" i="1"/>
  <c r="X2576" i="1"/>
  <c r="Y2576" i="1"/>
  <c r="Z2576" i="1"/>
  <c r="W2577" i="1"/>
  <c r="X2577" i="1"/>
  <c r="Y2577" i="1"/>
  <c r="Z2577" i="1"/>
  <c r="W2578" i="1"/>
  <c r="X2578" i="1"/>
  <c r="Y2578" i="1"/>
  <c r="Z2578" i="1"/>
  <c r="W2579" i="1"/>
  <c r="X2579" i="1"/>
  <c r="Y2579" i="1"/>
  <c r="Z2579" i="1"/>
  <c r="W2580" i="1"/>
  <c r="X2580" i="1"/>
  <c r="Y2580" i="1"/>
  <c r="Z2580" i="1"/>
  <c r="W2581" i="1"/>
  <c r="X2581" i="1"/>
  <c r="Y2581" i="1"/>
  <c r="Z2581" i="1"/>
  <c r="W2582" i="1"/>
  <c r="X2582" i="1"/>
  <c r="Y2582" i="1"/>
  <c r="Z2582" i="1"/>
  <c r="W2583" i="1"/>
  <c r="X2583" i="1"/>
  <c r="Y2583" i="1"/>
  <c r="Z2583" i="1"/>
  <c r="W2584" i="1"/>
  <c r="X2584" i="1"/>
  <c r="Y2584" i="1"/>
  <c r="Z2584" i="1"/>
  <c r="W2585" i="1"/>
  <c r="X2585" i="1"/>
  <c r="Y2585" i="1"/>
  <c r="Z2585" i="1"/>
  <c r="W2586" i="1"/>
  <c r="X2586" i="1"/>
  <c r="Y2586" i="1"/>
  <c r="Z2586" i="1"/>
  <c r="W2587" i="1"/>
  <c r="X2587" i="1"/>
  <c r="Y2587" i="1"/>
  <c r="Z2587" i="1"/>
  <c r="W2588" i="1"/>
  <c r="X2588" i="1"/>
  <c r="Y2588" i="1"/>
  <c r="Z2588" i="1"/>
  <c r="W2589" i="1"/>
  <c r="X2589" i="1"/>
  <c r="Y2589" i="1"/>
  <c r="Z2589" i="1"/>
  <c r="W2590" i="1"/>
  <c r="X2590" i="1"/>
  <c r="Y2590" i="1"/>
  <c r="Z2590" i="1"/>
  <c r="W2591" i="1"/>
  <c r="X2591" i="1"/>
  <c r="Y2591" i="1"/>
  <c r="Z2591" i="1"/>
  <c r="W2592" i="1"/>
  <c r="X2592" i="1"/>
  <c r="Y2592" i="1"/>
  <c r="Z2592" i="1"/>
  <c r="W2593" i="1"/>
  <c r="X2593" i="1"/>
  <c r="Y2593" i="1"/>
  <c r="Z2593" i="1"/>
  <c r="W2594" i="1"/>
  <c r="X2594" i="1"/>
  <c r="Y2594" i="1"/>
  <c r="Z2594" i="1"/>
  <c r="W2595" i="1"/>
  <c r="X2595" i="1"/>
  <c r="Y2595" i="1"/>
  <c r="Z2595" i="1"/>
  <c r="W2596" i="1"/>
  <c r="X2596" i="1"/>
  <c r="Y2596" i="1"/>
  <c r="Z2596" i="1"/>
  <c r="W2597" i="1"/>
  <c r="X2597" i="1"/>
  <c r="Y2597" i="1"/>
  <c r="Z2597" i="1"/>
  <c r="W2598" i="1"/>
  <c r="X2598" i="1"/>
  <c r="Y2598" i="1"/>
  <c r="Z2598" i="1"/>
  <c r="W2599" i="1"/>
  <c r="X2599" i="1"/>
  <c r="Y2599" i="1"/>
  <c r="Z2599" i="1"/>
  <c r="W2600" i="1"/>
  <c r="X2600" i="1"/>
  <c r="Y2600" i="1"/>
  <c r="Z2600" i="1"/>
  <c r="W2601" i="1"/>
  <c r="X2601" i="1"/>
  <c r="Y2601" i="1"/>
  <c r="Z2601" i="1"/>
  <c r="W2602" i="1"/>
  <c r="X2602" i="1"/>
  <c r="Y2602" i="1"/>
  <c r="Z2602" i="1"/>
  <c r="W2603" i="1"/>
  <c r="X2603" i="1"/>
  <c r="Y2603" i="1"/>
  <c r="Z2603" i="1"/>
  <c r="W2604" i="1"/>
  <c r="X2604" i="1"/>
  <c r="Y2604" i="1"/>
  <c r="Z2604" i="1"/>
  <c r="W2605" i="1"/>
  <c r="X2605" i="1"/>
  <c r="Y2605" i="1"/>
  <c r="Z2605" i="1"/>
  <c r="W2606" i="1"/>
  <c r="X2606" i="1"/>
  <c r="Y2606" i="1"/>
  <c r="Z2606" i="1"/>
  <c r="W2607" i="1"/>
  <c r="X2607" i="1"/>
  <c r="Y2607" i="1"/>
  <c r="Z2607" i="1"/>
  <c r="W2608" i="1"/>
  <c r="X2608" i="1"/>
  <c r="Y2608" i="1"/>
  <c r="Z2608" i="1"/>
  <c r="W2609" i="1"/>
  <c r="X2609" i="1"/>
  <c r="Y2609" i="1"/>
  <c r="Z2609" i="1"/>
  <c r="W2610" i="1"/>
  <c r="X2610" i="1"/>
  <c r="Y2610" i="1"/>
  <c r="Z2610" i="1"/>
  <c r="W2611" i="1"/>
  <c r="X2611" i="1"/>
  <c r="Y2611" i="1"/>
  <c r="Z2611" i="1"/>
  <c r="W2612" i="1"/>
  <c r="X2612" i="1"/>
  <c r="Y2612" i="1"/>
  <c r="Z2612" i="1"/>
  <c r="W2613" i="1"/>
  <c r="X2613" i="1"/>
  <c r="Y2613" i="1"/>
  <c r="Z2613" i="1"/>
  <c r="W2614" i="1"/>
  <c r="X2614" i="1"/>
  <c r="Y2614" i="1"/>
  <c r="Z2614" i="1"/>
  <c r="W2615" i="1"/>
  <c r="X2615" i="1"/>
  <c r="Y2615" i="1"/>
  <c r="Z2615" i="1"/>
  <c r="W2616" i="1"/>
  <c r="X2616" i="1"/>
  <c r="Y2616" i="1"/>
  <c r="Z2616" i="1"/>
  <c r="W2617" i="1"/>
  <c r="X2617" i="1"/>
  <c r="Y2617" i="1"/>
  <c r="Z2617" i="1"/>
  <c r="W2618" i="1"/>
  <c r="X2618" i="1"/>
  <c r="Y2618" i="1"/>
  <c r="Z2618" i="1"/>
  <c r="W2619" i="1"/>
  <c r="X2619" i="1"/>
  <c r="Y2619" i="1"/>
  <c r="Z2619" i="1"/>
  <c r="W2620" i="1"/>
  <c r="X2620" i="1"/>
  <c r="Y2620" i="1"/>
  <c r="Z2620" i="1"/>
  <c r="W2621" i="1"/>
  <c r="X2621" i="1"/>
  <c r="Y2621" i="1"/>
  <c r="Z2621" i="1"/>
  <c r="W2622" i="1"/>
  <c r="X2622" i="1"/>
  <c r="Y2622" i="1"/>
  <c r="Z2622" i="1"/>
  <c r="W2623" i="1"/>
  <c r="X2623" i="1"/>
  <c r="Y2623" i="1"/>
  <c r="Z2623" i="1"/>
  <c r="W2624" i="1"/>
  <c r="X2624" i="1"/>
  <c r="Y2624" i="1"/>
  <c r="Z2624" i="1"/>
  <c r="W2625" i="1"/>
  <c r="X2625" i="1"/>
  <c r="Y2625" i="1"/>
  <c r="Z2625" i="1"/>
  <c r="W2626" i="1"/>
  <c r="X2626" i="1"/>
  <c r="Y2626" i="1"/>
  <c r="Z2626" i="1"/>
  <c r="W2627" i="1"/>
  <c r="X2627" i="1"/>
  <c r="Y2627" i="1"/>
  <c r="Z2627" i="1"/>
  <c r="W2628" i="1"/>
  <c r="X2628" i="1"/>
  <c r="Y2628" i="1"/>
  <c r="Z2628" i="1"/>
  <c r="W2629" i="1"/>
  <c r="X2629" i="1"/>
  <c r="Y2629" i="1"/>
  <c r="Z2629" i="1"/>
  <c r="W2630" i="1"/>
  <c r="X2630" i="1"/>
  <c r="Y2630" i="1"/>
  <c r="Z2630" i="1"/>
  <c r="W2631" i="1"/>
  <c r="X2631" i="1"/>
  <c r="Y2631" i="1"/>
  <c r="Z2631" i="1"/>
  <c r="W2632" i="1"/>
  <c r="X2632" i="1"/>
  <c r="Y2632" i="1"/>
  <c r="Z2632" i="1"/>
  <c r="W2633" i="1"/>
  <c r="X2633" i="1"/>
  <c r="Y2633" i="1"/>
  <c r="Z2633" i="1"/>
  <c r="W2634" i="1"/>
  <c r="X2634" i="1"/>
  <c r="Y2634" i="1"/>
  <c r="Z2634" i="1"/>
  <c r="W2635" i="1"/>
  <c r="X2635" i="1"/>
  <c r="Y2635" i="1"/>
  <c r="Z2635" i="1"/>
  <c r="W2636" i="1"/>
  <c r="X2636" i="1"/>
  <c r="Y2636" i="1"/>
  <c r="Z2636" i="1"/>
  <c r="W2637" i="1"/>
  <c r="X2637" i="1"/>
  <c r="Y2637" i="1"/>
  <c r="Z2637" i="1"/>
  <c r="W2638" i="1"/>
  <c r="X2638" i="1"/>
  <c r="Y2638" i="1"/>
  <c r="Z2638" i="1"/>
  <c r="W2639" i="1"/>
  <c r="X2639" i="1"/>
  <c r="Y2639" i="1"/>
  <c r="Z2639" i="1"/>
  <c r="W2640" i="1"/>
  <c r="X2640" i="1"/>
  <c r="Y2640" i="1"/>
  <c r="Z2640" i="1"/>
  <c r="W2641" i="1"/>
  <c r="X2641" i="1"/>
  <c r="Y2641" i="1"/>
  <c r="Z2641" i="1"/>
  <c r="W2642" i="1"/>
  <c r="X2642" i="1"/>
  <c r="Y2642" i="1"/>
  <c r="Z2642" i="1"/>
  <c r="W2643" i="1"/>
  <c r="X2643" i="1"/>
  <c r="Y2643" i="1"/>
  <c r="Z2643" i="1"/>
  <c r="W2644" i="1"/>
  <c r="X2644" i="1"/>
  <c r="Y2644" i="1"/>
  <c r="Z2644" i="1"/>
  <c r="W2645" i="1"/>
  <c r="X2645" i="1"/>
  <c r="Y2645" i="1"/>
  <c r="Z2645" i="1"/>
  <c r="W2646" i="1"/>
  <c r="X2646" i="1"/>
  <c r="Y2646" i="1"/>
  <c r="Z2646" i="1"/>
  <c r="W2647" i="1"/>
  <c r="X2647" i="1"/>
  <c r="Y2647" i="1"/>
  <c r="Z2647" i="1"/>
  <c r="W2648" i="1"/>
  <c r="X2648" i="1"/>
  <c r="Y2648" i="1"/>
  <c r="Z2648" i="1"/>
  <c r="W2649" i="1"/>
  <c r="X2649" i="1"/>
  <c r="Y2649" i="1"/>
  <c r="Z2649" i="1"/>
  <c r="W2650" i="1"/>
  <c r="X2650" i="1"/>
  <c r="Y2650" i="1"/>
  <c r="Z2650" i="1"/>
  <c r="W2651" i="1"/>
  <c r="X2651" i="1"/>
  <c r="Y2651" i="1"/>
  <c r="Z2651" i="1"/>
  <c r="W2652" i="1"/>
  <c r="X2652" i="1"/>
  <c r="Y2652" i="1"/>
  <c r="Z2652" i="1"/>
  <c r="W2653" i="1"/>
  <c r="X2653" i="1"/>
  <c r="Y2653" i="1"/>
  <c r="Z2653" i="1"/>
  <c r="W2654" i="1"/>
  <c r="X2654" i="1"/>
  <c r="Y2654" i="1"/>
  <c r="Z2654" i="1"/>
  <c r="W2655" i="1"/>
  <c r="X2655" i="1"/>
  <c r="Y2655" i="1"/>
  <c r="Z2655" i="1"/>
  <c r="W2656" i="1"/>
  <c r="X2656" i="1"/>
  <c r="Y2656" i="1"/>
  <c r="Z2656" i="1"/>
  <c r="W2657" i="1"/>
  <c r="X2657" i="1"/>
  <c r="Y2657" i="1"/>
  <c r="Z2657" i="1"/>
  <c r="W2658" i="1"/>
  <c r="X2658" i="1"/>
  <c r="Y2658" i="1"/>
  <c r="Z2658" i="1"/>
  <c r="W2659" i="1"/>
  <c r="X2659" i="1"/>
  <c r="Y2659" i="1"/>
  <c r="Z2659" i="1"/>
  <c r="W2660" i="1"/>
  <c r="X2660" i="1"/>
  <c r="Y2660" i="1"/>
  <c r="Z2660" i="1"/>
  <c r="W2661" i="1"/>
  <c r="X2661" i="1"/>
  <c r="Y2661" i="1"/>
  <c r="Z2661" i="1"/>
  <c r="W2662" i="1"/>
  <c r="X2662" i="1"/>
  <c r="Y2662" i="1"/>
  <c r="Z2662" i="1"/>
  <c r="W2663" i="1"/>
  <c r="X2663" i="1"/>
  <c r="Y2663" i="1"/>
  <c r="Z2663" i="1"/>
  <c r="W2664" i="1"/>
  <c r="X2664" i="1"/>
  <c r="Y2664" i="1"/>
  <c r="Z2664" i="1"/>
  <c r="W2665" i="1"/>
  <c r="X2665" i="1"/>
  <c r="Y2665" i="1"/>
  <c r="Z2665" i="1"/>
  <c r="W2666" i="1"/>
  <c r="X2666" i="1"/>
  <c r="Y2666" i="1"/>
  <c r="Z2666" i="1"/>
  <c r="W2667" i="1"/>
  <c r="X2667" i="1"/>
  <c r="Y2667" i="1"/>
  <c r="Z2667" i="1"/>
  <c r="W2668" i="1"/>
  <c r="X2668" i="1"/>
  <c r="Y2668" i="1"/>
  <c r="Z2668" i="1"/>
  <c r="W2669" i="1"/>
  <c r="X2669" i="1"/>
  <c r="Y2669" i="1"/>
  <c r="Z2669" i="1"/>
  <c r="W2670" i="1"/>
  <c r="X2670" i="1"/>
  <c r="Y2670" i="1"/>
  <c r="Z2670" i="1"/>
  <c r="W2671" i="1"/>
  <c r="X2671" i="1"/>
  <c r="Y2671" i="1"/>
  <c r="Z2671" i="1"/>
  <c r="W2672" i="1"/>
  <c r="X2672" i="1"/>
  <c r="Y2672" i="1"/>
  <c r="Z2672" i="1"/>
  <c r="W2673" i="1"/>
  <c r="X2673" i="1"/>
  <c r="Y2673" i="1"/>
  <c r="Z2673" i="1"/>
  <c r="W2674" i="1"/>
  <c r="X2674" i="1"/>
  <c r="Y2674" i="1"/>
  <c r="Z2674" i="1"/>
  <c r="W2675" i="1"/>
  <c r="X2675" i="1"/>
  <c r="Y2675" i="1"/>
  <c r="Z2675" i="1"/>
  <c r="W2676" i="1"/>
  <c r="X2676" i="1"/>
  <c r="Y2676" i="1"/>
  <c r="Z2676" i="1"/>
  <c r="W2677" i="1"/>
  <c r="X2677" i="1"/>
  <c r="Y2677" i="1"/>
  <c r="Z2677" i="1"/>
  <c r="W2678" i="1"/>
  <c r="X2678" i="1"/>
  <c r="Y2678" i="1"/>
  <c r="Z2678" i="1"/>
  <c r="W2679" i="1"/>
  <c r="X2679" i="1"/>
  <c r="Y2679" i="1"/>
  <c r="Z2679" i="1"/>
  <c r="W2680" i="1"/>
  <c r="X2680" i="1"/>
  <c r="Y2680" i="1"/>
  <c r="Z2680" i="1"/>
  <c r="W2681" i="1"/>
  <c r="X2681" i="1"/>
  <c r="Y2681" i="1"/>
  <c r="Z2681" i="1"/>
  <c r="W2682" i="1"/>
  <c r="X2682" i="1"/>
  <c r="Y2682" i="1"/>
  <c r="Z2682" i="1"/>
  <c r="W2683" i="1"/>
  <c r="X2683" i="1"/>
  <c r="Y2683" i="1"/>
  <c r="Z2683" i="1"/>
  <c r="W2684" i="1"/>
  <c r="X2684" i="1"/>
  <c r="Y2684" i="1"/>
  <c r="Z2684" i="1"/>
  <c r="W2685" i="1"/>
  <c r="X2685" i="1"/>
  <c r="Y2685" i="1"/>
  <c r="Z2685" i="1"/>
  <c r="W2686" i="1"/>
  <c r="X2686" i="1"/>
  <c r="Y2686" i="1"/>
  <c r="Z2686" i="1"/>
  <c r="W2687" i="1"/>
  <c r="X2687" i="1"/>
  <c r="Y2687" i="1"/>
  <c r="Z2687" i="1"/>
  <c r="W2688" i="1"/>
  <c r="X2688" i="1"/>
  <c r="Y2688" i="1"/>
  <c r="Z2688" i="1"/>
  <c r="W2689" i="1"/>
  <c r="X2689" i="1"/>
  <c r="Y2689" i="1"/>
  <c r="Z2689" i="1"/>
  <c r="W2690" i="1"/>
  <c r="X2690" i="1"/>
  <c r="Y2690" i="1"/>
  <c r="Z2690" i="1"/>
  <c r="W2691" i="1"/>
  <c r="X2691" i="1"/>
  <c r="Y2691" i="1"/>
  <c r="Z2691" i="1"/>
  <c r="W2692" i="1"/>
  <c r="X2692" i="1"/>
  <c r="Y2692" i="1"/>
  <c r="Z2692" i="1"/>
  <c r="W2693" i="1"/>
  <c r="X2693" i="1"/>
  <c r="Y2693" i="1"/>
  <c r="Z2693" i="1"/>
  <c r="W2694" i="1"/>
  <c r="X2694" i="1"/>
  <c r="Y2694" i="1"/>
  <c r="Z2694" i="1"/>
  <c r="W2695" i="1"/>
  <c r="X2695" i="1"/>
  <c r="Y2695" i="1"/>
  <c r="Z2695" i="1"/>
  <c r="W2696" i="1"/>
  <c r="X2696" i="1"/>
  <c r="Y2696" i="1"/>
  <c r="Z2696" i="1"/>
  <c r="W2697" i="1"/>
  <c r="X2697" i="1"/>
  <c r="Y2697" i="1"/>
  <c r="Z2697" i="1"/>
  <c r="W2698" i="1"/>
  <c r="X2698" i="1"/>
  <c r="Y2698" i="1"/>
  <c r="Z2698" i="1"/>
  <c r="W2699" i="1"/>
  <c r="X2699" i="1"/>
  <c r="Y2699" i="1"/>
  <c r="Z2699" i="1"/>
  <c r="W2700" i="1"/>
  <c r="X2700" i="1"/>
  <c r="Y2700" i="1"/>
  <c r="Z2700" i="1"/>
  <c r="W2701" i="1"/>
  <c r="X2701" i="1"/>
  <c r="Y2701" i="1"/>
  <c r="Z2701" i="1"/>
  <c r="W2702" i="1"/>
  <c r="X2702" i="1"/>
  <c r="Y2702" i="1"/>
  <c r="Z2702" i="1"/>
  <c r="W2703" i="1"/>
  <c r="X2703" i="1"/>
  <c r="Y2703" i="1"/>
  <c r="Z2703" i="1"/>
  <c r="W2704" i="1"/>
  <c r="X2704" i="1"/>
  <c r="Y2704" i="1"/>
  <c r="Z2704" i="1"/>
  <c r="W2705" i="1"/>
  <c r="X2705" i="1"/>
  <c r="Y2705" i="1"/>
  <c r="Z2705" i="1"/>
  <c r="W2706" i="1"/>
  <c r="X2706" i="1"/>
  <c r="Y2706" i="1"/>
  <c r="Z2706" i="1"/>
  <c r="W2707" i="1"/>
  <c r="X2707" i="1"/>
  <c r="Y2707" i="1"/>
  <c r="Z2707" i="1"/>
  <c r="W2708" i="1"/>
  <c r="X2708" i="1"/>
  <c r="Y2708" i="1"/>
  <c r="Z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R2127" i="1"/>
  <c r="Q2127" i="1"/>
  <c r="R2126" i="1"/>
  <c r="Q2126" i="1"/>
  <c r="S2126" i="1" s="1"/>
  <c r="T2126" i="1" s="1"/>
  <c r="R2125" i="1"/>
  <c r="Q2125" i="1"/>
  <c r="S2125" i="1" s="1"/>
  <c r="T2125" i="1" s="1"/>
  <c r="R2124" i="1"/>
  <c r="Q2124" i="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114" i="1" l="1"/>
  <c r="T114" i="1" s="1"/>
  <c r="S2128" i="1"/>
  <c r="T2128" i="1" s="1"/>
  <c r="S1058" i="1"/>
  <c r="T1058" i="1" s="1"/>
  <c r="S16" i="1"/>
  <c r="T16" i="1" s="1"/>
  <c r="S2124" i="1"/>
  <c r="T2124" i="1" s="1"/>
  <c r="S314" i="1"/>
  <c r="T314" i="1" s="1"/>
  <c r="S2617" i="1"/>
  <c r="T2617" i="1" s="1"/>
  <c r="S1703" i="1"/>
  <c r="T1703" i="1" s="1"/>
  <c r="S1577" i="1"/>
  <c r="T1577" i="1" s="1"/>
  <c r="S2683" i="1"/>
  <c r="T2683" i="1" s="1"/>
  <c r="S1394" i="1"/>
  <c r="T1394"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<sst xmlns="http://schemas.openxmlformats.org/spreadsheetml/2006/main" count="16455" uniqueCount="104">
  <si>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</si>
  <si>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</si>
  <si>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</si>
  <si>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</si>
  <si>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</si>
  <si>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</si>
  <si>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</si>
  <si>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</si>
  <si>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</si>
  <si>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</si>
  <si>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</si>
  <si>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</si>
  <si>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</si>
  <si>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</si>
  <si>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</si>
  <si>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</si>
  <si>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</si>
  <si>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</si>
  <si>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</si>
  <si>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</si>
  <si>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</si>
  <si>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</si>
  <si>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</si>
  <si>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</si>
  <si>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</si>
  <si>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</si>
  <si>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</si>
  <si>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</si>
  <si>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</si>
  <si>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</si>
  <si>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</si>
  <si>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</si>
  <si>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</si>
  <si>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</si>
  <si>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</si>
  <si>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</si>
  <si>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</si>
  <si>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</si>
  <si>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</si>
  <si>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</si>
  <si>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</si>
  <si>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</si>
  <si>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</si>
  <si>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</si>
  <si>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</si>
  <si>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</si>
  <si>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</si>
  <si>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</si>
  <si>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</si>
  <si>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</si>
  <si>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</si>
  <si>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</si>
  <si>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</si>
  <si>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</si>
  <si>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</si>
  <si>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</si>
  <si>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</si>
  <si>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</si>
  <si>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</si>
  <si>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</si>
  <si>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</si>
  <si>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</si>
  <si>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</si>
  <si>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</si>
  <si>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</si>
  <si>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</si>
  <si>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</si>
  <si>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</si>
  <si>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</si>
  <si>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</si>
  <si>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</si>
  <si>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</si>
  <si>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</si>
  <si>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</si>
  <si>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 No</t>
  </si>
  <si>
    <t>Month2</t>
  </si>
  <si>
    <t>Quarter2</t>
  </si>
  <si>
    <t>Sum of Revenue</t>
  </si>
  <si>
    <t>Sum of Gross Profit</t>
  </si>
  <si>
    <t>Sum of Units Sold</t>
  </si>
  <si>
    <t>Count of ID</t>
  </si>
  <si>
    <t>Sum of COGS</t>
  </si>
  <si>
    <t>Row Labels</t>
  </si>
  <si>
    <t>Jan</t>
  </si>
  <si>
    <t>Feb</t>
  </si>
  <si>
    <t>Mar</t>
  </si>
  <si>
    <t>Apr</t>
  </si>
  <si>
    <t>May</t>
  </si>
  <si>
    <t>Jun</t>
  </si>
  <si>
    <t>Jul</t>
  </si>
  <si>
    <t>Aug</t>
  </si>
  <si>
    <t>Sep</t>
  </si>
  <si>
    <t>Oct</t>
  </si>
  <si>
    <t>Nov</t>
  </si>
  <si>
    <t>Dec</t>
  </si>
  <si>
    <t>Grand Total</t>
  </si>
  <si>
    <t>Total Revenue</t>
  </si>
  <si>
    <t>Total Gross Profit</t>
  </si>
  <si>
    <t>Pre Discount Sales</t>
  </si>
  <si>
    <t>Discount Amount</t>
  </si>
  <si>
    <t>Effective Discount %</t>
  </si>
  <si>
    <t>Total Discount Amount</t>
  </si>
  <si>
    <t>Total Gross Profit Margin</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</si>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</sst>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dd\-mmm\-yyyy"/>
    <numFmt numFmtId="165" formatCode="\$#,##0.00"/>
    <numFmt numFmtId="166" formatCode="0.0%"/>
    <numFmt numFmtId="167" formatCode="\$#,##0"/>
    <numFmt numFmtId="168" formatCode="\$#,##0,\ &quot;K&quot;"/>
    <numFmt numFmtId="169" formatCode="\$#,##0,&quot;K&quot;"/>
    <numFmt numFmtId="170" formatCode="&quot;₹&quot;\ #,##0.00"/>
    <numFmt numFmtId="171" formatCode="[$$-409]#,##0;[Red][$$-409]#,##0"/>
  </numFmts>
  <fonts count="9">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8"/>
      <name val="Aptos Narrow"/>
      <family val="2"/>
      <scheme val="minor"/>
    </font>
    <font>
      <b/>
      <sz val="11"/>
      <color theme="1"/>
      <name val="Aptos Narrow"/>
      <family val="2"/>
      <scheme val="minor"/>
    </font>
    <font>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4" tint="0.79998168889431442"/>
        <bgColor indexed="64"/>
      </patternFill>
    </fill>
    <fill>
      <patternFill patternType="solid">
        <fgColor theme="7" tint="0.59999389629810485"/>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8" fillId="0" borderId="0" applyFont="0" applyFill="0" applyBorder="0" applyAlignment="0" applyProtection="0"/>
  </cellStyleXfs>
  <cellXfs count="30">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 fontId="2" fillId="2" borderId="0" xfId="0" applyNumberFormat="1" applyFont="1" applyFill="1" applyAlignment="1">
      <alignment horizontal="center" vertical="center"/>
    </xf>
    <xf numFmtId="1" fontId="0" fillId="0" borderId="0" xfId="0" applyNumberFormat="1"/>
    <xf numFmtId="0" fontId="2" fillId="2" borderId="0" xfId="0" applyFont="1" applyFill="1" applyAlignment="1">
      <alignment horizontal="right" vertical="center"/>
    </xf>
    <xf numFmtId="0" fontId="3" fillId="0" borderId="0" xfId="0" applyFont="1" applyAlignment="1">
      <alignment horizontal="right"/>
    </xf>
    <xf numFmtId="0" fontId="0" fillId="0" borderId="0" xfId="0" applyAlignment="1">
      <alignment horizontal="right"/>
    </xf>
    <xf numFmtId="0" fontId="0" fillId="0" borderId="0" xfId="0" pivotButton="1"/>
    <xf numFmtId="167" fontId="0" fillId="0" borderId="0" xfId="0" applyNumberFormat="1"/>
    <xf numFmtId="0" fontId="0" fillId="0" borderId="0" xfId="0" applyAlignment="1">
      <alignment horizontal="left"/>
    </xf>
    <xf numFmtId="168" fontId="0" fillId="0" borderId="0" xfId="0" applyNumberFormat="1"/>
    <xf numFmtId="169" fontId="0" fillId="0" borderId="0" xfId="0" applyNumberFormat="1"/>
    <xf numFmtId="0" fontId="7" fillId="3" borderId="0" xfId="0" applyFont="1" applyFill="1"/>
    <xf numFmtId="0" fontId="0" fillId="4" borderId="0" xfId="0" applyFill="1"/>
    <xf numFmtId="170" fontId="0" fillId="0" borderId="0" xfId="0" applyNumberFormat="1"/>
    <xf numFmtId="10" fontId="0" fillId="0" borderId="0" xfId="0" applyNumberFormat="1"/>
    <xf numFmtId="170" fontId="3" fillId="0" borderId="0" xfId="0" applyNumberFormat="1" applyFont="1" applyAlignment="1">
      <alignment horizontal="center"/>
    </xf>
    <xf numFmtId="170" fontId="2" fillId="2" borderId="0" xfId="0" applyNumberFormat="1" applyFont="1" applyFill="1" applyAlignment="1">
      <alignment horizontal="center" vertical="center"/>
    </xf>
    <xf numFmtId="170" fontId="0" fillId="0" borderId="0" xfId="0" applyNumberFormat="1" applyAlignment="1">
      <alignment horizontal="center"/>
    </xf>
    <xf numFmtId="171" fontId="0" fillId="0" borderId="0" xfId="0" applyNumberFormat="1"/>
    <xf numFmtId="10" fontId="0" fillId="0" borderId="0" xfId="4" applyNumberFormat="1" applyFon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66">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b val="0"/>
        <i val="0"/>
        <strike val="0"/>
        <condense val="0"/>
        <extend val="0"/>
        <outline val="0"/>
        <shadow val="0"/>
        <u val="none"/>
        <vertAlign val="baseline"/>
        <sz val="12"/>
        <color auto="1"/>
        <name val="Aptos Narrow"/>
        <family val="2"/>
        <scheme val="minor"/>
      </font>
      <numFmt numFmtId="166" formatCode="0.0%"/>
      <alignment horizontal="center"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170" formatCode="&quot;₹&quot;\ #,##0.00"/>
      <alignment horizontal="center" vertical="bottom" textRotation="0" wrapText="0" indent="0" justifyLastLine="0" shrinkToFit="0" readingOrder="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1" formatCode="0"/>
    </dxf>
    <dxf>
      <font>
        <b val="0"/>
        <i val="0"/>
        <strike val="0"/>
        <condense val="0"/>
        <extend val="0"/>
        <outline val="0"/>
        <shadow val="0"/>
        <u val="none"/>
        <vertAlign val="baseline"/>
        <sz val="12"/>
        <color auto="1"/>
        <name val="Aptos Narrow"/>
        <family val="2"/>
        <scheme val="minor"/>
      </font>
      <numFmt numFmtId="1" formatCode="0"/>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1" formatCode="0"/>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8" formatCode="\$#,##0,\ &quot;K&quot;"/>
    </dxf>
    <dxf>
      <numFmt numFmtId="171" formatCode="[$$-409]#,##0;[Red][$$-409]#,##0"/>
      <alignment horizontal="general" vertical="bottom" textRotation="0" wrapText="0" indent="0" justifyLastLine="0" shrinkToFit="0" readingOrder="0"/>
    </dxf>
    <dxf>
      <numFmt numFmtId="168" formatCode="\$#,##0,\ &quot;K&quot;"/>
    </dxf>
    <dxf>
      <numFmt numFmtId="168" formatCode="\$#,##0,\ &quot;K&quot;"/>
    </dxf>
    <dxf>
      <numFmt numFmtId="171" formatCode="[$$-409]#,##0;[Red][$$-409]#,##0"/>
    </dxf>
    <dxf>
      <numFmt numFmtId="168" formatCode="\$#,##0,\ &quot;K&quot;"/>
    </dxf>
    <dxf>
      <numFmt numFmtId="168" formatCode="\$#,##0,\ &quot;K&quot;"/>
    </dxf>
    <dxf>
      <numFmt numFmtId="171" formatCode="[$$-409]#,##0;[Red][$$-409]#,##0"/>
    </dxf>
    <dxf>
      <numFmt numFmtId="170" formatCode="&quot;₹&quot;\ #,##0.00"/>
    </dxf>
    <dxf>
      <numFmt numFmtId="168" formatCode="\$#,##0,\ &quot;K&quot;"/>
    </dxf>
    <dxf>
      <numFmt numFmtId="168" formatCode="\$#,##0,\ &quot;K&quot;"/>
    </dxf>
    <dxf>
      <numFmt numFmtId="168" formatCode="\$#,##0,\ &quot;K&quot;"/>
    </dxf>
    <dxf>
      <numFmt numFmtId="0" formatCode="General"/>
    </dxf>
    <dxf>
      <numFmt numFmtId="0" formatCode="General"/>
    </dxf>
    <dxf>
      <numFmt numFmtId="171" formatCode="[$$-409]#,##0;[Red][$$-409]#,##0"/>
    </dxf>
    <dxf>
      <numFmt numFmtId="170" formatCode="&quot;₹&quot;\ #,##0.00"/>
    </dxf>
    <dxf>
      <numFmt numFmtId="170" formatCode="&quot;₹&quot;\ #,##0.00"/>
    </dxf>
    <dxf>
      <numFmt numFmtId="171" formatCode="[$$-409]#,##0;[Red][$$-409]#,##0"/>
    </dxf>
    <dxf>
      <numFmt numFmtId="170" formatCode="&quot;₹&quot;\ #,##0.00"/>
    </dxf>
    <dxf>
      <numFmt numFmtId="170" formatCode="&quot;₹&quot;\ #,##0.00"/>
    </dxf>
    <dxf>
      <numFmt numFmtId="14" formatCode="0.00%"/>
    </dxf>
    <dxf>
      <numFmt numFmtId="172" formatCode="&quot;₹&quot;\ #,##0"/>
    </dxf>
    <dxf>
      <numFmt numFmtId="169" formatCode="\$#,##0,&quot;K&quot;"/>
    </dxf>
    <dxf>
      <numFmt numFmtId="169" formatCode="\$#,##0,&quot;K&quot;"/>
    </dxf>
    <dxf>
      <numFmt numFmtId="167" formatCode="\$#,##0"/>
    </dxf>
    <dxf>
      <numFmt numFmtId="168" formatCode="\$#,##0,\ &quot;K&quot;"/>
    </dxf>
    <dxf>
      <numFmt numFmtId="168" formatCode="\$#,##0,\ &quot;K&quot;"/>
    </dxf>
    <dxf>
      <numFmt numFmtId="167" formatCode="\$#,##0"/>
    </dxf>
    <dxf>
      <numFmt numFmtId="167" formatCode="\$#,##0"/>
    </dxf>
    <dxf>
      <numFmt numFmtId="169" formatCode="\$#,##0,&quot;K&quot;"/>
    </dxf>
    <dxf>
      <numFmt numFmtId="169" formatCode="\$#,##0,&quot;K&quot;"/>
    </dxf>
    <dxf>
      <numFmt numFmtId="14" formatCode="0.00%"/>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65"/>
      <tableStyleElement type="headerRow" dxfId="64"/>
    </tableStyle>
    <tableStyle name="TimeSlicerStyleDark1 2" pivot="0" table="0" count="9" xr9:uid="{C96DA1F2-88E9-40CC-8E55-CFEE23594AD8}">
      <tableStyleElement type="wholeTable" dxfId="63"/>
      <tableStyleElement type="headerRow" dxfId="62"/>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9.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[Executive_Sales_Dashboard.xlsx]Pivot Table!Monthly_Profit_And_Revenue</c:name>
    <c:fmtId val="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Table'!$B$10:$B$22</c:f>
              <c:numCache>
                <c:formatCode>\$#,##0,\ "K"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C71C-4475-B356-E5E412D1D3B3}"/>
            </c:ext>
          </c:extLst>
        </c:ser>
        <c:ser>
          <c:idx val="1"/>
          <c:order val="1"/>
          <c:tx>
            <c:strRef>
              <c:f>'Pivot Table'!$C$9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Table'!$C$10:$C$22</c:f>
              <c:numCache>
                <c:formatCode>\$#,##0,\ "K"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C71C-4475-B356-E5E412D1D3B3}"/>
            </c:ext>
          </c:extLst>
        </c:ser>
        <c:dLbls>
          <c:showLegendKey val="0"/>
          <c:showVal val="0"/>
          <c:showCatName val="0"/>
          <c:showSerName val="0"/>
          <c:showPercent val="0"/>
          <c:showBubbleSize val="0"/>
        </c:dLbls>
        <c:marker val="1"/>
        <c:smooth val="0"/>
        <c:axId val="1641229439"/>
        <c:axId val="950603567"/>
      </c:lineChart>
      <c:catAx>
        <c:axId val="164122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0603567"/>
        <c:crosses val="autoZero"/>
        <c:auto val="1"/>
        <c:lblAlgn val="ctr"/>
        <c:lblOffset val="100"/>
        <c:noMultiLvlLbl val="0"/>
      </c:catAx>
      <c:valAx>
        <c:axId val="950603567"/>
        <c:scaling>
          <c:orientation val="minMax"/>
        </c:scaling>
        <c:delete val="1"/>
        <c:axPos val="l"/>
        <c:numFmt formatCode="\$#,##0,\ &quot;K&quot;" sourceLinked="1"/>
        <c:majorTickMark val="none"/>
        <c:minorTickMark val="none"/>
        <c:tickLblPos val="nextTo"/>
        <c:crossAx val="16412294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[Executive_Sales_Dashboard.xlsx]Pivot Table!Top_5_Country</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Table'!$F$9</c:f>
              <c:strCache>
                <c:ptCount val="1"/>
                <c:pt idx="0">
                  <c:v>Total</c:v>
                </c:pt>
              </c:strCache>
            </c:strRef>
          </c:tx>
          <c:spPr>
            <a:solidFill>
              <a:schemeClr val="accent2"/>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Table'!$E$10:$E$15</c:f>
              <c:strCache>
                <c:ptCount val="5"/>
                <c:pt idx="0">
                  <c:v>France</c:v>
                </c:pt>
                <c:pt idx="1">
                  <c:v>Germany</c:v>
                </c:pt>
                <c:pt idx="2">
                  <c:v>Italy</c:v>
                </c:pt>
                <c:pt idx="3">
                  <c:v>Spain</c:v>
                </c:pt>
                <c:pt idx="4">
                  <c:v>United Kingdom</c:v>
                </c:pt>
              </c:strCache>
            </c:strRef>
          </c:cat>
          <c:val>
            <c:numRef>
              <c:f>'Pivot Table'!$F$10:$F$15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CF5E-454F-A1CE-0ECF7BB1E821}"/>
            </c:ext>
          </c:extLst>
        </c:ser>
        <c:dLbls>
          <c:showLegendKey val="0"/>
          <c:showVal val="0"/>
          <c:showCatName val="0"/>
          <c:showSerName val="0"/>
          <c:showPercent val="0"/>
          <c:showBubbleSize val="0"/>
        </c:dLbls>
        <c:gapWidth val="80"/>
        <c:axId val="1741275007"/>
        <c:axId val="950597327"/>
      </c:barChart>
      <c:catAx>
        <c:axId val="1741275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0597327"/>
        <c:crosses val="autoZero"/>
        <c:auto val="1"/>
        <c:lblAlgn val="ctr"/>
        <c:lblOffset val="100"/>
        <c:noMultiLvlLbl val="0"/>
      </c:catAx>
      <c:valAx>
        <c:axId val="950597327"/>
        <c:scaling>
          <c:orientation val="minMax"/>
        </c:scaling>
        <c:delete val="1"/>
        <c:axPos val="b"/>
        <c:numFmt formatCode="\$#,##0,&quot;K&quot;" sourceLinked="1"/>
        <c:majorTickMark val="none"/>
        <c:minorTickMark val="none"/>
        <c:tickLblPos val="nextTo"/>
        <c:crossAx val="174127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[Executive_Sales_Dashboard.xlsx]Pivot Table!Sales_Channel</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03-4A66-BB15-352754C446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03-4A66-BB15-352754C446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03-4A66-BB15-352754C446A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03-4A66-BB15-352754C446A4}"/>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F03-4A66-BB15-352754C446A4}"/>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F03-4A66-BB15-352754C446A4}"/>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F03-4A66-BB15-352754C446A4}"/>
                </c:ext>
              </c:extLst>
            </c:dLbl>
            <c:dLbl>
              <c:idx val="3"/>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F03-4A66-BB15-352754C446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Table'!$H$10:$H$14</c:f>
              <c:strCache>
                <c:ptCount val="4"/>
                <c:pt idx="0">
                  <c:v>Corporate</c:v>
                </c:pt>
                <c:pt idx="1">
                  <c:v>Marketplace</c:v>
                </c:pt>
                <c:pt idx="2">
                  <c:v>Online Store</c:v>
                </c:pt>
                <c:pt idx="3">
                  <c:v>Retail Partners</c:v>
                </c:pt>
              </c:strCache>
            </c:strRef>
          </c:cat>
          <c:val>
            <c:numRef>
              <c:f>'Pivot Table'!$I$10:$I$14</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9F03-4A66-BB15-352754C446A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[Executive_Sales_Dashboard.xlsx]Pivot Table!Region_Wise</c:name>
    <c:fmtId val="3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9E-4D06-9313-57E51A9C44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9E-4D06-9313-57E51A9C44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9E-4D06-9313-57E51A9C44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49E-4D06-9313-57E51A9C44AA}"/>
              </c:ext>
            </c:extLst>
          </c:dPt>
          <c:dLbls>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49E-4D06-9313-57E51A9C44AA}"/>
                </c:ext>
              </c:extLst>
            </c:dLbl>
            <c:dLbl>
              <c:idx val="1"/>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49E-4D06-9313-57E51A9C44AA}"/>
                </c:ext>
              </c:extLst>
            </c:dLbl>
            <c:dLbl>
              <c:idx val="2"/>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49E-4D06-9313-57E51A9C44AA}"/>
                </c:ext>
              </c:extLst>
            </c:dLbl>
            <c:dLbl>
              <c:idx val="3"/>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49E-4D06-9313-57E51A9C44AA}"/>
                </c:ext>
              </c:extLst>
            </c:dLbl>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Table'!$K$10:$K$14</c:f>
              <c:strCache>
                <c:ptCount val="4"/>
                <c:pt idx="0">
                  <c:v>Central Europe</c:v>
                </c:pt>
                <c:pt idx="1">
                  <c:v>Northern Europe</c:v>
                </c:pt>
                <c:pt idx="2">
                  <c:v>Southern Europe</c:v>
                </c:pt>
                <c:pt idx="3">
                  <c:v>Western Europe</c:v>
                </c:pt>
              </c:strCache>
            </c:strRef>
          </c:cat>
          <c:val>
            <c:numRef>
              <c:f>'Pivot Table'!$L$10:$L$14</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949E-4D06-9313-57E51A9C44AA}"/>
            </c:ext>
          </c:extLst>
        </c:ser>
        <c:dLbls>
          <c:showLegendKey val="0"/>
          <c:showVal val="1"/>
          <c:showCatName val="0"/>
          <c:showSerName val="0"/>
          <c:showPercent val="0"/>
          <c:showBubbleSize val="0"/>
          <c:showLeaderLines val="1"/>
        </c:dLbls>
        <c:firstSliceAng val="0"/>
        <c:holeSize val="43"/>
      </c:doughnutChart>
      <c:spPr>
        <a:noFill/>
        <a:ln>
          <a:noFill/>
        </a:ln>
        <a:effectLst/>
      </c:spPr>
    </c:plotArea>
    <c:legend>
      <c:legendPos val="t"/>
      <c:layout>
        <c:manualLayout>
          <c:xMode val="edge"/>
          <c:yMode val="edge"/>
          <c:x val="4.273486459071521E-2"/>
          <c:y val="3.1892466304688567E-2"/>
          <c:w val="0.88645553454424186"/>
          <c:h val="0.1714232619966107"/>
        </c:manualLayout>
      </c:layout>
      <c:overlay val="0"/>
      <c:spPr>
        <a:noFill/>
        <a:ln>
          <a:noFill/>
        </a:ln>
        <a:effectLst/>
      </c:spPr>
      <c:txPr>
        <a:bodyPr rot="0" spcFirstLastPara="1" vertOverflow="ellipsis" vert="horz" wrap="square" anchor="ctr" anchorCtr="1"/>
        <a:lstStyle/>
        <a:p>
          <a:pPr>
            <a:defRPr lang="en-US" sz="7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[Executive_Sales_Dashboard.xlsx]Pivot Tables2!Revenue_By_Category</c:name>
    <c:fmtId val="3"/>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03236491990224"/>
          <c:y val="6.2678062678062682E-2"/>
          <c:w val="0.83417453163182198"/>
          <c:h val="0.87464387464387461"/>
        </c:manualLayout>
      </c:layout>
      <c:barChart>
        <c:barDir val="bar"/>
        <c:grouping val="clustered"/>
        <c:varyColors val="0"/>
        <c:ser>
          <c:idx val="0"/>
          <c:order val="0"/>
          <c:tx>
            <c:strRef>
              <c:f>'Pivot Tables2'!$B$8</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Tables2'!$A$9:$A$14</c:f>
              <c:strCache>
                <c:ptCount val="5"/>
                <c:pt idx="0">
                  <c:v>Camping</c:v>
                </c:pt>
                <c:pt idx="1">
                  <c:v>Cycling</c:v>
                </c:pt>
                <c:pt idx="2">
                  <c:v>Fitness</c:v>
                </c:pt>
                <c:pt idx="3">
                  <c:v>Hiking</c:v>
                </c:pt>
                <c:pt idx="4">
                  <c:v>Travel</c:v>
                </c:pt>
              </c:strCache>
            </c:strRef>
          </c:cat>
          <c:val>
            <c:numRef>
              <c:f>'Pivot Tables2'!$B$9:$B$14</c:f>
              <c:numCache>
                <c:formatCode>[$$-409]#,##0;[Red][$$-409]#,##0</c:formatCode>
                <c:ptCount val="5"/>
                <c:pt idx="0">
                  <c:v>198505.1335</c:v>
                </c:pt>
                <c:pt idx="1">
                  <c:v>87481.988500000065</c:v>
                </c:pt>
                <c:pt idx="2">
                  <c:v>55552.427999999942</c:v>
                </c:pt>
                <c:pt idx="3">
                  <c:v>179959.14399999997</c:v>
                </c:pt>
                <c:pt idx="4">
                  <c:v>123724.48550000004</c:v>
                </c:pt>
              </c:numCache>
            </c:numRef>
          </c:val>
          <c:extLst>
            <c:ext xmlns:c16="http://schemas.microsoft.com/office/drawing/2014/chart" uri="{C3380CC4-5D6E-409C-BE32-E72D297353CC}">
              <c16:uniqueId val="{00000000-1FF2-4CE2-BCF8-0CA1285C7763}"/>
            </c:ext>
          </c:extLst>
        </c:ser>
        <c:dLbls>
          <c:dLblPos val="outEnd"/>
          <c:showLegendKey val="0"/>
          <c:showVal val="1"/>
          <c:showCatName val="0"/>
          <c:showSerName val="0"/>
          <c:showPercent val="0"/>
          <c:showBubbleSize val="0"/>
        </c:dLbls>
        <c:gapWidth val="81"/>
        <c:axId val="1410944512"/>
        <c:axId val="1358173007"/>
      </c:barChart>
      <c:catAx>
        <c:axId val="141094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358173007"/>
        <c:crosses val="autoZero"/>
        <c:auto val="1"/>
        <c:lblAlgn val="ctr"/>
        <c:lblOffset val="100"/>
        <c:noMultiLvlLbl val="0"/>
      </c:catAx>
      <c:valAx>
        <c:axId val="1358173007"/>
        <c:scaling>
          <c:orientation val="minMax"/>
        </c:scaling>
        <c:delete val="1"/>
        <c:axPos val="b"/>
        <c:numFmt formatCode="[$$-409]#,##0;[Red][$$-409]#,##0" sourceLinked="1"/>
        <c:majorTickMark val="none"/>
        <c:minorTickMark val="none"/>
        <c:tickLblPos val="nextTo"/>
        <c:crossAx val="141094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[Executive_Sales_Dashboard.xlsx]Pivot Tables2!Gross_Profit_By_Category</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Tables2'!$E$8</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Tables2'!$D$9:$D$14</c:f>
              <c:strCache>
                <c:ptCount val="5"/>
                <c:pt idx="0">
                  <c:v>Camping</c:v>
                </c:pt>
                <c:pt idx="1">
                  <c:v>Cycling</c:v>
                </c:pt>
                <c:pt idx="2">
                  <c:v>Fitness</c:v>
                </c:pt>
                <c:pt idx="3">
                  <c:v>Hiking</c:v>
                </c:pt>
                <c:pt idx="4">
                  <c:v>Travel</c:v>
                </c:pt>
              </c:strCache>
            </c:strRef>
          </c:cat>
          <c:val>
            <c:numRef>
              <c:f>'Pivot Tables2'!$E$9:$E$14</c:f>
              <c:numCache>
                <c:formatCode>\$#,##0,\ "K"</c:formatCode>
                <c:ptCount val="5"/>
                <c:pt idx="0">
                  <c:v>84949.233499999988</c:v>
                </c:pt>
                <c:pt idx="1">
                  <c:v>42793.448499999991</c:v>
                </c:pt>
                <c:pt idx="2">
                  <c:v>28456.897999999997</c:v>
                </c:pt>
                <c:pt idx="3">
                  <c:v>81107.713999999934</c:v>
                </c:pt>
                <c:pt idx="4">
                  <c:v>59076.955499999975</c:v>
                </c:pt>
              </c:numCache>
            </c:numRef>
          </c:val>
          <c:extLst>
            <c:ext xmlns:c16="http://schemas.microsoft.com/office/drawing/2014/chart" uri="{C3380CC4-5D6E-409C-BE32-E72D297353CC}">
              <c16:uniqueId val="{00000000-419F-4AEE-AA39-A1238CE6F7A5}"/>
            </c:ext>
          </c:extLst>
        </c:ser>
        <c:dLbls>
          <c:dLblPos val="outEnd"/>
          <c:showLegendKey val="0"/>
          <c:showVal val="1"/>
          <c:showCatName val="0"/>
          <c:showSerName val="0"/>
          <c:showPercent val="0"/>
          <c:showBubbleSize val="0"/>
        </c:dLbls>
        <c:gapWidth val="81"/>
        <c:axId val="1618345999"/>
        <c:axId val="1358278607"/>
      </c:barChart>
      <c:catAx>
        <c:axId val="161834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358278607"/>
        <c:crosses val="autoZero"/>
        <c:auto val="1"/>
        <c:lblAlgn val="ctr"/>
        <c:lblOffset val="100"/>
        <c:noMultiLvlLbl val="0"/>
      </c:catAx>
      <c:valAx>
        <c:axId val="1358278607"/>
        <c:scaling>
          <c:orientation val="minMax"/>
        </c:scaling>
        <c:delete val="1"/>
        <c:axPos val="b"/>
        <c:numFmt formatCode="\$#,##0,\ &quot;K&quot;" sourceLinked="1"/>
        <c:majorTickMark val="none"/>
        <c:minorTickMark val="none"/>
        <c:tickLblPos val="nextTo"/>
        <c:crossAx val="161834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[Executive_Sales_Dashboard.xlsx]Pivot Tables2!Gross_Profit_By_Product</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84226361948657"/>
          <c:y val="6.3953488372093026E-2"/>
          <c:w val="0.70073768217997146"/>
          <c:h val="0.87209302325581395"/>
        </c:manualLayout>
      </c:layout>
      <c:barChart>
        <c:barDir val="bar"/>
        <c:grouping val="clustered"/>
        <c:varyColors val="0"/>
        <c:ser>
          <c:idx val="0"/>
          <c:order val="0"/>
          <c:tx>
            <c:strRef>
              <c:f>'Pivot Tables2'!$H$8</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Tables2'!$G$9:$G$19</c:f>
              <c:strCache>
                <c:ptCount val="10"/>
                <c:pt idx="0">
                  <c:v>Alpine Tent 4P</c:v>
                </c:pt>
                <c:pt idx="1">
                  <c:v>Carry-On Duffel</c:v>
                </c:pt>
                <c:pt idx="2">
                  <c:v>Compact Sleeping Bag</c:v>
                </c:pt>
                <c:pt idx="3">
                  <c:v>Cycling Pack 12L</c:v>
                </c:pt>
                <c:pt idx="4">
                  <c:v>Hiking Daypack 20L</c:v>
                </c:pt>
                <c:pt idx="5">
                  <c:v>Portable Camp Stove</c:v>
                </c:pt>
                <c:pt idx="6">
                  <c:v>Summit Backpack 45L</c:v>
                </c:pt>
                <c:pt idx="7">
                  <c:v>Trail Boots</c:v>
                </c:pt>
                <c:pt idx="8">
                  <c:v>Trail Tent 2P</c:v>
                </c:pt>
                <c:pt idx="9">
                  <c:v>Travel Backpack 35L</c:v>
                </c:pt>
              </c:strCache>
            </c:strRef>
          </c:cat>
          <c:val>
            <c:numRef>
              <c:f>'Pivot Tables2'!$H$9:$H$19</c:f>
              <c:numCache>
                <c:formatCode>\$#,##0,\ "K"</c:formatCode>
                <c:ptCount val="10"/>
                <c:pt idx="0">
                  <c:v>23659.413500000006</c:v>
                </c:pt>
                <c:pt idx="1">
                  <c:v>19925.000000000007</c:v>
                </c:pt>
                <c:pt idx="2">
                  <c:v>23661.976000000017</c:v>
                </c:pt>
                <c:pt idx="3">
                  <c:v>15320.154999999995</c:v>
                </c:pt>
                <c:pt idx="4">
                  <c:v>16171.012999999997</c:v>
                </c:pt>
                <c:pt idx="5">
                  <c:v>10633.307000000004</c:v>
                </c:pt>
                <c:pt idx="6">
                  <c:v>29621.749</c:v>
                </c:pt>
                <c:pt idx="7">
                  <c:v>24748.090500000009</c:v>
                </c:pt>
                <c:pt idx="8">
                  <c:v>26994.537000000004</c:v>
                </c:pt>
                <c:pt idx="9">
                  <c:v>22959.666000000008</c:v>
                </c:pt>
              </c:numCache>
            </c:numRef>
          </c:val>
          <c:extLst>
            <c:ext xmlns:c16="http://schemas.microsoft.com/office/drawing/2014/chart" uri="{C3380CC4-5D6E-409C-BE32-E72D297353CC}">
              <c16:uniqueId val="{00000000-A31E-4B0C-B590-0584308DF4D8}"/>
            </c:ext>
          </c:extLst>
        </c:ser>
        <c:dLbls>
          <c:dLblPos val="outEnd"/>
          <c:showLegendKey val="0"/>
          <c:showVal val="1"/>
          <c:showCatName val="0"/>
          <c:showSerName val="0"/>
          <c:showPercent val="0"/>
          <c:showBubbleSize val="0"/>
        </c:dLbls>
        <c:gapWidth val="81"/>
        <c:axId val="1619783375"/>
        <c:axId val="1358191727"/>
      </c:barChart>
      <c:catAx>
        <c:axId val="1619783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58191727"/>
        <c:crosses val="autoZero"/>
        <c:auto val="1"/>
        <c:lblAlgn val="ctr"/>
        <c:lblOffset val="100"/>
        <c:noMultiLvlLbl val="0"/>
      </c:catAx>
      <c:valAx>
        <c:axId val="1358191727"/>
        <c:scaling>
          <c:orientation val="minMax"/>
        </c:scaling>
        <c:delete val="1"/>
        <c:axPos val="b"/>
        <c:numFmt formatCode="\$#,##0,\ &quot;K&quot;" sourceLinked="1"/>
        <c:majorTickMark val="none"/>
        <c:minorTickMark val="none"/>
        <c:tickLblPos val="nextTo"/>
        <c:crossAx val="1619783375"/>
        <c:crosses val="autoZero"/>
        <c:crossBetween val="between"/>
      </c:valAx>
      <c:spPr>
        <a:solidFill>
          <a:schemeClr val="bg1">
            <a:lumMod val="95000"/>
          </a:schemeClr>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[Executive_Sales_Dashboard.xlsx]Pivot Tables2!Units_Sold_by_Product</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80561988574958"/>
          <c:y val="6.0273972602739728E-2"/>
          <c:w val="0.73319438011425042"/>
          <c:h val="0.8794520547945206"/>
        </c:manualLayout>
      </c:layout>
      <c:barChart>
        <c:barDir val="bar"/>
        <c:grouping val="clustered"/>
        <c:varyColors val="0"/>
        <c:ser>
          <c:idx val="0"/>
          <c:order val="0"/>
          <c:tx>
            <c:strRef>
              <c:f>'Pivot Tables2'!$K$8</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Tables2'!$J$9:$J$19</c:f>
              <c:strCache>
                <c:ptCount val="10"/>
                <c:pt idx="0">
                  <c:v>Carry-On Duffel</c:v>
                </c:pt>
                <c:pt idx="1">
                  <c:v>Compact Repair Kit</c:v>
                </c:pt>
                <c:pt idx="2">
                  <c:v>Compact Sleeping Bag</c:v>
                </c:pt>
                <c:pt idx="3">
                  <c:v>Hiking Daypack 20L</c:v>
                </c:pt>
                <c:pt idx="4">
                  <c:v>Insulated Bottle</c:v>
                </c:pt>
                <c:pt idx="5">
                  <c:v>Summit Backpack 45L</c:v>
                </c:pt>
                <c:pt idx="6">
                  <c:v>Trail Bike Light</c:v>
                </c:pt>
                <c:pt idx="7">
                  <c:v>Trail Boots</c:v>
                </c:pt>
                <c:pt idx="8">
                  <c:v>Trail Tent 2P</c:v>
                </c:pt>
                <c:pt idx="9">
                  <c:v>Travel Backpack 35L</c:v>
                </c:pt>
              </c:strCache>
            </c:strRef>
          </c:cat>
          <c:val>
            <c:numRef>
              <c:f>'Pivot Tables2'!$K$9:$K$19</c:f>
              <c:numCache>
                <c:formatCode>General</c:formatCode>
                <c:ptCount val="10"/>
                <c:pt idx="0">
                  <c:v>353</c:v>
                </c:pt>
                <c:pt idx="1">
                  <c:v>346</c:v>
                </c:pt>
                <c:pt idx="2">
                  <c:v>433</c:v>
                </c:pt>
                <c:pt idx="3">
                  <c:v>396</c:v>
                </c:pt>
                <c:pt idx="4">
                  <c:v>378</c:v>
                </c:pt>
                <c:pt idx="5">
                  <c:v>447</c:v>
                </c:pt>
                <c:pt idx="6">
                  <c:v>392</c:v>
                </c:pt>
                <c:pt idx="7">
                  <c:v>449</c:v>
                </c:pt>
                <c:pt idx="8">
                  <c:v>343</c:v>
                </c:pt>
                <c:pt idx="9">
                  <c:v>340</c:v>
                </c:pt>
              </c:numCache>
            </c:numRef>
          </c:val>
          <c:extLst>
            <c:ext xmlns:c16="http://schemas.microsoft.com/office/drawing/2014/chart" uri="{C3380CC4-5D6E-409C-BE32-E72D297353CC}">
              <c16:uniqueId val="{00000000-4A5D-4343-980D-A8864800672F}"/>
            </c:ext>
          </c:extLst>
        </c:ser>
        <c:dLbls>
          <c:dLblPos val="outEnd"/>
          <c:showLegendKey val="0"/>
          <c:showVal val="1"/>
          <c:showCatName val="0"/>
          <c:showSerName val="0"/>
          <c:showPercent val="0"/>
          <c:showBubbleSize val="0"/>
        </c:dLbls>
        <c:gapWidth val="81"/>
        <c:axId val="1614062271"/>
        <c:axId val="1358198447"/>
      </c:barChart>
      <c:catAx>
        <c:axId val="161406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8198447"/>
        <c:crosses val="autoZero"/>
        <c:auto val="1"/>
        <c:lblAlgn val="ctr"/>
        <c:lblOffset val="100"/>
        <c:noMultiLvlLbl val="0"/>
      </c:catAx>
      <c:valAx>
        <c:axId val="1358198447"/>
        <c:scaling>
          <c:orientation val="minMax"/>
        </c:scaling>
        <c:delete val="1"/>
        <c:axPos val="b"/>
        <c:numFmt formatCode="General" sourceLinked="1"/>
        <c:majorTickMark val="none"/>
        <c:minorTickMark val="none"/>
        <c:tickLblPos val="nextTo"/>
        <c:crossAx val="161406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[Executive_Sales_Dashboard.xlsx]Pivot Tables2!Gross_Profit_by_Sales_Channel</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Tables2'!$N$8</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Tables2'!$M$9:$M$13</c:f>
              <c:strCache>
                <c:ptCount val="4"/>
                <c:pt idx="0">
                  <c:v>Corporate</c:v>
                </c:pt>
                <c:pt idx="1">
                  <c:v>Marketplace</c:v>
                </c:pt>
                <c:pt idx="2">
                  <c:v>Online Store</c:v>
                </c:pt>
                <c:pt idx="3">
                  <c:v>Retail Partners</c:v>
                </c:pt>
              </c:strCache>
            </c:strRef>
          </c:cat>
          <c:val>
            <c:numRef>
              <c:f>'Pivot Tables2'!$N$9:$N$13</c:f>
              <c:numCache>
                <c:formatCode>\$#,##0,\ "K"</c:formatCode>
                <c:ptCount val="4"/>
                <c:pt idx="0">
                  <c:v>75606.974500000026</c:v>
                </c:pt>
                <c:pt idx="1">
                  <c:v>44009.566999999974</c:v>
                </c:pt>
                <c:pt idx="2">
                  <c:v>123333.14699999992</c:v>
                </c:pt>
                <c:pt idx="3">
                  <c:v>53434.561000000016</c:v>
                </c:pt>
              </c:numCache>
            </c:numRef>
          </c:val>
          <c:extLst>
            <c:ext xmlns:c16="http://schemas.microsoft.com/office/drawing/2014/chart" uri="{C3380CC4-5D6E-409C-BE32-E72D297353CC}">
              <c16:uniqueId val="{00000000-2BF5-4729-B369-893A48E6CB93}"/>
            </c:ext>
          </c:extLst>
        </c:ser>
        <c:dLbls>
          <c:dLblPos val="outEnd"/>
          <c:showLegendKey val="0"/>
          <c:showVal val="1"/>
          <c:showCatName val="0"/>
          <c:showSerName val="0"/>
          <c:showPercent val="0"/>
          <c:showBubbleSize val="0"/>
        </c:dLbls>
        <c:gapWidth val="81"/>
        <c:axId val="1411746368"/>
        <c:axId val="1358194127"/>
      </c:barChart>
      <c:catAx>
        <c:axId val="141174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1358194127"/>
        <c:crosses val="autoZero"/>
        <c:auto val="1"/>
        <c:lblAlgn val="ctr"/>
        <c:lblOffset val="100"/>
        <c:noMultiLvlLbl val="0"/>
      </c:catAx>
      <c:valAx>
        <c:axId val="1358194127"/>
        <c:scaling>
          <c:orientation val="minMax"/>
        </c:scaling>
        <c:delete val="1"/>
        <c:axPos val="b"/>
        <c:numFmt formatCode="\$#,##0,\ &quot;K&quot;" sourceLinked="1"/>
        <c:majorTickMark val="none"/>
        <c:minorTickMark val="none"/>
        <c:tickLblPos val="nextTo"/>
        <c:crossAx val="141174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[Executive_Sales_Dashboard.xlsx]Pivot Tables2!Sales_Channel_Revenue</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Tables2'!$K$24</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Tables2'!$J$25:$J$29</c:f>
              <c:strCache>
                <c:ptCount val="4"/>
                <c:pt idx="0">
                  <c:v>Corporate</c:v>
                </c:pt>
                <c:pt idx="1">
                  <c:v>Marketplace</c:v>
                </c:pt>
                <c:pt idx="2">
                  <c:v>Online Store</c:v>
                </c:pt>
                <c:pt idx="3">
                  <c:v>Retail Partners</c:v>
                </c:pt>
              </c:strCache>
            </c:strRef>
          </c:cat>
          <c:val>
            <c:numRef>
              <c:f>'Pivot Tables2'!$K$25:$K$29</c:f>
              <c:numCache>
                <c:formatCode>\$#,##0,\ "K"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0-131D-45DE-AD43-572C1ED7B2C2}"/>
            </c:ext>
          </c:extLst>
        </c:ser>
        <c:dLbls>
          <c:dLblPos val="outEnd"/>
          <c:showLegendKey val="0"/>
          <c:showVal val="1"/>
          <c:showCatName val="0"/>
          <c:showSerName val="0"/>
          <c:showPercent val="0"/>
          <c:showBubbleSize val="0"/>
        </c:dLbls>
        <c:gapWidth val="81"/>
        <c:axId val="1411793232"/>
        <c:axId val="1358206127"/>
      </c:barChart>
      <c:catAx>
        <c:axId val="1411793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1358206127"/>
        <c:crosses val="autoZero"/>
        <c:auto val="1"/>
        <c:lblAlgn val="ctr"/>
        <c:lblOffset val="100"/>
        <c:noMultiLvlLbl val="0"/>
      </c:catAx>
      <c:valAx>
        <c:axId val="1358206127"/>
        <c:scaling>
          <c:orientation val="minMax"/>
        </c:scaling>
        <c:delete val="1"/>
        <c:axPos val="b"/>
        <c:numFmt formatCode="\$#,##0,\ &quot;K&quot;" sourceLinked="1"/>
        <c:majorTickMark val="none"/>
        <c:minorTickMark val="none"/>
        <c:tickLblPos val="nextTo"/>
        <c:crossAx val="141179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[Executive_Sales_Dashboard.xlsx]Pivot Tables2!Product_Category_Order_Month_Revenue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Tables2'!$B$24:$B$25</c:f>
              <c:strCache>
                <c:ptCount val="1"/>
                <c:pt idx="0">
                  <c:v>Camping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Tables2'!$A$26:$A$38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Tables2'!$B$26:$B$38</c:f>
              <c:numCache>
                <c:formatCode>\$#,##0,\ "K"</c:formatCode>
                <c:ptCount val="12"/>
                <c:pt idx="0">
                  <c:v>14239.866</c:v>
                </c:pt>
                <c:pt idx="1">
                  <c:v>14934.135499999997</c:v>
                </c:pt>
                <c:pt idx="2">
                  <c:v>11071.659499999996</c:v>
                </c:pt>
                <c:pt idx="3">
                  <c:v>17999.036499999998</c:v>
                </c:pt>
                <c:pt idx="4">
                  <c:v>15712.019000000002</c:v>
                </c:pt>
                <c:pt idx="5">
                  <c:v>24714.066999999999</c:v>
                </c:pt>
                <c:pt idx="6">
                  <c:v>15462.850000000002</c:v>
                </c:pt>
                <c:pt idx="7">
                  <c:v>12877.885</c:v>
                </c:pt>
                <c:pt idx="8">
                  <c:v>14643.894</c:v>
                </c:pt>
                <c:pt idx="9">
                  <c:v>16643.260499999997</c:v>
                </c:pt>
                <c:pt idx="10">
                  <c:v>22069.923999999995</c:v>
                </c:pt>
                <c:pt idx="11">
                  <c:v>18136.536499999995</c:v>
                </c:pt>
              </c:numCache>
            </c:numRef>
          </c:val>
          <c:smooth val="0"/>
          <c:extLst>
            <c:ext xmlns:c16="http://schemas.microsoft.com/office/drawing/2014/chart" uri="{C3380CC4-5D6E-409C-BE32-E72D297353CC}">
              <c16:uniqueId val="{00000000-6D6E-4EB1-8A22-FCF7808990FD}"/>
            </c:ext>
          </c:extLst>
        </c:ser>
        <c:ser>
          <c:idx val="1"/>
          <c:order val="1"/>
          <c:tx>
            <c:strRef>
              <c:f>'Pivot Tables2'!$C$24:$C$25</c:f>
              <c:strCache>
                <c:ptCount val="1"/>
                <c:pt idx="0">
                  <c:v>Cycling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Tables2'!$A$26:$A$38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Tables2'!$C$26:$C$38</c:f>
              <c:numCache>
                <c:formatCode>\$#,##0,\ "K"</c:formatCode>
                <c:ptCount val="12"/>
                <c:pt idx="0">
                  <c:v>5814.8145000000031</c:v>
                </c:pt>
                <c:pt idx="1">
                  <c:v>3825.9454999999998</c:v>
                </c:pt>
                <c:pt idx="2">
                  <c:v>9074.1214999999975</c:v>
                </c:pt>
                <c:pt idx="3">
                  <c:v>6261.7244999999994</c:v>
                </c:pt>
                <c:pt idx="4">
                  <c:v>6828.2819999999983</c:v>
                </c:pt>
                <c:pt idx="5">
                  <c:v>7999.8939999999984</c:v>
                </c:pt>
                <c:pt idx="6">
                  <c:v>10728.260999999999</c:v>
                </c:pt>
                <c:pt idx="7">
                  <c:v>10389.151</c:v>
                </c:pt>
                <c:pt idx="8">
                  <c:v>7010.6274999999987</c:v>
                </c:pt>
                <c:pt idx="9">
                  <c:v>5882.4334999999983</c:v>
                </c:pt>
                <c:pt idx="10">
                  <c:v>8103.7795000000006</c:v>
                </c:pt>
                <c:pt idx="11">
                  <c:v>5562.9539999999979</c:v>
                </c:pt>
              </c:numCache>
            </c:numRef>
          </c:val>
          <c:smooth val="0"/>
          <c:extLst>
            <c:ext xmlns:c16="http://schemas.microsoft.com/office/drawing/2014/chart" uri="{C3380CC4-5D6E-409C-BE32-E72D297353CC}">
              <c16:uniqueId val="{0000001A-6D6E-4EB1-8A22-FCF7808990FD}"/>
            </c:ext>
          </c:extLst>
        </c:ser>
        <c:ser>
          <c:idx val="2"/>
          <c:order val="2"/>
          <c:tx>
            <c:strRef>
              <c:f>'Pivot Tables2'!$D$24:$D$25</c:f>
              <c:strCache>
                <c:ptCount val="1"/>
                <c:pt idx="0">
                  <c:v>Fitness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Tables2'!$A$26:$A$38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Tables2'!$D$26:$D$38</c:f>
              <c:numCache>
                <c:formatCode>\$#,##0,\ "K"</c:formatCode>
                <c:ptCount val="12"/>
                <c:pt idx="0">
                  <c:v>3888.5239999999994</c:v>
                </c:pt>
                <c:pt idx="1">
                  <c:v>3720.5464999999999</c:v>
                </c:pt>
                <c:pt idx="2">
                  <c:v>5363.5219999999999</c:v>
                </c:pt>
                <c:pt idx="3">
                  <c:v>5109.0835000000006</c:v>
                </c:pt>
                <c:pt idx="4">
                  <c:v>6155.2120000000004</c:v>
                </c:pt>
                <c:pt idx="5">
                  <c:v>4599.9589999999989</c:v>
                </c:pt>
                <c:pt idx="6">
                  <c:v>6214.9694999999974</c:v>
                </c:pt>
                <c:pt idx="7">
                  <c:v>4013.6099999999997</c:v>
                </c:pt>
                <c:pt idx="8">
                  <c:v>5044.6439999999993</c:v>
                </c:pt>
                <c:pt idx="9">
                  <c:v>4625.8855000000003</c:v>
                </c:pt>
                <c:pt idx="10">
                  <c:v>4683.7350000000006</c:v>
                </c:pt>
                <c:pt idx="11">
                  <c:v>2132.7370000000001</c:v>
                </c:pt>
              </c:numCache>
            </c:numRef>
          </c:val>
          <c:smooth val="0"/>
          <c:extLst>
            <c:ext xmlns:c16="http://schemas.microsoft.com/office/drawing/2014/chart" uri="{C3380CC4-5D6E-409C-BE32-E72D297353CC}">
              <c16:uniqueId val="{0000001B-6D6E-4EB1-8A22-FCF7808990FD}"/>
            </c:ext>
          </c:extLst>
        </c:ser>
        <c:ser>
          <c:idx val="3"/>
          <c:order val="3"/>
          <c:tx>
            <c:strRef>
              <c:f>'Pivot Tables2'!$E$24:$E$25</c:f>
              <c:strCache>
                <c:ptCount val="1"/>
                <c:pt idx="0">
                  <c:v>Hiking</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Tables2'!$A$26:$A$38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Tables2'!$E$26:$E$38</c:f>
              <c:numCache>
                <c:formatCode>\$#,##0,\ "K"</c:formatCode>
                <c:ptCount val="12"/>
                <c:pt idx="0">
                  <c:v>7457.6759999999995</c:v>
                </c:pt>
                <c:pt idx="1">
                  <c:v>8450.3645000000015</c:v>
                </c:pt>
                <c:pt idx="2">
                  <c:v>9399.4449999999997</c:v>
                </c:pt>
                <c:pt idx="3">
                  <c:v>13686.653999999999</c:v>
                </c:pt>
                <c:pt idx="4">
                  <c:v>18083.240000000005</c:v>
                </c:pt>
                <c:pt idx="5">
                  <c:v>16656.901000000005</c:v>
                </c:pt>
                <c:pt idx="6">
                  <c:v>20329.617499999997</c:v>
                </c:pt>
                <c:pt idx="7">
                  <c:v>18113.742000000002</c:v>
                </c:pt>
                <c:pt idx="8">
                  <c:v>17186.718499999999</c:v>
                </c:pt>
                <c:pt idx="9">
                  <c:v>12476.368499999999</c:v>
                </c:pt>
                <c:pt idx="10">
                  <c:v>19636.293500000003</c:v>
                </c:pt>
                <c:pt idx="11">
                  <c:v>18482.123500000009</c:v>
                </c:pt>
              </c:numCache>
            </c:numRef>
          </c:val>
          <c:smooth val="0"/>
          <c:extLst>
            <c:ext xmlns:c16="http://schemas.microsoft.com/office/drawing/2014/chart" uri="{C3380CC4-5D6E-409C-BE32-E72D297353CC}">
              <c16:uniqueId val="{0000001C-6D6E-4EB1-8A22-FCF7808990FD}"/>
            </c:ext>
          </c:extLst>
        </c:ser>
        <c:ser>
          <c:idx val="4"/>
          <c:order val="4"/>
          <c:tx>
            <c:strRef>
              <c:f>'Pivot Tables2'!$F$24:$F$25</c:f>
              <c:strCache>
                <c:ptCount val="1"/>
                <c:pt idx="0">
                  <c:v>Travel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Tables2'!$A$26:$A$38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Tables2'!$F$26:$F$38</c:f>
              <c:numCache>
                <c:formatCode>\$#,##0,\ "K"</c:formatCode>
                <c:ptCount val="12"/>
                <c:pt idx="0">
                  <c:v>7690.9389999999994</c:v>
                </c:pt>
                <c:pt idx="1">
                  <c:v>4716.7249999999995</c:v>
                </c:pt>
                <c:pt idx="2">
                  <c:v>9788.1504999999979</c:v>
                </c:pt>
                <c:pt idx="3">
                  <c:v>11632.140499999996</c:v>
                </c:pt>
                <c:pt idx="4">
                  <c:v>11456.432000000001</c:v>
                </c:pt>
                <c:pt idx="5">
                  <c:v>15533.516</c:v>
                </c:pt>
                <c:pt idx="6">
                  <c:v>13706.538</c:v>
                </c:pt>
                <c:pt idx="7">
                  <c:v>12214.656500000006</c:v>
                </c:pt>
                <c:pt idx="8">
                  <c:v>9723.3945000000022</c:v>
                </c:pt>
                <c:pt idx="9">
                  <c:v>9519.5870000000032</c:v>
                </c:pt>
                <c:pt idx="10">
                  <c:v>11029.907499999999</c:v>
                </c:pt>
                <c:pt idx="11">
                  <c:v>6712.4989999999989</c:v>
                </c:pt>
              </c:numCache>
            </c:numRef>
          </c:val>
          <c:smooth val="0"/>
          <c:extLst>
            <c:ext xmlns:c16="http://schemas.microsoft.com/office/drawing/2014/chart" uri="{C3380CC4-5D6E-409C-BE32-E72D297353CC}">
              <c16:uniqueId val="{0000001F-6D6E-4EB1-8A22-FCF7808990FD}"/>
            </c:ext>
          </c:extLst>
        </c:ser>
        <c:dLbls>
          <c:showLegendKey val="0"/>
          <c:showVal val="0"/>
          <c:showCatName val="0"/>
          <c:showSerName val="0"/>
          <c:showPercent val="0"/>
          <c:showBubbleSize val="0"/>
        </c:dLbls>
        <c:marker val="1"/>
        <c:smooth val="0"/>
        <c:axId val="1618345999"/>
        <c:axId val="1358244527"/>
      </c:lineChart>
      <c:catAx>
        <c:axId val="161834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8244527"/>
        <c:crosses val="autoZero"/>
        <c:auto val="1"/>
        <c:lblAlgn val="ctr"/>
        <c:lblOffset val="100"/>
        <c:noMultiLvlLbl val="0"/>
      </c:catAx>
      <c:valAx>
        <c:axId val="1358244527"/>
        <c:scaling>
          <c:orientation val="minMax"/>
        </c:scaling>
        <c:delete val="0"/>
        <c:axPos val="l"/>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83459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[Executive_Sales_Dashboard.xlsx]Pivot Tables2!Sales_Channel_Revenue_Order_Month</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Tables2'!$N$24:$N$25</c:f>
              <c:strCache>
                <c:ptCount val="1"/>
                <c:pt idx="0">
                  <c:v>Corporate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Tables2'!$M$26:$M$38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Tables2'!$N$26:$N$38</c:f>
              <c:numCache>
                <c:formatCode>\$#,##0,\ "K"</c:formatCode>
                <c:ptCount val="12"/>
                <c:pt idx="0">
                  <c:v>12491.220499999999</c:v>
                </c:pt>
                <c:pt idx="1">
                  <c:v>11808.350499999999</c:v>
                </c:pt>
                <c:pt idx="2">
                  <c:v>9777.3490000000002</c:v>
                </c:pt>
                <c:pt idx="3">
                  <c:v>14989.688499999998</c:v>
                </c:pt>
                <c:pt idx="4">
                  <c:v>16926.762000000002</c:v>
                </c:pt>
                <c:pt idx="5">
                  <c:v>24577.590499999998</c:v>
                </c:pt>
                <c:pt idx="6">
                  <c:v>12946.293500000003</c:v>
                </c:pt>
                <c:pt idx="7">
                  <c:v>14908.824500000002</c:v>
                </c:pt>
                <c:pt idx="8">
                  <c:v>13879.960500000001</c:v>
                </c:pt>
                <c:pt idx="9">
                  <c:v>13320.015999999998</c:v>
                </c:pt>
                <c:pt idx="10">
                  <c:v>19349.075499999999</c:v>
                </c:pt>
                <c:pt idx="11">
                  <c:v>14658.3735</c:v>
                </c:pt>
              </c:numCache>
            </c:numRef>
          </c:val>
          <c:smooth val="0"/>
          <c:extLst>
            <c:ext xmlns:c16="http://schemas.microsoft.com/office/drawing/2014/chart" uri="{C3380CC4-5D6E-409C-BE32-E72D297353CC}">
              <c16:uniqueId val="{00000000-740D-456E-B5AF-D0FC2D130153}"/>
            </c:ext>
          </c:extLst>
        </c:ser>
        <c:ser>
          <c:idx val="1"/>
          <c:order val="1"/>
          <c:tx>
            <c:strRef>
              <c:f>'Pivot Tables2'!$O$24:$O$25</c:f>
              <c:strCache>
                <c:ptCount val="1"/>
                <c:pt idx="0">
                  <c:v>Marketplace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Tables2'!$M$26:$M$38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Tables2'!$O$26:$O$38</c:f>
              <c:numCache>
                <c:formatCode>\$#,##0,\ "K"</c:formatCode>
                <c:ptCount val="12"/>
                <c:pt idx="0">
                  <c:v>3533.7739999999999</c:v>
                </c:pt>
                <c:pt idx="1">
                  <c:v>4563.2640000000001</c:v>
                </c:pt>
                <c:pt idx="2">
                  <c:v>9151.630000000001</c:v>
                </c:pt>
                <c:pt idx="3">
                  <c:v>7527.7899999999981</c:v>
                </c:pt>
                <c:pt idx="4">
                  <c:v>7365.2180000000026</c:v>
                </c:pt>
                <c:pt idx="5">
                  <c:v>10028.388999999997</c:v>
                </c:pt>
                <c:pt idx="6">
                  <c:v>8795.5020000000004</c:v>
                </c:pt>
                <c:pt idx="7">
                  <c:v>8026.9630000000016</c:v>
                </c:pt>
                <c:pt idx="8">
                  <c:v>7498.7170000000015</c:v>
                </c:pt>
                <c:pt idx="9">
                  <c:v>5331.8869999999988</c:v>
                </c:pt>
                <c:pt idx="10">
                  <c:v>10733.319000000001</c:v>
                </c:pt>
                <c:pt idx="11">
                  <c:v>10279.554000000002</c:v>
                </c:pt>
              </c:numCache>
            </c:numRef>
          </c:val>
          <c:smooth val="0"/>
          <c:extLst>
            <c:ext xmlns:c16="http://schemas.microsoft.com/office/drawing/2014/chart" uri="{C3380CC4-5D6E-409C-BE32-E72D297353CC}">
              <c16:uniqueId val="{0000000E-740D-456E-B5AF-D0FC2D130153}"/>
            </c:ext>
          </c:extLst>
        </c:ser>
        <c:ser>
          <c:idx val="2"/>
          <c:order val="2"/>
          <c:tx>
            <c:strRef>
              <c:f>'Pivot Tables2'!$P$24:$P$25</c:f>
              <c:strCache>
                <c:ptCount val="1"/>
                <c:pt idx="0">
                  <c:v>Online Store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Tables2'!$M$26:$M$38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Tables2'!$P$26:$P$38</c:f>
              <c:numCache>
                <c:formatCode>\$#,##0,\ "K"</c:formatCode>
                <c:ptCount val="12"/>
                <c:pt idx="0">
                  <c:v>15431.691499999997</c:v>
                </c:pt>
                <c:pt idx="1">
                  <c:v>13513.073</c:v>
                </c:pt>
                <c:pt idx="2">
                  <c:v>19566.944999999996</c:v>
                </c:pt>
                <c:pt idx="3">
                  <c:v>23702.858500000002</c:v>
                </c:pt>
                <c:pt idx="4">
                  <c:v>23614.114000000016</c:v>
                </c:pt>
                <c:pt idx="5">
                  <c:v>24587.236499999999</c:v>
                </c:pt>
                <c:pt idx="6">
                  <c:v>31520.562499999985</c:v>
                </c:pt>
                <c:pt idx="7">
                  <c:v>22948.165999999997</c:v>
                </c:pt>
                <c:pt idx="8">
                  <c:v>21512.432499999999</c:v>
                </c:pt>
                <c:pt idx="9">
                  <c:v>21372.493999999999</c:v>
                </c:pt>
                <c:pt idx="10">
                  <c:v>23409.191999999999</c:v>
                </c:pt>
                <c:pt idx="11">
                  <c:v>19128.291500000003</c:v>
                </c:pt>
              </c:numCache>
            </c:numRef>
          </c:val>
          <c:smooth val="0"/>
          <c:extLst>
            <c:ext xmlns:c16="http://schemas.microsoft.com/office/drawing/2014/chart" uri="{C3380CC4-5D6E-409C-BE32-E72D297353CC}">
              <c16:uniqueId val="{0000000F-740D-456E-B5AF-D0FC2D130153}"/>
            </c:ext>
          </c:extLst>
        </c:ser>
        <c:ser>
          <c:idx val="3"/>
          <c:order val="3"/>
          <c:tx>
            <c:strRef>
              <c:f>'Pivot Tables2'!$Q$24:$Q$25</c:f>
              <c:strCache>
                <c:ptCount val="1"/>
                <c:pt idx="0">
                  <c:v>Retail Partners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Tables2'!$M$26:$M$38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Tables2'!$Q$26:$Q$38</c:f>
              <c:numCache>
                <c:formatCode>\$#,##0,\ "K"</c:formatCode>
                <c:ptCount val="12"/>
                <c:pt idx="0">
                  <c:v>7635.1335000000008</c:v>
                </c:pt>
                <c:pt idx="1">
                  <c:v>5763.0295000000006</c:v>
                </c:pt>
                <c:pt idx="2">
                  <c:v>6200.9744999999994</c:v>
                </c:pt>
                <c:pt idx="3">
                  <c:v>8468.301999999996</c:v>
                </c:pt>
                <c:pt idx="4">
                  <c:v>10329.090999999999</c:v>
                </c:pt>
                <c:pt idx="5">
                  <c:v>10311.121000000001</c:v>
                </c:pt>
                <c:pt idx="6">
                  <c:v>13179.877999999999</c:v>
                </c:pt>
                <c:pt idx="7">
                  <c:v>11725.091000000002</c:v>
                </c:pt>
                <c:pt idx="8">
                  <c:v>10718.168500000003</c:v>
                </c:pt>
                <c:pt idx="9">
                  <c:v>9123.137999999999</c:v>
                </c:pt>
                <c:pt idx="10">
                  <c:v>12032.053</c:v>
                </c:pt>
                <c:pt idx="11">
                  <c:v>6960.6309999999976</c:v>
                </c:pt>
              </c:numCache>
            </c:numRef>
          </c:val>
          <c:smooth val="0"/>
          <c:extLst>
            <c:ext xmlns:c16="http://schemas.microsoft.com/office/drawing/2014/chart" uri="{C3380CC4-5D6E-409C-BE32-E72D297353CC}">
              <c16:uniqueId val="{00000011-740D-456E-B5AF-D0FC2D130153}"/>
            </c:ext>
          </c:extLst>
        </c:ser>
        <c:dLbls>
          <c:showLegendKey val="0"/>
          <c:showVal val="0"/>
          <c:showCatName val="0"/>
          <c:showSerName val="0"/>
          <c:showPercent val="0"/>
          <c:showBubbleSize val="0"/>
        </c:dLbls>
        <c:marker val="1"/>
        <c:smooth val="0"/>
        <c:axId val="1618339503"/>
        <c:axId val="1358193167"/>
      </c:lineChart>
      <c:catAx>
        <c:axId val="161833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8193167"/>
        <c:crosses val="autoZero"/>
        <c:auto val="1"/>
        <c:lblAlgn val="ctr"/>
        <c:lblOffset val="100"/>
        <c:noMultiLvlLbl val="0"/>
      </c:catAx>
      <c:valAx>
        <c:axId val="1358193167"/>
        <c:scaling>
          <c:orientation val="minMax"/>
        </c:scaling>
        <c:delete val="0"/>
        <c:axPos val="l"/>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83395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[Executive_Sales_Dashboard.xlsx]Pivot Tables2!Customer_Revenue</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2760861186058"/>
          <c:y val="6.2322946175637391E-2"/>
          <c:w val="0.84338637740212552"/>
          <c:h val="0.87535410764872523"/>
        </c:manualLayout>
      </c:layout>
      <c:barChart>
        <c:barDir val="bar"/>
        <c:grouping val="clustered"/>
        <c:varyColors val="0"/>
        <c:ser>
          <c:idx val="0"/>
          <c:order val="0"/>
          <c:tx>
            <c:strRef>
              <c:f>'Pivot Tables2'!$I$43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Tables2'!$H$44:$H$47</c:f>
              <c:strCache>
                <c:ptCount val="3"/>
                <c:pt idx="0">
                  <c:v>Business</c:v>
                </c:pt>
                <c:pt idx="1">
                  <c:v>New</c:v>
                </c:pt>
                <c:pt idx="2">
                  <c:v>Returning</c:v>
                </c:pt>
              </c:strCache>
            </c:strRef>
          </c:cat>
          <c:val>
            <c:numRef>
              <c:f>'Pivot Tables2'!$I$44:$I$47</c:f>
              <c:numCache>
                <c:formatCode>\$#,##0,\ "K"</c:formatCode>
                <c:ptCount val="3"/>
                <c:pt idx="0">
                  <c:v>203757.50649999976</c:v>
                </c:pt>
                <c:pt idx="1">
                  <c:v>215389.27149999986</c:v>
                </c:pt>
                <c:pt idx="2">
                  <c:v>226076.40150000015</c:v>
                </c:pt>
              </c:numCache>
            </c:numRef>
          </c:val>
          <c:extLst>
            <c:ext xmlns:c16="http://schemas.microsoft.com/office/drawing/2014/chart" uri="{C3380CC4-5D6E-409C-BE32-E72D297353CC}">
              <c16:uniqueId val="{00000000-5F76-4E2E-8B80-1A65F1D36CDF}"/>
            </c:ext>
          </c:extLst>
        </c:ser>
        <c:dLbls>
          <c:dLblPos val="outEnd"/>
          <c:showLegendKey val="0"/>
          <c:showVal val="1"/>
          <c:showCatName val="0"/>
          <c:showSerName val="0"/>
          <c:showPercent val="0"/>
          <c:showBubbleSize val="0"/>
        </c:dLbls>
        <c:gapWidth val="81"/>
        <c:axId val="1624838687"/>
        <c:axId val="1358255087"/>
      </c:barChart>
      <c:catAx>
        <c:axId val="1624838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8255087"/>
        <c:crosses val="autoZero"/>
        <c:auto val="1"/>
        <c:lblAlgn val="ctr"/>
        <c:lblOffset val="100"/>
        <c:noMultiLvlLbl val="0"/>
      </c:catAx>
      <c:valAx>
        <c:axId val="1358255087"/>
        <c:scaling>
          <c:orientation val="minMax"/>
        </c:scaling>
        <c:delete val="1"/>
        <c:axPos val="b"/>
        <c:numFmt formatCode="\$#,##0,\ &quot;K&quot;" sourceLinked="1"/>
        <c:majorTickMark val="none"/>
        <c:minorTickMark val="none"/>
        <c:tickLblPos val="nextTo"/>
        <c:crossAx val="162483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[Executive_Sales_Dashboard.xlsx]Pivot Tables2!Sales_Channel_Customer_Revenue</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3924931663334833"/>
          <c:w val="0.93888888888888888"/>
          <c:h val="0.72658887846273112"/>
        </c:manualLayout>
      </c:layout>
      <c:barChart>
        <c:barDir val="col"/>
        <c:grouping val="percentStacked"/>
        <c:varyColors val="0"/>
        <c:ser>
          <c:idx val="0"/>
          <c:order val="0"/>
          <c:tx>
            <c:strRef>
              <c:f>'Pivot Tables2'!$B$43:$B$44</c:f>
              <c:strCache>
                <c:ptCount val="1"/>
                <c:pt idx="0">
                  <c:v>Business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Tables2'!$A$45:$A$49</c:f>
              <c:strCache>
                <c:ptCount val="4"/>
                <c:pt idx="0">
                  <c:v>Corporate</c:v>
                </c:pt>
                <c:pt idx="1">
                  <c:v>Marketplace</c:v>
                </c:pt>
                <c:pt idx="2">
                  <c:v>Online Store</c:v>
                </c:pt>
                <c:pt idx="3">
                  <c:v>Retail Partners</c:v>
                </c:pt>
              </c:strCache>
            </c:strRef>
          </c:cat>
          <c:val>
            <c:numRef>
              <c:f>'Pivot Tables2'!$B$45:$B$49</c:f>
              <c:numCache>
                <c:formatCode>\$#,##0,\ "K"</c:formatCode>
                <c:ptCount val="4"/>
                <c:pt idx="0">
                  <c:v>131373.77100000004</c:v>
                </c:pt>
                <c:pt idx="1">
                  <c:v>12506.107000000002</c:v>
                </c:pt>
                <c:pt idx="2">
                  <c:v>40094.50700000002</c:v>
                </c:pt>
                <c:pt idx="3">
                  <c:v>19783.121499999997</c:v>
                </c:pt>
              </c:numCache>
            </c:numRef>
          </c:val>
          <c:extLst>
            <c:ext xmlns:c16="http://schemas.microsoft.com/office/drawing/2014/chart" uri="{C3380CC4-5D6E-409C-BE32-E72D297353CC}">
              <c16:uniqueId val="{00000000-4974-4119-B3C1-BC958EF834F9}"/>
            </c:ext>
          </c:extLst>
        </c:ser>
        <c:ser>
          <c:idx val="1"/>
          <c:order val="1"/>
          <c:tx>
            <c:strRef>
              <c:f>'Pivot Tables2'!$C$43:$C$44</c:f>
              <c:strCache>
                <c:ptCount val="1"/>
                <c:pt idx="0">
                  <c:v>New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Tables2'!$A$45:$A$49</c:f>
              <c:strCache>
                <c:ptCount val="4"/>
                <c:pt idx="0">
                  <c:v>Corporate</c:v>
                </c:pt>
                <c:pt idx="1">
                  <c:v>Marketplace</c:v>
                </c:pt>
                <c:pt idx="2">
                  <c:v>Online Store</c:v>
                </c:pt>
                <c:pt idx="3">
                  <c:v>Retail Partners</c:v>
                </c:pt>
              </c:strCache>
            </c:strRef>
          </c:cat>
          <c:val>
            <c:numRef>
              <c:f>'Pivot Tables2'!$C$45:$C$49</c:f>
              <c:numCache>
                <c:formatCode>\$#,##0,\ "K"</c:formatCode>
                <c:ptCount val="4"/>
                <c:pt idx="0">
                  <c:v>10267.588500000002</c:v>
                </c:pt>
                <c:pt idx="1">
                  <c:v>38674.321000000004</c:v>
                </c:pt>
                <c:pt idx="2">
                  <c:v>117816.29050000002</c:v>
                </c:pt>
                <c:pt idx="3">
                  <c:v>48631.071499999969</c:v>
                </c:pt>
              </c:numCache>
            </c:numRef>
          </c:val>
          <c:extLst>
            <c:ext xmlns:c16="http://schemas.microsoft.com/office/drawing/2014/chart" uri="{C3380CC4-5D6E-409C-BE32-E72D297353CC}">
              <c16:uniqueId val="{00000008-4974-4119-B3C1-BC958EF834F9}"/>
            </c:ext>
          </c:extLst>
        </c:ser>
        <c:ser>
          <c:idx val="2"/>
          <c:order val="2"/>
          <c:tx>
            <c:strRef>
              <c:f>'Pivot Tables2'!$D$43:$D$44</c:f>
              <c:strCache>
                <c:ptCount val="1"/>
                <c:pt idx="0">
                  <c:v>Returning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Tables2'!$A$45:$A$49</c:f>
              <c:strCache>
                <c:ptCount val="4"/>
                <c:pt idx="0">
                  <c:v>Corporate</c:v>
                </c:pt>
                <c:pt idx="1">
                  <c:v>Marketplace</c:v>
                </c:pt>
                <c:pt idx="2">
                  <c:v>Online Store</c:v>
                </c:pt>
                <c:pt idx="3">
                  <c:v>Retail Partners</c:v>
                </c:pt>
              </c:strCache>
            </c:strRef>
          </c:cat>
          <c:val>
            <c:numRef>
              <c:f>'Pivot Tables2'!$D$45:$D$49</c:f>
              <c:numCache>
                <c:formatCode>\$#,##0,\ "K"</c:formatCode>
                <c:ptCount val="4"/>
                <c:pt idx="0">
                  <c:v>37992.144999999997</c:v>
                </c:pt>
                <c:pt idx="1">
                  <c:v>41655.578999999998</c:v>
                </c:pt>
                <c:pt idx="2">
                  <c:v>102396.25949999994</c:v>
                </c:pt>
                <c:pt idx="3">
                  <c:v>44032.417999999991</c:v>
                </c:pt>
              </c:numCache>
            </c:numRef>
          </c:val>
          <c:extLst>
            <c:ext xmlns:c16="http://schemas.microsoft.com/office/drawing/2014/chart" uri="{C3380CC4-5D6E-409C-BE32-E72D297353CC}">
              <c16:uniqueId val="{00000009-4974-4119-B3C1-BC958EF834F9}"/>
            </c:ext>
          </c:extLst>
        </c:ser>
        <c:dLbls>
          <c:dLblPos val="ctr"/>
          <c:showLegendKey val="0"/>
          <c:showVal val="1"/>
          <c:showCatName val="0"/>
          <c:showSerName val="0"/>
          <c:showPercent val="0"/>
          <c:showBubbleSize val="0"/>
        </c:dLbls>
        <c:gapWidth val="81"/>
        <c:overlap val="100"/>
        <c:axId val="1624869775"/>
        <c:axId val="1358181167"/>
      </c:barChart>
      <c:catAx>
        <c:axId val="162486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358181167"/>
        <c:crosses val="autoZero"/>
        <c:auto val="1"/>
        <c:lblAlgn val="ctr"/>
        <c:lblOffset val="100"/>
        <c:noMultiLvlLbl val="0"/>
      </c:catAx>
      <c:valAx>
        <c:axId val="1358181167"/>
        <c:scaling>
          <c:orientation val="minMax"/>
        </c:scaling>
        <c:delete val="1"/>
        <c:axPos val="l"/>
        <c:numFmt formatCode="0%" sourceLinked="1"/>
        <c:majorTickMark val="none"/>
        <c:minorTickMark val="none"/>
        <c:tickLblPos val="nextTo"/>
        <c:crossAx val="16248697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00000000-1EBD-470A-8231-7C1DA152E164}">
          <cx:tx>
            <cx:txData>
              <cx:f>_xlchart.v5.3</cx:f>
              <cx:v>Total Revenue</cx:v>
            </cx:txData>
          </cx:tx>
          <cx:dataId val="0"/>
          <cx:layoutPr>
            <cx:geography cultureLanguage="en-US" cultureRegion="IN" attribution="Powered by Bing">
              <cx:geoCache provider="{E9337A44-BEBE-4D9F-B70C-5C5E7DAFC167}">
                <cx:binary>zHtZj9zGkvVfMfT8sc0kc70YDzBJstbeF0mtF6LV3WImmQv37ddPaP2svvLYwBVglx4EkZVVyRMR
J06cLP3X4/yvR/P80P4yW+O6fz3Ov71SfV//69dfu0f1bB+6E6sfW9/5D/3Jo7e/+g8f9OPzr0/t
w6Rd8WsUIvzro3po++f51X//F3xa8exP/eNDr727Gp7b5fq5G0zf/R/3fnjrl0c/uP7j8gI+6bdX
/zN0fasfXv3y7HrdL7dL/fzbq+/e8+qXX19+0r996y8GNtYPT7AWsxPCWchCzF79YrwrvlxH+ATh
UHAek/DTC339zvMHC+v+wkY+bePh6al97rpfvvz9u4Xf7fp313Xnk88PnfiPO/yf20+P9Ov3oP73
f724AA/54srvcH+JyJ/degn7zaT79bk1D+7pKww/AXp6wkMUxSJEnyGOv4sAP4niUFBMifj8ggB9
jvrnCPzFPf04Ct8tfhGJ7+69jEay+/ujIZ9NoQf7FY7/PBIkPKEYYR4D4J9e/LtI4BOIAYtwhD/H
KXxRC39hPz+OwreFLyLw7fpL9GX296OfrM+P6qdSkDhhGKoAox/WASInccxRSBH9IRP9hf38GP1v
C1+g/+36S/STd38/+tvn1j645SfmPjoJBRKc0S+5/6IPhCcxD+EPj77Q0Nev/sxCf2E/P0b/28IX
6H+7/hL99B+Q+5v2wT0+f0XgPyceTE9ohHkoou9Rj04w4TGjnH0BXXz9zs+o//k+fgz613UvMP96
+SXkm+u/P+HTZ2cf2urr8//nmBNyIiJKOSLRZz6JviN7fiIE4lQI6Ma/b7d/YR8/xvzbwhegf7v+
EvX0+PejvtHu54odGp9EmDJGCf8R6tHHoAAPkS8c/7LF/oX9/Bj9bwtfoP/t+kv0N/u/H/19+/xz
0SfRCacECQqS8tPr+5wP2IlgAoPI+QP4/8KGfgz/t4Uv4P92/SX8+38Ay+/7B/MTOyyOT0hECAn5
F/0I8vH3k1Z0gj5JfE6+Z5w/3cYfQP559y8B/3z13+D+BwxX58+9+jxbdV8B+AksHwHfEIoZ/qJb
vpf0BPouFfj/q5oXDfYv7unHEfhu8Ys4fHfvZTTOT/9+7jn37fTwE7OfiBOBYpisQER+er3I/vCE
xVxQAfH5fbv98238AfZftv8S9i+X/w3xi78f8Uv/08k+AkaJMfti3XxP9kicoBjj6GsreNlq/3w7
P0b+67oXyH+9/BL5y39Arl/6th+KB/M19f5z2onFCeUREox8L+g/dli4AXo+/qLoX7g5f2Urf4T7
14f4N+S/3vg37P8BrH9TP2j384DHMKd+NNIo+oLv93wfQA8mOKYYRt3Prxd886fb+TH4X5a9QP7L
1ZewZzd/P9ncTM9Pzz8Rd6B3yjC4Y+SHfRZsZBizOFjMX13MryH/amL+2Xb+APcvj/ES+C+XXyJ/
8w9QlXdO989PvxzhvODJ/0zzMj4ROOYxGMnfMvt38jKIIPNDUELhl24QQjv4faf96/v6cShern8R
kpe3X4ZmK39GUfyx9f/t8CN96B+yT6cmv3P//++7nx4YTnJeLP0C3w+7xWdk90+/vYpAUn47ivn4
Cd+hDhbvQzt8E7xfFzw/dP1vr+LohNEIBoZYRCCdBMevfpmeP96J4hPEINbi4yzNYoj7q18cdDH1
2ytC4Ra0HhFh8DegAcGtzg+fbqGTCPQueHw8RiHBVHw7pIL2vBTefcPhy79/cYO99Nr1HXwnZ5Ay
9ec3ftwoHBYRikIo6SiMCRdQ3nD/8eEaUhvej/7fOMdFpfOIpCiPKpzp1ogNmhu2NcPKdkVXc7lS
tiV8QGk7BHxPTHExTo2OpcpXc2yMZluH3bsmXKlEYlXJ6kmflEuwF+tskqiO2hQMBSGHLrxyxbDs
LPfmhgWIZWbCq1Rje2gqSyQvg0F2YcuyOSg7abohSMlSdAfu2i2163yX82CUag1lnNMuhXfRREya
pn1ezokw5bpZel0Pkvf1Ki1Dg1SM2Kt5LabdaOv7GndXRV6qdBy6Ks2L7sKZ9TWpJpy2uQpPUbQ2
aRMslQwnrrKQ9Rve1PWWxrWK5TJ1RzuaJqmFKDYeIiSLppiOVi9Pk3I888zdFmYWiTXTWRS67rIc
g2aLi4JtHGr9wRUu3sdqiDeui6sdFdYfIUeKtA2bMLGNCXZV3uld5HWQuFANx7kaYiMrptSGYzds
/ZRHSrbxGiRCRTQZ26Z8jXjeyHCd1lvTeHrUQZ3LSg0+jQSf92O82oSP6ykmevjQD3zXC71eu2I8
YNo3ibKoky1Hp2WzkmT20WlM0XIobV51Ej5fZcXE+mys+HNTR9ZIx8Y6GXw9S6HcfNdU+ElUuj32
rPMb0bb0sNZ5vctX8UCC9cJ1xZjEuIo2owtqGaxVc6FcG2bBTLycyLRKuvo461F7OcdjdRYw/w5O
NHcznjWkQWzEfml8n6quZMmcM7HT67CPTT7IPBhGOXo9pXVVEVl4UydNr4+6Re+EaoKsDnTq8dxK
tIoIImjTNVDB7VKU/WXJRfsOhWZNdNGYnZqa/Fg0pC6lydUkFz5uw54+lAineNByQcFpYVCKTZNW
lS/kDHEkdXc6qSJpED1VnhwKZ9/QAEtINohFK0e87soW3c2dKyUmSjZWBXJpWmkLvBsxFhfW6SVB
LVp3eWybLCTGXbhZD7H0Q0ugLGDmgvLE3et+NoRLwXx4MHpqjirIx9t6WPc5lNW26rFLAPlj27Zl
ylaUNGtTynKItmM7AXo1SniD+a5zml90cRE/lkHvZBBHZdIVQ5fhcKg3OJxKJFWz9ImPgv4UhXN8
6EiDGynahmUesSKz4ZzafkpIWLFKYleiA+6gHrp41GdlHtMrOEKfMCQIfZqq5VzYPhvKbut17FNn
ApTWPBrTkJRhGuWGZoau9g575KX1Rfu2r4vy0tZ1I3lElsNU1TrJR9UmUzzM22odWCmHYQzlSvr5
EhL7lHXRcLMWRSSpD3yXia58G+Vdl3Rlv+vL4WC4iFPkl3yLm8DnScNHI8fBkMOQI59U6yRjM01b
VcxKmrDoEzWW/SFmD4w27DiOTbhjutJJtLTzWdsOPeQT42LDcO3SAbWVFHQNrnTUDbIfS2AhFblE
TXOetZreUbXcr51SMo74VlQ23xcjyyrHB0m5uKYejUmZsyCxgrh0JpZtFh4CuZZzcaq7oMwqnotD
k+e1lbRA5NzXeXAdKaAKVZL80tfqnEVADCT0Cdc0OC+V+FCPCyRjoZNRV+9IS+OzdZzlAtxxFrKJ
7DqmPn7vSE4Dnus4CSxkbTg7IvE4DBejpf60JK7fqVm7ZGzsedmPQSpE15wrTswdYiNPAsQrOec9
k3NQT4dWsDpr2rjexnGHTteIsG0IvaaWa4WrbLT9wOSAWSGVwRkuY9En48I6LZ33vcTtaDYm7x46
a2U02axS6MIKe78sw16t620FPaJo2WGuw6x0NEFizPDAoH0tSSloUvZLYmfFk5F2cqDde1C+cskZ
bFuf5kUL3x2dm5lfFkIfCNGyGQeoSH+Vl0GT9lHQSoLKIq1RMclhJDLuh3urg4t+fDNhdUOMSEy5
XOGh7R/9EhlpeEBkDg84C3NZMC/RNCc4cMkExJQsA34Ky3pfovdjyc+WaO0lUf06Q51pdcVUHF4I
7+PTejVdEhq/+CSOhj5dZjslYvZmv9BJ3NYFB0U627QPyV1ez9OWNGKEzU52lG6K5u1CmvE4orGQ
5TgVWR+qD5BhfCdIWUUpaWp9HgShzaJ5KmXe42WWUEHBG1zWeVpWbX6BzIhl0cHOu5lIGzfouLj+
LFI5jSXqpmJn+kqfRc1iKhlxYrdqmVTKpoZf154XDwGt0GvKNfSppmT9FrdWhzK3TJ/NMaoOwuXN
2RqH6G1fxru5X+L3ii1FUnQlfd9WsZLdoCBzxAR6IZ4DlnV9RHYBHYCZq3AS+7oNll3jTHM7OSfO
FxbWF11XAluoylsoQ+q2VW0byLmP12gEyrCdrNSC7ttB2EL2XNHLqiRvo6Bb9paSSgIfHBQl0b0f
Opz6Yta7RSkoTtMOV21br1kX6rTqg/VxXWdmgJlam8xqsKcKdfrdBLS/8TG/8fmikpz373NX9HJ1
qpPWVIuMxhXtC143G+ZFmwWU2vfjqMQZJNY7T8JcQoiKBkQUCfeNNkbLlvBrZQd2bkSEkqVb6W4M
9XnO1b3No34/1+u9I3Zn5r6FghhC2bYLSaalCm+ncg73fSXMblic2zgy+zfWepIYaMwQdNWcBdMY
a2n0mu/XYeKnswpFFtTQzmrWBhu9TL2EDCqy2vXraeFtu51W5aCi6otSOCv7qggToImJSiwKqD1N
ZEnqdtdbb95QQWRFBOSQkwVbHvSY+3sndLvBNZ8PeU9rk/JuqZJOiSIt467YDYKYLIr5VdUztWk7
W20H0qkMJNe6j4zT2wFN9rVF0ZiQHrrXOFme6bHN066p7Va0JtXhAeRde9YVQQMpGAzphMlZ0C+l
XHt1x8I4hSn4pvH2XaPGG1OFUods0/fjpemKbFY0vyxQrvcQRCIRxipFyIaZCpfbda3Im2EmiV30
shXGl4+8KWhqyeAOnVPjpe/4BV18ANEkvEqs7t+Xaz6drx0KpmQKkclIzV1iVHHZt2P1hgWY3MXW
owtaWy05imdQzWEvW134WwMonooi6lNNwkb6kVXpMC5tCcQYVQkRI0hLFaT9mM9PVc7DY8ODTbxi
JHtlJlnm9rGIZ9lHo5JE1BtWTeetiFIx55LSKYk03XkOSUrq+prN6x5Xy1tfFHs6xArUAM46yhPt
8CEq+Vs9z28mUm9bEp5PjICwm4ttSMcYKtMpyResZDGI7aL8uLO5el1Ski1rU8ixGa6mYQXNZrsD
0eKAljDl+ZSn06jH7boO17ymWUXMppuCrHGP4cDSToXHyi1Gwmbadzbg7waf75WpIfLc343cfuBL
tMlLqqSDanUTP4/rckrWLjhz47yNeX+gIsqUL7LV+Zsy0NAuEE3qFUmfR9fFVNjncTI09TObD80w
kNO6GsJsVbQ8doHy59201MDwOC11XsuxNCCaCgYiianuLCioliqkF6wI74MO+u9soygB3xaiBVwH
W9Jm5wv8xum2kR0CFlvFAr1U+0OF/NauTSgdWS7N3Eg9mz2rdeZCJ0DDd0ValYs5Yz2Pd2Ot0WXt
dLlzrK4u51VthmI6DyZyGhcC3aNp9O96gs+LedaynOZom1tVQR65aWtQXFxbO4UP09KazVqVIivD
4TlWQZO5meWyU8WQonaIoDGw6WKpxJKJsnGJWEl8YS0+j/lwNZveSl+X6IFpU29AQKnnUmsmgW7K
927tzmc3An8xKJ1xfBO60t0JVG8mXKbUqS1yKjEeNmV1IUmFpoRV9XxuWfNEHaqzOG77c7dCJ41D
XUlXjTZrCX1WyIPeGr1IwppspiZmZ4s3vJa4bsiRRHl80M4/50PH0nVZojMRF3dd1B51jn2ih+59
WS79wQ4mzlC9tFuNqrOoL4sHUfJayX7qyjXxuM2THHGSmYXaBzgI6Y5kbPVm5GtWxXrKQHpGyVgZ
dTF3bDMxSwMJbc/ulhbvOuLPKFunm2VpryivjWSuufJE3ahCvWWmP6NtP8u80O+JqhpZFDqbArEL
Sn+A9qZkEA760EIHPuMj6AWgI31UceEk73qahjakci7Nad6BchONW7d4REB/JY/f5O0cphZ7+uCa
uL9vMUrjvkrXOEjLUTCY3vvMN0uiavLa2j5KYATa4SneGaISN7Ri10L/2RoCRT0JPMqB+yOeirux
aYLDzJeryOj3FOcuCy2vtnSsH0aPZD6QZ06qh36auqSeY3arqyjcEAIyuquBinIRSzx4aGzazqch
rahsKnMZAE/mechk1Mc7FDyMNpA2GDdkwnSno/ow2+CSOAq/gJ1HKtuoNHuOJ1CzAdRfURAqyTpW
Oz2R+JYwSGBEWr6hcX9sux6SizV90tQoTGgcPQ663cessUf4KUl5jlczZ4JVQ1K6gR+nqL0RFYw1
JO+E9Kx+x6dc7PjI6a4SzsCoIwx0EgTcKtbLOLB3BDmWjbg+0wsbU3ieQ6yb1wP2OmmDsd2Bs+Gr
RMNAd1wLCqMVaHyXjituEgTlKUXcllzy0IJYtviOE2TuWIc6kF9RsO87073BhrnTgJEmbbuRyZ7Z
/qoflqZO8brmGR4VUlIbmE4NIl3ibKQudV0UskHap5MCydETN556aPPPYrHlbunDUtJQL6eW0LuG
uXoXR8a+zz1qb6uARlmzage/W4vpYcSL27AZV+kS5TaxsVWpyAebgn2ZA+fE1cZTV71tTCnu69gO
DxHjo9SaPJfREO4rbnqwglizCcoa/BQOlomyPJCjCv2uw3bYshm6jp9UfQj54je5iatstev6vlJ1
sG0COidkqadc5iaoryE0Y9oZUSdFrlUSLnQek2FoAhm6kd3goWxkSbG6mkofX/cx023aBrPd9eMM
o9QwO4jM0iYEk+EyHpv6EiZxfupdOMlQ9Ow4B2pJzFKZpOLDkCzljGQzdyBAvF/TQNVF5tZ22RhG
9Z7rILwdOdJnuYny1AasOisjnS4W9QnPy+5Q5gVX8JV2fNuMEIZ+Fssehz7cLyG50abZ6gGypRj7
ccMLWkPtTECtbsbTcXDRRdQyaNjjNOOsZ2UJEC49jM3NOr3HrKm3IGGcdChUO9ai8npQ69s4tGfF
NDTnoal5FvsKMrNg83byPXpq8jafJCqh/VOCbSsrlzuY8efO3Mxmfl9XwZoI2xQ3potNWixMoFQU
+T0KIl/KIAcPIYLZ+uNM32xrFdjMOr+AP9iB/TLnEztfsI/TqCruI81zkNtsjFIYcM5EwHpZkCBu
pfdldJ8PptsVtB+BoWrADet7bOte6jx8n5PFywjgOYLeVHLBq37oa3Oj8uU+mNpTkecITKPRps0Y
dbKgyyFw8ZqGHYtBio4Iw0xVrIfFcrYbWRm+4VUQC4lnxI1sAzzvm8kUQk584jIvC52iDhXpvIBz
0Y8h31E/mDfxgNTOaYsAMbQeW0juY94rfVEVeL7WpYrfcBNetE2NC6C5HIi5WeePPB2CHVk4nQWk
zjtZ59HpFK4jZOG6nBNWEZjpnLryvrGHcI1ziYsg3igRQU8kosRQEP0zuDR5uqJ5PeBARbt8CNq0
DKYjLeNgGzYRulgsO+cgQxvHN3FczdLPc35bO//Bg0xL8wF0QlJO1Spboci2XaMyG5YikGAoTqDV
umDfIhh8PznTknZxk0RB4ZK5y+tsEQgGybkDF9TrbWVBqcgK99GeWA860YTAouDbRupYhMXVxIXf
QvNkp42INZRCPd8YlBen3ZxHmyHIi/0amWlTwyxyT8suM3287lqn2qOdFpBSmFzSEJ1XipnbmnQw
M9UaLJR64ntKDIjPmcVnOW3iY4RzaKFzFx76fpnPtNHLhV9ATMIgGm2jurdpGRVgfuJ2NwRrv8jJ
sw3JGQTZjg9hxJ7yBZw5pUHlulDasLlHJg52taBQUbMNZaMQeBNd3tFtOQ5NYipDZYzVuzkiSZTf
Bkin+XooJp+OBOEO+vGKrvDs93PTrRtfzVy6RohtjLgHtddcCd2DLd1fNNSdhWt9MQlQw0tYZLjp
QRaB3SKaIALuqoeM2uE1pDXMj4pc2THoZS7CtzCcHcQEQpyRFChn3Hqu/QfwMdJOBDfOsgK0a1M8
5RSGH27oxiks5Lq2kZyAxt+gUBz6EV+HpI6lw9UHpUD9gefuXltVM4lD16R0RaNs4vk9cmW+yafq
2uXFmLUmn97QNqrO+6gJTVKajsnRFilF6r4GS2Wq8XXAnYztwQflMQwASGHEhybyG/BHkqBaoyQc
aCRX1R0ZjVsY7evxnPaIpiRk9hC3bbJycspV66UohyBphuVmWVGfLcXyFrdEpTBdfEBtt/EmzLe6
ZubULJFUwcS3E9jRO1265jjXLsjGWh0WtgxnS2enXTwo4JWhcMdKsHtGp/wpAqdzytc7BN72bUGN
/thFY3ScbPeesxrmpkmUG67zeYMMTcBqZC4ZNJkvRYlKJyOj2jqdW9y2p6j33bQT1EyP81iDnQ3K
eark4HD9YWIuas/6JfSbbmyXQRpWMfDhqgE1ID5Ybt6jpfjo9xAMfo11uMBJGBccNN5a4/yY12Mx
J3rU69aJvCszjFchEr4U5AmvdXQ+B752h5yX5ZDlXPN7NMZdLWsaqkfvIAvTrqrL933p5kPUFVMy
Bkgt4FtHMNJXrn+9kMUmeJ3f9UWpJKTJm5D5AUmYMdSBB/E18asEmaROgTHAagsxPg1hMrlxrCkS
PMfhtgqqEMq0F+dF0dmbyVXquFotehkIorJA5WE65uOQxAGGgxtXlWgz+IVdCgRTHg8LdQzrvtzW
tKR7EaOUqJIXMtD4aliDI2H4Xa2IAUNlPazww3dZx2y7sKceQxXNyIMVtjwPurRvBnCUL1iHcxkE
oMXjwbFN3bdO0sU1W7FEcOKzBiJZWw2emqp5stSF2obd9G4S5KpHY7lfa+uzYpmKaxHA4RMcbkkS
AAMFbq3u8rwELVL3bJPDAVkEAgzIdSq3K+myirlDW2FzGCsY9FCB5NCUYwo/qFoylJtyO0dwxGEs
GNxln/OUlM01aihYbuoKzaF4HMdufuiWoDzXK7Q/Wa5klMta+ow6qLZo6lcuR5cPV3ZYLi0pgTHi
j1qloudL304Z9hMU8OTNBFIu2sZ6VfuuKO9gvLkLqzZKWmSkj8N7FeUZ48XtwNd968SVU1P8ATyv
BkJGUJiGDRSPcpXJhsBCWuSkveXLzPbwy7CnYlrAMRo5uN1TXO481vBUeRjJmdXn5Uye8QrNuAmG
+KKFcsBUU7BAQ/Cf8zUETbBARg+crO/AdHcZmt2yzeNqSD2IEdlFgUvpoOC0pkJkN7Q+9bSbE4VX
qEPtr9ug3+ddDsdEAmZmYPpY6tGOWT0rnNmVldtgWrWVjef0srfTkNjcDhs6FsU9mOBVwue22uCZ
0bci8BToJcw/DJUJoIfb4G1phL1e8TKiFDHtrqtmMG/hwM2lK8hZGJDdWTfrD2vdJnBU94hqT7KY
O30fmvIdGPPDtvbuiUNyQ1OXURnItaF7E2k4O6mcb3a5hym6XxuxhcH/Fn69PoDXDcLHa/4Ejc9k
us4Ti9bM8NydlTFZjuC9z1kbdu0NplV09jGAPStUQtoYy74x1/BTPQ3JtmI5BWBKTiaPZBEYnwTw
/xAlz9cLW9ZuW3ddl7KR6mwtxn1HSy29rR5HzO7o7A6TWqUJql0REzCzVQXenuFm09j2NYezoawC
rEEwl80mFjmcyjbBJcPeRlAP2F5Esx1h0NY7YrtFFjhe5Nry6V03hewGxX34eipLKou+YWkE48G1
s5UAKVLhj8Y5EFuk1CkcMqrrZinbBMEB1VUYxcNp13uW+lHsGu/Fxs0FSowOA/B61trcdiATU9vk
Ip2tCPa8F+VNz8tuA2k39DIulznhEV42lllg7CGK03Ci1bGgTZ+CrH2EPhltm3KCzt7CMabkNZgf
wufbvtE3MQ/oMbZkE9C2Oq3V2MipVqBmTfe6WD96b1Gd/i9l59Fst61F6V/ELgSSICc9YDjh5ijp
asJSJAAGAATzr+917Bck2U+uHrjKsnTFc0gC2Hutb2372H1jdDzTdscp3yn7OsjkdiSeF4lB5RKN
BbNBYaoh4xH7NMUxL4c1KTpd0ztWE/Olj6YomwRv83pq26IX6ARHS8x5q9L+LolVdF1tOOotGbKw
q58qfPCr2qf51lwcLO9bVhC4xmgu+/A6bQeJ41nnkGjej67HYiU4vkI+3po1CK9c7JaTNVsRrGP/
gqbQ5+HCXoIxUBnOr4eeelMmCuZAnfooF+ilsmmDVyX3Fu/qajLOKyi73VSiQepl4ViFDilYv8QT
U2PW92P1GJtqzWzQk+MAxbeJg6/BVHf4atrA09RjprVLb1k/uB0qOgvhDrv1NnRwcONteTdO07dx
GZvM9OjQfYuGwJgPSb1uOPChw7KW+we5r/k6yKu0WsrRV+XsqSw6CMa5cezFyS7vR33tXJwqlPDL
/ljvOr7DcW/KnQ0818QWsllunKcqUxTbaTV4nY1dfWbJVBUixlvWjHAjhgAad8D9eZxbdGbTYzrH
zRXomBs1u7vaxepWAeCEJ9o1fWYdNI9l6WABi/B1hlVyqpdA31euDwoxaAi3QTNAE+15cjWuUJRT
NEer2t46GBY1VugZd+g+WUKai6SHrkt4rliXZunF+Ath0ZwWX4VHKvX0ddMjmum1Hp+adLeoVudo
K7VZoZeyaiyj3og9W6heM7WLjxHkwGvqZ8jVY3zwfZiteGUga/NcKs7yxAzhc2Kkhm+92lM4mjhb
6r6/TuSk75yiY9Zq3+R7QDQE8J5mxEH5Helen2xHH1yfDtfThuNKRmtbpKrd8RA9SQrRh+PniDbh
KdXx23LZ6pqqrbNYTLArYriNXc+6c2jaoRSU1deVGK7o3gfHXkKebJI3b8cdn0riYNVzOTbVVDqF
XbbZAn677C22f3mq5fDVM4E7suXj6o56bJ9EPGXNfA15LZdse+EOS1zB7KWxLSr7geIBqV2h7mxv
o6RluaUfWgs1OXHPQQQNRW14PwOP7gza7xjv0N31YWHQVh07jqbN4pnejWuyHMw8m5yly3ss16uF
jM97Mrlss+zc+Bhy2lySbS66uS811lHvmtKy8bgu5LL8YQW3EtRTsx2ajkNHwDHmLXbpfTKABtjZ
pn2uAvpZaJozrBSdwBqsCd5Pj0VJo9JRyKU7Prkc3XFfFJrKOe8TfkYjAHEhuJJUCLjPHZR92INV
e6R628+7Cek966YR70xn1KsRKwrYYFRl2xqSQyZ9mNEqH5umXe/kWJVssdNJR/CGICrhHhLyui/B
UZq1f6gDNeZ0SrBdhYm8Z5MzhU09z0DdbAUbJ3KKKyhRDUTFW7qwj0IoICGGNmesjbC5UXXnHjhQ
hnxUujqPbkLNb3CaEe8/r3EUHLE13u+9YkUASxTHdvg6JrBNrJLtB5wWQAR6s+foYdKjHJo3TALo
sChlW7bE7oXw5FvSh9u9EpblavUT2ka1FSGdagjWIn6/dxMWcAtXD0q628gxNjYbtEADzt84mhNj
+mPKhoyhs+gTyA98scXkBFz1jeUNtsUyMvRUCVeEcYzbkaiv6FjKwZmj4Ft6qpW/ola4MmnWvUBA
et7RcGoGobJqMg5V7EO60TNXDL70UmgzoXdKbFq0M5rGoQHuddkX9bfNpQcZNvkyxxJbrdrznfBb
sfRQoFAPeS+fwZ9ER+ZYv6Oknm/jODxEBLq+YU+CBvTRo5/Lwzl5atrkQxA2S96u0GSrCRUGhVmj
I1Ssg0of8CSCe4s+4Y1TjxZ7rIbkOIU9WJvQK3a3QO25eDCw5KdCgPWy3zkaOhiI3Zqc5pn4PNi2
8Nxokk+RhO6/pspc7N9X+ODXvoaFzyiONc23qZRtUt+kQfucLlV3PVWRy6M48TmkGah8lQpQxUiI
F+11jd7e6ConOn6IV3UvlHvaA/XOBvNx9fUxGeIHFYonpjqe7ZD8cjJ7VdQ0fa6Zg1k1znFJddrB
X5P7dR86EE4EzytbI0m+C5roOaOBGN5TI7uSUMnTPOKJfu0pzrLjLGWtD7Chp/SuS6B5747fEdh8
kKjFo/F1Xm3+0NkJcgzFqZcSPMRFR7spUYGmOpMRgQQtnJFhRlkqj8mMFVnszO3xSzpsfWGkl+dh
rsnrqlatC3T4UVrg4ljOkamSp6htsNJJbA/RuJvHJunqK1SSgM5SflGwCPalmdL6mxQVQL0qybZh
L8zYsjN60raYXdiV4iJrUhAGudlQEAXhfBd50eae0HthBmyiFku1D0hh0uq5sfFli+Vj7kNWn4Ws
h1sJzrEUKt2gIun3oOJk0cbje4Bj6Ag4MCUzdPXj1uJoTuA5oK0ugXV9I94V+8JUFgbJVnLvIPHv
nGdxOtsyiXWQM2/JsaPRy2bkA8E2tI7Lo8YLl8tquLKtuSMruxeNeb2onwcvqDmHCU1zvpD2QDi8
gXQa4XAZlb5u6zoUYg3uhoZhU4ghLkzw8WCfD08AzGBm7uUKsT0zbX0I6/0+aep8jy/G8LzzwlD+
RIOthCgqQNq0L00PWIFE5tkE1Q6PWKSlCKIqY9xB3FrQPeEMdxJ0nw/urB/lMZDpFGQ1XpZCmu1z
F6y6sGJLcxdNdc4lj9EjuptZoF7t3d6UtQd9uIjNPKGejK/FRCacPn1wQzus7pb9saTm+mBDxw6m
13U+petzv6F5Gwl05mRdS1ERl09yBtLHoNPboIYDPocpltQC3olOJBdc2aLdOTtsar1CXeKurTXB
cWjMeIM7IjLF2+6tniTLxW6Tm16h4nN2+WBjvpx0SGweVN4UpF4ACO7DfoRXl9wp777NsBKy3tZL
Oa9KPQSzZ1mE/bmE+176tPrS9RNqOlkXPaCtUzCny6GbL5VriKoM0kx1k5LlI2xXfwLNieNTBLwI
+JwWfU/q07LHUOb3pX6YoMYWGgHVopngtlQmJHfA6IY8ZnZ98aharnCtV8VVVOxyC+6bLTE4TntX
PexBOJSRxv4wsIEcYjE3L6j013yDcJyxnacPg1TDozNti4MdpRC6j/BzPZDlOiJsv03tWu95PLWq
TJMqOoexRWmUTu1R02mC8d/pR95G7BpB8uXWgs/k2Qq6JYZzLsYiid2QQ/PaHjvfjF+XLrJon3WV
vEQze0AZuSdFP86NQcE4wiIlNZyRD5sc1rFsgLW1Rbu1pAhgCcOsgANaBPj0xTxEOtv40H83lkn3
0VbJFuQtcODvbHYRNjWAXJlMNxB8NgrB8Eq50mvPvUF9ZP0tsOVZHcbtwny0eEmTTBlePzTM7I+W
9VBlkjBGMWbWOpV57aT1WZ/G4Gg5Uyhk1N6R5LJFg1odXGm5FQes56GY0v2LjbbxGO1yzoZOgNgI
Faq2UGp/iuK6mPbkgfXtQQr0K2ra08cppr4A8kquwwHuWBmqfubnJlxoim4SNEgAZa9Im/W64uzF
mrS9lwvKoW1ubpYwtY90ZtNBt9Mn48L7MECHo0N4xF3C3FXXdMFprWBSd4ah1quhmskQf3MM+XA0
O72lozrXgYHUl9AHrtftNBtT8l7c9wmEdzF/kKhpq3Qqeboe/DhfEzwdpd0nk9bv9QADW0pfQAm4
qeL0vE5tSViEA2yDjqHXeMzoHDSHCaejz8Bc1VeunuZcrJFCk7MF17uvXaFHGR5RBSUltEd+XesI
1wS7e3GM5o/MbwdrSLVn+yIOVK6otGuUQCkcwKt5raMnJ2F/ZkZW9JMXegLVYKv53a4Dcbv0lf40
Nhr90TamcTHwqi0HTqZ8RHErAYwM1Q1t7fgBBdgjT9wE8Xetk1NQ+/nYoHPJdGc0TrZJf4s71ZSQ
tp8MD1e0wNu9ZOSbiRh86OBM9HxDtDngJb1zds79MoDhC28CMzxXffQ5gdOFmiJE3zggJneQSRUc
Vh3Y15jBGc5Ab981WvmcuWYApNvpo+6i0s4rDm3BkpgVU7K2yad2ELAE+MiHfNh7/mkIhu5tHVHZ
yVqFHO7yHKLJa8986aOSsX59MD29n5ZhWooUAuRNvEB0ztDc129yv7ylrYnfNUu0Z83at2coJgY1
KEc9jDNRLON9Jwl77ZoWhb1UQH3cJK+FTEPYCrQ68CBgb1BZnwicoCvRYnmgQQi+dlMUgHlWJn3t
LF6TxmzdFbOJPq1Rn+ZVx/cPUjHIHnCMv4GfMLdht+kXBVgWhkQQnHvmcD8s/TRH7ItNUf0mqtf3
rOrfpnYKb9GubO8JY9UJ8PTwuAH9OXowLJ9j9AjnyTp3T4gNH8DVs2sWa33jcXPvsSvDtRjaFgI2
nmQz9MtZ6Kb5PA4peGBwGelKNZ4BRD6+DdNNz3Z51wVbV9bdUGxxrcthoOnJjCl5r1fxWct5vJ4X
yM1xC557xQ2/09GWFtEaPnZj3SynxrX8Y937tRDKyGes1xweaY/OMiZncNE3Tbd876PlvI/1eL2R
uQJTMuvt1E52mMsoXL8tPfgv1W49RKbtYKppKKJp+xqIeSy9suYxnSxg/mZUOLFo+yjmDdIiSeih
Mm0Kwdpt8bM2+IsXIAd5S4wvmGjeA9SMPo5h02yF9brwYzJ9FdjgXLYDP0YrjeVlZwmRyu/UHpVg
7M4uKFwp159NHXTZsITJVSz9N9+qajxBgOoOJpjEMzowVtK4ng9G4+4oZT/qGQbjEigsmyQhhe22
VxPwHaijivI0is4sSMwd9KDwmqPzAViAtb/p/U1I4JiwjlMPpaV/FrTBUeDbeDv5Jf4opzS96Vy0
QRjt+9eujcNsrxEX2Gc81L4BeCJEjf1bzd9MzLd8Zt07KKfQgPeesAOUPYBY0wZuhFejKnoe7IfF
E/D2nWzFaTQR5JeV+74EK9ad+DxHsNMpfCmxizf0HvCLx/hM+XQ9OgbKylbhdIpJVF3TxoVHMQbN
WaGRhfpBq/PWhTqf6DQfXKqvIwRs7pgZE+gTtsubRRx9n4jckuWGm2F+GvsYLHAFbWwIJKT29JI0
kO8rsju4HhGsj2FOMp7u1QtrUYP0STpeJRKUJeqH9rTvic4XjFw7ElRgn4AEAoxkEH8FVHYUgnS7
ccCnymiQOBZr+n6u4vrIWQq4d4HsiI2c1B8hoqBSigfy3MHLz+ugTnMfx/6p9elVyrnJe7XeGiG/
qN1OOXxJfQNfNM1ps/BSA56wGQQSl3MxxKdEzXtpQUnk89p8idrlnVVojKe6ATXnprOP0vU0BuFU
rntED8ZvLzFNtnerDO4BZEOhFunrpFifaUPe5nTHOYZiIVfkwhK79Bz3/V3fhs+YreKBN/m+wJHo
8xl5IGjt0WuMquLY9xUpZ2eeGM7tx8U3/tgFYVVSSfSJB7EhWQIyqmgQhHllvX0EfBDlGpIiINqL
GbtBniV6S7OaN3ewFMrFteGL++Nt6fvoiQPiyJTf9tJIlG6MQZJKNaTHbEySIN83vxRkIHlA0M+q
IS7SiYsMY6nGM5BOdULxjX0o3pN3CGWFONwc9D0TuJNbVJKncdMDPVSIlARBdIoGHd3IES9pUiNt
AAB3nNBcDrz/ApxGnFQTvtUdht3NprklgSJ30xTQXLqwwn1h27HDYXRICRIXJkKJA0oEffo4YQMC
kbty1xT1joTVNKPpjT3JpKb2YWGO3/sE4D2vNzj5wbhO70CRL6dhtusNarEBDlvwZZ/lRSyiPMdb
fm+9Q/Gz6Q5C06X4qrv1mO58uYm93u7+yLH9K2H3U17siwHypmp8yT+Scv/55f+9t9/653H49m28
/WT/mMv339+7TEf8769u/z1W8dc/dbnef/4Y/v5/Xf8SpPvpFxC3MAjxh0jf/wjt/TmA8X/85r+i
ef+Q6IsRc/vfib7/jDT59scnugTlLj/wZ6IvwHybNBRwGuMkikFthRj28WekL6Dk/2AxCcwCRELq
kvnDT/0704fZZ4iqcJGEVOBHBX7qv5m+EPE7/FeexNAT8Fv//nI/PSNA6n+T6Yt/CvQhESgwaBA0
eCgQEozF5SP8GOijaJC83wbEoBh7i2m0H1JrWKn3LjhGveiKH+7M31yOIu1u/xsg/PN6+OSX8CDB
1Jk/AoY/BAgblgB7gSGeexwX8G0rnB6W1Qh7paw/jPE8HrF1G2g1KPclAPsPOnKoEMfQnK3vt6tx
WdHWWijqLTKGwcRQL7aXtNTvPyju76+fM7r0MXHEU0qj6HLffvicKVbL3mvEw5QYPjpQZ1eSuzRX
m3NXv7/SX5/AJSId42qY+SU4++VKdPKU7B7HxIwE2nFZ1/gIJAe0oE7MR7ECiv/99f76BDCLSeDF
oXi7aBT+8sQVa1U3MINdslkYsLU9zGUD+oeDALydln5A2x4k//Dc/+ZLxjHuI0b9UYQiOCKyP97O
Vredb0M15D1HZCloOxzdvmlAmW7uxE3w/fffkf2cU728Zni34JBhYYkwJQQ52h+vN/qh5q1qLud2
L1XmVTO/StogWWCQs/ygGYX4iBcoeObC0hRO/xA/uzaJvgqCOg5mtUVLUG8DXOcY9bwoZYA8SY7v
sK9FpcP4pQU98UUuPfnoVNQvmWV78oxOhrrT77/M3907vCBc4H3E0DhyeVV/eBUH5SiYW+vyFbjZ
TT8MzbHz637T1Y0p+4nF5e+v99dXP4kJyo7LC4JwA73c2x+uF2ljBZGwDyKi3DWybwJJCk3KwXmX
//5Sl8fw826QCBLxMMb4L/zDf3lMqJrWxHfGIoKiOSqrVJ+SpO7/4SoUk2Z+vgy2WIo9M2RhCpCe
/PL2RVESsHbAZUicrqW2kFEpVJLP68xp2RiFRFRTrUUvo72MWjMeJwuQZWRV/OcR+eeE2oc/v9mP
Ceq/rL0EnRLFyNGEhhiwy3+5tbWIh2CKOuheM1iEZMYLalG/XLcrECGvVl5cyPzz72/yZUH/dJNx
Uc4YakPOBUsj8vPzFMswOzUEKBxbrnOO1Z9VIMjyED0TGArUoDMZk6JVCE3+/sp/d+MxHwKbaIT5
J5gl+cv3pVvHowC9JjQR1FuEVtDrtURtFXTsZghgzy8pGh0NYOx6ms1aJBohv6Ri6z/sP3934y8j
5rCTc0ZpeHlDfnin6VQFY2O0zZsO7T9Qh5tOA+SS8Dzyuk4DsELJ8A/r9q/3PUziGPOVsbcTHO78
52vGfUJ476Doi6i1x21mLt8RxLuC4IrOXPzR9fEdsdG6/4cn/jf3PQoxCuAS0CeMEvrLCz9WgXCL
jDFvORYalO5gr8eJyiPHGOh3CH+B0m5AxaNbkqWKB4TBprArpoHVx9+/AX/ZSxJ8kMu0AIFKB8XP
Lx9k1UnTDQjw4zkPdQYRAIz2DMFBL0mX/f5Sf9lLcCmOUbG4Co9goF8exw+PuF0A+I6RQDS3T5qT
a9uqjDi8q//fq+AtwnKChidQfqW/fKGNShlOKywzR8hwhEukntYAYNbvr/LX2waClWKvwkwHlIa/
VmUj0qBJvSNUaa1AKlUi1gbjbsvI3LN/+EJ/XRk4U/4YGhUySCDil5VRaTfLCR13HgySTCXwzOAw
qiQuOx3PyPJM1Zy3tW9uf/8N/7o4cKClURpSBuw1SX6pepQbAt8zGE1eQL3cAHtfr23V38x02YDx
MMC2GHGRgfr8h7WBSeZ4EX7aDzFAA0PJLtUPESJiv7woexSP3LUWMcJA+Kuq1hfuybHpQSligY4i
nXk08EwAmE0rcm285R/m2KTXBsoqnkHYcURCEPeHC7BrIDNh0kOMZEGsrgJdx1upRIyiw6X99g2J
juiDm8KgO9dhLW+l72pAwA0LPaD4oblqAN2B8dlo/w7rb1xg8CVyPUK3SYD4hFF02zcDAuqiH9mV
5UP9CMEG+Q4P/w12RyJBmhkGrQGWgNFP6wRk2PqZfHII16Eqoe2AAQLpoMB0bD59GvcI7xAfezTL
EEMMBDq4YUm2hqN7l2IwyFAa2yDHTI2CboLzRGbxYCFS7Lpy0SmcbPClUmv0DhW7BZ7IqAMBsfuH
ZkKeKXdCiZNwJHzcNUYDlIgVE6TGMU/kRmEG/xsC25ZBYyTuc9UOyWuI8PdedLJOi4UjvgsOBjnj
Yp2iFUHMpSJfFjAYAP6Bqz04JrmAzuzXDugiWA649yusoa7aobDXnbrs6dBOonyGwwDWgUZ0QYwJ
VmpJrXTojO0ib0Uv2OvQwUS7uNzICEH0pyqPet5s5Ya5HV2+YXTCbcCg12dIDUlxsfcSdZpmGwhY
v5hfgRw6IIUs9WJ6XZhFcyChmthsGlX4BpINVOpsyeaRw7UzAB5AvR87+MEe4yOMR/uyprqUszDV
YRchwAwFPxvjUKSzd7ZPPO4E63WYYycH8lH3exgePB/H5aBHj/kSmOxcI/tqORzJgMaqyx2q1XeL
WuYa56jWXRHDSqqybjEc/w5q+31q7b4UQzoEby0saJnhBUesgffTDsZVNPxm7KYJowiIXt8PFvZH
bpLUTRnfyPK2zDveoiHV6ydhI2GzpR/dg4z8FtssHW2yg1qB0X4IQ7ffbRJD7ksyIjVT6Gltj3IC
R5e7ajJzPgOEnop4q6tTvO1bfJj0guELNkIQMA+Vpw9Q2JB2a+ZRp1lVya0uJ6mWW7W0zfcZ7BKc
Tzq372HILg/xTiZkq+G3Jpgk09R3SP5OiNHjvV4ONSjKDgFm197bjvFXsqCUL7eE2bNETKlBeJ1M
WTcviMamMXLuxTKK+LMkEQYH2BBYLZLS3mdb1KuvYp7ontXUj29I/UAplO1qxgMfuJpziKvAV0ng
MDrEJ249TzXYTaxLaPGX0F2wZuCmyXfccpRa42ijHdnDhX7fIPmTfOAA+MtxaqFp72IfTBk1PJ6g
19LgWo4J7RFMrgDGrT3Z97yTCmFpNvdY5TJS4Q1S6TNgPiBnvgjCGMN0xq6FpTnVJBiLDl5OnfdR
gJh/H7QRWJjRbp81jxb4GYFTD2OQIGw4Th6ojvIdck5xYmJE3udmQDq5HfqiN2wpResgrANmS79C
W8WHraQKXi4o0mMH14McZwv3CBhvd7KEVE+X9RweL1Q1UrR+nt+C0Kbv/Y5FlFH83y+AaG0IveYC
+1oPm7RLv6XJKHc0h/BJ3UojzH1AahdJHaSD8NYtDKKBr2vzjP+nxYwQGRJXAV5R5m+adowAK04E
KYwtHuJH3y/YDYCsNj4fvDSvbNxBq2pCoq+gH8aPI3phc1xmH4EVxpIuKCCpKB9hFQPvE9sK9q8x
01Pcqx5ZsrFfp8My657BPBRznS/LSuaz9K66b0KFgMdsoQbnkZCIX4MWwPZMJahvsBR8LNa25u/Z
MiQvdqsIfMyNTR/TXThYSeMCxAuUewiH1rAYwwm6aCg7Bq4tq+XkkA0YBEZe7L4BmYFBAFiJ9qOc
N/Ml1gwKZ+QNm7DjiwXGLgNiu85LsF2jWZb3JHFtU5K4R8gDW3L0dY+CQYMQs+zj1AzI8EufIqY/
Oj6BG6+3PgfvQ24BZ7WYoYT2vTnMceR5LrZwTb7jcS79E6jLiBZVGIcjxNtw2/BS1ewrsmwtkkR4
b/4YTPLqg6D9uEtBdiiodG3ytV0mcmWgfo15O8q0Afajlw/o/RpMWhF7BGRrAMTQW9GZUzWr5JK5
3+Y2x3+FIurSYUXqOlm6nNoq+jIn4PHKasNiyBoXV6xQlmHOyAKfYsHa7mpxTjCpJMIhFjQIAhDM
m3KzwTiLxa07wljUQFmHx4gpFJXe+xsdw5coIY+pFh9IIrU1ix3QswdHEQDmN829a9ZqK9ygWoTc
tqp63aC7+HztHfJvScTb9zi0EDGKEYAvLSQQMCy22j9DTcaEAryh23M3EYe70Q04vjc6w1naY4P0
vTMkhJc9tumA340x42TuGsfzZuxiV2y9UOcOkSOELbpGIIVSNYAb6ILgZBUu2NapHHYQXJaxGxNL
NoCKvXwFaCLDO0zmMRIWl2iaTEmYwHkabFiUSBYm2egNcoHxbrGewpYAIN0E/97NCOHnTCLzB/1k
x3Y6IVT7RmIW6LxpTfKFpjWQbLjH9uNMJ4exSfUWPoX7BRMcFdc3qK0GzCmoZvpFOEG+xUjhFYKg
gMqIn6vvNeL5CK0mDNhD25nq/YBOWmYh5zYqlq6pblQy8a98X8ay7XfzEbGG6L6SawoHreHDQ4sU
w21gVj3gqGsR3QnWh0QFEjIG7LJLUp6MJTaY5tDpAQcLwbQCZHjNWSFieBmShCEAjvczkodw1b4Z
q/a3KJLhS2CQsGQC9Cg0Uj8AugSuBiZ16xCnw7SNoqt4FN+GvA/9CTGM5f2yU3SauHEEELVgmNak
k+n9jCLp0zqlnp4lKJ2XyiDvg/JpSFQO7mgrq7AFxuMioT+EUQW1Aoltf4BVDWx7RL5CZfWMOjeb
aoWFRZp2uhqssDWQHGhPRXL5MzkO3e07crdA7TvKMcJJYwYPtAy4yM87phnxwnXb/h5zvwJT+DXa
7rRxKfLSDei3fMIrlEJsXdPhCcHS3mSYwSFe3GKxM7PVx5cIoIyMzJGB9OlB99W4FtDEqk8T44Bp
4e28xCklmH9AJwbiRBv/2smLsFP5IfqAl1a8SLvYK5xztcjSDmhVQdcELi3KQUSQQqJikbnWKFeI
JRlpRpgbJUY2WFuVmrbgLlOJFNYVaRNzdnAP1TEAbKmQtGLsQ7AJHIgxYoU8dxgeJi5ErbxhkvAh
E1HDPkMgwMw3SoAplirt9GeXrB5JuWHjqKHiiEL07Zy6DjeygmRo2/SJTADDT6Fnps4YifzzWOEH
8zSVyyvdI32ayIxxIT7UGDoEWuEJHU/61XaYAELFuO3FrBVZsx4jClB+WbFvaD5I9Va1M6bn4CAA
psjbgNUnlS79o1cGs2Na0cEN1UTyeyc9+O4KQWF4zUuN/T2Z6+VV9TFo31VuqNNGPSHhxFAIONhK
afAw6BolWgyW8zybGlsSGILma4iJOMjgjpt93DDDT+A5sfnKDnYjmZhmjGVCRaDS4wr4HmVat1QO
gwzCBNxUavcHjVxvi+pA2K+YyCrRelBWIayj/L5ltp7pGdnkGJnY1h/XJmFliJOkAU24YWoIJAg8
mWmaH9ZNojqvZg87GIlipMYJ89t9EC/znG8MgsxjGNH/x9x5LcmprNv6hTY7SCAxt1Cmq7vVVi13
Q8jiTeLh6feHdOJsVXWtrtC5OjdrRizNKQpI0vz/GN+gYR0u8UjrGxTOTxzb9FVirXF8YGDoXqxI
UTWfsOyUfmKNWbuRYxWPV1U2TtvW6pIJsUtOq8HpVf+5aRx06/qg80xDJtOfyo2czWDhrvPrNFvo
8DmQdbZVIRIbC1AfO5sIS+NKnSjxgXdGVjKWcCh8HdgMhX4TZhyNPZOZOSgbMTYBXgrnXarazNw5
wwo+WdgR+o2jIy/XRDOthrK1BKfNuv5oJeEsfeSnlYmbsaeBkc/dbG1Gpbp36H6XPoi8hmU0awc/
M1nv2ZXzb+M7kKvHHS3bTxvrDM4LtB0lu+GCVzg1S3M1VSNYmxghToK8wRG6P9jD9H5VgN+6TZWh
IWOvf8hEjeJq4KB8UDA48KnmeDP7YcI9Sk/k4yB01DQ9n6bJ7l5NX0LDgK9FWUvtFhAGSM/S2tjB
eusaDnAs1dsav/QjUDIUlJ2dOe9n24bAOFUuxDS36sEQCFopbSAL5pxAY1+AUjsdpidsp8xsS2KJ
h6ha5M9OdGzrVRinfmMWxS/P7NrvWYwI8i5tl/qzLNOe/aCT4sjjNrsmqFRVF499W5if+mZOnMC1
YkuDhic6hPANCBc/xruHU73S+2wbs+bGCBBSXW3Ctl4+Er9mTTdGM9GLatPJvBN5iY9QNymHBzlC
s6ulmTnNTQx7G0mEQ/+6Zc+L/zMpit3o4nlF07LgndCmufmgzQYAAl6+uM8bAbQILsiwyXucz5ta
b+U17T7bCox0wGK5lF5867VRJZB42iO7SpcJGSdGVb7PZGxjAOro36tceO+mtEReWVcj9lvV2EBI
0jr/PDrN9DhGofYzdRU2gBlNaXZtDqgcAmhfBp4Ydq7vlmidU8YwHcWWfdJ6UMlcCzGfqt29oZz2
s+eUuO31uUwOndlOPzxkfvPeRaJjb1pXS6LNUgtKCp4po29Wb+q8MMyjAUqJxQwmtXIchlyMGRJS
hNqGQgzNUVlhAbGyrkSXMGSRuWNF9GD56aaW7jpPulexpcKKDbOVfV34ivG9a6CysNrxtGN69HcY
KK1faTNbP9GPNzdu4jjDFZs3TnDT6CUfjMWRiAci5gs8A2EY1DE6ppnNAt6nuUW3XqoSYTTJfbaP
e9T6pbI27TeW003R57lE/bNxDWFYm6FtICY2FFf9pooW8G+iYOs4gdY5VGrKVt4ZmpPdkKp6CqoE
UfyelRU3VjdmQwVxFHMtFs9Gu5lQJ3JXUZwy9yQD52TNZblkC1d/7wz8cRtZweTJzGz5MnVdd9sm
s/ZFwTL5klNZdmnpVwarOlJK8zpSymRXwMrZBdpYN+o6S/s52nFirL82OKkQoTcLpoK6q6I86Osi
cu8sUerPGHSdeYsvA2YM9X/9BwYUC8+etx6TKzMOUZe0VRTkIndQbjcifZHdaH1q+YinQ9Ep6+ec
jMuTslwjCrwcuSWnqQgKRZUKiSFRhrjXgWHiLYFdpt1kTML831nlvpi6LLx9YlmYb82qZ0qJ+Qoy
n3ZhztjEPpkdRnNwb70yS3jiKOQPZmPYAi1vrNiSlr35zbFT2hZGZbXlAQKuHDZO3aTXbVbi0ymb
CnRCWeUObewQPwKiV3DgO2ek5Oa3aUpDJ/fsIuhTGyJJg43/juZXjKYVMZzcq25pP4RO29zDqaU4
rWd1HFIBsktrVygqNCsspfmRzGw0/YXNXuoXk46zdonQCdlRln2i48PJNBk7z1xNslT/wsrQKX/0
daauEaeylcQPx/nSl61AnTOz2Iwb/tTt7hGvyG+JoE3j192ssRiWffoRv0gJc2lBtbqxixA2VxTN
GspGeJXZXlDo+0XXzL1d2NqDjPOS4htL3HTbisKON2tJEimkPq60HpWG6En4n20EMLrc4NTCIMa0
FDpBAqLnQTU5O5soNVx1Tf0kveFAMbe+1nOgDFRr2cuthgnKDOaBmgL+KITpgVeDKsj9afBE9oy/
PS13Y69ZgRgcALGdaXM4AgGFhskc4nFrz8bwjfW373aeY8TvpiyM5AHlp1Me0iqX7IAcG4dsHK2D
MrUBB4NLmz79lyzAlpSdxsulivhQD2p5Gt2ou/uvMszmxS5G2rx5aeQbnUX7CgJBVOzerla/KpI7
FItNk66yNGzDsNd6/V+9BWTWbbiMFfDbTLMoFvSQdjSz32AAyO5UoYXPEMXaCw2N110crmq6ltTp
Ytum7pzUyDHfRnhpk9WmN5qVL2eBvizNm31jqXSra3l4EIZKfhNmNkk5IbDLcRJElbT+tR/BL6Fl
iTfYtOgV2CetLE26LQJuWQcLrtjrRPUAP7AJPNt6t1xokb5q46yXcukM4C6jC33aMTL6xsaOzzyH
M9y9sTLUTCru6wtdgLNXWTM2TWeVXZjrC//rhbYyboVy2Omb0Wqf7iq4GFXWXJB2vL4KG1GP8wRJ
b6vo4mTYUDukCrt2XvFbV7vSDA10LzQdjH9+PfS+1idmOpYNQ/OkzVrGeWiOcVcFE/8S3mduBIAc
JcJuTi5c6syXwJbFlLQ0Jf0246RdNGchVQ+19q11O7pelnYMtChPbwSWaVirnbftnca50Ec+17Eh
wkEXNJHpuVkn92cWQJ8EiwEVbg5x/cAGfUyVvW9k+U2FYt5AOgH5kDn5hebYuU+Qh4qYxDRY+9Ep
HI8TXQvXsmK67lqMEY9WPua0Q9xa3ohaN2+1yaBEZqc4/uqmv6loyuhglN0abHRUX3gK4txjgDos
+AKlg9H5pHEl24J2TcNj0GHgPWUtnlljoKY2TstPxILDbaGZAIwX4E+L1g2HwWryK8+CiJDF6wFu
SOpdHdXGxoGz9YAGx4AELeh+mOgR354wX418ly9r/a7QKdNxX/Vwf39fIh+xjXV9FTjGNL3PPbxL
s6lnV/9+FTT9fF2uXGNET8aFDKe2BoJZBVZhuO8wL39axf6P/w8XccR6Fyv43jmZ+4aeb0rvsZS6
Jn7kUaj8YVgq99JIW0fSUVeSJ+aiVbJdskocVCrHT6w3p2YooFrQEO1BJ44D9VYml1u22Jrf0gnw
hbd6jFqQZb0Ogntpe5CABmSPTZym5VUhjeTGbSftpZKD+/XthyDOvVDPk4axhg/o4KuOf56BDQtm
YloFdSF/6QDQPyP9f7LHpboxPXZieQuDeEEqn/rO6PTvXPDzW+H00MOiOfZhqlM1xVj/8e3ftV72
9Kl5HjIL1FGIfPQTbUvj9bNFqR03Ti2KXVRBsmsH8Fxeged+UcPPKC+LnZi9H29f98zbstYhsWo0
KXO6J/MCBxDXcAWDIrPZeg6hy94xpOQ66siY376UWO/h5B651ir1lABzaJodP3qKu4O2qITWalbQ
T61xbBX5bG6LnMZxB7s3GKLEu6va0rmT3oK23Fu0C9+zsY7y0x+xRr2A3mbFZDd0/CNyCKQ9m1Mw
pJYRBqgujW2OvMd39LbhVDunBzFP3jUlnelrrXXGF9xMv5rOFsh8qBgpQ4vvMxfNdKyU84DmFJi1
USj7OZ4pYUUgmtfAiHoyApAekhJGorsUr/RLAtQzA0aid5XIAvQ1PeXkxVFLnfVa9Og3hNX/lFHi
PoVsnbcS9uHT4oTaR0F/BfI0Z5u33+P6mk6eoHTEuhlAACnNU01ObOldrVNMCQqu/G3EkLbXEb4+
IdbR4ZjAAXj7eme+WKJECPcFBsnc8lsi+dcWp6TZauixUUBAUeIJLVt/P5eWeeGuznwIDs/TZEcA
GgUHxfG4QMeRpMKj+wp4QT3rpamYsaIEF2wt/kSw/UfxnDgzBllPTF4eikGE1CdjcIJVywwDRbvp
RBwIs8g5g8z9DQY42ld4zUFx6YKCPkB7BRJ034B+Fkl4yy4lvDEG9c9P2BFMOWwMfm+6rPX3/vWE
61xFWT8U+EI0ke4JNFjobxbRhU/v9bhxLAOxCvtHpgFEQcdX8YxoBjnXIAbJp+Rj2XCUG+BIQRs0
tTs4SJX/9rh5/Ua5nkRIheQU4blxMqVaALrQdHE9yyiTXWvRg6AKH+5iyBz/PHi4lOMhBOcfDNWT
W0soh+ZqqvPA6fvmIFcVEuSk6SATnDRv39Xrr4FreAZy+lUKiSTu5CnC2tKdnBEzYJbbycK29vEg
tAtXOfuuCFtlmCKlou15fBUXQ0s2jdxQSHNx9dE2NyW1oKADjIo5Mxuu3r6rs+/qr+udzGbOpPTE
bRR31fTLs7JxaqMmT3fxVFyS6p67lMlax0Jr4pSyT/YnjdeGoya4NeZq17csRwRgWZobUD3WhcPZ
uUux0EmOnB7UUHt9yn99VxHEkEnATKZd2lkHmDghhtFC3FV6p23efoDi9RtDA8+JwpUOJSVLX887
f12rkCVd4w49QSkM8U3ZFWpYK3UfatswU1AiDSSxwupfMmOhxd3Cc123+w92rMIglbWCwKrgs3UI
zOmLdLXa4KYQFz7J14N3/ZEMKoFwzZPmyUSjd+wb655J1p4ywFQiDHcR5eXd28/i9WN3DTbSNnlu
bKoJwj5+FBTsEWgPIBww1pHSEBb5QSl72ViZVBcutT7V47UQtwtYfjbU7HmpqBxfqkp6O8d+kNOb
XcpsQzvF+TC5tB5n0UFF1XNHRMHgzpd2sWfetkV/jnXRtdDFeifXDT20RhabadJDRjv0SxiE1PZF
d4XH9oYHXz3x8ttrhvpyh8V3uJkzp9rjvwaA6CAMB0IxJC8TjBudxsp7oQgj+teXgODZtvmV1Cao
Np/8wsjrplrvEB00YKWeNT2q3vU6FYQ4Ihzk7Uu9fhjEhbF44TlhAuZcffwSVJHpHOaTLMg1z/ti
GBnAQJrW06bp5upBzfF84WN7PYzXEEyGsmCC1KkmHV8wrenQqBpBMsbc9sUdzfnJbRa7uXBf6+8+
Hlxs7ExyFnSHQSZOvSa1DGUFKgepO6XW62UqkK/1VDzRlbmQtLuaDuIAzvegUaH1vZz2+NsP9sx9
Uo1hp2w5UucAvP75X3NKhoPXMwqKdWyjPdg5PVk8eOqf377K68+VLDjqAOy74Mf8doj9fRXmyAY9
QpdS8jbxrs7DI/6H4pPMWWrevtK5+yFi0xX4dlik7ZM5clZgmkZtQOqhe6Be62L45uhe/f7tq4hz
N+RhU0ClT5XHcE6Gx1LVGHLyPg0mrem3qdHROck6FzP3HKabJMNibEN321gQ4FEQgf2Z7PF7J1t3
X6Nu2tEeRyoItT/A8Hhpn3tuUDGs1gOYa62Hh+N3ipAlZNPV0rxN4va+RTEVlLjpN0sLm4tSP8hG
ww7LXW0T+NZjiLgwqF+9A54Lo4ZZGV8Tb+JkXmBybCDnY2hN0yF7iTUve+e0gNYvvIMzl7HYH1GF
WP0abDiPbzPTxrxlQYaXjophRn4dx/t0BPgOO4Gqvp1lZAOlLiIZgTxtW8TLV0vEYBxQ4m01KIrb
Rsudl5j+y+b3T/snd+l/9Iz+bRl924P6/6G7FOvnX2/pVWBk0FRfu4SV7n/tpb//iz/+UkKd2Wsx
Liy+Tfom62bpj71UmP+NLMNdnWOcNjE+8S7/j7vUsv8bixwfGZs5GpUcpv6vu9Qy/tvC87Vuu7Bm
CYIl/8VdejycHIwSwtX5i9g1Goxe92Tm6KWl+r4Ev18a0PfRHKGyIMrvwm7CPF7J/lwGwwTebBsP
Kyel41Gbj4Y5VKGF0yYRKDWNVv+gbF1DM2ip5klNXfIU13ZFilSZG37ZEfTiIwTRkF+5EyJyYIf6
x7id8UPN5YDWUMyNTdvWyCEKl3bxHmtkXtxkEpY4jW9d3nnjgDRBEk0HSg6+YrmdPIB3qIpyRdaS
EM9jnqQfhiyb+v08OirdxKRCPJNqhdYeIQHlE7cEgZ6JTAssmvD3yNu8/sL3fObBUBxjEaR2ToP1
dCWawwwNQ8VKtIRLQF/yzsGjaJUvkbywszqeHn+/gaMLnbyBJc4yMbZcCIvEx7mu7vBS+rZJuBZQ
AjBlPkyp645D5V9fwsOfRf0/++kYUxbiZyLkEQjgI6EmfvziowQYnlkShYUaj9JU5Y3bKAXZ2YdO
uLMGXKaGJGTu7YueNAX+XBXPjMXhmJbgK1OT0mmZeuT00QvuEch7A3JCwjeCcS6MB4p0Lc4Rx852
I4cGAg26aj/NFqgsPpabt3/K773M/+51+CkcBgw+fUO4HJXwPh0/gLaAZoKnX0NuU0mILn0s31G2
NDB7mJMCd1xhGfLn1vLuXNhEaPXavHinklTCGR3gF+90IIu3bNngnZlhM39MiAx9gq3aP9L99Wak
YQL4HpqNiuwBbdbmvYXooN4hPelU0Llruko/5rDVmkp+mJAlIbg1U/RZNNjkt6ldnHqn95NafLOx
MMc0VTo/rVIxNCMCADD2uHnipCXJUnGGXCdpRbbwkSlsqj9ryH+sIJ18Dr+fFjbT3wcP1wTKcvy0
qLFGaCB7nBW1C8PIWJBaUQ78LFp73lN7nC8MzxO3+5/X41AZY59H8Zw91PEFi65uAdkkGhFoIg8w
0bh24LZ9d2tqdfKQdnpHWAEIiJYyzJ2WaTVFXdU8YsEl8WCoyhydh9bfSjOurme9SbeVCdAPBUp3
ye9+7tHQdqUszziiyr/++V97VtfJpmxe8YNzqY37IvVABLaAETdVrddPuVWP1fbtsfu74Hkydik0
UdDm2InY49Qf2cdNrdi2IqvlIwNK6Lg/TQcS9/1CBmmHbLOBJ1OkGjFXSo/zq2ImCN4HyBwSYSTb
/qvZmNlLlyNEgsUUzgfSaJD2g5QHdzrKYnhJHINKb5wMrbF/+8efLGzrSGIXKNkO25Q+KZYdP66F
mkEaWrxYPpQnZaKTAVZV8uG/fZnjc/Lv8cNhycYqvFbH5O+Z6K+3Qn5VBuzIZaaxYJB2PWQwwPTP
6Fq7hxxEv1/XU3dhKj/pN/y5KAVNpjdsRxwuToaCjBxTM/qCoBx9RjW3hGDl99JTmLtgi9afrXqm
01E2pJ9u2qqdiA2Y0QEEhIWm79++/zOPWa4nxXU7IoXUT34K2qCFDQbmjsWMIDwSBLKDfxpeGoln
L4PTEm+0QYnr9CRccGaSrkTzni1kkeU2vvosQ0cfxGYIlymJLOvLBJ7xQFJtRPJUA04nK+LvHGiT
O1LFMtJlXRjWkRMb/ySH+PMySIXFbMrbp9Z8srDOVU/Cpdkx0PK4A0Wlawd2O9G/XwWbKboWjsuI
FU6pHHWESAFPBZTJVHQPToWGzqgN8+Pbb/O49/L7XvjOqYyiHcAEf/rBOy7toGXiMaO9KsCkk5Wk
OlFchcpc7iY7i65MqzeCBQfg4e0rn2xP1s91LVza2KE93WTqP/5cjWQaJOhrzae647qsijHeI4ab
9phaGJhg6VTvdLSqn5wZ9J8/Eif8+PYvODnd/rl59BKS6pPg2zplEADh03vLXdeekdjcRCMmDIIx
crzMTp80VtCruumifdubw8FC3HZD8kV/lQl72iy5013TUp/fyWgOWXPbZbgw0ZyZ/vnA1t2ELug0
rpCav6f/HrMn+3Q3CiDXivvMtvvHqGVHAfVxGW7dXNTN7u0Hcm4wsCKu8xq7uFcLzkRktVmalPmY
ZklgKNqF9Dit+lZGXh4IYbabxHRMUlnc+dPbVz4zqdIv5oizOuM5mZ8MBi/q9UIiZwrMnnC0vKG/
LuqR8I3IahLk1na4BZsUXpjKzlyVAeiyVNA9Za9qHj/hyYhIKQa8hYgN/LQ+qgg/ZaHEtjHHnlRd
kYD8xcJY7N++W+vM5EbXgxYV2lkM3ubJq22mhmALG78k+kXLZdBV7VWrKUPsyb1VJJBXqy7Q1mtt
27Eru6771ByuTbDWvxCka5oPnB5guxp0/RcagDS6KrLIFUGUFTQXexlBfgTiu3yDmLwYVyIEsbCJ
JwdUmIP9MN9yNFvGnchd970bWSQPt0A/+iu6oHI+tEYxw5UvVrN7a9pNddNmcyt3c5XAf4vYgW6U
dO0Xw53MHo+1QY4V+lFvLxBYMu2WSDqx6fUlOTVeHtc+OHKv8efVP7zti7G94Fs/aRj8/o45GNMZ
42O2aCWfLEkmlOle6gvfsWd0N2E0jqspBay92VTxnuQgQgKprG6SIR9vNWlVN9486Xc4YKyrOVPV
wZ1RsxEI5t2pTjfuB3PkwHnhnTOWTnZWzOEoNehoCFprxvFYmw1JIPOAp8/QS/tHypwWzJoavrx9
lTOTKsV7lgtUgWCkTnfTFh68mbfP5iteYZKFGxfkztgRIewdbgI3rOZb4XKEwprkEkyUOZf6h+eG
NiojNPyUW1kc1z//a3uE2rpP5plETajP4pMwkOen9Etv377Pc7t4jlaUcmkhMmGd9p050BU652jK
C7W0d1YOTpiThO5nSclAlT1C27movQPoYGMvDeI/Mf8mD0a7kD2dZEbmF3NTfsjjavTzzpoCT6xu
vDnNxYUDx+tpnC8dSjzUI3RX7JyOH8js6RTiMlbYonRYKEoTt1qtpx9xC0R3yLyn+sJI+y2xOh5q
0DbEun/nikheTqa1Um9AZcWY1csUOEBuRPK+HLzqoJM6dYUOhVxNZO+/VrufX9BuuU71lEDhqq82
EsnAv0FA1q+TnwM2gyVs3ZqfKsJmMYeGXhDyaGrww4qKjNECi+2Fu/7dAz+9a9Rg1N152BZz6/Fz
jlujHknuIh4vNrqtmY3EqdRp+UCcsAFMYMRQYbfevhDl8jBSAfhc4+JiMY2JqI2gccL60StrlwOI
2Vr0qbAzp5J8hlwVpDUuzr5UieXTeHQvfLOvvxjLpIbMwmu4qJdOWzCUBiIoQdQLojJfmdRdCLA3
xVV64Qm9Xu0A+hj6erAzkC6fNtoigmU1MfOAljB17/ulyeHZ5+YLAQn2S1JBBMrlbH+78KGuj/30
tbjrTACt3aWB8KoagueXWFsGoxe/YNBROz2UTM0GcXBrVOdCwFgRC/hjC1Hb2WJBIgapGAe0wTw/
kXZ9QQB85nukNrPqDqRr8omcrL1tii2ZNEIif9G6E7MXomaGmsqxvnJ7jOEyvyTUOhGJ/v4CaG3S
3kSTg2LxVKptxjaFAo8nb5QEsvXjNCckG02KTYcH1Su7qgzNzDa1y+l7m3nZSsDq5/ZDTe0IuImx
JrGg9En2Do6e6ZOXRzU9Ujvu0nv8qB5Yb/y/STBLOxZXb7+/11tCZI+MFo479IG4i+OvqoAHRXgc
P90ZxPiIdprAMBfoJ8d3FTikGuyMkPZQJA0MD29f+vVaxqRB2eN3DZ3ndnJpMjsR9FER5hyHvzyg
Wr186NKC7pquDYn2SKBve4ujUsqfujku76dBYDR++zecaCz/vDrq+NRpqWaumpjj+59XCFmNKMVf
czLejyqVVF8wyTaTfHHbpr0aFpcDg252W7Luhk8IkJLWz+h2vagRlW9KIGh0FdaxfmHTc+bprMIj
6mbMG+iPTyb5ZK5xq0dRBHRBLJ/7sUuJAwI68y4ZSDDfjzVwp+2UqOFAh91MDjVHjPrl7adzZubi
va6lbKhagoPDycMhKcBrHUzYS0ivjQFSbiaCcy6cSta/5WQGseGD0akQIMsYhsdXIZ9l7tyKGWR0
vKj2pUrjgH2mU/ikb0wXVuuzF2PJouwACgkzwsnFCtvrLFdqnEdxjSVN6n7tyuLTaEziwz8/PKqe
PLW1uQrk7uQFZk6WSBGtX1YZqkNcwprN9Dy5UI0+U9FDy4G4EdQX3QaOZ8c35OTJMP/WK0+AppHE
L+OHuB9a85AAp/9ikzhtHJzM8DYzRjMQAdjkyZ6Lfhgj+i9/6PKvbi8oqiHW+UXeuyJZhWS2gL/M
hL9QGQlZI46eP//7w6HqYa4iYhN52MmqQX1RujPsFR8YodgmnTcTt1pbFya3MysipUKKhisAkDrA
ydYsR+tK7hVX0creDjzqev5C5nkwIg/4Zlaxc8tutr0wnM9tVPBNIDtd4a4WzevjN6LwK7EIGWuM
NsXUelLaR7AKamMuJBlFmF2xA4YTKet6hr6QAOiOjCECr0bT2NRZshz6kdhoSUTMld260U5hc/U9
TsoHeOK3lteV7W0KbfPClvvMx26DtkJQyoD1OG4d/2xjqSZRI8b1K45MHE6b5ArT9L+x3H7Ptza9
UxYaekjQGNZX9tfxIe5WGGPOCbda8OM2CxY9RzTd9u3hde4rx6tObc2livtqVVuiDHN6yJarrUge
bCabUN3aM1Ni2LGaB/9+MQwE6APQUCAMPBllQLz1oslnNhxxEd8mIzH2FUiWvVVF3uHtS517R3zn
qBGYVVgdTt5Ra2ZqLNF1M4zRA5SiaQ95V1gX6mbnPhv8YIJSNIU7R657hr/eURbPTjNM7KCGZCVD
eU6zq5aOhnL7NAEbT4dEXXhfr++Lhg2fCzolhGm6PBkVsk2a2gROEUQca33CC+p72WnThRH+elRI
ZMxYtVC/rkfXk0lHiFJQ52A5G2AV7XQc8zExRsLBMxFfgjCeuyPk0vSAVw4jB6PjZ9inogGbwLU4
POkb5RI6EBE+fWGCO7PzpJhnMiDQDWMUkest//2qEIwlVViSYDW02vcmtyd/EkRLLTYZkj2p7Vhx
c7givRV9rzHO78ex+SnTmXQ4R+t2WQraRjT992wkMXgijfSdZSzph1Yv0fW8PXbPPP1V5rjKWZF+
clo4/qn5UIFB9RhVLXgyX7EbD32nG4lMw6P3+e1rvR7BlAzQ9FnIgTkhn07BoFwojAjKJK0OjwPU
Wnc7a5iRS7PhOB5pTfScuGN3CfN8Zjd5fN2Te/S6sJ+IwqOkG1HRlI35Na3rnBwdAATQltw9ZKwX
7BpS+M7c2ffekH0lZpWyHRbkaofRFzVENlZf334cfwqOx3ssfpjEJs0hBWLnqZSqsGf6zN6SBORO
q/oRar+mvRC2l+fXDSyL9HkpBzzvZOmIX27L5xg0SWinpGF2af0oQdF4QUPK5l1p17ncpaCxPDxs
kftMv8+2rnjxubNPosj4kEoC0SgPTg0t7CGyNXbHntx6dVrNASQjYZBVUQGacuuQ4DDXRacXpK0H
l5GsAyD89LUM5WPTReUlF7g+GzgMJgeE0dZ/gjuUT6szgpTuoq1JqR3B7nSdbX9VhW4RWwvl9ZYk
anD9cWaqX/qIvTYAKpSOQObC8VfVJvYVWd30Ne0E37XftlQUfeQi80fThhi19RqihYMIviGJVLpR
31BIVHMAvRktTbZkBIkbig8augYpGo7yiJ4B92ZvzLyb2T8h6HpEwjL+bPRc6htoYZCjkzlN1wSz
DGLAPITEget9zxaLsJL5o2TPQGos+MuRo6vamzGgYOamyqqDrjWNeTPqg/c4gm7LcfNU8Evagf2/
cEdHBm7N4drXu2HNPisN87OjSutH29bEzk5ysK6jEBoNqVDDsC/JX0fNrNeAn/SkYQfSEnnuh223
fAdDVn+0O9tPUtJXwV+Hht+3E8dCg90rYSgm2X+iMJ1iBwskpl+VNh0hqmgMPF8IUu5GQJo6Zydo
Q/vEja1hle7FJimPSf5UjDjLW1Qcn6a5eDRVnx6axG7E1g2L5qdqDfGdzMnqY+hpy8OSpxU0wbST
P1z47GC4MidVdzU9BlJqDTztOEAGmI6hyTEyKAy7oHkeRd17MfQOIahOKz6UeQPisiGvl5Gc1h7g
iBCPzLsuGbOb0CaLJ7DmBlpcI5KIKBsyPR5tEWpf9caeEXIIV/vYJbP7Pa0bi/arG8XPZlnMAsxh
S0NSD0fLBrExOl9mUk2ajQbC/sGxy31Iqg7VDrufqPN72fyUUi0lO3qceOUsUZIgQUQKNwz7yPYH
aYfP8whKySc/UtyONjAfP4WedTfMSf4tS4vxLgea8S1rAI4enFGkB5WzLVzKCS0vlcL2mTgnklfx
BsG/oUI7RxBsSAib0dM7W0n0b+7XZlXHO5swc3sbe3qabm30IqAWwhBO4gycsvRh+OjxZlR1+NWa
FgJ2JfCLOYiWkO4Ng7DwY1KP9pM2ZQh5wcY9S6xAXbCUDrThGQ5etAFW1xCnRgrsjxIUxBelWpHB
MNF7mDGipCwyZV39IS/SstrkqgXCoNG//NY7Ga6iukyaPqgjy10C0DKWDdWotUkIHb2yQX+azMVN
ois4qMoTS0EQncSU6Vaz+TFryA8EwjWbN3NIv32Vkw2/MuGU70FjuQ6Ru3LsA6drx2tk045DhmNM
tl46FsnPyhMUER38x5/sMqpuy9lNR8RUofdFr8rhk1W5ACGchRK4T8lrdHwKbqDkEs5/MtAxZN0D
2a+sQKNA+V43iYHq17pF39ii9WOrJIBp7oycSEEgiB90NYLGH0B53i9CzgPcJWl8doY4JAzTFD1w
wKR/okKwPHozlkqGn8UxKVELbBiEC5CnMEpbw7WCbgIHAwuE8mNRevdlW+XfO8KWh82YLuNW1rDz
CTHVxselSeQ3NeTtvT5WxFDX1qB/I5Qmdxi7Y6aDvlqpMS3LVuA2Sfarb6T+cU51uHCZ1UaP6L2S
VZArW5sAtRFci127+ipNmB1rY9WifnKNWhJKu+SRd6302sjfEXNnNrvJKEwTJEWpM7tTK06v6L5r
e3fq4IiFkZO9IwR5+dI3VvZcp8WqF9RITPXl1JKuqqzUPOCIZJVKlaJZbo4E8jDgEvOTiNz4Q+56
OTGETR/e6QV478WpIKeNUW1VCNAFg67X5fyRiNdJe1pBN58gB6nlFlb+CBO9LH9UxqomIYZAqa3T
a4ofMM4gkjo7f3FztRS7kC91erCjRHbBjAzOuBdDiVlLM0Y9RTFjFqT2mlE8B+lEawR5slvcmsiY
bxXD+XaMkFmzN8CtzpRDKB5fTV/qB61IczQzoQ0cN6l642sFpEuhwxlJWW6ytrjuYdaxImm2TW5i
QpgxZNDR77BviStjtkNmC4Jp7+lkh+TqOeSj+56qrI6aOBgXBEZMoZs+kc67XssS2+8UCDc/A5jE
wymMNvYn2krPhVLhEx1SQPlYUyj+xdjQqq3TmPHL6C4NicrIepoU/23ObV6T8rhijxo6nVmYFi2l
PCCQNNQ1rKUVA3C+itxFu2ttLwb63pf2NxU7RcefGepe1Pz8rejj+Ep2MWU2V0xD5FuTUJCPwSmO
ez2N1VNWQnrZMRMk7CgciEJ+oUysP0PuhN8jJtoPC+f4H5bmZPpV5ek2vUh7NB4626ggIFkQVbYs
T8qGzeKycSi9fE0a7aQ2BJzeFndfjJb7ySAzKvE1mwUET8zsPExC0KCd9BAMoFaqmDZD6Oi3TT1V
GjwprboHuOglAWDmTt8bczNGV70YvE8DPpLkkKpmegeswm18aBGVd5eXotgURld4mIlXJVErS+t+
GiugZIVXI+KLEMqRT13r4DGzbOkJKxQSajsWFRXulKUlWL1jCqHkjbp5fxsmjvdDNs74mcomSKk5
DZ1nz13SAdJMmlu+qVTxlX0hEtxi9FpG9GDphOUCoP06TzlrZsy+TwvQM+oJHbZ1Z5pqLrNt2IOa
3pB+a9zZbe/da2nXPf0Pe+exJDfSZel36fWgB3DoRS8GImRGRGq1gZFMElorB55+vqie3+xnkkZa
72dZZVkVERDu1+8953xNlCRna23jSwKpejlUfWM8igWJL1WAJu+7CtKcJycw0T5peWSHZku/vFMA
OsBHCALMYFHP7BOqhnnLa1q5qARoTP0dhkvxlrdqzkK1LrkBGdSyz0VPlqRrjPOOvUkluqd1f5Cm
Gj9OYx99tQGqQflTWj31NfbNyFOruNqIlGJpo+uLtjOzjuzKRMAG33YiFRvYLkV7D+AJnqs5iCm+
5/1IGl8ORBaT4ZelJO3EivM2kw9cHBpM/sWxMAwSb50Ux/XRLpMOBUuhFl3QJ0VGpJupGqexAkLi
N3YLV1KhmMCZgO6gO5ljG7VscQC6wtYsXKIgx7YatkJZRmdr4/ZsDtLJcHbnatbFGyVSzWzrTp2B
Gmpc4Hcro3wiTjx7qFMBSKNjxEAC4FL1PDNOKZ/UWseNjkl3AkOn4Vb32sGN81CaGdw7ks+SF9WM
ryMyYqOezdKOH81aluIgbJkcyMrU1sDMm3Iz5O4C5LZyxG1DQB3RQBFIQ1eD83VwpnE+VaLXyJiU
6AtgGusj0cjrlBKTKu1iDHurt3XPNloXLQ3Alh1EeEo1LOk812TN28RsjUMZFrJyNDI7dXjGFFUj
JQvOimumL0HpWmnPzqamPv6YpiG2NyvhvfiywLFWO515yBiYJAhfUt4TvhsFyqmoFvVsRmK9fjjq
hiBhHviNHVM+80em9MkXL+5qfTZplTTlbQNNINo3IureVHjtFwTceRSSvNxuiXfLETOIkuFl32iT
hAQ3WGFHmHMajGT1HBOd/FvfJGK8vOnWUYnDVY20LmxwkO1IUsr6wJgpBDx1McW6IaDB7jedVeYi
UPU+MT1SEfOcijHWxiADCjmGTVRJfwVV2GveRD4ii3W2Rs+Wk5sntRSrsUvWhYjzwe3z8i6fkxzi
slpEE3zsqW29SGvJhkXbYCw7Uyfw2ftfxKflejyi86lNCirsK+SXANFWWp8pTC/+0vD8zTyaDgcs
q6vtAMGL/al7k5PWCWmDBL18MRukysPHmBic9ZYECZWDjbnoHZMm9Kx+7buxOyTq1B+KRkbfLUsm
//MmDw4tbDQMI69a0U/NqwXNV9WVHblqpki2jZL33+28ivy0AgXwl5bGdVjwy6na0a7yMhRTtDV/
bmlgDaKi1gdK1hiqeKnFFM5r1v6oFGGSWVqKv5zjfyNog2d2VYshobrKeD9daTB1gnh0ukqGlUPn
G6aKjVJZAQU4hfyIknJ+tMyKJVAr26dccZoLIQdGOJqC45vCQsP5slVG3IdSbvPVZuD9507D7xov
FhNturtoVLTPSh20m2pt9eTjLjHfUgLXBIApSeZdJ0e5HZoVsnxVL395Aq/39NN9oMuAwgv/PJOq
zy5aO2Z35I3iUwm7OypSI241J8Q+yGp33fS2RcvdgW7uU/v9LQ/n11/Mw38VsNoUii4jjZ+fAXJT
o9yp+OxuzZYDEXzOjkx49Tlrh8Frxk6/jTrCB/+nl5l4JIQfTMyu8SCfcy1kqrh6PZM71ivzeOC4
Ux50ldTYlf4nCXRL8cqAPPvLVf71ab8aH0lGo6HDrM791NxSOs0t1hVBpx5n+gGXCweDlcKHMpsY
6rUutn/+kb952llUYNYxnkY5Qafl50urqCkWhgaBZA/LeVMPxI3HRlRcA9EYIESuFWlQ4g12SYcz
uMF5pOVIg8AzuXfVttoQXKEeCO1DrGSkQK9nYVAR//lL/uaisAWy+qFKYQDwWek3Z5PTJELGFCAN
+FcCKDdqfUP05EZttY8/f9a1P/3zY44mm2g6BIWoC9XPg4aF2lLpG5vlpjSno1vbnQLRXYH4oCeE
6PmDa8Qv4yoVCKeJSsD73MMe+Eur/tcvwQ2hTU8mFlp8nDg/3xS0diC/ryqT1I3N4aZSyiUOMlkX
Z5czRryDfa4YBE8JKikMF86Hoqju3/IyftNoxSmJ+OmKlEHXLK635d/63qnuKM0/PoYp60TYFitQ
XHBQXkOWxV2Z1HS1ScfdxjVhllm7LsTl6O2mBayz63Bzvk24OcKx6aO/vJi/Pg7X78XICUmUiiDm
02rQCenqC9mmCG/KIpArugY7XXBIxY6yK1awxX9+JH5d+VC3MmfARoLSlYnqz9dhUCa15eljYI4M
6mVhPEUgwkDS5+BezwDxQjmd5Vf6N5bm+S8ffv2f//w8XiU/eAR4Dq6jw083wRqzTG+iBZXrvBCQ
2DazP3Am+8sD95tLyvPGk49TBgPlL/o6y8pW7So4TIzVeMxRU992YtU2PVCGvUOi/99sOb8OKthC
LOzGjMDo3HweHuT63IKcZQ8b2y6+mKXqBFVW2bDbkJz9+fb95qNIl9DxfV6dbQDLfr59ExGn2mBg
x0FeC5dk6DM8jXQBVyJV/7aa/ubFxVxKEDyrHIO9f1bbf3tlYtL0yT2GRyJlUh6tsWpeEqMsGmaJ
lXNKpljOJFzP/U3pKupuXsUPMRHthbSSsKuUg3o+koFqELnstaOyhpZNJIY1Gk3GUdWeDwXq1798
599enmsOD247drp/pl//9pUnV6IAjXmbaFBl3xuqe/oo1bhJYbHs/3wnfl1RGEZzr10UhrzClI6f
bgXOuRx7aEJtpKjlpRvznogRooc/sqSrQHNbU/FWWUiQDpk0YsZIIk2mL9CRcgzYa9eWvlOiBAt0
Zhbirknc2P3LtE/8UmuglSAshFAMKk48XJ++oz6ofVSoK8AixoHLS5zKK80PJ4cL0SNdZKBFTZx+
SQfgAI+iluRKiF61Xsqe9zhAEGNs2qat8fw17ThTM9Y9qeYyiS8qIxeSlFhopE+f9VrIOjXCuV4H
i3EYhti8aSY3hWZCGUWosZtOexXzrhVQwTf9uZdiFH95Of7Zz35aX0jJuIpnsFFfq+vP60sUlZxJ
wbr7HR+6nZVWkUGhOvk7DQadGABnJJst4sXKg5rpzRQ0eE7iDZLA5YSvRwI1W+tU90ZGBJCwcjNS
cADP8kFPs+WbbWdr62Wusda+NXC/Peqs8R2aqKCRMBlLEWaS4AFmiGny8Oen7ZeVk1+GfRbYHFYI
whQ/bRNtHBU5VWXiK+QeM28ybb/plvkvSshfCyiEApyCdAJ0HerFq+X833dJLpWTakDf/WyMmpus
HF0Jfn3pk6AojW6bro6yPhGvDy0gTaty1zlZP/opJE6ktcwx/aSCasCZhtFNwAwws8+TI7P1Lxqm
X68GnjeksUwnQZsx+/j5a861S4GHCAkXUkOUp0FkU1mlf0Os/u5TQPtBgWDH4vX5tFtxtJ+NUUPP
pKSOvVNQQ4J/slvnb5lz14v681OLFIRwIKzRHIW58j//GoV/L/rSSsHmyCk0LGYeEf2QcCmHqt5m
sbSOU0eQmt9Loz90Js/l5s9P1y9FAQ4BrifubGRP6i9KnlmtJr2Fg0CaWK2QJqbiCsFpdkODM2eg
QRMj5KvNvl5H+l8++pfNmo920T5dc4SxPH92B0gG7KOaKgxn+7IPiPCeTvATontWHe1OYlPx//xT
f3NTr2dN8hENfixW2p8vdsRrDjE6z/yhydW9LIyPBbt98OcP+UdD9/Mtvfq3OfNcrZnX2vvTp3De
HYqFMJbUKs2X3OkwmifutX/fUSokYdbncR70SoLRJgViOIUrztGlQf4100Fqj7TLpguh9eM3xdAK
MBqMC4/2aNTjjvlB8aLblvwaKcnIOlD39M57Ma/3KNfEubDtwd6IObVHT661TvIl3/RdNpqrhDST
JiNYeacs39aUGZCT2pf01GByjpd6aYhbKJBCMtkHofSQov6LvjuF3k47DDNWvCkZSLohU9cIEy/6
4CLIFaQAwWCUwxrSXi6NwAUabmzY3eXgobeyXgREmTjomkbccfqY60dYE9FylCJf0ZjLaWhDWV5j
JQfickkxaQZoIfkU968rGixwC3FjyiBLEmgnKTQVsR3y1aWMWPX6oiiRPQQT8AA76HlZ7mLUVbqH
gbv55uJ8iXaJwAXz1jBY3pt2M8CCTJK1+++q8/9Hn/zHtfL53/+i1/+SfPJ/xn7oPiWf8B/8v+AT
+z+vCwqVOKGTBnKtf+WeuP/JJoOqCtENDgC6biyK/8o9cf+TqhO7ylVUeA0CoMgDszEk//UfRKJQ
27EDogClo3VdqP71vW7/+/XrP/3zv+dSILT/tBpcjcSYljktmP/YYz5vJFmcMkZaSaFS3Sk69IS3
uTCemNS+RnFib3S7Pbhdv1X1rd6ou1QaQ2jIdzvNRp8piAWKoUoeXXOBOGooSf4EJCBUWsABMVyQ
5HGh1oOLYW4juGVuyTxcS3nx3LxJvULITZo+9otuBJox7Cdtor2Nf7pOYk/jIXXiaT9yQhX564CI
5UZ3v3bdeFgYUuNRyD1DQgg2esz/LCWpfciTixjdvaTs9DgIn6qK9ymX972QfmW8KIyUUc1SrUKS
KVco6ep6oStY+HqW8oai3p+hES62EirdaVZcr1uVoMwzEE7LGx2ywcuAmrcaqRIAxboK7FgfvU6L
shP5wDiQ1nRqRkEXv9dUv8l80Jr3YXA9jvSvVh4acM9G/W2sPpqGV1y+TAoF4JILfWe7JTgPjgmM
BA5sB09tUW6rfn4ac+MbxBIEfm7+VK8HsTi4GHN34+TDTQFiTkcP4Cu6PLq5srMnUKsQJUa65YdZ
ILdws2RnzPe6jA5zUslnGzpb7zza7sUGbRuSmE9uoObLWl46GuLEC5bjNq8SAHR2ctcioO8Sdafo
9rYV5Y0q4fhl7h18F/W5Js3qUSNM6aRG9fMwCE/phveYH9qr6qs2MPdQ2zdhwNDKyZ7qHjIKwxIt
obdChvJKklCBUjCBi7p6VzBvtN2vVFcncsmOA0ti0Mgm7Nf5gP7WCfJF30+IDyenTZ+7sfeZZ5OI
lqldqDr1bbdEzzP4lq8rVfp3p3mBLcYUfPnS5VkQR87tmBWcga/WpTuKAA8+lAeYIHB1GQdl2VyT
me2OSWG53oi18PrOeKRg6Z/lWD0tRQ4Lt6TaS+sl24CpQKylqoU31tpW6hp0JSBx1eSb1ROlTDjj
OFiLO2E1RytiYIooCTe04SeZe2b7hesUB6BRd2Vm3jVu9FzXXNKl5Ux4MJg69nmheq61netyHzGc
suJTY+2Rlvl6CVcrMXYSKFqsjF4nyieHh9u0P7K49Ov6mNvlpaeZ4+lN4JhHU4ybZZqOgpgg1+0f
ReI+pMW3NT7GuDGQafGnJ0vPx5AYwcCa3tfyq9vfWUZ20JMxkPV2dJsg0cgMyI+YHjw51nx/bTmy
SX+Fy+GpspU+Wd/42dBWMFVpu8jv+o6bTKCLcqXZpFc71S293pcF0Iu6GpsVYY1m+frial4iW9+x
D5wjixs3XRGoNI+tFd819l6Xxd6OJhFAjtqVfW35sXQYE2YtJ8kphiGpyx10ph8ytdOj6WS3Wt6d
UEn9mNP0vezGhKIie4WNYxOOqIbtpJ9dkQ3eqEBtqzJz+aYxmH1dm8a5m4u62oJ2HsCaQB7G8/2I
GGsimM/pL+XqjpsOiZiHzIRXC7mWz8x3wsHV3YrefOjIZGTOdcLUu82KrPqRr4v5XGC+AxsaG14r
okdTz/l7HE+cF9P+Po/TjdkjCFBxzCTKacSN28Gm7ez+ndZ/AhbVwtohvoJG3hXRcOwW5SEaiJy1
szeQjX4WV0MomRlvQCGNvuIszLhHZw4MxUhIOArj9kskR0AbdGLqSVwq/ccM83DOLPk6GscaOmvR
jNOLwzwmnKD/fMzRLOl7aQr9FMSPy460lZCI/N7X7a5qkNep7/OY2zdIdSOOOk4dpv0whKgIXI5J
PKatQ9GV96YS9O0lz/olyGJDRXczxBi82lcS8B8TrVO3mav07BSr+o0Rnu67dWGQ5NIuIaOqsG1f
hN2+ZnZhQtV97cqD0rnOfZt+ND1orAgiT95mHlNKke0mXo4Gap0VKPYlVQ9XHSDO60H/hhhxiHk1
GlbI9rgU9b6Mp3cYPUlACt8OyClca3WT8xg2NY+s/oXDq4cFIdTTxcfI6xH+GUQM3GtpnAoiF2S0
YhUFUa8urz3rmbCVN3VFKtciY+lLI9+aa22HBegCb3HmexR+YTZzjnDWm6bM7hPTetA1NU59taiL
Y1M6Z7tJ33tJJykZ5Y3Dz5sIIp+6h1TcgPsbyf/kIRHwE1bnzjHiN+jRQQzZPUqdYOxvDOOhZX1t
herTqXonOSIQ6ASUIaeVK/3ZdS8uJCAYhNgf+vgVyOQ7LXECnw6TbnsmSL8RZtGEptul/5ogyWMA
em6nYWvXygmf3VsKXMlqn8qie3Wa5aq3WY6c1AuUQvoSVqrdebioM49QQWr8wT5bDe1Vo6u8ZOrg
Xg7w9Hq4D8qc36EraPbG2gw+Ntt110jwH/YZHNYWdBzI6QTRnuPVE3eZNHykhpu4FYHjdDSlTcaG
SVFsIWscZdbuRxRWMXNEnljbN+tp2rsVEpG0yJagMfI3CESP0Vx9NYrmKDsSUuYyCspM+NBIb5TV
Yj5STw9jpW2S3PkQqPMCERsfg+W+DJoLwTceDgZvPhwtsXpr2VmbRQA5jhSDUFbYLJ5bOb5qgzAt
3iTeYfz8K4H3feYZc4HEapF72QLLbokF8GgcAGTix6jTYyuzfe26gz8oKc0X+El292rq5aOiRXda
S6u2HZoN4b24ClN0tKiO063BUoUMbqOxw+cI44ZVPzaW3ND3HMH1kXkDjmh8HqxpzxmEi0/HClYd
CfaqoDJZSYtxtCMUtAsyUg7kIE1noW5bm6vTEqJY5YcKVllx1bbCEk2rLdVBPWKUYxMTft5HmwzF
8ooWx5LppUZLSc7L90nvMIrYgbukd8xQHxq9vEMrdhGWvFeSOpR6VL7ppH0Wo/WQYzImoKEs9e1Y
/2AKd5j7oxZ/iU3Ee3q1n9XRl8q8gzS8zcHl9bw2aocN+JQ0p8mB7XdQp2eNNzqqgDuX4dwcUKhV
bhW26rLLUTisrLKEdi1I+RT3WUdT6sxf+tJBWy43Ij8z1fYnGqTcTu4dCHfVfMwK069qCTYjYbso
37NrgTeolXhBRxGIyPRr3fEcZqR0+5adgOuEUM0+aiuh4BM5Gcr4kM2OFaZM0+oo+6E6vEpjfoyN
+SatHboJ3XTOkr1m2EcyQQPS+tSzlG2Qjsa3bmx9V6pG6GT1ThuUjarHrLrNrincCmlTGrRmpfEK
31m5oHyTX6umpd3MjKKbFJ9G5UGk1h7ZxxV7KzemVT/RlgoHp73X+pPoeAwScTemP2wVTakGAJAO
ZZ+Ig75Wt3S/02AlFgEYVs46Pz63sUb9MXCWjTTyIqKQ9LZNk7rPxtTtU0qns1KkDd2YiHDtnIXT
MAkxXOhVhPFUSrB1C/AXpOiSe5E5tbMZVNDl/UE3TyOqKRYd/YcVrU/1zE9gVIiHZbTvXfR4O4vE
Y7/IxC1tZAecMEL67isjjiFwJffEkvUxzZR7sPDvchnCVVMuDAToHEBnqz9MpliRydGhTIz6UKgz
5wDp94j1x/UJNYPndlzQut/ruRskq0AAUzsntegPWtc9D8a6IyIEafn8nNviVKTakX2CISh1Ta0e
W2wpKUgwSNw7Ij6IUVzHo+xbSHYGip2pg6loofSuhLFJEoAn4CdAKmfJsbXUsDHG1FutBb2x5pf1
+AghcueCUeOo87hwyZW5DGgBee4V7DxVwglILi88axqeUC1R645qEqJO3WZEW3lqbAZNNnzpU04B
86h+o3Tt3qyK9T+XmnqOyY5n8ZiqbdqD25lGzagCJRa0n7VcQ1JpI7ZUlPZoRw0he2LZto2m73BR
ofrJ4iAdoofCWuPbQhLpPPVd80TLnhU3qcvZviiLzC//YCQtrVEJMazKwDWZjKyqQS29jbTJAxfm
BFYF4W4Ea8jS14RJpbxIp45uFcFhDzWoV6yD3IAl3K+djiBoNB+lopwd50qkrx2eyKaWzqZTEJya
qjXhF193NdjJoJ7G0LET5SVxOA4wbYreFcu9zVQaOMKkYtdEflkye6UTlGP6IqPXawD++fQgQ1q1
h9wF+t7pKjKv5pyk8DOrqrrtpojc7eqD7MGw6AYRWEajh21K/mVWVl+IVc9u0yzuPzRz7XdO4dAo
UhkppJRuLQJmf7YzFLq10t8MtkF4YF9QGaQpqIfRvaFrjo41xjuK//+A0eBRKKibyXGpiV1QdyhR
mM+LL5Po9U1dje0uNQTt5HZ2vfWq6LanTt9T/2wbNFRz06B9UqHT9u7qcJM2TdVpnrVehjbfp3Z3
16vuhZANwuUiT8unD5v+/YyEzLO6OLBX8V2v8ptqtS7AZ6k1eVkEDTWIJ3E4aAqnvzq1/HWukgt1
vEJazKJsh4HbFq2V5Tdm2W+WThc+amw4jWr/3nTide60e70Ru6W3b2qEwYNeXSRP9jFPf7SG89ap
42527R/gHoO8yr93E/L7PvqCsmEnym+O+xzP2rOOQL8rjEdTlskhWpJvim19Mbv+vS77N1sZ71Od
X68Y4oK+EADyan1pSDuZ1TRc3ISSWQ7E9jTAHKFqpx8lh/hjYtXXxBcNm+6kWzAOTctbGGPURKOt
SD31bFxBepvxplYQ+rRLEWROc1YUBaT6eicamez04r1BOOPF6tUNbQ4XKFVWaJJTEVhjf1JMxTwL
4iv90qk3EKX8tVbve7YPo8gPQjaHMh2/Jlfgu12tDYsM0VltwTgqo2shB5Bo8UtRJQ/EKp4jsz83
Ig9MtMsM6j+mlJBwNl5SLJFutnkStAPbNYYGDshzuDhqoBbZllP5fdFM6BMRlS728oVY7N249sqN
7cQ/UsocnBTHop1uK3X6cGm3BrWRcei3sbys1auz2hv1qvHEjkrRXoVV57x2WckFUq8myobOo0BU
YQtG5dp7mg23INp3JhJc/bqRCKtlaoT2BK8vh9U4KMR6KAx32yHBdKR2qDT9qM4jCfrjkylKBtWl
vY2kvZkcLSCiNUhJIEGm7puUkp7LSpVby64bpGfHdIhGXbysGQ6k1KC9ofUcs0GbzcM+GS1KKfuL
kda70ukPY8pOODT7UaelISNkoO6VRrW4xU1MibpMkXbbdcnZRCY96Mozbj7yfxXwCK2ZOaqXULbu
4r4Zb2ykeZSicg+ZB9lhgrT3hYpovHFb8c1grxuUNSBblko7IX5bnWITI8qMc1lvpLZP9CU9Y9Zn
Q1SYeM7e2jjyDvIn1o/ZtOa7rCeeh27Gg94yHc5UfXkdGnEAdE5TikmvN0zoeses/9paOMMYsUoE
v+XwmKTyPKX697pCqOPUc3uO9QYIpWl0y1McWXNOQ6qk0dSy86Jrw588sgEjnMUcVO8ypVfv26g6
8rXhBqj9Ax4OngReknCYsbgwEb1M9RBOVe/XA8Yf/vhScOcV4mBgTZ4SNd3kpVVv1cEhN5n4vsAY
rtd8JaED5mWc9mFSJM/E3YeOQVsGr7Z5Y9LMOQMoU32NI7KeLcREOHv43rTNjR7eLKOng9XX90wZ
05txkUtop5A7iaTYAhk+rDqbci5tIsmqLH9sAdsF5TKRiYzcM1AAlvJWMbBNS/mtrPvQ1JrhlkTY
jX3tUlS2wUlkNw92EE3TRivVmAyWGBN3ymwWSUZsnVnk8xdH0NjLOAuwXr8hLkZXPlO/DFa5ZQwF
dhr72nk0e/m0lOnyRSnU+Acyr200Xnmbu7SNv+liSLdxQyb6mGMcchIOWyymqDk73ATWYSqeTQwD
eFJhlkz4ZEbzYbSJNh/kLscAvJ30PXOvH3pK7wNobVia6Z2sq42erZspijmQue16Aj75oujqvlS6
+5mXGGVsct+rE6DNyPwxJN32WqPo1hxGKmKro6KpQQ3Z2TD7rdYVj47+TR8mKExFSFbpvVtNS4Bn
4AQbjeCDll2UULCpy48MOIqdWKP7zGhP13w2VV7tEhP/dkKNgYiU6wL5/h6A7am0XblR48nwrpLz
lyJ6A1p9I4Z7t7xvrWoXz+ambFbtQmPKMomyyIttk0mI43arva89UVlEDlXhpDJNbYszlMBTGn1t
9Id0Jeg9x8uUdvrr0oSd+Sroy9HTk2BSnCk7p1LxV7YlBfNsoFRRaGCbohZZX2l6HBjHYaahBYKA
4MDopwUxz2FAax+mSOEAl5pviBpGr8oJTbWo0GnUe07u3KeN6WWD9b5gYWDjdkMLmbyvDaVNZ6U9
ZuZjD7HdZDEb2GNJWgurOD0Sb31wLLo9KR2gXs12sQptnWpPEP7mA2fYxxx7Flf4Yp7wzyzOi4yy
zsOWy0DMwELGbtMo2L6q4a1XLj1dafxqTiNC6PHBYsotBbhn9Rmk6JX1aI3cOFBRqLwm8R2c5noQ
4Vz19EjiH9cXzJoaX63ardKpr0PBWtzPOe365TzHD9J2DrAq91aiegruj2zaTu5LzvMjI/VuLOv3
HC4OVtUoFE2xdweW5Hl4qFkuouUxs6IAOLpPzjSGvOE0TcYWUxMLtLut5DepFe+9mwQrnjEaE+O0
mRfne8YpR6EBmkM+LpFrEA+0tezxkMthk5RhNYa5eEjkd1F+KZzXpcD7lXwMTnl0uynEqOZb+Vuf
PtHVILdw29CFVo01oK9w7jHfQo0+ppp2NlxlAwGHtlrVH8v4R1Ozs2jlqSMVtY7VLbRvfsHSARo3
AtVgmt9i3wTxFjWZs1GSl2teNgddrpwRH0Tyngh9XxXlXpluCZ+8cvbGXVcau1RB8mNat2b14Ohf
UNJ5YkmIGBT3ZcGhvjOU7SgmppodDqQUZyXnNi+rCCG30MDpXVCtdKnRHd9Z6/y1NOKPWmMnBCR5
W6BL4evdorK6WVn1WhDohbMynCiT6tCp4gW9vme1L+10rpiERPOzpqebJv4hmSdgvuvESzVfrlZu
t3yuF8nF7VFHr+XtqqD+nI1qr8j7fGIcIXtra5HmW+TOwUinG7WraQrHwaS/puuwT5v5sRDvRH56
2WTfT72xzTAyo29BVnOMzTcjdXYQniGeufbTaBIsh2XzBoPjNm2LYz1cInesH7U0oeek7NrM9rRa
clJ0Azt6SDNoaLrlVzAZdbFsMhPvQD77OWqv1IBWVd3ijPJXJWIjvJ+Nx2pcPUeI8mSlYTy8gwBe
aPgOe2UkMaMb/HzO/Ek9MOfRuhvOUoZ2LJvTqnLpaFAmh9zZ92SJKPGhokJOwKFQLKZhRSbeeiks
LLzqu8I2nt009UHG9i6jhkjkozFlpzkNC3VhE4l4dg4u4RkYpQOnxcnCI3M9GhpKvUvXjwiFkZvJ
u6ImTlS+OKj+Y8GEuuhP9Jjr+dp6Xs8kjm+qGUVsFd8iZwZiqG8zHfp8eu7ak5kzxapzPOAGpRLd
tdSZAqb9e7s1L5gc3eiFLcCL7CpUmaRXR7M4Wepzr+zqgXbRRk81r26+y+pZ7xl8halgD2zs+7bk
T7X6FKW0RESxKyZro6w5On3lGdh6OKQMOyZsga0hQmfdLo2+q2dsj8XIgOfcCZ7beNu685ue3a09
+HjSmW2a5llzU1Vb7EA+LeJBZ2FJWabExnDhNkntq0bef2JXsdeVt6ibr9ktjEAc09Nc+6gIpQ3i
smQQaJSnqchcL3Htl2Uhs79eCZ/lCEYJFeb1ukfd4TEtCMj4h29PgZmcMU1g9StVG1NTmj9OCcYe
2kzAdeiLmMk+ihi4t6pT7o2l54BW3DQaTVusYv061LtKaS5DEn2ZrfqdOHS6meMLysT2JZuK6oAk
hrJQy5vT4nZvuXxd1bX31L7/VhfpTVeupLfmdHv+kQiFThIMqrMplUseDd61Se4uy7azFVZhy2uW
C1YmoA7vOOc4CRuoKev0CUEULY4dnjxlJ/utFCSlLUxtry3fx5zzRUssTFhmaViS1VY2N0tLwV+F
pfu8aM9tdtYRZ1Gi43pow5rnc9GB0IibUp9utf7brCugCLu9cL64ACgyurAivY2IfHfsLrTXhVqm
3XR0kvN6nxR7eDZJ9CrmY2U+0OU+d6VO/U2utjBF7JkqTai+HR4woyPVGvQ315yDwn1zpuamsfTA
bZiytVhUkRGxlJT7rFhP6qJ/VPFXg+ZxMNKndAVh6klkp5vWrs70C3R6UQ18YGO6mVS+JPoyv5pN
YLJ9fqnwe75Za2Rt8kXc8m4NYcacJFyTLWnZ2MHeOGfzOtlMgfrxLV/xjeYrEHL9LkbxfA1v+h71
rdcX4uRO8XpIZRUOxDy3vd7RmKNKcf4vdWeyHDeSZt136b2nAY7ZrHsTgZgjGAxKpCRuYKREYp4d
g+Pp+0R29p+V9Vt3VS3bLDdpksgYALj7d+89VzRhlnElt3BGsXwyWtTefvREgLCco/B24r0WwUO1
oOMKw34o8sA/+akav46L/YZPv0f6mZ9I4m/noPscVHsgeCggV8QK2YuJf8B4ksZINJF5vkFPMN4I
W7r7nkTj0eWIQoh63TpvGql9hftvZlTEiCUe3fLgBfpCjLUFyoK7sIrimZlg0t6EEz0tA6ePwUme
AY5aayaRDaHZxuB+6mMMLaZ1K81tRASC7fUVBuQ9mzpRjZBab0EC/EInsebIOdvXlucRyFQ9geaz
kdFJeEX0PPoBl1CwnDIzVjt/CsSxbAfTIbQc51uP0Xtol92+8eZv8cy30U72vLG7bxOhD5E4b3RI
b/H1IWTb8iU2Fo5gctsTGqeU4uqO7QGFeBv7XIF9QgTNOKvAePASjNqZcGk0oq8jWwxSI0FynvPO
CItFGLuAKwmogD6ZdTz6q4IGtUOVOxBsGk83qzErim9yaOxsI5mS7PrelklIW7E3cEyypOB5En9N
86GRK69PGF7mCb83zHS2m9xi0zeWOgrLcTeoONZpsHlPPaoDM1paAKN15KfONoqaegcV5gmjVPVU
mwikgY68axNLaBVVpja5m8pnr28u+VRaG46aVBN7U7cyG842Y2PMkEEZVSyJob4QjbE2TPTNx6kw
EhzJ2lV7aynQqgewxLgmZKpv7diikROEMLeN5GxsUC17j5l+yaPm5wC1LH+oIuqz1kVcWz+m0ms/
x/uQN5aUZzQTk6Yib7vPJTXyVRAvwwf34MhCYg1XyB4eCNGO6UqZIQY3or2U/DucDHrkWLUIfgRq
jE1U1rynLn3GFY0m9ZwU8rFzvZeRlO3KbqJ9hnljmwyV9QPJHWG6bobrIBexsQ2Tp0c1maEBym/r
LGnwPYatxFRCTa++Lz+SqrXVHlCIc257ArldjOgd43f4aCqIBCvdsrM3TDwnk4BYcndRBUvLpM1N
hrPNrb+fDLs6u4KhUx3t+S4Uz8bZOVZt96FGE4hSkHByRI5kvZ3xlrE0MesRo82+bjIOyT2nZvTT
8GAW2vkO5KWt12bfB7RNz1a9sgEx7mRBdF9wttmkWU28khPNroFtZK6jpO29VYyexTm40MVHZ3v5
F1q7mqexmnsElKUO02l5VRGF0Ea5FB9BVqcEZxkWIcWODWGlMq2yWz/E3kosbN0AegZ8yQGnuxFe
KBsLuQ7aSf4wq0FeWwNUkOJcc2hyp7xgkmt3snPkQ8n5gR1Ow44KXJ0tQ3xmJn6Z1mZVnCL0z4L8
N/e1WZ+zLGA8OCVUmIEM3ti0I/G9dQgqwEHcXWVcch90M5ei7f9qnLHcoGgbXejibrlCggjeyeOa
u2wR3mZsOucSeY6xNdgfHJlQs4liLb32o5i/eeMMNqaT7mNv6n7rFmPFsBKg8anrYFH7ueVhtFU4
YSyOFGCumenM7dRynHDH92KKHUy6Ajdlhu0bF3RXGceu9+2zlrH5ZKqYrp+G/o4NJAYi6iUCdZ0C
VsJ1oRD6LNVfsITYHUNhHT8ODIA3g22Oj7k78/4UUKrvmelN2wC71sUBlce/AdLPrcxRLpdqR4yU
og/RGN/8KFq6bVum857QgP865oDL10ZeLm3IKiaeZI7tx/PELyMqCUNmOvpVdjax8wrRibIsKH/Y
qSpGFFHwQHTIOXdFMIQq83y+ltQ5mL3zOEctcABEzHQTNXnMaMM1OSnWnvnNLiLrkQEPoPEeBpH5
QC/aIFYZLnHOB425JrZNHZrwM5N7VtZnZhvMvzNnDD3bAa9KZt/SmX/zmljv5mjKTpS7jBt6F+Cq
e6639+tOPUUU/t4azhet9MqHjI0kpo8p+kzv/uxV1Mb+panTx5kS5F2SV2vzXq01eBZCbrQwJW6k
XKdjE38nCmYfs8n5NtVVe7VVNT9KqRYe19La8LYkn3UU7RkiqVObR+b3+6Nw64BBusqm0s8TIdkV
TzfxFOfS2WnIjiStU64iuzMOtl3rr+4A6SCfS3PjW5hoUuYTN6OTw41JVSOQ3nWKyR9mi0soOus8
kv02hUUQ454TlITIn4D3FOV0inKtjv7Ut9wRMXgg3/Q/7DRDpQEzt60bVF/uIUQVvNnpymSb/yub
En1hIPdeDyjmvd/sgmVESVY545hiXqoHD458tcIaq7kPS/uQdNAZ3FlyCU/WjljqdukD/+B5NRN/
32thQ7XHlnP2rans4YJoaW9NAAEXC4TARqiCeyzrqpBYhPs0R5V7kf5Ev/bozPuybvMXv6amD/VW
2jQZTvPwYKGSEJBOjYj9zpg/zmpOt8l9Gqtk8qSxlV413y0se0dYG+Qkb18k80ua+cWNFMZwHm0v
+lZDQWTiln83mS6sS9Gb4TLP9b6ry20w2lD2x64JI3aNz4EzfIc852+IUDAcrXUxvFC5mXiruo3d
edW6inHS4qlm37UAqpw5l5fs3kgRx7WxZfuDjgRJcOfbCJULAumV9Bu2rJIpEEryac4n66FvQf50
+fLKoIf5TD1hHY7gY9nFjPdicvEJu9LczE23jCuFks6JAUT3pplLBp7CiFCLS/hCY+WlG3g9Fe2O
JLUBXGAByvtmC9nkUDLNK1aKFCLDl1cZ56bNA9vFNBRwBgkpCcjfzIqvLpIYC6wSkzFs9rv/oqWM
GZsXnhPVltFHFZv+WTP2a/HWhIslcPJkRUgm0FsbxmQcuUDzfSAn7x0SGuZMRMkrJg6LX9R5u2JJ
XFQeU4oHGDS87zrfR2romMBgDj4Y04gIRO6QozNgbUoiNefytG8LvE5R+qQwNrLF9Md6kzUy3Sv2
Hyt+rf+tKLp+3+Ks05AdRr4W+hW8Mex7mZCh88r5KvNBMTLCxfYAAJXZ+lTNh4w2BiyfA2Fi2+uh
vHNGwPNF9XnYmPH8OZVterWLxaV5D46IA9ysZ2oRzEf8ryg6CT8PKrSzjObZ95v2Mbd19N6DUGhX
tTsYV12I9pdW9fJJrr4+Bouh840XC5QCa7wrsHP8igPDueIkH7eSAdRRjgS1MMc4yU3oqtoAeVUn
8K4ynBJl7pd57H+oeInDOICHYFpF8xQMbXphhlVvykmyi07mHwXnB+7EWjAwVJg8vg7RvHzirS8v
QRSN27pYgD9JKWAKEsBf0+gRh0s9dxutGVkQU8YdWyR6CbulxcdaTn53nQlBzRm2/4Yl6eD6lQl3
ghU+n+bq0kK5CYni6OtcY+fpUu8pQp/cgkDLfiR+3rprh2PraaAVLRSzu+lEsrwSjWu+9irAnpXV
SK7eDEuJqpdsNadGx4BOeSeCJhgUpxvVQd+ZwGNGMHT3ULSZtVOVHK4wXdCnaUcInjt3aPa1W0y7
sTTbDUGU/maJ+8IwjwWrkFfyJFUL7UudX2FfWrT/sFSYrrhnxDkhkvnexXyYCZh31s+4RWavGOP5
SENQjRaYS4Df+O5cKElx42bVevZ4ROROZn7jYfI+oCoekIWDlc1oYQPhXm+rdM4ukc64R6IYGBvV
Wsv05gY6uPnxpYiQPhK6kx+jMimPUKK7XyWs/6iNKDdcdsyzV56r2AJ00bL1zPtqvohTS6prsYcK
weXkjLgOOxACpo2ltjwBv1ah6gLnjiFaZm5634o7dKDI27NBcX6iSdg/WDmiHV5FwPJT7Tk/g1ZE
L0NZJfuCQcaMup+OM+QZQ7Cxz9zQayBLh0VR1SvDbru19BP4/N0ePOuLwfhvWPuLGT/61tGzu30X
MV5vugnxuO6WQ+ExvE/jDtKOfcqXPr33nqxEvkD3G15EzZ9YCb9NMsl39Mfvpvd/yf7/tS7579/v
/+Zn3WhgnYn63Y/+5//9c+Wou4/64a386P/+R/3lJ2N1/+PV3T35f/mfTaVSpW/DR6efPnpUmP92
xd//5j/7h39UmX7Vzcd//NvPeqjU/afFiIB/aTl1CNn/z+mAS138qkeoFR+/v6TDr//4N3KZ/x0P
sAziAVQ+AWEwaPW6E6//qxZVur9hj7AN4J+E7zxkrT/jAf5vdkBwhxC9w76c3NKf8QDnN3qPCRsQ
rmfHQcDgX4kH3Buv/5rMogCLCiCiNJy8eMiQZvlrjAf0j9W1TB1DrBencRLltLF7rW5Z3opxNY1m
y2y2ibFzMBcxMo8taz6Ma29y1RWNoASNn7oGQJchxeGQ+4mSe0dH81Pl6qPlFtkWF+0vq3PYUaiM
IoSeJ2LgxX4Y97PzYpgz+LuuOclGi+8xPCZ2QVH2tIyVjePavjiuCHZFTmGH0fvcvKX4lM00X0xX
fwGq8SuS9mgRfp2biQGMYrJh9gPYn6htF/uYpLAsE1sOz0tdxg8wUPvQiy12wU5a51VoxmOahxkn
KH/rt1ief9YjqL+v+WIWyRbzkrvPKYBcO9Zcfl3K6VViip/ZKlV0QkPthF0VtJH22O8EqE1DTQS2
whsHNBSnErw3DSLUrfVllO2L0kh3Oyk10S8aDomMzk6EK04wduLhlh5MMbBbdDMXNTOHJ5X16lmW
ifzmcwA+z26PR2AKTP4w5sQcWzC7eLctqrHFALzKGbxN41sBcQboeW2MG7BK3rVAuIPIOUcu+KSZ
7QCswndqnJkB2aVczQ2oUjZ70TWmpmUEfRo4z07JarEXmF7FJvGi+WsgTOfW24Vi/0PQ5KeBKMvh
jy+HsXcLcVLZZAs6YFZMyYMRqOAwDW+QlYpz0gvnONqxLcDYO/fsFVMZIobjz8Tp8kM2kL1Nu656
zSMHSxC7KhCnneeuS1c4p1HlzinJOnGlT8YdDlMQjSdvKmlV8Sz7Obq/+MF1sQH3THt7jcLbSek+
6eCxjmtGWw01MGGunOxVMmFaF0gERc8WM+ccigrZtOkZMnm6n5E+11nuUlG0YKpwxMwEu6KQJPZj
dz9yO0Kvwa3c9vkAGjQNUP/YxgBS01viZae59r/FroLdqDGua6NWaFDTVkzpsHU6O4xbfXEJOcCI
sN1N7WXh1EzOLhAR6kZUgR71OVZ5cDfdbGtrnVDQSZyhFe4tiuTNRY44c3mFVoepDQsn4sVyn/L7
FV5gY4mosVl+xPMiQ2h56LMLZ5MGIkPY2uN2cQMQTVSkoCczwYQoixLaGDQkxNkZAuwxyPHHV85B
c9iEocNg3eodh1Gj4hDU2jSeW4M4KoxWyB7BFycBbgDshgPzAFC1CGa1x0j8YiIw2wovLZmkYlM3
tr2ZBI7JFPQnXP2+icPZZeLVFPG4grGa8SXrE8iya6/TK/rmOarRQ+tRTVsyUut47PD9sr8WxXNg
VOnzxNT9QA4kzEfz2dO5ex5RmcFAwnKNO4g+hQeGMLHSzyXjfND50/vSeO62GLtnbIRy1bXeTXvJ
9zgYi0vdKq6Q8i6ydX7ZMN2Yb0mzJI9Vq/UhLvPQL7SxTSk6elcjxryYTT3rbVfRtizUvhW+8eKV
FndgVTnPnW8Sdow5HpNgSHFO5vOnE1WY40vXVKtyGGe5L2OjnkI3Z88zOcW4bfoax36UPiwLt/qa
m5fgU4L5I9n4eiye9YI/aCWHHlXaZ8JwrXwrVGZ+LuoxOuOmjCgyKyGq2gVRlRKD5yBvyyiWm1iE
D4Yi/hgm5KwicaY9GDZ3V9A3iJuT9ArjMU8/mGkxvVmR6Z7aut0XTZHgem/8zSBpR7owq8JBV3HB
vziNi+UjE0X+RXkpE3xRzYXFg8eKtxmjxpXV2uYGa15240KRdylF/rAN7R/wlXhkzlr7VvY9rEwK
af0jvMbmBUxvxIMyMRgTOzxF/U2J6RGVj72/FHhWVhwDTGMzMYvaTbCZUVEw6tR1Yh4KG71JgUPj
ctcS90pRO/h0evcN70+0XZrC3kji2nuO3ckK/jFbOA8yOI8sKiA2vWMOxho6KWGfKCh3zN66TTHO
EYsf9q8Rh+hDQ1rlLMq5XyfkMe/pU/s8BFa0CQwecuAJ43Odo4rFnY07u7apukkTr8cZO6VMWNTo
pa+uXrxrOw/B1nDK/BJTr7L2kKgHbsNLn3ffJ43piFfuuN3eMqtNUrspiSD3EdNCvQGY3KyiYlxO
uZDF1Z84b8IA7TqyynPOPHch4eraZegPLo7UmMrjbcW1quAkd60S39ALBHyxvn4sYtPZmhx8H5ff
6ydpfaLzNZQDxGLLrc9py26yLKsroFEMd3bZXMELIqgzJhonnGcFy50QoYMStMF/bW10m89ngnXZ
tuJsxQahb9fCVBh7ivgpYhQDVeJLOsfvKdUWDIFGse89IjTwS5GCFwaJq05nQbEBGPQYWFx6Omke
SO4/WkbQHK2C2OAwC/tLVrSffW5+jvdpJTaJ+qfGHh16kN4wTT14/pxAVzbsPfFe+6nFDYJWJZYv
xL4xR88qOcdVJbZeL+WeuER59qzaeMSlDcjPmYdDQc5xI8u4vWZV2Tzi8+G1o8C8m36LDFFx2DPq
O103sy+pF3wNKl3/kGab0Edhcz0O8qUTHIjsumH94gBHzAse7Yqysz3YjIVnS9Pe2gHKeoGz7QVY
8ueQstDIaaJ8mbLrBya1LfEKolNtibFJue7TODPhsnme78mYpjtXISP4WVe8jxYGiWYW3bFV050P
0PcXAgtnixMmMZFGr60keWMi3XwxjDH7Qo0sWTWztrjvq+VgNGyUKjObLpYzlBs+D2c7Be6PIuU+
4Eu6o+HAfTJck/6Z8yegSmM+1oaXnQ2DhTylv+jg5uV4qPVS/OwnaWOx1Pfk2PTMaPKF6NKWRsvp
OJrArHsnqB69MZppNWEyq5LKe56mYLpWbIyvSVE9AzMFM8zoF6BNT3jPtZ+EjtINzqJ6XzMYOXU8
Vr74fjyflgbre1rHM1RQv3X61QS07Udr2WTEFXeHs0t12pxEEFVflBJi4+icM1xpufLUmGlZc6jL
pxM3EtrVnSr9Bq4SvbrugrelC+rv5mSkQEoXfzqoIhk3wiqWt2mEc7gSRIMKpoVz/VKWjv2o7/FV
F17x0XG8Z62Es7dYxE8mw7s789u4Ba0JjItxYfJ1QGv7MbkJ9OUZ11Cj+iVk7ASiuMEm/rAMZbtf
/Hn6bMxqfKKY3DsRgkp3kQj0BrG7/FXi4j0SHU4+l9j9AF4RoZLeHSlD6W5jTWTUiCf3SVkOkS0e
+MxjcMCE40QrvdQ2oJuiFkxk7RHDCn0Z4qJwzIrQLRyPjMT9e84mnn2GVYDftyuH0GoQbKteWs5G
OZwU0Eaz7BCRkjjNyuGQ2icPczp0e9fngSgCrORWTYYFo5v1AAFG/szdxuEVcbCs1NJ/cmsA6LMX
Brtp6+FJVU6AEbCbv82c7LMuyz+UwyO5Liz3RbVjd+Kyax4nX71n3hgf5phdQubV/VoQegzpTAB1
nzvDc4Oks7X99AfUj3kDGGHY+iNEyMR/jtGvKEU8VE57oQ7CWPu1F+0S2Te7Zhqw4uRnDJQtn6DR
YzKJEePgn9TJhWVupfCDGz0e4kwsazy2D1jC65WZKG/HdBTXdpS4u7nqHysf23PrLW+1Lx7Sgogk
p4Rg3ciJR1FHMslmK7meDKRtXHUbYfdsq6W36W0FFaLbsfNID1U/XrrManb4RftDndg58Ze8vKLN
Tvt2RPcw+fsnobjZ4q4wt0KbVTgYnn9L4qLaaEjxW7LPyaVOSqwAaYCBe6mCfeqOWUh65c6ONnm2
MdR1ADwDvOEsMeeEt3x2cskCcH7GLE0q86bvxryyxRAAxQybS7Gx5mnTGg42GDYZlUGs1PASPF19
9EmH0rFNaHeJODushbbKL0U1+FhLjUccsvdM1liQFL5zuMCHH4dmiunawHNeJ3d+3VJBnJVRRLRu
SvckFI9i5vK2EDb3o0NgIq7BdkLcGte50b2biQYXn+EOza0ebyB8Bgnx+NwO1rhWWJkxIhkMeRpN
1b1W05thmtmlFMK68vz9Vqm2+0JANNpJJdlf6bw4etreg+ybQ/4Sy3ihUHHYFJ/BedF9FqjyGBNx
hDOKi8WbH4feDzDH2F+LhNwsMbJ9R0gKBux68udDGrVkELts3rZ58KJ4ilDz4RKrxNxR2iPW9DuN
votjaKdOYh06a+630yJ4bFLEFDqJIDsXVO+C+TgfskhJDVT+GZBVdPV9/QOrYbk3eCh70RQmnbVh
oRcJipVmhEsgRG05I3lYi616FwHkX1wcAI4wl21nG+1+ZqMfdjLARa+bZ9taBuIb+BODXm19uNTP
hciL1yC+pMCuiX+5k89vImhcYUMPldvLdZQlilrm6OleWrXVdns2J35w34ysMdE+iPlKTDyNmCg2
7VDzlVbPTgs9nqCoxc6k3df08m5wiW/nLthOLn+PA/WusHK9Bdb6UmTIViqb8kPcTsNJDGrinOlg
P8slSyH7Cq9L17nZH2cvI/jlYXFYsmobJ3jlyqD4WsUE4A0291EZ7bsRrpMdqSzsK2K1JMyOiG/Y
JSeSXIYkb9JqWWwFXrLdQkpgNdu8+D52DhRVra1KVcdMu84KYc/ZLxV2kjmjplma1aPG6buHTO3t
kxJDkc56Yk5UBPDgFt1GajzQhccOedn0caUPGTnEdZqlivbt7NecWI+9vS17N3uMHXyjJHiTfd6r
711jChLh1mvLe6OlifTixJPhHJTXYfyYOKFiNXdw3EnzgJ0kbO9U2a75nrtQet3yNc+aer/Iej8V
0z2Oc7eDur9qVb4SDSJKmXH+leXwnNcEnGpODnkPpNC5TEPwkPruN2v236M4wA/QE1otUGhVnuWI
dfNlYsKzDu6xcQTglZCZwzmb+aSFvRvCYdatWccJYCXGjJCJw3MsWmtlSMBCOig5OAwDdqW7lcB2
aEDRqEXrZZDkQKuxPCWGocPBUTflFrQYq/HBXNQPT2LLRPb+gs5lb1i7Rs6SpA5h76/A52MoASaz
dkb/xrfT4zkBm07+nKlwHhNWWA4LvvrcDuy9ZyrF1KBr1z2jr/sE1twndV1iItSokUzCvnNHPKT3
uN087JXEhD7JgITo3FgY3HyPIQ1Al2gkTADh/VSoFz/I83Ac++lRMq2iA3rpQtusT0UEDaNNgiw0
Wr0cdE0WopVlfTLLOQhFckeb9x3HExdVEHNdYN+A6oSVQWKtbf2NzvIuRJl+HJP+WjbTNYYrHaOO
IeOlnP6JiUcRpDmeN+R9JiJ1DOlOeOi4A8hKQLdhfxJYX1NLXhKmNCvXIfcvmPStFnxka5XghTN1
be/90mnWciypj7FJc2f1GsPK2W6mfG860TUIGpLTiJrvDRUnzO6b9GEm+rZHG/lMPY6ug9U0hxY3
ITmxhcmE4L3NDt5aS/PIBI2Kc2+uXsdk4oCR8dGlyhZHUxjuEYsZ1ivamkwDbMBi1wu5vbv01oCP
wDBU7mpTIyI7+GAScM2bzOoBmVj9dKVog2jqdG/H8Zz8wub9fg61vnDl3nwfOgJOvIu3APqYm3jc
RAJRpLzTd2FFffWa6DIV7iaqnZ9R2+8ckofoism+xSnnTD0DR6N46hJlnWShD7qMb35dkUEoy6NW
RJed+EW6xi8DKhvN4rWFzkMm3S7xNMAxDEIicSTaBj8/uNGt84B+gKRjE1WWN0lxBzs7tXNImPAV
GyAM/FVgKWK7mX+xh2ID4CgnSFI9ZbL8GncuhW0+L2WqzTQsOBnkgw0XHc5IAESzGdw0nCvy1l1M
jtXDmZp4xTVIiAONLdn+1B7wIGL0spLs6Kn42ZvG3SJqcnyYUIvEUuS2XTZHJkD5eA7HJN+MOSV9
gzH+YEaLGDFdF2N8MmJBNUb9QTfMW+8NmpkURDmUPIDwY/bkg4bLFv/d7j1jV2I9CS3f0ntow4BL
xvitwJ44JXwK0m6PmD7IA0gSefYomdrlHF+SolwR2Ljhm2b59MWP0S9eXaJ/jKTtkE8xDRFctqUp
Qu3HAJiScg2K/ybU+MIwYlo5DdGLuUrhtwA9QPeJbOzZmuVqyaNdrqurGh0kp28UwXx20b1ZAbcC
DmHMqW5FzZH0ikcZuGJrmUW7S2xmLIvEFQ3IamXoflc3abl1+zjYuhTfQL3BUdPpe4nWyUjVBTIj
loC8/Zileom7fjtn8k2XRBZlROgosjElOam3xwXDQI/x15rVvA3JlC3rUfvXIp1fGf2/J0DpV6Ds
U6YP2c/Ro6CInGgTTjHOchGwwyw8ppZRq8d1JdU2dgt/hZ/jQGPSyJI/3IrYZThikParLS78IlNf
CgYs66CSNRolurhQGVeo0RLLNhkHR5iE1l0kqBYv2mcxGSQB2ExFc2p9LazmhcNaEHKpebyu7KGt
xZd6sV+Vqn561Qx+PSBHYSF4mTodaQ0AItF4kkCM5f0CUI71At48m+ds203l1dUKM3zMdcugms4I
s7oJ/iGlvpMRTp08REZ1rJyRwairmzVILkGEM9MkHGcC1FqbG6vLHbbq4P4tSr5DlEikWIEFum3F
LzuC0iBTh5Izf6bixkJ0uwPpiX8yREkkCS9psxWwOI6DVJQNMwaX3yZSVrWi8PeoiC7Zf0+uY2qQ
ii4gZVUZOwZLXxA0SazQ7bZNMKMSYoG5qnXQhlMjPr1sPMhFfhlL49Cr8ds84i7zhrfY19NaLtYL
DWH1Gtgh+VUy3iLZD7M6mZLk0kKnCORKPkdG2sM1r3GxQeecWbwzY1uOxCfoW9DbhC6/TcDcipAe
lqLMZDH15pyur3Fl1MmmEDQK6M59yZLipBvjnTM1BVTGeZzHXQLVJI3tZ+gf9mkc4/vQODriaMMj
+6HN9KfZZMfEGb8P2KnM9o2ahW9+ObziZnFfSkVIwPMW72garEW1HR1Um1Aq0tNunZC23OUGHsyW
lr+7q21vYiSflfsC5uddKfMFaEiyR1kK+bT8PaZlOm0/gOHLJilQNYo8lJ1+VV3PepHJ75wkScXO
0gmBiQCGypY8VHHVrbn0w8m1jliffjYsjcA88+FYWB4vwJTOwcYit+Ko4exdkzgE47237Pc8Rdnd
qEFgKk8oarJufiNAM3j38LCoN9KAgtw2bIccZ/mFM7O9RCN+7np49WvgbP444JYAh0ETNHn4JKWt
sxPa3c6LT+OSsLsTQ3UYAMEJguu5ovRvnXrLj3oRhNXrhIo4j9Wx9MqczhbRfngL3dgwkhJKEZwr
pnna16L8Ng8KRcbGuDXEX+vIfiwH+3HOeFCb+bwZgSg7/rTsq9K5qtqibMhJcTgbjb3G1A/CY1Ll
3mfLsRJZj7kiZa/mTOZtHEDwlJQEWVOS0X7Th07EtsmoqFHKmiAPk55I6OxOBXgU2icSxhVMt6f6
SifV+78uKP9zavG1+WBW0318qMtb839AMr4zHv9nxXjbvVU/Ed//FIzvf/+/cHJQ4+wgsJGLnd+Z
cdb/48kJ5zeQcNBAwcMxFnNNCy35D6CcY/5m+IYBbg49l45XD5m3/wMoZ/4Gx5qZh+1aJlB21/1X
FOO/siwd24MVCpMOuLgNGRgR+q9ycd46URc17IDcpKU2YKbE8cXOneBIv0R/xn1oGP+AZvn//UYe
ExIhXErPNfho7vzfv+EdG6VgTlb3KDsVaAcrgeLIM3Iy78iermu2jkyX2998G39Q9P6Wmvd33GPe
lwPUF3omX8X9P48P+m9/Z92iDkdMN7gPFtA52agZpfTE9RiaycVbz3HjwXp2I9TOtIi/A60U9krH
9ifJruJ9aiRO79iy5m8k5yhv+d9f3l+Jx/dXF2CwNgzKLmwLmu3fkTetGmSQii1sjgxfCRZVvavD
CHjAlWgPTqSlmKBzc64awv/9F5v39/0n85PfTJEv15BJzwZgQ0wDf/1cUpZ9wM/sDfTosLmvDd/a
xQUkYeyoyWAQMzGGfpW6srsOcdOZpzsSoV0Xdi/YVMQtQUvdDmnxhHVQidU/eHVAE//+1TEqNG2a
GCTWCetudfibK8WebcAVLkP6Jqpx6wgQ448dedJVDSMORRyjrrcXnSDEjNKi3Z30kvqz9nHTr3M8
jK8cOdNbOVS5uNAzh+nzrm83//Bl/l698efHCNXRtaQhDe9u5HCoyfi7HtzST10o3nwYzJ+cQxpH
3YZ3k51yuHB7z+h+1UW2bEw76F6SeLLf2yrDd2QXnrrityrOOiN55ypcGysGxf1NYA5bZ0Ds4PX4
XYsJjHD6dysVjKBAgppUHo2O+TZ0AVvgbKKBivbFPNm1cQCaYvaFWh4nIvPzjeYu832JalR12oAG
clXN0FX545JJsls0OVrWLQvKRbLv+k/2zmTJUiRtsu/S6+YXJgNs0Zs7Dz6PEbFB3MM9mMEYDAOe
vg9Z1SJZJd31v0BvUqokM8Q97gUbPlU9SkMdG1gT5S5HrLTBPz4k3TQeSkK3+QMR+Gw6JiHHNRxf
1OTtBha3hPnJEITDc9gJEIkqZsQA6cEud13WWv1ZlxTwjrOo6uMwqpyj7WCFxBidEI4+lzNIiES2
unNHTYGLzbWOZ671YQicuhksogidgHQZhCNzl3ow00cSpgFnKnY3vQtS6uVuZi6RGOmXAgchDaUk
MtRMQHCEbo3Mpir3sYPhzYgfM/02D/vs1l9wYt3WWQ8Zz4V6g/9xKl0s4MBiSUQ0RVFs7M7no8Sh
GLfE42jOosvbBZxTjYQPjjNNjp9JwE4L6mDhP0xEReEMYyPckCZpL4qqFv8wLHSivYz90F8jsg/W
xmAcnu812mhObrJFXw99COxQ1KOvElWRm04HMLtyEK63lVzCTyx9PUIKYVaOUphfHwKfotjTQu7s
ao0D14mSJkYCDlHPkqaayP4ddWlRHHIp49soiXxuNIrJJBw1z99bYPB3PYUxTGfMMO4nvA1cEq2E
Z9BFPDXDVJMeyXX6iDku+soarHoMnQPImn0dIEw7zqOQ7tBd4ryAr+nkQk4vmtEaw0/a5uWhSjkg
JbJuH0Qy1R3DkaF+t1hZxlMMSOFZCfgwZ2rpqHzLq8Q8RoWfrcoURpGN08lMAK8Ym3PLpe9oFYOD
aBh9VBWi7SawmuJjYcrg/lZB3B16u8i/mGqjy1lBwVLVefOEn0bXcAG4s1/nJbgavH1fTskpr9VD
f/TITv4WjZvfYo23X8KBzMbWk27N74CueBpM590NsajOCXSQd9Fpb0e7IYmWDHcQuSrCD/3QHMQw
8vefSffxxUew+/oUqwUnzvEgixQKZC18nl1fDc5hqgZSPn2Us46b3gHnSO/kZshi9x0aa0yEsEAP
2DYUfZw6ITSGFPaJg2OH38GQ5C/YxOWf1moF8x3+vNwywMPXp1CONl4UZsCQiM7PlJFhcfHUHtCN
eqY1ZUZ6HOr8vWjASGUd5MG9wfPPMsPX7W4UYTYbSU5Ss9b3rF+LmRfG5lo8+0suPrOJm3U3wZgJ
6EzcUG0IhzUbmpumCeiqULZorkq4rCpNyyUR2kSRDwfcn6I7lJQmHObWsb6bSHa3bTgte+0oMoF1
Q3LX+HNKOK3RxZ+mJ7VG8yqA6zm1xtU3a+Fj75JIHqewETuampcnGPJIJXmETTKBWTDlkKhv0ee0
BItiFVTTlKTr9DAF296FMapMRpFvbbNz2VBjC2lh4VfDYH6sYRLSw0Hi3bo9xNxet9gziWMc86Ig
RmXFZPpGivMei2QZdnwy4F4JpGyxBok3/AMNN1t0mAywkrUcJC4VWulctznoNo/IStHyudXGzy6z
bmkxbUsqZJqk9M9ebc/HPG1wUtTWiAUBQeWZnb/8jILMu82dbjxU1RTHj4OzGCBDMurGTbu47VNF
r0Z3Ij2kH2ePlP+WLF+Aw1VGBZaqmqQ6JLsH/Bv5RtiGKwGyBmtZinzPU7z88pLeB43Q+MFhwa3H
7sM9L3qk7qKyHiuedHXO8PNL+uYcKz6PvAq4WPopPZAiBNHXFf5dHzLWkYbg7ujaZpcHqbV1C+rq
rB69dCrFw4jCSoCN603k3hTjPB+w4B1dxvtt6PyuyuVJ2fK7d9ST04BhKNzPOUnuu8Uc/CV7yKzB
P8MLIknidSTiaVTDtqRxX4nUeS5VcItVPzv0DCLwJpnLVLX8rwLKPKFTDy3AULTJ2/y6WtEPrSuC
wwq+OcHZdkhUEPxnp2PQlWT5d0zkfu/TUgr4SYcE+8zwOfrtdB35EUBSecL3XcTn6NMS+NbkXWzv
Bts6Yf1G17G7iOCA8IY6u3QrSpn2PqmuOncIZ6z+Diz8Ltlev9AfNPMcnKlGgaYiT5udY6X2IcxM
V/YbPtA4+aDAT+MSjiPrWdEufmB9TpNzlgceRy2vKsUpjhM7ujVRIaI9Dvj+pbFZVN1cOXzCtC4S
EdPxU01JBpqkFxuq8hLUAenEyaVC7OWsOwicVatTesimngkY/BwI4wIlJDPTHUF70miR1JAvvVmh
6482nPPAs/MRi8jY9ntc1CNX/07ctQFYDkLJPsYopuwBHo8pRL7EZrY8gdpVvMKWIHjup5X42YJG
kTgxUrhKLc3om7xMSK+HnKNeeWfbmxzAjdnWVsRUvhuBguYzho2FBeiQe3j9uRsn5RdzQW/9jMI9
HcCQ1lAmBCPmJstfsADZEhGy6n3K0arAJdVq+Y9obDGMJlkgvyfWa6tVBpOizOpznyYJZAK/6LZF
GPZbqiTd1ynwoh8pgXV9aRupanSKzG/OJOhjdo5xNsfUxk7l12O9m0Yqt+us7e4b3DUp+docI48l
p5/ardSTTz38Za7s6HHkX2PJcN5H8H6XsPDd28YrmTHPRB81Ayvnl+AaeJVMQ09QUp0/ee+Fr4nu
0ECbWP/mkxU/Bye2r3xxPDH89Si/rTrXQm0qRfceUDoA7mTFWOJThStSd58TtSj7hbvctvAw/oOp
ZpZJ/eW0493nFFBiazInnZTOL1Ws2O6ukKgTTQg1Z+T3JIBDvx7Z7YH3vqHAt8GDPnskd4OqH4+6
BVGEBY3hu1HZe44DnqF2EAHyIBmwDdXEN4mpaj74lmAgOTmFuRkD74p5d7xUMSO4eAn4h00eZrZ1
Trk7r5uO9ZlpZYIPERTvnrXL3DUO03EwsE+6FGaBUe6NzEKZFbaWih6MGJyXIgWXUA1OezeHan6Y
VQVWaWGqeShIpe2xwXG/tKezNY/FL66m6baXhsA2u8YxsiMr3sPeXO5hWZIUwC3BnIugGTuaaL/g
AsY3pLYdsoxW/+pxV2cGx5S7koQJXdMkD7S5XpO8vw+XGGV51jajtyS+JKF1roGP/wjixnxgC25e
NYedY1kGj3aRHTnEQQRMm/7oW7guo3Asbzot+q2yQcykTuCSC3P07WJBqRELNlyF6kc+BWMPY0sC
8ys1r2gr9YL7mbtzRDpvrhmqon7hz8wK52hmdYMvzdnLZNB3sghxKAZVemUYDma3xQDrIFLfe0UR
n02Ax9TTZr7OvRouGOGsF45czg4l3sJHni4pkArDqFq1zEnbNA13M9HHN7ooy2PkqeWK+cDsaE77
TFVacQ7R7d5Iwl5VkY3HIva+W79rUAxAAO2z2I+v7cpXTdNeAoef3XurmiGLpH19W9U2QTI/yfAY
ph6n6RlpdNGFOYAPHBh+YiaerBl6aGjBVLT0fAWf2r+kS/FHmqj/wnZe7JJxopMtdRO0k4xesEyb
+Mgor8QwOVDBbqVMvoO6uSFf8jXjUz1w9q6vcFWAf7oDtgZkp1+FR7A2ISzJutP3d+EkLKwsTc8z
RflI6iGdBTUnj3jhpj4GOV9xVhx7ksuPOhpQpPw0P03tiA/AtJCkVN3KW6hgDPg0uPc+B+Rqe11+
ACBG+QMnw++wAwWC5519Bqfwuepj65ZGyOI49370Kv147SCDAHS1gEHvSeK+RUvCmisEc/0SuWOU
bvfuNMPOGuL8gmclwvlPmdJ5cUa2/rKFuEPne3JjrSA/TsX2PmsnMicqcA5mSJ75TqYNpltvF6dx
f9DSvEUxlquZOuUzdcYI3M6y9yw2aaep50MJDC6ds5XCPFRq24KM2I3Y5NHhHZYXMF+wUbCJFpA/
Ng57y0uWZd7J4ih1jjhfcKGrvd9lYFcHnHJP3qDEzF4g03dSt7gcs+VgudF3YAv3wrdNFpSt5Syz
7CiVnve4Iu/mcjJX1gKuboQenjmvLafCHwACuS576ZTduBqLxgYxNKpoUQz1XrblfBwtUoK2ZHtP
eL1PjL7iA4fjn1Vo0iOuOO+9ykN5iyLDyaohNoctWx9Co1lHCvlJuvMZJZ5aZNhPW2oCNOnusjkE
7nyyeIE2tfE9OAdR/lWXpXk3VcRHgOdpOkcG1RUrzwMcwQoyG/bp53hW6kC4izxfUNkcasRflL7l
B1NpSj59vI/cdzXKVJJQtjwqjDZehI0+moKJoCsyfLMpoKE9p+2SEm4n47fxW64IGPE5fNhl/RkP
zXs5TdFXOw/5lT9Y3Ye9TmFyt1rc+olCwUi7zv+R6AYj19iM0GPF/FFYTvdgHIVJPjZze7KF+PCV
HQxb2r9h/QaB/1H6tnoIcju/tDDNbyly9h58KNtbGlOhOTuZ/ciFUlziqKiPqtY4Qh0fASmxsP/W
XakvVg2Ufci66bFJy+6uzST/tzINAQTLex6qidjV7JtfnT86nxVD8Z1tIf0f8eYXIRzzYj5JEJWU
qTDxOosg7PkHN4Hea7E6cax7VeFif0GEXvZSR/MXhs7+aPC/HbqwMc6mT53yWsXA84Sl1XEquQSh
yxQtq4LvO9DmgxB5H+gH8/mur7zX0PWMXiVnDp3LIN+bpaTnKaxs8T1adLpsNeGVx16V+Zu38JN2
uRr1Yxxa82XqQgahRdGhVk/yVDiO96NpTHNJavFlZfBq/FnijAu88IVj+3M5iuymzbnRbgJveTSR
Z7+jn6eAJjA22LadfhZ+BFtBQVBPiQeEzHWOTYn7YASJf0NUlDMSyYuXaGyjR0Dg9T7noTnhN0Gh
y1eng8oRH/XgHsnTE3k39eM0qxRakX7Ujev8LntYzF7VwM4fzU8q3LCMp45NjLSZLPUpbX+Ey7Uk
5ICKJhl23JKQVIAtxKdKW+rH1AlEtaawrkmQF1B1UgfvtJ3cVk4f4lyEpYPfNg8uXj0ZpIuqYpDD
KdYnzF3yvA8TRbTS86PTMNMi8aTKuShOoyfhMC8dnb/KnYPv0ATLvnVMfquS5rny4qn5nQ54gMgE
u8CZIcmEYNsaxhr3Y1GKeG9EC7J26mzn4uiu5XSuFzciqzwZfw8xaErfWqZPBJIC1DdHqmA+xHDY
fkkOXisxqpVHUrsWTyGcVuKZjv84FuR2NhGoQYZGvk8hF3ECFxF7E2IEyU5eFybkksaS03E1l0F0
Fe0YIyl2xRydZB0Dw6oXBi43yk0YpTUWPj4EPEHJfOegl+dDxC3LMWVyZOfDi9ZQzf3AcloXHziJ
gcj2kA5wIPDQih/k2XvnLsW4F/xhAlegqofzOIBBATfE4ok06uv44FUcuSEkYFi69wOYBGvUoc8P
OaeWr9GBeu5yIZBClpoS2mCKryH49Leh6so3bk9Up8d25f9aOuBqx6yOxHJnQ1LLjplQmNaE8e80
bxnX85xA7a6dUrjgM7fW2wS6WX/GuIJXuR3i/qHDQVhfQhztLaZtuNcWGZ4bjL7kT2SUrsfNhrb1
Yx2lkFatMXlMRUzohiUB02MPa3OFBKvyj9TMXHeOIwLxCqNqKI9AOljTU8ctqdx1FZNDN3JwAfXG
GDL+hJGbO8ee6pLvswsYwzOYLE5eG6AgdESEm229LHyvfSXRT5a+nR7GZeT1DpLAH5/SDCciFN2e
/5ymPFigBaO8l1jxeBIvs1HylOlNR+xncIbtkqQ+MbwYX+kK4ecwQe4MGoLlBPahAVmRb3PXmm6x
FYXLNnFC/Y7gYU4YOkrxFMAygqQoaD/3xGrT55LInVnUXnTLqTy9TRIECKIkoHnBZyA9bbHtCxvH
mt3i0k0KU2xD7YNDcKKC+DixKqboo6yIA8MfX/QOOm8GaJMT2E42mQkfFy/zQ/ymMSRzD6ApQw3l
GTxvCaL+UmPCqIIFegTWKpvUB4c2Jk55Pb3kKaLoLlsC8N7BOLOBjH42BeelNvGwi13oGOnUqK/U
7xzCAFy4f5ouTh96z6u/hhDeQOAayQxc9fdo1JQEuTgP8cGShgfJV00GvH4s/JOgPLkHgRVMJFa6
jjlt2vlE50cj+hvi81BhOVaBrPBmsdVjXb55nN/fZ3da7ojuI8WrVkmPDbUhQmfPVIx1cgrZm3Ua
fiwgng8Wk3J2aaycsCZVOFbv2VDHHOirPsz+jBKm585JQ12ceuNz5Gf+DCaGMUwvbxL22yMUKYhW
WRTP04Hf3PsYRymGjWfFqM8Nyb+9nkKePq9wzaWbluyHiyPpJQJ8cud0RXJkzsAjY0dBSJUn58fk
NAxiKa7LXNiAYujKjDCxJjRFZH7Fq0yMyoPICs36gRZQx30QLYknujZqUoVDINzybLlZTT3J2IZs
3MCp4l3INH7epk4lrzijGdUDj2Fhw/1bbst5EHB7B6+62AGnxD13NR5u0Jo+PBmh7V+ZWI+dmV2Z
Z5+sgLdNG81bYXNx553TlXWe+5Gl3hD2+gAVwEfZZAjrBIdoSOzTYBW846mrTktXFXd9NEj3HrCx
7TKQcDhaqTmoSgDpPn+Fjrdy3AbK4hro/vW821GSfuOBdoO9zzXvzuUv6e3UiMoZ9fCmtpPuml+9
MPTOtWaFscRw3J+Z50YfGbjmX7PbptMxV1755nLoxNqYYGeFm05UT9eTzXAd9Z/p4jTeR7x+NADV
4LOcuejNrpcMV852BsoTX7W1RjcrtwgIBZUAHel6w43jeol9R/2G+IxHBs/V0PKC6mTgq8OTaafH
0AgIF9nIsZufKInre35cM+mePXUooobTKw0I1Q0a5qx20vf9Ox/OEfW+pW0fzdCB8aHZCPxV6CXe
LgOdkvLE05t5tl23N8eaKMl0tMVSsmN0mD52eCF9In8GevK2GpVpYEqyNGKXWqg/1pXb3tdSsuax
CWsameopPnDBqeobnRtz0/tLxD0xHMLlB2Em4j3Y+WhLBNw1XwX3o+mxT+uE4ylwBtrHYA4YQntN
+2oGMg7btiIMdZqtPBqf/lKx5sqpqrO9ZEAiakSwz6Y38m7Mo468JrGWmtu7m6DaSpU8F/nouqd1
8dwHvGwEGVIt38BQQAOpimh4khlzk3ME7gKQr0y+ewkS1msSznRN5stzOjIuIu8WDW9CAAvYdbrD
lNEUtJJviRny+AK2Mjdx60p1UH0tj8KKGPIPTPnr09i77AxpALWLKoz6JnbcOr4WkayCL03EYn7I
5dAmdx0JoHgjMIGR9JjGljeQQYl77YlSQs0fB6RE7s9eecZ+HC87KsBwbfZd1f3psM8PyGdW8aa8
1qbgCdBK/NNdggUSvwtD8ez1Tjd82LDBljeMapwOIsdQdyWKUYb7iBlF++zH+YyjzCn2yhmkxnoV
pXCqjZcBQeyZ+4wkSGnKpYMwPUs+Ja6XRumCOpiQneLTX9KMmNRkukpjZ+nz/hE6iPu6gAUkCtHS
10XQCts1/BChxb1e+U8VgN1dNNrXonbcJ4i7xaFjNPgeEn77ncCyuaWUx+H6K8QVZMHyjqsYWlLT
909hsjQnQgBiI5IANWcIohOBveK+dYFuucqxFSnXJbzhMMdPcpWtccSI8Nn3guF3UZEWJ1eehUc7
TdsHdOzy21Hd+KdfEgLCHqvPbinH9inLVS4BjFTRNVDAaGDdGkOvqivl1iTx/B7aU3bqgVkMLhjG
XZEu4a/Jl/CSbYgbFkffXTjwKISr4zK3EvFdZVVE9NUL3dtxzocz5W/2fUqkF5853gX3An8InFrZ
4HDPmnw4sRjgdQp8QDCMSppPlSoso7mG8n2YbQ/jvG7TD2/x85NVTkwAoPldA8+fLsRT+m3gWPIy
pwBxkqkI71K5oofnYYi2sHZiivgmQfQrZpM8VmW6PKeZRetF0te2TxSFAVe0+BPtMkP24Q5EraGW
0c8QZmCXQnDRdK9BZ1xZguQZI6QoRO8xvxl8NyD2yhiFjpQiqyWBa9MdsLTKgph0ld4vzFuTTaZA
MZFPhJ/kOwpvt9vG1fMiyvQPWjaLnTNyY0sr2863jJQxandrnjYd0wGLvF/4e8619cUMyut3bZGB
1yw1THMeZfDHWXyepQEKhGUY1KRT7nSrO5riluTsNCXimBO/i4jh1pmALj0lodM0Yr/kpnufjfMn
yvz8TunxFTYR2OexKfYzE60b9FNILioF5YozLHtqBiN2YRdpEqIhcl8X9+IyTH+5Ji39Qqgl+phL
09w4WCweGKby4C+mrYmOgj6cBKbeXCYZOeYY38uWXw0ItKSdGTSITQQfq5o5hIEiGSUru00/cVZb
F4Q3fGudohQkzwgaLabHP+pZeudHlIVtDLfjbTGJZ3uKqhucJA2RcjsKQUXmPmU4A1SSkov+g6+B
sm6UMM3tEit55oJcvqE4VLuhANFMkUiKTg8d0dv6FFNd81o3v6ZsZBczc9q8GhWFd9mSzz+lat09
5fYaDlPnvNeOZZjoDmypWdMxsFhdr+lBGwZZQB/Kq7DYyefapZ81Ia2xM5b6s8YYKNRQmEhXi9D2
f6bGmfmqY7oegNf3G00WHRZlFs5bkXWc2ZK4ueQZQ6nezcnCEQHc/2cTyr96c7B2RJ4bcB/AkeAK
L/BWN9PfPCgd66VdK1LLfQ7oaRN5nrgusR5/G+Git9lVeJ8bl5Plf/6x/2qS+uvHCvwkWL9sh5Ob
+LcfW+tsErCeELRrCyNjVc5+vCuZebOkVhGXA8oLo//mZzr2avf5Fx8LpF44EGGIrmNTlvhvhhsM
moSiStTnYfTXaWbe2OhQNovXBgcR9vh0MvpligdEXIczNWaICF5IyiCNdHWwDPt0DuzPuewlUC4r
s7m8hv2k3oU7COscWEzMwUXCRxSfyM2coZXw8z9VUc60YY0RLhVBhRMz6NwZfoeyQQLSQMocdmZJ
maOg8e8xZ6xhbdty8e5GR+nXiFuuIYDOsfax6QIHG5Ct1XBKNd7aPXGjed4XJg7bnTMI5DnMqk77
KWd/dZBQO8AqykvHqEzazovMNApqmw/W2Y7nwkJVMq3ahsG4nIVXB0+Tl5e8WtwVPs1k2OvSKVr5
ulZw8CwOl7T4+bSj5okF45T5XwxRAltKsKOV0xHnKLPHdDfTT34OSps72wR8g9Wza9WFPFCLbsL9
mjRb1tY7JRrru6qjjLPGNAHDRbHKfgZlDSovy8eIYtfYmX+XEUyordVNmraBcertfT5OGAPadAl2
g2ISzUWzATBvMR2ztnbu6fZcktgHLC4LBscy7LorLDe2mWgxcMumqMPwktCgUeyUkh33MYtyMQi0
GOaawPOqPaF0PTJsSAHC5E4hWb6xzQgK/nR3of7ZlgewdstZydmejn+9HP+fW/TfcItcjIH/bxPq
5ps5uK7+7kJd/8A/XKjBf/k2c2AZuBEDGRennfnuh//1P1zcqb4TAOd2I54//Kh/t6AK22ftExKn
D4sQq0H/Twuq/C+fYwpaIZcDP7CBDP0fWtM/3Zj/qdP435ZYezUe/mXLXHu1Ofz8mwnR9vOpbKtA
IGAAIaT+b0fX1rsu/Ws8dsPBXfp/PD8grJLv5p+/wN/toOvH8Pd17h8/MaBlDaKJb/vi334iUfPG
4CQRcPzcV98pKJHELG3lL9TDPLtS4yDXeMeM9y61+I0685Rn6nOumAl2lndAp/tOYXsWA8ONtv/R
kIfa92OQ7P0+uvvbd/h/+V35ev7tl3VgONExj7kR+yrOsPXj+9sOpGcqYVYdiGwpCih2gGnTB21B
/5VETuI7rQ/BqjFxVXFfulV3KhCgurQz0FuX17nBtlVir9+MXpxt/bFDRJ6otAi4992VXvpTZGSJ
aHKb1xm59yvS8pFS55236mBwiNzLEt0zRBj2beEdeoPM0A2htx91Mr4i+Xk7EVYwWePs5NoSphwF
JyjQwx0ZCe5d1Vq/iXKwA4SBXQSkUdJTVuB2GNu5UrXHRVLB07lTcmNUHu5seJ9bJvG/qiXiEsoo
HRwKw8L1NsJtGKDcYzuM1mMSJ8EB11Z2kIyd6EoC+tti7Nti9NpLa7gL6TI7xBXAR4pjZ+87Lqzi
u6c16aATa9oBtcFAr609EvDaZ5shGXW0YVb1ezpwAQyj8Mfiq2dBKKdJGNBR804wGmLokVq34hi2
y3JDZEOecxO/ORP8G3tCNWsnPiBbMmvE1UpnRJcp7j+MS5PRujAOek0wBoDDUmZfAcXaO9ZIg7Ip
3U/p6/wYz96R70+eOInp+4QTH/b/WtxmwEWrNP8ymVU9ENLNOIna2tnVgMCPWQaUuajSghlFdsSq
4JGoINbNpZGjGzbP2L9GcxlStLmkz61LW24T9x0xRhoC4KXiXoppr4W7zRvov2ZFRStEIc9ycT/o
y612TuMgvsND3y5uXe2d0nsA9dztNQ5HrvS4HrO0a+6ERePFSPwUUtBKci3oW0lLTWXWTIK1juI/
eIaSr2QSHyDJSupIyirfZkE6nFRQNY8L5cm7KnE4Wwc8oXnkwAOg8I1xJ4SgbkyTA87433W4cCOJ
rDd2H+/eI1V2s6ROf2SG611TuinDpSl/tEFvPxczjPbUDrFIJCsrTHkJqpQG0OmGK71U5Jxv61BR
wxGrO0mF4692AgeYOyQq6ihZ+/3C4mxlQBwJ5lMJ3nHY6FRwn+aO9zJkYJ+cZh3ZdHS2qbbJ7+KY
ItCilOIzpFN6b7XMFm09dQd/Sh8aUQJyEHgN80rKE2tf8tra0xMtkDkvaFIeumGmWzs+ZalhABZ0
DEWcoSd5rphSJ+mp66ppH0F0fSp9ujGFVuLo1n5zZ9ly+Tm7ofmpl9h/LOe1bq5LUXrnMSUWT//j
BnZuX/f62gU0plRiNrdw4Tmyx2lE4xcIhYH5JwxOS3+W0DcDB4e+KinsHtASY3cGHhS++rD/ffKd
N7I24bFvOP+IYi1RoKh5wPESe1tqFw5eF/lHm5z5xpiwJcPpuP2+zyDTFXpqv8bJktuk84Ofcdy/
VfOQnea0pig3wz7UC0WLXWKoKcdH8LFgqrlzioikbxe851irX0HN9o+9p+O7pneSW5agjBNk7+yL
JKr3vSMoTx5kgw9rdh8iKqF/zVZNiQnP6iNDXaoNsppIYF4wc2/SdhsHYgYtX5BbzGpn68ZkizAU
HZu8Gf7AAEchmcPkXiB40jQUwgRwh+ZHq9JfczXxWerhCYKDc0x74V+ZEQFMs+z7ITEvgPbeSc2+
CYpyAhDDKrktSjAzhU9acOvmo/PUe+T+RUnsW2AT2pUskN9Yxmgr5QU+KSeGHoPJBrhxrRAbOJgn
zhk+E08i8R+cQWk870I6oU5eqHiv+4qB+qZvvRNDAojGOWNeKhyKTDBRbtW9auGjsAu0ate0Sv8M
h87JDmWsfRoRU1pQt3DC7JdmbiY+2a7+4yvN7HUA6mxTIZ7fhIlzHMKYYr6s/HKHmWl+GzVXssXN
aZI++S4ZxuGncJKGY3EW70YpU9B06KL7avC6C9BvZ1uXAeP+JhG3kZerx7grC6iy5XxKJt86J7Fn
e3hO3d9LhjuBgLiOX/pQk77SKWGzZlbmDtU0vUAhqR+TXDtMN7ozrEV85gXE/w137Plg2c2y0+nk
kqb0QORWIhQ7vNUW2BoBVI646PqJlRfGljsGDXhhU0EtnqQFdUyxCRc0vv9pG3986GBBy4NTg53i
rTnY2lqIWjLt3Lg+Vlqmg5pZPoZweaPj9I+xevnWdL3cMzXyP2BHNVdX+5CDcb7oq5umhWLGEKgj
IFFSgI3DkH6pxupe5bH/ac090VKPTBiq5bPb1vElnUNNSw8WLgW5eq+k/k6rpLzrp6rZB6Fx1iKG
Sxf2BYHqYnjoXV8eelG9dyCFCb801JBi+k9PeDWAsWFY39VTlN8yJE5wjo3cnbLZ1LTNSfsRsAyN
B5NFI14RRTRnqXb9Dq3pp8A/WwobekopD8T/71MsvHgI6fMbi/gmYge65WRAv/SE839TjmySOs9h
W3WleVZhpQ7WkGEii0bwK7EsnobKp5Qese/GGrBceJw7qFCu63sBrO6EIflUIaVS4T4wdgCNYeO5
Y5J505aecy6Y5fzRIYXcIDabq9XTJYmroFtteX+yPvLOGQW71xbF8S3reUhZsq0Jf22v57a72Mjx
0xNYXSqFo8SGj7dqy/NfMjOOdQSOVXteFuJ1TFKmWx8j9sYN/rhlR5ovbRaJ/2V6mEWPcF2uGvaA
mN2tqjYEFnSqgMI6q8rn1Q7Krsadly0pEHdmFcLLVRJHRoxP7UJLbe+b+JpOcXeDfSl/TyysL72K
WsTDMb1244QvqZV6gm7Z5ReKltQnrOX4aoqg/7awDlcbUyWkHld93iRzcPRIMj/5gXkc8Kzs6jp5
xkFen0fA4gTzbfcovbVCMaYOXRhh7xCahlPE8rNHgGh3Yd7k18YBs0KZcrAlru7f+AFNjUQwhuMi
wgfqKKinAN6Ur84D4bfxQVhg0MO0pumHIiucG9kmGVa9t5t5AaET7LRn5q0hxn4a88y5c6aStjK8
DUSzn5a6C1+gnfQ0pq8OiNH9qldPBJycTSAq703BP35MxmUlma+ppe6rw2fQLB2Y0BGiIS5uju9p
jgV09PfZ6rbQke7Z2JYoumMnzd9GzebZe0nD6ti21yFcKxxxRNUyD75jr1e3/5u9M1tuG1m77As1
KpCYcUuCpKjZ1uwbhOQBM5BAYn76Xqnqv8uS60hx7v+rigqHDRLE8A17r63mzrrPsgSjbE8Gj5uD
/lwx4s8RS0zvOrXq6XqyF1jxY0J8FsthVCHNRFdMSqo8c8NcsUrIH/1Ou4ktYultTXiwbFQtYkko
CI0y59ndXMeiusVRRaicYJE8t7l7sAf31DKW7KaQ3kVbsmVzrW7X+0Z5bhM0yQzDY1cXlsdcEMfG
2KPZArDbu9Inco1NRuVn4c71eZONaf4LW8qKANr+UQzecxX3t0sjvwCQ8S+ICcNJYT8vUKxukR2T
OZuA0gyqW0mRTfBp+lg6eH2JACBJORRFZE4B1A6jpJrEyfcyKQX1px2nYw6xAiQlwpOydIeTDLLL
vloWLBOaBuC3s7xaq/Wma+oAogtQBHQk5HknxJFkDrSCWRPcuwtZmvKr1IgW6KrmFRQ+CTAt/mF4
GYxGBQ1hpNxcAuIwiyUFrGom+bblBUbEH+GvqJ/JJq2VvAUlkp4XLL0OOLNIfEK5lbTjkaSn6qJ0
SYBLpFbxgVQFjYlCaRwD69rMSmcDq95BBoetylr7E1bt0z6XuP6Ah7tfp1n+sD10HLEez+W2v+3R
SDPHIRt+wrw8lr15KUIHHBshL0DN/W++NNTJ3GXzlVNlxCWUGPvzYD0DhkG4Zg1P83whPwKlGA2X
YqxZlEaULL4gcoxnJOYt0h3gFMrOrq7TDJiC6EluyvOyP1Wso8m5K8rmoVeGua2z9byYEXeFqLxQ
wb6Y7TpF9qsCzPbZtk2WOb4kha59fbu8sXpUXhsS6rhQZ7cj+41ZNpFRjbNFbjFES9nrcEMtPKvd
ZDgZWiwC5FottWTv7ZuDBmPkE7ZNeDGgs/pfSWG6O0EgFIpLuIfodQgRskZjiTplPrXq16TFb+Or
Dk5m89M0jeHVnFrhd7DXa4QXna01FdImVCVgDnjz+7lo4Gy4zldVIRZwpP0FwfILoRQ3ZZ8mp46W
5WUrbWS/+DcZSa8nzHLF41x72aGlJZ8r764PgXxNbvatKtvl0tRPOj+EPonZfz7gUh126IxQBjoh
3eyGUr+By8OGcEFil1s+kQxW80MNa3VTJPClVO2aBycprsB4exFvFnaDEO2OEwi3TZfxydohPOUz
PXnLPUQucOeiwc9ZW19hTR3IJMJnVc3LV5eVyD7Al/bUINPmGZF4pGxg5jO1LMfJdas5YxfrQzCr
3Uq/xOeDXTjp0xRww0ottrRedZclX2DXJfkpbvdqzwW089K8OIQzJbA5nzOnzveKPhyZydcQ0dTF
pKUKbBwWpgHeHSKKEwepcMQGfj3PVjrX1Qxhd/JcBEDq3ODvMpBIkKE7ajVpVVfxd3+mX/fIkzu1
TTdaZaEeOlz7fkGAHibSZcsY144a+vPIcCd5mnu5tCAlSPMOIwex44xB2T2gc+214tXvGhdBXJX+
XLUedtXK2E5rZP93hPhKK/9khCh8Ngn/eYZ4+bNPf3blc/1D/T5HfP1bfw8S/b/wbYd2iNTWF6/D
xP8ZJdp/4SJ3cStghRV+ELoMGf/HzW7/5eo/4S86pCbQ6f3/UaJr/uW7uOvw96LUgIHyX40SLb2h
+G2DwWTPofjwMfN4LE5sM3w7LINMoeal6OggZWvcLsq1NKacdAm4ES2o8KIHLox5td8pP00PuWPm
1Q5nmGYp0Pha5swwn4UOya9x+LTmc/3AQAcnlduD09vj5ywASNMQ3PJE7I6hNNFKLv6y/+2s/8vU
T3/Md1/D5WS4oAGYplvWO0Ox6SxBawcEzwf5au+lPfZgahKHyV3Sxxor037VRsSTyQgLJBGIRT4+
vv1+6Mh5dAP0M8wcLdsCAfr2PGJxaKpuWghZisv8HJ9kccGaBQlv3/LmJokFt4BKxviU2GbjBHkT
mVmJcVN6iTrWctmNa+djqtStS6qu1rFor6wQ39GkRZIyUN3RZi7t7BqFnTitpXEXmraxzRwvfMrx
qzkXaL/IIFl8cv/cV6D166lmZPbJVxV/jp/5Ry3cX0ACbMdytAv9t/lqnfiQfwvsjUNWyK8F7HDa
KdNVVPwy9PbU9/PlRE/pkUIUBLAz5NxX7LcZc5SQ9R5CmILPFHmI7szZDhUe0IRxHvOmgbjICSFr
/ffD6z/Or4WpP9Pb68NjmM/c3g0s7sP368HJRsYqeuTh/UDEshDzTyS9KwRKOsPQKsYzqv/4tA/n
G2tGB++Tg4aZu3eZYdNdjjaixqip4VSLOW0PMQQmecnQcThzCjHdoegIvidKLj1pnR0ZN0tXtXfO
SjYodqrpdMnsYW97tXkdLM0ew5dz4Gds6XF6wgylsg9zVrQvBAF3FyK0O6A89vKr0TFPLS3uKbXp
oMP2oDEbytg6UJZ3pIjh4ewKdYa+3EdeVge7ZpjqGx+P448mXu+6IljvG8q1hyYl4NXwSy8ahI33
KSlbrEW02fHQLteoisplm5EJQdp0NZ/CzvQu5SLVRaMbyg4tF1v6kSZTt5sEggG+owP1X1vR166U
NzITPN2q2oSkQFDBEEmSEZ0sBSyqB93e+r5xzn6hPya69UX3cjXSCyNtXrchssZwMJ+gD9Ev57p1
zl+76Fo31I5urcVrlz3rhnue3SSqdBOe4NmLSBcxcSfQokM+oFtvdeMeFPIBwV1IeNLYX7e6vS9M
bGpFK8j5pPX/+O4X7x8/BB7Z7ICdADgIpar37vEjCTaaG3dJtioYMSl4swyhtquRHDqqjV8D+Vb0
x6iPUR8sgHiK7mLx/Iee3Ncq6ooRt9ncGp6IsAySKmAnaGjRjJ68SqQtvyJnNvTF+Sef+v1Wh0/N
ft5xhYfKjU3Ju0VJHYw2OVsjQmppkPwoCVIMJ4b8lrmQz8MVxIxw/CnoEA9wsxllJYuKQprnp48/
yPsHiv4cjmsHrgD4gjr33bNzxj2GFogGZkTQxUaZ3zf32yxKMa7sLXAOtw5Sq89+sz+PysvCx4GA
DxOtwuvO67fHGJi9xDJQBm2qxQJOmo5T++j4XfJ9KJim4CZJ6gkc3lrfFUWDUF2jy+UG42n8NLZA
Hvs0dPBqKnVuhAFYOVsgfGrnqDCrdP3kAeZ5f/xWAGD06w2lpcnyUVclvz90O2Y3daYjdLNwrLfu
4F/x4V/SRdqobfUgOmQiLbp2gZCXuQ3wCO+MYVwCgLAMcN6oTGyN2nqWZMQR/UFLXVgLEscOkbnh
liKanLh7qW3jhKjA7JR5QUfMff1gLy0ZYgLZeFar+MbzrOrotZV5gFx61xEASe4ZUtyDY9YiihMZ
3CA8DqNmok1VAofbFkzwcBmY/M8WoBxafGXA7EvKc1oYNDhO5W/mJVg2azsOD2CW2YeRknvtClID
uiE2sdHHLKZIHU6/ZaG/nDZeEBwYsnQ7FSbxvkgKbGFJ0Lh7Y2q9GwVt9ATwB5g7AmChzHndjuQE
3sygLp/IfcTCu5b842suvMcZRzqe/ybPN0wkp/PaMBwD+YIij87qrl23VV96ox5/YK4Tex5nxaVW
TcZR7IzraZUOM3l40vLJPmNH5s+tfZG61pdG4WuTli2xM5Keye7NvXTVkF0bDONPk7iOd5ik7OOc
l/FubvBYzHQzSAKq9FR53Xrald54IPEyAXk5Qgz2zIR1RDw1JkQS321OPHypL6r1xK5PPKhgxpDY
OzdnYLsfbJZaWlq+6ZDfbBdHd9MqWHZBVjBarutOPjNolgBJiEBmkXKsWJRfLtnkRUEWz+d4JI4Y
7Pt9FbuPlhnbZ3ab3ntJbmxAOmKOHqGDL1SKbaWTLhDqXpaG25w7qyId0l3Dl4q3zaH2mHET+928
Mu5kA0IfXdPqNsFFH3R361LGF4pghCummuF2LOryAoUfyBPBigZ04rWpjG9waOavC1BJjfHCqM0o
S4fDg6xUGMi45K1DLiACqjwmSNVusEt58AO9hXw4aqE70IDinjLaOjZJbp+ZSXG0mWodxAK8lzix
5bZqS4PRrpQsJOYCuXawbGXuPdQGCDDPcKbrzsMnO4ZGps1WIJIrytmyCWjFRjJlByT+0RgADWdu
VjHgHAMcwGWoojzD4JlgJf/GbzjdgDX4FssyOw17Gkzi2dxzt1LNKa85/7EtcGejuMYJ50HKrhIj
j+wBFp1B8h/7fYJaw9lmTZLXJRvmFqo1UpoYswBMla5NfzZIvUhWZJBF++/SS47iNq5hCSIHbS8G
k+p035F3+aXnhvkyibV4qZvkgtxGkmwxmn6nFoOziAKfKyjAnGw7lfXVIaJmuwbdcF+31k1O+O1p
ZSkMuPjs2fq4XMgr0ks4ujIF/YBj8KTkB7isjdR5Fjz0HwwUuycNz567oFxZpSireaRUTXernS/n
TBQJX0dm4+cHD10D+qESTRppG+m0R2hPbH2fC/iJBbO2R4NIAJDZefazY8uJ5o7t80WmDPy7jTMd
8clbB66x9sWY2+9+WwfboLNgcfsLzJE09A6C4KAzP0n6s6zM1itlde6Z7yJID/z1wc68Xw13/D7X
OlkC6bTQroKhkYO0HSr4MgBrsZwzbwh953nMvJMmLK2tKefuhGqm8O8ZaTKyHMM6pEBbs+keI05r
R3PolpHrYN7fZxBariaU5t8XiHo722EIKhXJ41g6x/UwMHLbdK4iX0P2MKTRGiPlb7LLNCVimxM1
GZcT5tibNK8NHgtSZYeS2oH62kxOYhD55FggkB9FD5woWOaXZUiCs1Y29YWRuYVOsg9YYhNv8SPz
UDQpRiQPAbRTNJCe8zLEy3CTDgYP/sXZxcoInnWc5UXutcy6vFZcFqEMd5Mf8suMrm94EUTc2jsd
Z4xySeFjTseK55nAVucuRoevYcC8/5snYLuQYRZv6k4Fz7F8azqWwR2g730pUWlbUD9PTJxQVxkk
JwzcrojD3Rjb1rIjsNya7zLPpbszawwvszuAhOyRA/6YUE6LK3z4GXMzfaQcSedFYrO6hmfEbbCQ
mnBatYuJgGUQbJx4jUxgjoi1aX4MIfD1hk98SVwyaIzGsUmWSAjmO6dQB8PMvbZTqg8ic3V5ARMa
mmkn5nw91YsKSB5pAKHMqyCCQwbR2pn2MXd5+LK91C7VWczXtd9YPIhBHLo7nNFA21Q3OzY+tqzV
HlNqlLMmG0qu177i7GrD+5TVGRmfQXDOezy85+BlC9QlzfOXeK4TbKJeaw1bh2KkoAoWstxnQDcU
u3/UOBvg9/2PUZoTlQwWNons9eT1oyI9c46y67PDYk3iFvt8h4SU6NyKnfuJ6BJxiS1yAjnFy5jm
rQuihRXTkREX9HVshToMhG+fzVO4q7DofIWqBYWaLN3mrgEzzMg+WSiB7Gacr1EQUmD06AG/zrjj
L9O1QWROOenA+Wi4NMTMmngD9yAW+5yGkjCLYsoO6tUebmKxOWGvEJ67roJtatvlk4xDPsdYgBqB
FCafwqHrW9bWgfxqyZDEWFEmKLbDETRQTXzAccgGvogiuL7aKhQzfWQZvk658pEdY8fGdYGPbb4m
+jPEimNMONfTCa6Qstyrhjqx3pYiRNJf16RwlLO5iMh3jfA+TBpOHT4Z9IKdpX44OKDul3VhO26u
AfNzZ0G4UcbCfBDhqPBOinnG+6A3o5Am419rYOQICtibEidDHKzepbJ4jQKrOpWva9ZBb1xrvXsl
KMSNJmyDDeyVvtyHmUGAjybGpGZNwO+Kl5h8K42/P04GThell7yhXvcirZwu09cdsBpXwerJj2+h
jHbE1Ofu9ybtBVYiuinAUSyTQ71W9vWCmWQr52INTVZFJZuRUi+iJ72SRtmsOzWSMSJHr6wDvbwW
GMR4+uiVdqtKeSb0mtvXC2/F5pvXxwGfXJiDSwmoVPSCXAi//kWMzHzBjsW8la+bdESY+Ea81w17
rZfta8/Wtbcl3vmpEbxBXvfyWdWyo1/1ur5jb89UhQ0+qU1s82v8xCfQ4djx24OdnVlsW7bsjcQx
Lx3UAN6rMqB5VQlIT8QneBYJGtEiAkfLCch2FcdOSwyEFhvkrFlhJNH5nzTOmlywlESXUI7LPdF7
D9SYN36afOlStkhGK7szpWUNJfoG2IXgdqB6MPzpXpLGbraEv7hENSGMkDOF1OICEzKmhSod0eph
WY0v6WSGgOXpJQ2tsFA2AXk6kmnbW+58lfTjcNagsbhS1TqfMEUIvtlpbV1XWrthToV9lWs9h0Oo
yk64eE+mpUsuVFnEl948qC912uZ3o2E/yMZ0TmwVNJc2ghFjRDnSvYpIjBQ9CXB+ANtaYxIiNkmg
VT0RQoQp3CFVtNOalHUNFNdB37WbVWtWLK1esZCxrDgBeGeibMG5ZiIA1HqXFCHlgYggh1/f/pER
FRYijlm1SqZBLvN//lEYuqwfaF7ANU+4qahE72rKzmwxr0y0uuh66dhs0SGH7r8GiA2tQjzUI8/0
ljVYhxyxQJaYIk8kTvTZSs271171f6W0n8zBdUP6n8fg0c+6eu6K30fg+i/8PQEX7l+C1hUtLbYA
F/EqnfjfYtrgL1JZLJsRNGQlP6Rv+2cC7jPmtvgzpudoPfjPPxNwh+E4A3DmLKgFGXqK/0ZM+3Yy
iJA3QJfrcSQLWbkDj/JtY93AupzzbJ3Iru1Il27DLEKP1u4W/G4nv52TT4fUr4cKhAud0zeFsO1A
z+J/mzgUmR+vzqDmrYXyne2Xbe2zRRXnM13PeUqDx7S3Ku9yXrkHmY3p8ePD23qO8s8Q9O/j+7aL
P8MNyFZ13s1ZBszsiBZWOEgOXPJrYaXBzuLBE4CNGpFiGBkyKE7BAsqa9S825zRNxI1P1/E9yf34
GnFM50dkkZuQCAsX19yKxqrdoxStmNSsOdRKX+TTr3aickeAmjI6bANOaWeUFWIUPO0TqIy2/jXH
PKQ3lUWe6iaB83LL9UM2UIcY4oVIvvFhHF3rjgawvgjHxeh3ZFWlf9/L/3ks/G6U/f/OiIOImiEY
v4inL47ffhGg4DHKvpxFdBYi8BqoSJ9rqlokgNKtKlpOz3kweR08l8rDAkuIbUYL2pDvvfFWu/1B
IqrFixAi4d5IQc2D3kvkd94V0t+Eo6ziLTGh2IjKJHHzQ1kN9ncxW644kIHX38bESWKxzsvyxR3o
affGGHTzCYT45nEeAt4XmRez8WyrDkpakM6ax2vgNwBz13/Ph2W+xfeoWMjwLSZEEkN6iZ+htVB+
yNS9SuMhL/ZYbip1NFsSgvhCONk2FSiGISIPvsdMT+oZ6JjOSbsI7aNuM4saD2RpYtCtgfs3RzVA
Jr5Yg8Y3IqXs4Fss2qA4afx0kszNOiJ1wI/4fkS5nvmESQ39jec6SXJt1/lMTk4bpAz8fcs7sRre
YofJnyscx8iu6GgozNpd0cfY4aVyFbgQHKvtNmUnTDCtm+EAXJ0VgVm7jg5WG0JfB5Ac42y2UU/g
kX1OWlvonylkkcgSwS98zbwwM3c+ZiwRWUNCwJUTlJ1/AgI8tL7zhT33jJgokh58x0+yLwWUtOmC
kEBQNmsWyGyPW0SUe8LgTDYXOGxKQFsUR1E8Fsra9dIK66sc9HOxaSC096QVTSUBUbnoriyvXhl1
EOKE7xGJEzKKmOSdl2F10mzv9LafMOhUGL5zoo1azG2hk7JoA/+1obMJpigs8k7uiL8gPLUgd2BP
gKQ5Rh8/Dd6OrP++9AMeucK32fxBzX576aucUK3RhLWSULUeNBkW3RUkQcDxI5bpqQeIBupnP6L2
QpY1xL8+Pr4eWL57GIXAtGH/QvoGUPtu+MwwPMnKAGuQJClvh4jBObMYkJ3CkxOHRlAnfnw88S8P
+tAVgW8FnsWbw9Vo59/uda9NBcmEDkJUWO4INBBGdOBWzzIKlOehpfeJrdWJevi50dKO5rFspf3S
0Jkv+3mhmq/ymIWmi2SaJQfl+iefTz/9354QtGMBsG22vqblvG4Yf/t8VmWGc9uW/Zb4dEwb4eIC
ZciJj6Xu0YZUBrg5uqkT8oF8EPqzhcmrd9Z9U0GMVIhnP3lb/fm24F0NkggMO+9t4ABvz1dtYGsV
4B22aH2IRxrzCecTEJbqv9sn6ivRpT4gdgiliBMw5X57ICELdzKDxQRyMI3X+KNUji51skmpcZSP
Rq/Bhz3neqZg4tIAnbdkvKodDyAA2QBTvkTg+qbHlmwcsccN0aJUMZzyANE6riKAnQjjPv6x/rx4
WZrYduiz9mFnzg7+zbUU0Iv5Y6w/8rjKF2FDpYvnuNpnfp3eZCsD7o+PJ/5YL7NdxgVsWoz/sRya
7+5Ww2dWlBgWgBGAM/dtDD5/k3XeBAUzWe3Ia6c6PVR0vlfgG4v7aepsTK3kCe0//iBvLwrqFioX
5AgCXShpRa+l3O83Ubq6UkiRt1snMKYvZRCQeDoyQ/34KO/w838fhmUQEggGjT5XyNvzK6ZJOoxZ
2m3Dg7/eCMBzNxWWp6/MSJbvgyPjfc/g6q6S5XgeJ7WF81angyD/8UA5GyJoxEkzt8/JsJJU/PGn
e/vk1B8OZyNlo2NZQUAl9e5BIuF9KweF+7abKvac5HDt0Gmnh7oY4VAWOaw11NZxW6Rn5jKqm//+
6ALMoul6uCB9510RmTFoSIgxwmIJBSfZ9SV4lqbIIN+QramilYUGmClrYlWNk3/XEa7x7eNP8Ofi
TJfjFvtCmwc3btK3Pw7pCClFHtfAWOf1uu0lkacMaaH5NBLIa5yXGJvgk+w+PqzWvPz2gNTnXdvr
KPxdnpIOd9jb49ptA1ZfTnLr5LaGG6DCuCuTltIIH0hxQa3m7wzFJNCtvNzd1nM6zfvMzQpW9y6j
5z0SHYYrH3+qt0+C1w8FxV73LiFSHOvVjPbbU5trxLRL7B/wmJka+qjBjswlh3undFYWcF3w8PHx
9JX/z1vi9XgoGASOY13Do/l4dxJm4heMgreYqG1S3Q2DRDdRlOQhB/1NJWFVCDRk+7gJvU/O/5+3
vtZO6PwMfWTLf/cIgghQlwF41G1LAgL8dqJfYn8uP3myvntN//0FdYABTxfOK1u+t19wCl2iWNtu
3JZAMU8Sts0XdmcX23YQ9e1A2pN+170MSvh7p1JIVzM/uQv7xLxwFhGeqqopjnnn1M/u6Aaf3Hsk
fPx5+jXxigcAi+oQAMDbTzcwwlBL6JGbJwE3tXbwJTMIfCR+r0Rjy5gnQhkCRmcFFe8MmI2qXVhU
EeD+QwACoWBdkxdnTee73YYBdWBubFsHYtpr7LUbUfbe98pq+myrUsdoIuCbOhG4EOkjEbshYRuK
8lmyRDpw4a/XDmLrPDGTcxzTIt4VxIXbdDGZz2sU49SGsnf45aZh+ugYM07Cuoc9sjNdqZJtpcyu
3tezXL4bKVmdu34KrOM0wFbBU8GCIIrBo0Rd7bk80pB1PjntZF4ZUsChr1JvJO6AWAaQJGOwahmo
GDEj9nHGZnoi1VZJYR1NZprqSM0sm40VWrDgkGa4N1MTTjHI7zYXm86JiRKol2U0ABx5OPzoDuzu
UGfYuE4BaLKGzBr8jJTPAam/LCyBp/ThnSfAbKLtN7mpE1VAWXT7tvuJM8+vgHpV7hrJkp1dnSuq
6cSo16gch/52du3msSTz5ydMqHYloa8i5hfbYv4zBQASH7k2HTL7FACKDXa46YWyDUv5SkV0azoQ
ePbeGjKY5sZn8JWbcUH6e2Cho8b2t1zVQyl+DsE8vwQiTS9pjkfSB0Uf3o+qLmgBsFRcDIbAuwX0
mvUO0hu0qWDj2T5U8NkzwgcrjFXWbPYFLpWmJigi4Rm2meTKJ+PN0AaXpbSzx6r0wiWyxMIP2pvY
YwhyH7o2mq00PKCwh22KszCMZlEvK4tV19bQSH/ddMuAlneij/tBXhURNghKTc35io9zq0S+YSrZ
i20hSabctky7+f1Kld8HhKo852MfOlsbAuKTRV36gzZiISRPVOsvr/CTx7RI+xohBKuP41IuLrhD
o7ZvO6Non9Ao4ZSxRPjFKCdiL8zFzk+rJk/kpqg554gEgJEzO0BF1o+rTjmW9uIf+V7+d9JESuz3
OAy5x1jUnLoFukMddkX33jUoDHeWdJPxjGBN2kPDU4F1UKR6JfuRTkhFWD49zFV9UcDjJuOGxhPx
9zEPUomKdjFsvsYQmNmp7RWEa2VjAToRza8Dby5OaUuF17TPXlX00C59zZVlIsAOfGacinVAzu0v
MifS56CxYY248zoE2yUrAqC+5tDITYLFV3Amge3tCpUMwenC1q3ctkVhHEeEKCzyUuAOm573/Itm
bs4bf209SUZ7KefLYXFxkhXpQuE1oB9mGiNnkk/7WMSCOAab3p1sBGrogyMVABAqb0m4S++RP4KY
Yqlx9HGdwBtXib0vrSbkwu4b65GGfYIrncX2ZcHFClnc7L3qxPJGxv9dn3tyF69mbMEpDuzbcKgA
HvhJEV42/EZBRB9tSgyshFXwC2b9ObHUhYoSj/h58BBOwD9YJdYjvmgMIK0L/YReKvfuJ1VaYwQc
QRt36zh/ZP3WgH0zgsE4Apf1v0lQajHQl0Z8n71efgGzpprtYCy+dzAyI9QBs3F91gEEhJNMMNHX
xusy6GYB2KINS4vwyTLs4FdPwMdjBY32toHZoc/rrG87FIi3y7JafO5VMjoXzLlhJZEb6u+VT/ai
gJsEx88uQh2Q6NrXicjWas9r0EU3j3b3ok8cGey8lVPDYqMkdFiOLUMEOTpf2fzOr8Abos6pSMkP
t4Da3wBgC+F/ouBeds6CQXpjWS48iWQdq/MsEy5U26BnrM33Ns9sTAnX45yVN2zm8MLK0iZDoug7
lzFOmSYNi+KeOF1tRsXs6krjBNQ+yi4cI+z+mhymFFOg5IStP1d+rfLkhyucpNzOxWyeZlwRYVSV
nXAuxOLQVoE1AW1F3rFh7IPeo9BSJUGkSaFW9hVW/dNke//Av+D8ImsQTm4+t/VTgAQWquJasDzI
4sysecdlkFCXwGkiM/USnCOpafPEww3wdXKIfT6bRwDgg23Z9VVgsfLeNq3NqNDsQu/rjHjjHgAi
gYS09aR8ls0sTxfFxXLi4EUrdu7YgRcLehr/CP1lWRLItWKSBOLQDBv6iPUXT05xGeZgzTetQpkP
MCTVTKHc7rvNAI73OEx4QtBStnFTbcymBFc8qabAmu0msrCuhskZpnMW8ArXTay8aBWNN25VXqpq
23UzsZISn+k3OHokdxObSKAWhP8VBccoOmc5ZG1S2ReirUMCW1AuuZh2HcKebWvF5r2kbjBvg1HG
8Z74qFEbNkTKcwO09yl3jmfjvvTGL0XjDntRZN59ay3GV3bea39cy6q4sGYI7YC7U5MZqz0Mw8FY
ix0QJeN8GmKZnTjQeHNW/V/JwICCRTpSRbaAusAbq35WuBofRIvMZaTXoqY5lUlFZMfHheu/aCQ9
ARzIJLhLx7CFupL+rVIuG27PDI0oxqwCaBfJ8DLR2ynQda7bFd8zNx+0vTdfr3JrFtWGLSWFgYR0
DhjTsAYFTRvEJxvSCZHB6qfDN5xpLIz7FsZpRGBXVm+VuZB0xaSmHD6p9P+l/6ABf02QC+iB4Uu8
/QLtLCQsCQ/1a8tai0TX/CAXTOnRgDrxh+mDhoM0DUBdFOQz6WAhjIszucMz0+IRNvX82Sk17T/K
UaYQGshhB46la+e3H6lPaRVqMucQ5PJUPh2xZHIHTI39jByayWsos1BiVDeyex+oY7aVXdEGWwFa
/J6AlIH1YCDGL2GNnZ4NsNbwcSN7OgiSwesV1pf0p2sRzYrssx+7DSJDpKpxbo2LPuRCuWsY6Y+p
9zTGIp2cemsNFvdDYsvype3CWJwSPYXvOkMqcjKY/F6bURgGcVPjEt8glyInboKbfAvJLX1WZjzb
ZFsO9i+mtOZTSUJ2hvSnRdZS1HGtV5wO+fTpChZz68RkTqOJ44o7WSdfZGdegnEJFQlm2DS2u6eU
7dGNLWAQbqt6bDtm01l9IHzIor7re7/dOQzXjTO7yZ01wq7lsnn2UCXAsC5wwuYtws6MWmAzUU+4
EXJx4HAqNr1zzUz5BlJsfR7zJS8Jn+gqgNcqNI3IctDkbVxqu2pHeA5GVmQUlG/UPsQg1fimNpXZ
xLsyGdqHIexEEg2uD7CNEOURS5oKy28Jgj4KQbeBiGC5ozgEqJh/edRpzkk5jGRlUTTyKFptiTOd
Y0sS1QtJgAfEuiuSsBDDMBYqz3mFBWrLdlSqaC7SBKEjBMYL6lNXbOPGgNk0haSXfTIl+bMx9jys
Ja7vcPpdmuO3lyYykmAwVTzChw6avSChJCI9kHdBjTcL65v3yfH+7MyYRTA9xUrDdMJ7XfX89niB
gGy6E4FNOEdr4kGAaT00wM73wkGL+smx/pwAuSzROAbTSsv/Y1Q7wA7Oyrjpt4VQQCYExU2fr1Tg
0jfOmGnXO6svzQihmnnp1b31yRDuz1Pr2nxZzqrDftSx9VPht68qFqs0Y4ab2y4Nl8s1jYn9Iloi
8obBRD2Y5Z9Mgv8c+BD+Cg3XNn3bFqb/7ikjyXWdCkV5Uc9t8hjIxYFmph3VFCx3YZdPVIZx+eXj
98W/neOAjZyLPQrYkXj3umAtBGx69BThI5k8L8PZeMiVOZ6uQNI2c2wMRwil8V0xwmhEpiX++++s
pfwWYWCWF/KIfXuOjToLGD2kHL7JDUbgvbcLp2k8GR0ixfxUEBYELvj48Xe2/+VLcw1br8OkIGD6
8faoBMj4JaA6tbVLNf7AMYnzXYwd75gJoEq/7w0CwwhnJukGdS0RRZsYqchz2luYa4CwZTWGQgtE
/dyvyb5FAOJu43IYLuD+eLhz/Y6uxJmCqd8XUhhPJgKQX70ly9t1kQSApDmMobWA/9aE9kXojg3A
nN7viTnEZ+htXUW4ARu4YJabpUKfsdbEIkYBK+t5q1pskFHC5lAdQqNRrOFMYkgmDbLfNdAv7E9u
w3+ZSMEBh87leziv2B28PVt5NaYm7cS0JaExfuC9TxB2WdbL/Mlx/mXmRmgsUgXGvkjf3vskoCQH
fS7R4WQIpZizBg59hEB5PTTNlxhFltxSxpNPZ3UwmT++JP681z0qCWBiWMoCfBrvrghiSizXm0kg
9qxUwL6ep13i5MFWhsFyamAu+qTK+ZfjOeguAGhRUcD6endOzbEjzbyr+m2chOslr/EWtRek4que
Ox6bPLuYz2JL//wZWQDibPBsTXD0LH1T/PY48wmJM33Zv7rBO+wCAVIErme//eRU/nlzMbbBpWPz
0vfBXL87jhig4UIz77f+orJr7nkNtqLhS0RnPA4VEw6XQvzIXHLc2ZWRX3/8S/7LC8p1mNsyv6b4
oi98+zVNM05Xc0R9AZIi2A+DHV6LQZJaaZrN48eH+pcf0WUmzQKFtxQz23fPTqItk5LHMt/UX5f/
S9mZLbeNRNn2V+4PoAPzEHGfAIIUqXm05BeEJmMeEmMCX98Lrnu7LcotdT1WlG2QIJB58py910bN
G+sRSC6nDl30WpDu8+7h318Q89b64zGlQp3z8bsV8EWUtob55eZWtgUSXZ5EdA/uBHTtM2FP2TfX
09ct52Mb3EZRpDOOYjzE+3fUhyVCx+5slWcGfDa0y1xUBocEmNobobvOTus0b9nl0zDfNbalEIsq
PPNByYF04eIXaI/tPEuabWSNA+ZFD2EDSnOzDVyS5W6yXrGyjUrYY+HPJJuR8xF32nfzjL88jmvA
NcBACgka6kf3rBySTpsNGksxHeBDO8j8sixT+gDCUkGeW3F8QOtmhGj8jH0BYd/65n34vK2zqJmo
X6x1oMB05eOPFtNKGyoT1obTATNr3RIbojo3v/oot2kfoAi3VeQYXz8pf3nZWUl11TLQ0lj68ZqN
QHceOuK4AqnzUC5Mrg5Gki3n//4qKK0Y0vKur7OEo69WOz0pFVzFJmoeaWbUrAFGzenXVzlKg17P
WzBKMAIwpIR06x5byHivHJoq5RTQvvhJK5ng+07QBOessU8bVMmGpjhX9H9pmPdiDrM00S/Gqpy3
OeB/gKFggdVvftVPo2I+FNpi3n5OdOiaLP3jd8dI7Ik0l0PQx0p06ZpVc+LOWf3Qa4StBbY62aHb
RKVKWECaPfEQQC/SiVP85t6slzl6QwlcZ1zH3oyexjnaSKo+NpJ0JOTXGwRYw4Zx6n2Xl/qtAOUC
5rDtlCcnJ8aBjouU7247evNVAab+ldpZRx4HQikOv/5Qf3niXUbK2jpA1LlFR7emGzu3dIwOCYgS
PVdmPAN8h0CijkStElNQ7SY0D9/ciM/Fw6o1YVRE/47RmXlUrLsFNngZJwj1K4xWGMGKjWbmnk9v
WASYeHsQ2qN6loxj9/qvv62nsQEYBqU7n+BogYkJrGgJNR45X+fqVcJ09VLRZ6KjJjs+ma22fymq
rH7++qL653vsOoYDexMpB/vc8atXp4Sn0CPj1bPrFuuNNUC2pK5JsWixv67xOv2wBInA3U7qDWf1
MFO7RTuDstj/cCR8N0YWJukvs5roQABjXLfotwYwnnS3JyDjyHgukJ3N1wOEu/ekt1i+DBIfOyzk
0touwiyJYKbitXfJlOrEn8fdfA7Bvftmn/28pSNwYFNXEcLwqh+3X2D6kMPo0jtUhtHagRItQgqr
juiNtN5/fV8/Xer3cdOhNsPoa6K/+PhWQ/QuycF1l6DU+7tFKBIT+mTRHUusf/vAsouztK2Ta8Ym
7vFLkhI+V2oTbS46+ulm0kS0J7aiClRFazay06KNMJruxtCrbvv1d/ws++BhdYmvZ+5rgG79/f//
qATpD5DFE8U4wmE931YaUHtjph9OeGx9shBNfUX+L6FFC6M8BinGBeEJ9bWWCNMf+tjZ55noLrp6
XT6+/mSfdi2bT0bvnHd4FR7bR/uJ6pVGzVdfgkza0XniDvaphdnw8PVV9N+H2g+LJhU+cuhVjwzi
VzWPyhqIh3opauKjyVif3W2qeaSOkO5R6KHDePaRLJ/6UV2tT0FnyRY9YgV/f1eRwwHin5bf7E+M
KYm3T2jN+EQStD89svRecAwQ851UU+We65zWq3DKVfVWUcR4WbpdL7YW2HK4ddksFhKFshp6OueD
OtDwpSd7kxTsgaCFGFuwgoyZiROdpySUXSnarTYO7rmXiQjfI647z8emRENxNlN18DuiiIwgXzqa
hWk+PHUaxiJfJ5EVY7FTDi3ZNfPyTtoABEsi7BL1tE0Gk0Q3AcUIV9rQERbJwazbw2wbbR+KVzbv
G0+JGNmx1iubZjKG7mRgLOrclO7ckkgR80D8MsSE0UDI8c1yYRmcJGWZeVj98Mce9LYlxoP1pzG2
HFwZmLVokkEpY31+iYpI/8kkiaTNUYlLSstB0pe3xlJc9USTMzjQSbzbATWI3y2HSAYazyJlYGAL
8zUVpl77cy+Gp7yOzF8MnPXTReqoRZU2xz1nA2ev1viy6pwBkJYdliyvSt9Ge4WCB2TJLYM/cr5U
Tnm0xOeiTfgcmQ3TxJ4Jj1OrjtORg31N2ZCARExpZzbtLbypVt01NcLjjTX2yFinvloeqqZS7+se
a4vvyVVsQDKGdKGhMQ30UZmKaDN0U3MZm3J6dXXieUIYtvPPfomIWRCiKe+VQdhWmOS9qwSJnRtw
0znSlT5vixohgptgM00ofJMTZ9HyfDfocXWiIkBqT2gewIHJRaOpG+BMhFw5CgU3Ft4EQYLIZ4B0
aFf0X2batwDsOMoPHJFY4nyJnqFlG9DAuVcWNlFv0utzRHmlB8NCYeBZlvkUB5hA13FBWSvNXvRr
8igCNmh5JkF9JoGcazwHwc6OsUuKSb40THuNs0SPvK062J0ZDnMrsrNasVd3bWq2jy2r3FVtJ26N
a1QM5wiOqh9ZIvS7gel8HXaFjIbNoKydYlzi3o1X6sldhj0UXik92BeVceJLt4wT8RvojB9LajXb
n4W2IJxHXIpeJ51mzxeusKwN5jP8AJLU0k2r0fZFaaro94bFyLVtF/HKAWDYl1AJSr8DZQVfg2ye
VzqqWO26UfTbCtQIk3/L5MaMHRxGv4UXILYJ02B+YpKniqCinYgmHZsyoLWcV9JPSuG9WbUtHouF
djdAA4PcwErXsG7h+HufpzFmLbATEubVzk5yoFSuGHx4rwnjZZPEqI2BIqra9K41qtsuRq1NtnyK
Rd4yIqKQlRphHr3hWP9mj/q8Hq/Ft45A1UaMQ9bEx90w7fOySCeavSZ22U3Os71rlGb5bj/6VLvR
dsGC4tF5QeSJ5uzjZaAYQvizY4bEw8TYtOVx+VloJHITX+AeeJY6jMHueNqYzbwrklo8oTXgmakx
ckLpQhS26OIEugGBVchvdkySn5paUe6xRJHv9fXu8bfd03F0jFSEUlD3Hx/Cgb91I9NdNeiJi6u2
sV4595XtMrDIGLOdMvjDqOjYEjs9g/YbwXh5X5EDcz1VcT6crronrJ2D1v5gDJIN33y8vxQwHHJV
Bzg+I0D2+Y/3khq0qDCFAIEoM+OlZzSP07YC4lYn35Sgn09A/GwUvOiWURavQ8ePl0JFURdK1E3Y
+6d4Qx4iIRYdgbLvdEXsy4GsGaxosxswLYrPCTysT0cmvN8cDteS4ONW7qyofJq4lDJrKsnHD2FB
+2PTZNxZllDNpxkevSvkk2H15sU4kDH99a//18sx/mAYofHEHn9nOdKFdB16oWMyGhexWpYvgIzy
PWYErE1eGn3zbnzqXnCPmbVgyqFcw/dzNBPI2WUUNaV9Rawj4X152bSg66v5vFKTOIw8kOBTtLg3
HZOosHUj9r6vv/Cnc8b6AehvoURdWWjHDfrajWdYNZip1NqpN+Q8OAejXZxnK8vex6ycHiURUT++
vubnZ5hrUpbRrzF11DVHX1pVigT4QS3BrOYZE7S02UtkIUhRY+ebFe43kero+dE0nf0drhkZD876
Wf6shclITUyGrgFDLWycKeIVsk5a8N/T5AE1dpKxe6LvQI4pJl66tLaapmdwAdnaebPNmyaJhx+p
kum3ZHejCsJxsgy70Wq0e1vRwBjK1LrA/hRdq0zaSx8oO/4lo25pCCgLga1LZZhpYKMxXPO/+3tQ
z8lzpOox6izOyafTWHnnSzq6yVY3RwtBVZ+VVy7xaKNvy65yNo0mlh2gzyLdZIURuyEI3uoZzGKS
hqViNC9WR4HLsHUiVms2Ucj0SobdBGS/qgeTqiTWjvi98Re952n29W5pGbJNHo7WEQWPgJ2eQKCk
SwWrwYYExY6KmfC7tsFf3i2Np8zmWKvzYxwfSxg99HAHBCciWTyVpa2fyZJvp4wTUiwUHt/hyv5y
PdYMGpsc9BhC/Z4S/fHTu4ZHQByuh1VT2WNFMyMFYZbTlIHCyrbhwVa/WzL/8mQDIzTpYfGv45A5
Wq3wbVmKxvuE6nZZLiQbGtA+4lxRynTPdZ/kYN06bO+2Nm9pibWojBGbO7n92HjqfIJuzQ3HTDU2
Gdzm9pu17a8fjo2eeFZO26571MhQBDS5yuRUJDSZ/jAShv5ZPzp0sGx7+eac/ZdlBdUt7zZCZ2ar
x86DfiinRDEcrkUyh58KIc6aYVFPUZkSsizqZBehr/7mC+p/+8U5aZMas3btHfdoYRnqLEkVi284
Jh6WKDHbdnRa5TZY3cbUR7htXRSnW2Aa+o9EKNgnvQiuvtYjhNwkaToCUqkwYvhzRkOL4JMyf23c
yCgYBGbiBxKt/taiBbcEbWcKCcdIuJf8m6YDgEQfwtHKcrFrmqz+hTSYGeGgjDAUvl49PwtoONjD
2XKxfZm2wU/5cUkbeXFlRIcvcO2hfUjpSG1p4Jaj32jwUmKSfPHjATWMR5RrJFUgFMiV3sRaY3dn
rfDak68/0F+qSD6P64DUY9qjHlvQWg2UBOJpdJtVk6dUscxnCJ/S4m/O9RiSj2uB1dFF7cPUB6/z
8RCvxX/qwXiZgDfP6cmgqXUfzghlr2enmjSyTxFxBpOdJc/ksRABotlyEsjJy/g5kwgYCCo2kj10
D8DAZm2XNyq1hXMQJuU3h/JOE8HgzPKazpH8kRaKCrInncDQmx05VAiukigOIoaMp8CyFhMQGNwT
Tr7ae65Lh8O4alU3WHjJKZi95CqHyJz4ttJ30dYlTRBSNDDQH1CW0G3lDjq2ABmR/auICBXbgruI
eTX0zPpuMPi7f/5hD0TVxyiSPZ5JlolT/OMDE/eOC92osQLUzCSbED5WPyoLhH8kMQsJlIqj/aA5
p9+4CjTpjQVIrzygJy7vssixb/LRrOJrSo81CZ0p23CmRLJ8rmac0Jsmd2hUeHz6IXQ64dW3jpMJ
J2RHTdt/vIf/Chpwnr62dVf/6v/v+tdeQRGSw5n0v2Og/vu/Lpv36rZv39/78+fm+E9++IsERv2/
62+e++cP/xH+BtteD+/tfPPeDcU/FyHqaf2T/9v/+X/e/zd43NX59j9jAXbv7Xo7/8QCrH/hv7AA
jNI5VzHe1mkVr1PKf7AA1n9Q9TBKpBfG1FvD9fPfWADrP3BeoH7hCae5ra1N7f+fsQVpF1MQ3Rsq
bs4quvVvsACf9gGYhLQiuQhKGxr469rxxx68UBE1Rr+kQTTTOYhJkKqQEfVmpGbEQkurPYc1KjFz
V903O9CnQyf1hMoeTHXLgYvl9+OVnanLyQ9MsIB0JQGKTqKqL8LuIydkGk8EnzcROrgf3J5wpnJA
c/bHL3T1z9v1Z9bX59OTirYJRSF1wNqDPPah9mbXdI2dwccHDklMO8wUgxW7q3c1k9J7INvFu6kT
REnAKzCZtG80cIOd+p3n8dOuz9PBZoHmkg/D43F0ihvVuhCC+M0ARah1qho5JhZjmA4Acuh7fP2l
P+2/KhxMBpIgJThBsd58vOeYyibMzl0W5CVcvzuAhi6rSZQp5z3wKVK1aktefX3Jzw8YX489kCKD
ExsyuY+X7OQkyQ4ieKVfCkTDgPqBoVPv01Xr8RTRjUzV5sJZOvXl6wv/7b4ymKN/gnXPo6N+dOHK
dma9IfNVqaj+ocJkUXYw5JqzrWCj+ebOfn6a2Vnpb3oE4nFy+vQrzimtU9CwIPoL6xRHwltmDv2w
XSRa8FHDqzkvrZ/BfKu+eY/+coNZQXhzNYdeJKbBj9+zGXrDnXMsNbnE7j9mMidRjCZkEWdvZat5
TAt4rr6+t+uP9mHDUvEEexyLGX5R5Bwr5eRCh6gwRBkgRlRfLFJT0CKzUn1zmc8/IUUEaycDRf7y
J1EQNhn2zQbv3WSxPBBTmTBKq4blDdw2Odtff6fPZRtWvFVlhEebtRcV4Mcb6ShaDrxJr7GAm9mD
M5Y25jFNHXaalg5dKBuCIzZ9QTgPScuGwgii7ykeZ/gLoagRseEWq6hnvv5Yn+8BvTlWSZ2mOBvI
8aEsd9W47iPISYAzjPkUQeQcEGCVT+dpivfp318M5TfdbHYEFK1HL+syq2Yi44I1sZms016o6c5i
vo3JjXCip6+v9fkZWjc3DekVKwNZ1uxwf+48wB/NjHcEWXQ6eDsjm3iGSprazTfl+Oc308HuRfKG
Ro+M3eboO+EYknVaAYgl0n08z2al2C0T2czFIhCxI7+JX5HvlXdlpIzZN9f+vN46Go+viZGUtZ1m
5cfv2Fdd3MuG75ggFXlh8rNwul/sNEbmRvjJ+dDobD3/+r7SqEImz6rAaPq4CBcaQRFVZJdBQpDh
FdTX4oGV97tM4E+rDpIaDnHsJCx71Kzr//+jbhhIoc8WvrFf0cq/cs0sOgd/Yh7ydIgCabrNLdMv
9/Lrr/ZZiMLauspQ6Pz9FtWs9/uPq9YtmYjGiObDLbzEO43otZwQsYSlrksWl6zzZY53Y+4WU1jV
a7jQDHgeDFdZnaCpXUibUp0ciNoASvWbn/pzW5ofepX3IWNEIfapnjHq3Ovxds4B7IB6R4s4G3eZ
bcWJD2nE9Z3KyU57WSVXsIm8YAa4vO+yMeY1XvL31PHEGDDVF4jX8Ct8915/egkYvHCEYbC7rnGI
sT7eOCxVi5sZJS52LXN/tP1Y/lw85DUhc7b0eoGxqZ5zoOLBpE6kDNQWbJohbjGS5SgQf1jOVJ3o
g4P11YtH/eA40TSFZjs4MakDrZw3zdKwJOd0MsGsZgOuWVyrZobmxrTlZm6q/K1ueZiCUc9HTlPS
7aftVJX40RrgyJHPbKHrCDOQ6jlTefd9LLUK8luEk3grazrM20Z3+XP6jHQg1NW8OMSzN6TbeH23
Wqa66O0TyYfwhv5GElx3pRpRtdXLlJGaOsni1dEAwKvTVBaBK8skXh32/IupAsCxzhdl8BNpuKd6
bJL9MzYjFRHp0W7+RDaJvEhVAxXL10/08e/Cqk4dTydkHRagdjjac0gOlUk51lWgXBTjtqwQRIfm
pmYC+vV11t2Cn/iPPdvEyIOKA5U3JIdVGXS0DmYSfqTXJhDsTII1n0GyY4mESonzVFfTES5r2zF+
rcAeLrBwYNP3xlWUtjHqFcA+fte3xpktATzbVUzqZWxzhF66ZVsQp2RIXcFvgafEnybE1expxHXl
5SI2Bi9eEiYlitClKosdyAbdd6JoaRnbpj8XEoBgkxMyH3RTahMQOhVQUBv1eermlW2RPaptzhTJ
jfLpNjXHKsaTRACFy93sgqTRiYGdtQWcvBDX65KYbgXT6JMocporsejuiM8QNXlDXlK7y3qsN37v
Jqz98RAZ5NGszvPKJOkjchw4D0WaT2vasOtcT01rkcmYBHquqPZ2SOg4bCIP+uFOIX9rB35PbiE4
tDV8Fg2wbpzuaSkayzM/uhaYHZLEjSDAqtspyHVNv2PnabcwwsY7lea7D8cW5T1HdHQdc3atjY2R
+D2fYg41YSv2iQc686CWgJYyq+iuMbY2N8jM8ltysMp3vIGkSniJQGimFVanBXGToZgZ4ssB46mx
awsXr6Xadd6vttHamldNsR6jsZJzgK2OZFxcWwRVGR0keOKHBnKuInGtWWOxp42anlUisg5Kb2zt
1nO3rSGBAoGwuahmRKSNqRCc6Q6dESgaKfBhXAmzZx5OCnI0/1Qy6I4EUUzeY8sTdZMotHXqYRDA
pFLQRMWkGU+9KrSTyXMXvyqiB6ua9KtW1TosvvqbthKTstR1cdMvtG2Deh7nLdhOHKWx6ejnMwCM
07K0rJvG0yYMvkNs47gi4dDnYu0vkKu1G9QoCsAlu4OWXxRR8+ok9m2adS5TBn2adyOkMCg7SwGn
zTW0h2bKq3gXxbq+bbJGvdYzYhsy1ZIbhVaxH6fLazvh5hqsjByEETxrAy3iZuUhhAUWrl3kQU9f
gyXrnVkjYbd5EPsNq1ZHgNfAHcwUBao35rCD5sHBDasojyKCKQi302KgjnrUxwcOLcU+b1WsRGWV
kmHrNfAJFqLMfgDaXriTuVWwYsQx2wgUIPj39XBVLooKJ3lScamby3k82PLAMdvm5U6fRgiaPjz5
Wxqmvd8XQAUGA6zq8tBm1gMIOLgyjo6cRqn2s4xkOLGP+9jOcHKDQKMvVeZb4qs0C2SWZ73pmYe2
r6x7oAWdUclLctNGxK4JsVEyN9IgtqYlTME2+0su23BE43Y9Sk251FsSb4setaoeG8FoJfcVcfd7
x4tvG9GLa9DW6Vsy2uW+qgsw7d0/aQl2iTintZ5x6jznTltkpG3l40+qnTfPZHOTyviCTdV8zObF
4Xk2zT0cEZJbx/JGgphXyLw+VYWJxSZaLi3pTEEep0/a8tZW6b0be2/JRMbwguVgJqmRRQrv9zCi
Sep2YtHEBiIGnpPOfIpj9IYFWbKa0qVBj4sZRMy94fSrzl2exqRBVjG8ZWz097GiGTsoZL8wtW8a
V3/yrOZFTdJ7z5osH/mgHZQDbsUuls+Y7Qa6wc38Sn13I43lzlVzdauA+/B1DRC21TQVAWylgEob
nzU8Y1h1fdh0NyKK3SBh4z2rS1rj2ornGAnSa2EObBJbuyzMmV9oGck9zuIzyk9s3kVNm6ex9Q3e
ROWi7EmnYzIAbsp0Da6gWgdpJ+qGSEgDEUptEsmjBCJmYlKBLvMdAakeZK3DWcg4UWBM+pWR3aG8
3FHqLBQIlggl78mQEtlWNPGtbvAOuVV9mUOV8vqppBJO390EfjHVm+VuWqETZ5Rp1huzVlh5WanI
tx6k/KPVa9Uh4j07M+sFOk6Vb7Um5aNjZD9RmvEy7zQFcJQub02l7QMYzveAiU4Xp23D1lsPGXE6
wHJnJNgse6qJ8wUlASBI2nULor8CQl1Y6OUpYqXHKo8OXVtEO4jcDArNIexNmkU0c4g8sXBvxm2a
hM3okgngFPfg9WrgIJrKD1M6d2SAK0wPh/us17aKFV8X1F8+XQpJPup0nWfk6NjzGLDGxmeKsPqw
UZLXTsewPeqsiFXlwAZgvhHAJ7M2RPfE51nTvOpJexBJ7oLWN2pic6tfrkLiEtdOf3E8xCtaRGpI
+k7y1kcLsIDCIkTO9Ipb+u3F/RIJfhS6zFQ3CoAU7Nws0FqyoV++XXJ1R9W8ayYd572tv6M/Wnjq
aGoM3ZySNF65+7aZbxLNPNGm8basmrN+aG6qTmaPkjFlGuPDUhIHuEXjvmpzAd2W+cZ+GVudftYM
7yyNcl8TbRgVhCMnfXqBe9y+acV4o1r1qnySO9tmIggr2VghAlZj3tc5hwvXixEWxFdZnhyEYp0t
crzWExBowzBe6GZ+kTvNXbSMVJx0LU7yafxVA3wANj2fQfdk3aiqs1EfrJUAXQPiVn/ZnUeQjsdw
+TQ1Kmwx+nSa1yv3u0TPoxfTGQaTnSjryqfKcPZRJ6+Niqd/q3EjGUjwg5f9kxOPjAilucNAZUIX
JQrsQo0nENGq7eso4MD2lK+cbBLfbDuwvrleD4SWqzXP4mIOPhzQC9HNh771ltAYvCcWcCSv6fIz
GtMUtgUg9ZV2T52ixGdwOGAASQzGOrm0SGWH6wlSXkDrovSxcsyggqLar8YIJc/SK5ukniPYHtl2
9NJQEBuYEJRimDN/pk9vct1jJ4dMR3h5+UxumIOGsXpTU7zLdAO8rTsQ9GdWCZS6pEWHZVxW1NHB
NEV3diXObBgcJIDb9UrbfCYn5XSMPXmZR/lwYsUmRmujg1AyKz/Gxk7Pi3J2gK2Tzl2XUajRYMDY
v1eLu8gB6z/Nm3kEYiO001RNzh1i6FUCPXdRVSFmjxQVIZ2ooYAY4ViIN9ixr7aT7uP13ib2coej
pPLnxXT2E1Z77IzYDkRJG67ViX7Jk8aFrmnvmgRWO9HKW6vVr4DX+JZ6Kywz2oKE2dmG8hBxapsy
WAm6eUWlsSVBnYlZ3mzoaLzpxXjo0vp0UZVdq6LBVQZ07p2lbON83o6Oe0VX+V4to7esMrdWDwrf
NqEkpWFdO7eTVV4uHSbppcyfnHZBZTyhk0pZutlhwXqF5mjietbbfGu4xRX902IrB/Kp9dKYAmEU
Nj2wlDxWKEw+JEjyurLuIiOjOuvtzq8S1ncjmk48ZJ5+WiEGtAjqjKf2VogubBXQ1S79NN8a14JH
qR/UHs2eI9UzBmo3KDwuzJJ2ky2VU63uQTGpeX+wZwOUwWjiVyjiUxDk1a62Fm4QmTHgY23vZ0q3
J4xy4uPZCqyNxOUwz9np4lZkrcoRO0j96swWmTMkn53V7urvVNsfLkpTx52qy2GxkxNLBxGlumzd
0Ftb7Pwnxhwp9ymnkrvY9V7soaFd5Owxqd+4tnJnoRjoOxqE0jZ/pY47cgyF+zA6zk8I7K2f2oTJ
TI7Q/MFYzlNEn4HOJkCJPT7RXn8eepi1Ues0oV25d/YEaT3R9G1dFeg5FpkdMAvdERx/mySKQ1tD
XBNseO3Esr5Atcf0sV5+mpNyaCGlIhglRrkwnBtZjNQNcFrDMm6ulBxGSxetKba2s6dI280ZIXJI
VC2GHuRl0DS/TCPYHx0axS3jlutaZC95O6CkVJLLuimot3qJL8DtwO5oxTVBByz+9JHQyTYP3Rre
IebmrTama63xSD1wZ+Ne0XrkeFOPVzSK52DQOnkYp+Wyd5i8KnpMKHCcwb4VM8lEbiKes3I404vm
PGUDO4gFFo3BqWfDfoVbi15gfs5zt5zKdHzqSWgP8PewzlGOLCyhZw6CUeJcSBE4iZL6FQOvPPQ9
1iQnSS9FH10SdXKYRmTtDeJk1Ls9u84MHITgmTXgrZl8zU10El6BMqn60hJUDsIoa3PN97LyQSzd
ieNKljNWFl9lgkkMcHVWkFzl0/fYLEN1DyL0fbGEe6XGXXKuuoIQJUfo2zLlZ5ZkVYeFPcXnxii2
ah7tk4mMa9IFn8aKC9uFsoO4xBvkTriOC+Uqc6ut280P8dg/1F7aQfGI9w5kNlYzCGBAdzppnNV9
dw0urSAZRpzBNws9a8Yxj/+fzYsiJy+TG3JU7upMmoG1tFdCtR7nyrv0BuNkKFUQ/NgVofi4kszv
Kczijkg95V5LhXpKsND15MY3QqtvygFNc76kTyp5a0bFe7dY5tnKignqTj+0FrGyC1Qc0ZxLchLY
s/QtW/U26SVrVA1Hbmh3k5QhfYx9AVWRjaWrLlwLShVBrdV8prfWGApC2dMyutYYKgejA8tNnSIC
LcutUU4PZVG6m7jQQqlxqEVyz0lZ+9U3cn13GxSjWF9DzN2w9QvofrXfRrrKmbUeSV3TCj2vNyKb
JpsMq7YdApCo3j0Hxv7WwzcKH0pVwMgpEiYeDOcMAJyPU3+5sAoK6Bs7bdmm0ewW3QlD8OQc8Gd+
LeNa/OpqPPSr24qSURipcUEIe003K+1N5RBJej4AgC39jU6O9YBRTZ4QFT9d9IYd9ztNOvKhiTIy
F1IXobeqpQopI9agX0UN2B/kymNk72vIyGEP1sXd8Eq5YqN20xA2g3ZHuNygnQ1W79zZTZ9cYa8A
dRHPl4se3eFgvkZwpb5IKc2NcJ9Z75ogm1/Q8V1OTmugt9Gzgx3PBXs9uSfFFnd2/yS5QTxhHbT2
qCZc1EzGa0svh61DP0vpOCxkyXmkxHfShBVb8bkJJL2JODxD9rnSY++aRjD2ohZ6aulZRCkXtD7m
OjvXJbxlwrqgNVvkAF8mWRPWmZMHWU3G4JKRhCLMF9G6TljqEXlDDIlZ20kq4C8tFhYZnt3Aatll
2ik+gEiKQ2z69WUNZ3gcxh952tV+J9ThrnX0p8ptHhwnpQlXQDZJmsR5yeQagVkjbWdMtZymXk+l
7yQ/EmjrdB9bdTwpWUuIArcISXYLkI/xow6EnGeuIVoCy2sAOBBSOdwrn6pPLD6uht6lcaBx8IxF
YmzwTk0ETFUnTjfuQZ5BVTUu+6UmcU/q0Snj9Zc6z+pdnM7yNmmUcjwb5FA9cy6LX0TVuldFk4ut
BJFwEzc6nd1UBumMa5ZZwnRDg3Izx+4hmezlSo6wupQ2npHc2qxnGazQIUuyM7WKrVte8OeuJUuG
av4S00FW+65X5yHMJ0TSRU/HNWKwczv37bJnW2yxtCjVXUPoxlmxLNmV4wzzwVm8H4taKQcQb1cx
XCqT3+EUdXEdJo63PCg2qVwLRVtHjo8Ly6rmRD8AqQunpC/vPThkFOCldatBaQ9aWyO8hknmXvYC
cp5lT1fN4iWviLfsVwuh48NQgLQrevNBaKp7CuWlIHVDoQ63ZHZeuNFIKcEUnRQN1c+Iw0Vmop/i
cBwC2VgW8dBdqCYaQ/xOvhJkfc7PwgRtap+ZbBeb1mquJ1FPz01C94k3ZlsiWabXZianjEeqsMWS
sR+rfti7dVGepGPUnNSNNd4bEiNLADnrUdd6PRQU0QGllLY1SeZGSoDSK/fKPESEFqa0hnxTzPqJ
gUg8GOUM0gpV9Eadl1uklElAZFF+WNRu3PIC5n5qeQBOiZfxW7d7nObpF66I7ewacGyoFYNi0PUw
TQww6PXcZbt5JG7oNm7VUtmUut2e9w0cEXiXo3pvWuDLdL2BURN72RNNkpmGiq3KgAG9dqqnUt2h
Jqd/puBZTfrhajaopAvYoPsxj3AcYA0gtq+V43ZUm+4EXL+zkeWEVaTRC2Vfz3Z20ZZw89LYVCDk
JgSv1gRrBrMbx7eOmlvnVYYgqNTLjW1YxVPRp8kTYDSS07QOsSksVZX8kLzdEqVgvMOG0BgSGHL0
4fK0z56XJeYZiXRmyBy9SPwM08hrs3aaOS+JbFNHA4UK705s4nVOMh7IGW28P1MLUi7KubGJslqG
kQaSSzgNWCFpKs51DcUKYdJg8kCezNDFbDyURKsonH2GIO4z7xmZ2kyGeLMkHhW3GzfRAUVtW+/H
iMgVutT0dg9ar6Xme99PI29vP7QROVBL1f7M+DenR8Nr2Qu0vDfiF9ggqTxTl95O1zT2Lg5VxgoP
ME9+TyUANIdDx+vlZ7rbqAGbBLNIEp9opGiDqu2EiAxrz15h1xyBiEK9VUvTfkFcb18JDvzxifN7
nNAKsoL3lKfzf7J3Hj1yY2ua/iuN3p8C3aFZzCYYwXAZ6a02RGZKovf28NfPQ1V1T0l9+6rvbgYY
oFBAlUyGIQ+/77X0P9IjdSCotHbv8pEh72R5o2MGYU/B2aHCYvVS2WQq+2gg+R/zOJtpv1HUqK1A
iCPSU2zMirAINZgmKXfGbM2nqVV5cW02FlVOakhbanc084Cx1vb8VsYh+xW4I3h2WyjtgzhpDW2+
5lbfekN01o0a0SLuUllYEqpMatG2iSYxB+1cETcHLE9lwRwTabKDvMRow5NLrN22tZedzCTsXRod
K16eMLas23udLh9lzSCybvNROM7eNKa9N9X3M/1WrxUqZzpRPklKBSjsbrCFBWPb2eDCNceNpzeH
EYj5bgFu3bpdrJ/5tt9iptp4HL65vbbsMmda3jqk1ShmSWOhyYchCOyOjQu8YacmNp9+JiJKpQAu
6xIfB1ZVO6yaX1r6rSJfswW0EdEGAVs8CvDRXDI/ar8mnnsYxfRFj3r7mqQ7jQSuOYjGqLnhj1gP
QObZo+kN8hmLV3oYJEmnvcWjO16cQ8O0vWOFirELNoZzqnitlIU4Ll8xMOWua821uC4bPS+nNbSv
7LsJH61DwOPIaTC3ttp3FqLyDbXYM7eI3RTm1eBo5UdkTVHjZ2kyWqemmwoTrGGlWwN9MtLpQP8b
C70lMxrLyrhnL6gck/WEvXEYQHdyb19VrrKukiZV1a6pXelRM1En5c6cGsSRFKx2hHQRaVMEXDBu
F5jjOGtn6jOEvAmH0VkLLBLh7CyBxCAsF5ld9DHS7PNUa2Z15OtNloM+Gga+qbnndTtOg2wMzQgs
LGqOaAqqpjeyOybmOXrsc9x8V9mscRTYo+DfNC7BRKFVRM5o1t3aUlqGV63lhX0wl14XB7G0CKSo
QjdyqZDJKvOq0BdlPmTm1OrkXskuP2hJvkwHt6Dur9n8eUyMbjoUX0Ysksmt1SGRvGQNtM5WmwY6
0TZmTS3zxrMLTVw8uzaSA39zCIDRxjlFXq4EzWwbLIItG5bhZOokq4JHopV1N1zDSx+0o9mTaIhQ
YXoe1v5Ds51rqgtF3B0KwRpIIl8d3mZavTa6EVcI5/Pc9J3u0tHXeVuSI1G4MXdeL1GZHOHivnvO
8sIjlSWLAfzctKa64fCmutGyz+Xo5odirXRErrAqP8gTLjHX7IlPXnbxEld+J1rSkxqP2aikHDLu
sBq0K/muZngtX9qD+XVwUxHAmYevYWl0+gqrxa/Fj/LJ7kcRZc7QkR6AoJktx7ZXV2h1Y4a6hGtB
dmZzzh0TICgmh/e6mNV8MBIXD+fgpZI1hHbMsMoUVTi1YnIvurJ7XGmVYMBk/Dq3GeWPpemWn40g
dGlo5VUUZtnHHOnqTpBOdTd2CWV4k5u1viOW6Lhg2h2MEs2P1JIAeYYNkJM7RA/lXeirtRVURINx
SjgimtPMQrY3KBHN1zbRzAubB6NFoY3M2rJ4J2qZWP+wCPOlPcRrT2m2NpZqa3dpXxLmlztUA2+0
SvCZqgRjZamAt6g4pAS1M4lW1sP5lq6F6dbhuvNRuL8Qc0ARGkyt8ZGDIkCcOT2hsZGlnjKI1ud4
7WjNdOfVnAB2Jr1wd8U8hndhSBjOLnPVbUGLIScDnkXHKAmqa1sHsJ6aWPrWpxAoj+9JUzk2yLLL
xiNhIvnetTPvY0IKu69xQl3payWtGeI+dkAo2b6lsbFpJSdcJX7W10Jbpx4+2szId0j9js5aeqsI
PtzyxOivvd4hFGItyC3Wqlxcy7Tm6g0tlFlbrhgpdUlVAJto7ogqD5OtXLt4B4Hhxhde2dC9lxVc
Ydlkq/fGydKJQEphsPan5A5B3L3GlupfJ6yDe5xNd2t178Ukt/RmMGGGGDDK5aTBHHtbtRYOT4wi
AU1IlBDLhgq3Je5uRTucUp0aQqiUyTkAKIBaydYEKNJTacV+Vi3mW9wsGH2V2+zMSpXXtLdph9ZB
B0CjC49mX6cfaF+kWr6zEepEHDyULMdr3TJOE5qXe3htKNiaWEESGBBy1TM48Y/e5gxLM1V9e7x+
ONvwRWEzqyXhh+hkSSJuXXe7hqs9mGuopForoiEkPUi9ODTw4Rrs7I7INT+ayiVYLK25RGJsPxyV
mtdpNn4bNHIj2ZWWIztN5DtV2CdbYpm0Y1lU87GxGURl5skzyRIUIy+a3JNPTjgVtmXrbjac6a3u
6OmhsqdRF2yq8r6MJiYPMkN3y1ISoC1J78agfRjlcmB/S4JOG7JNrc33aELEoyK6766FFWN8TaqA
6x95hEdqVJMn5ktHuBqbW0iidiS5EjfzXDn3qNXLrVul+dEj0ORQp0N4GGh6/rATb5u6WnXilj1m
Zby8oaYD1Y7AHrXUbu+EFXaYosl03ERdmj0M5qS/TvRCXsssGXk2GzE4jm3cGLP3nNkrvqpjZ98P
Uk+2GvmVPnK8mPImr2C364wDBZnmPoyz4Xaph5wxIw+5/mPvmzmF3dciK7/laYm1tRkGIiwN57qp
rKbb1AMKVKcb+DlwepDdq8MOVZA7GTGDTZqflNMFbq5TJqXLwGoEVfHk3Ug7wl06y5NhTATfED/p
e5V66wh03SEkecKq/Sl7ZCaVKDa6qq2NLLWrSnqNxbiAXjCkPBD8imAmhEFFH4hinW+EyLelKmsf
XGW+ytjGu80yx/dA4eV51vL7kcl5dIvE3lZr/6sYoCNxV3mnaiYoYSMVK3NUCBWfu5ZMZm8cozM6
j54vgjORrHEewAUYVj4uD4s2VduMQ3Q3chH7+dQhpdKwpgzWo6OlHwV6sUC6xHVCCOICT/SnXs+o
4k6IMPfUl7rTO6LyiX8XFc+jxJyoQrRN9bS4NT6POpmQDBbdoopNMrvxSSyF9xIWYQFg6aiEP6Gn
nJVj0aVbN2QxwKiwxBuau8Q5x5+xrcZJPNI30J+MYVJnLDM80uIhO1AyQFyAOXc3XeMCKDl560MT
x2cXm4MfI9S8dnNMpxawsyIwaQ+myBLC2uUTHIvyz8M3nDZF/ZiQGrPJOFR3ZV7IoOIpGFgLbbxK
FDj6wF4ukW6DBWuki5PR35F953jnvmx5CspI3muho64WNTRPMmSJxQ6WvQpbHJUSJ8LjSXse06q6
AsX2tb79klA4cDsM0jtTW0wsgy71Q9OK7il0Lf3cNpp7VUVN8xXwWDsnookwKlNkFpoJQSBRqt2g
8BLhjvMM1gGaDNInKn2JFfFQ0wSP432dGauFCiG8mjusz15gGEJSjpDJ/nawS3GNwbI6Ryz+j7Wo
3VsKWznZdbAwI1rmxR9VXt1rRv3uml151eU8DgPKAaqDU1f2LiG+2+9n1X94PSx/jqia9jib47kw
zvbM6nVRwNz30RTDDC9F1GA4Auo9YbECwmVkhAGqiM9t9Gwbas68BzPRT3i9KLcIeQdliwArnUA2
gyzvuhMObq/etEq5pyrDHwjJXX1RnDTzgbvae2ixWkd+WtPjEDsdtbP9IKqDmnXOgCTHeYRc7VA4
qt+hTeBuS2TbvoRk9ZKmhkiq3Y44yboNyJ12nlthnSIwFcM3h8Z5siJD+x67yjv0LTPZqPAiPtXS
7u4myxJPJVW7l7Z02tPSLy9p4xaXmRXrzkxleypCu8JlpAoKr8nDPtpOM7TA6AbtEUQNeFuzHNns
tVldgPbzHc3BIZUEwPjVMbcJ2N7YY6SDX0ftaG1FH7VkDPXa4FeyLj+VWcbDzjOW8Clu+uy7mYUe
nIrgWeC6MA19r3HZdNQCc8knleZt6ipJH41a0buOKs5wt0nVSGZgvTv3XZftOdCY2XK5oAFjb5yQ
/Dp60PWEfG8g2h/QMMzg2UN1i081dh+LidOP8F3eTkje/E0DoEfYLhWJ+rOFpoLhKbWjk1uWVF/0
g20ejBKgQauLhETTmH6HrTWPkgDpsdaVr1tD9E3rcSFmhoNMq46zEynp+ofZTc2p9xbOB0mmNN6w
5Yo0FDZNkmcvFdlWL8ayfMQU2cPIw31nknNswh2cZc58TRx1Fji1mGqowXVLtqqvljsde60ON7ge
L5UzvCVc5KCJc2L4SRWPCJMk7t3Zylhs6poiZVRX5Q3FdmW0Q4TGqce0fdBDsTrBEpAlqssan9zB
aq9HBZXotiI6kllFOEiQXGsz2s4nMF4SUAa5Jxhq2sVD2V3ylLoJ+ocJMeiwKCDJtjfEFHH9t9IL
YtUWR4OlwTdn99NzIkQOiCn3VAH3L6nQo6NXhfhS856ycuCohhsIIQTLLvbiZo5u+bzREaHHO2dz
SgMATXBjsGDECahUADxe+JJE3NfbBRZDYPpcisexYvfc2gVJ2fxieVksfbl1vdoElVdUK584V+Fo
HdhjJihAL/hRCzJoU3Dxubs56dNjF5XM6Pyatus4pCGQi0YDMUOiwkISHUbbNNut1KZxFyEsCYD/
SI8oJ+t+gmYMsFDADzkWIqxZfhlNidVOZwryMzLHDmxY/Ss1V9NBJ3WbwcEtifjoRP1qDhJClb5p
57WVAq2g06ri0ocyPU/azOtg6AvhvNiXo4GGQTF2d7EJpNnla4H3QJHyMQGA/a3o8r9ILlHp2Br1
OabL7uv+Iv+uqqG3CBr9S06/uK3C/ljYdooVskTUYzEicGatWyexsUc1uf07ZL0DEUztFwYZjy2Y
fAFiejYNXejpehrOtx6MJNNYOpfZZunNwaD/pY/Ft6JXkDPZUBXTn/rhf8nYR1sE//zq1fvJ4/c/
8/7tv1XX78W37te/6v9C25+Oue6f+P5O7+W/Xd7Vt/Lvzr8ff+ZP659w/sDgtkaZmcQnYg0y0P/+
6f0THp3ADrkSZJwh/eQqwf8AedzH/+vfHf0PncEWWAYTBjHUa4TqX+Y/R/sDZNXGGEgg6L9m/FtN
pf9HDywt1OAW1j+d5QmPFJnX/PrftPSJFdVdI8SyLeylpPebcPpjOsIXdraTHeCKHJfgxoQndssS
dt1EckjOGolYAGhRGuUHIZIEYQEJtjr08LpWxei5FrRSMSisAyH8MkpBHHOVOBN5MjRYwUWGMy0y
KcjNZta1HGWlwS25MeXYb4Zqwetu1OYtGQ/zd/0MqcPjHFbMpFbJGzon2S+YkppNadXlO2jM4vha
mA4PvVTb3lF4gGGetKfJklGxJyahOE9CW9qtGQsVdEvDSYlIbTJ3BVrn00Tj06cxLUdsFDRc0MYQ
nWoQ1tFXdj08E2eqF9uYoWwPOjEH0tD0fF96/aNXQoUELuhXMzcxrRN2FpRCp6yNVZVq1Vjo7wbW
K9D1wcWs3nTG+1yn/ZfSHaEwJlRCsi+Kw49r71+6Sf9nd+D/a+5blxvgv3ffBu9t9e3fjl3+Xn7t
/n4nrn/srxvR/sMgJoeqRdfBq0Jyw3/eh84fNnaINfzoxwntIov/6za0jT+4bdHL44vFGU4u9n/e
hrbOL1n8fXi2EWSYeMl+GJzxHqNbVVFVYlv+7/uZV6vT329FKmikhg0Aj/5q8VoPnb/fimlVwtOT
UesnTtLddamnH62Wqgi3T3ZrfwRLdtLtjGEhXaYWcm+4aXJN9wf4F4FqgQ7N6dZ2/BBpGYBVEl+7
k9NfaWgw7maowr99uH+9+r8bZ3/EgP/6avlccDaRtbm+/59f7USqalrRc+XPcM3PYQnP79dkYD4S
pEHxWWXVwPupd4T3QuU9WUNzDxNboLp3Uv3Yo2jrdiTdFEEam+4BTgqOMc6R6nkejCmNRKCKpIeJ
b8wu/bWGfusaw3q4IY8fcNKw0uUutg1B4ekiH0h/YD523LWcKmqR+vhVoQEGVXBEDMgSNa1hi+xW
N0LNT9AlGH7ZhvkXFsnqd+7aHx3qP38ykugOG6sNon+yH9Z8hL8dqf2UL5YsKJGla5jzyuuu4qwa
r0addJFDPNFaE9eJY24q5LTHJKIKd9NBUdzXtYOWEDgYRRG/AcmVihnCwKfvEmIGkUJIWWyVBRHw
z7/LX9J3eLU6bkfco1iPiWvgO/35FeNK71xcCrrfmpF46GH4qLKTxmefuyUEaCLjEwth+JSw8faI
9xdiCZeoDZx0YN20IziqzWRq6llrzP4ZmUCd+ANGDcpqwi6+H7H73s2Ifma/XZQOGziyiUvHI9Jw
Muf0S4jCECqTgrBdWYhmR4xSae24MOKv/KxspErdkiXuHWb8QSF+33bzXN8tWC93oagHomWFyubt
5MSPTLnh62Cy/o00udz3JMm8DxovOyXmC4GQVw+HkohaUicL6q5iY2gPSne7r11eA6fRL8Vrr4pW
bcfF9i7IssQtYH19U5FgCMIP0Xj3zz/+H/aeXy4YSiZN0mPXdH/91/Bg0RQtILDQ/clskn3rhEm5
cUDJNibseuLP7OrZbqLpj8eWzUekR17gEPZ3z5qM+BMfwcbusFRZ7XibOKljYR7T9MdmjHjK5q4J
k0Egdwc208crHx+lF0/VBsL/BUhlN+m1ugxhdajjsp02UER8R5q1lpl0YJGTPl6psMtitqABZXgj
KGxsVJzv8MByGpdieM5HVLZBllXccl0UX2jdA8mJQLce+jUFdTOH8JemlqL77caoynhTSnU+qjl1
5WAF0WsLXgbctNqZzOQ7U+syP+tQYRNI2V3W1Hw7MHKjRik8E8c5TvGpmqaZfX7uAceX3Gqu4oLf
4A92Yt4mhn0jOrRU5VAO8aHJ7oyh0XDJLHGg1SoKyjp0XljT0ODZlYwfWncNGHVYgwTGCxSWLFZt
obvPsVqGTzXz+39jFfzZ9PXnTUfoAJl+WPIw/v9ygOYEZNoawgWfakI6wlSrXWUsgNcNGmG8qaa9
pQSv+6iWWPtNXvgvJsW/fjRuVN3Eqo7N95ehr4gWNywmUI7OqKudFPX8lrqmc26lce5cXD9WPzR7
KUny1ia0Dp6ot0YyxBex4pdezVUywZH/xudtGBwzv9wHtk6QHbcA7xzY8udjSJ/Re7u50n1vSswd
sX5YJ+uu3YSJM5DMMC0BtgFqOTDYo1sVGXd9lD9FYOUkqSKQshFb7OH+TZDzKD2qBkFJjFU0aGNC
06hfnAE4SvOTMaDxm07+rjnD+UdvgJfvkQFOKB2Fpj+/ATVYRZsR3gIiYqVXdpmqeRfqpEccwkx/
KMOYXT5NW+9Vy6kx99Osvcnq+ntM17qBaRIkZONMmGo3OZEZ/BvC/sbK9CYN7Bk6ykjaOcinJd1Q
vOksiK95oiADnppdq+sDnNUCD1TazTa0VL2TfJgvuUSHr3uTvpsqPeR2qbWaRlalvhq0X3hYHZcJ
rFjcpOF0s9itILYHhPfR6MkLJNnWa28o56zeJh1zHZ1L9XwZlpwHOlv6mcL28F7m+XyNOYnLV1OI
yUlg1DOTaLwWfI1iTc89U4Zupf6qgAk6N10ObcZJZZmdejXw4D3kYaq/FoluzMApKBh8YS/mPWRr
hZ5HripFRQNVnzw1dtG/Oyr3tlSA2jQsZRySoHLxb228/+DmdLjPbGN1cjDl/OLIHFJ8JSxNlM5P
SfhoYKM65KjPtxkSAD4zT2zlQoBGpFBnmvOSHHQtRjgQLc0+GYYqyAvtnUbRNCD41UKCYdF+mkug
wFr9rmPA/NnS+eNudtaGZHrrDanJH1fl3+aNLhqVOcQIdqaxyF6aBu+qAFIwkd0HZWrbAVeTudds
ROUD+Z5wIM1bM2bTyXOndG8s5MjlGqknpNEhQbHpsQ2zxDykbXJZci8NKoL/nxq1EN0aQoAPpC4E
dZyKHc9s+ZaNVXrdFzaF7M5QHFrRiN8clIzRv5wLtDbwYGSnA5d0iJX6+bZiwQwRiE+8QT0zbqPW
yk7agNiLUjGkkq3THumTd16xgI5NtuzKgRAGPG9fNR5nv7vH9XUW+umQ4sWsKT4cUCzn2q9Teo35
uNSQ2FFJbaW3Fv1FO+qo0MA74zFz9fyAOtXDWvpqwzMy0J/mYfKCfz4xrJvAL6+BuE3CKBHNcMzY
v5wzSZL2+Ns8DZh0+pQIBA6jN+pBAYD/mzN5BRn+y48yHJMp39BYm3490ty6tVtX5bpfpml3O2Ix
eeaNNb4gPwqyPRRfkoXJ2u9LWd92Rtl9QYYSPeu2HWGSnQ08nOB3Z4NwRbKQvVz/yKoBQ2uP/r7J
LQKuiZvoIQrQ2qeVSSUjGuEs3dtjvdwh+APATMziAdZ/+ZpV7XuZO30OJ40JbFHKRNnn6b9ZbeQ/
uN7IZyJbgCRc0yaM5+frzcNpA8GP+Cs0EgSMPXbjrRnNyPkX7OU9Kg/9joSipvVLOY7TJmqS64Ku
GLkt0U/zWnHQAwHr4iOaku5BF/VZG9rqsWhLvO15Tb4OfVJu+95Yi/vMgCCDUZDvgTI6Y56W44Dd
MgSATSfbwpiWDFsLRT+Ko2S6wb5ffwXiFV/JaU/eosp2X/Mpc8+mMJyPqbdWUaAn5VXWrHYcgRD1
7AyS2NIuzo760ufNhjzHwULS9VYYY/5aU5cMJT4+E73X2kFLEMltk9mrRzM9pXg2sz8v3/8PUfz7
mlv630MU/vLtM07e/w5OrH/gr4Aw9w+gPoMILt1ieOCG+A9wQjf+oImLFnbCNhxARJvr8S9wQup/
aOD1YBngE6xwa1HCfwSEuX9glnU1xwJToJtQmv8KOMFp+/Ohg1WfW8K11h2Rn0Pezy+PRBVlrqAB
pfTRXroP2I1uunnxDrZnPhEc0R0bhYJBpRrwNM4zvx2cd7OAX0wKjV1WeOm2dT80K2OZTcD9SSqq
re4KMtDcEHt4WSpZXsNkoz9LS1KMphUed64dnmwb2VXHhfBba0TXH3XzOW87thUd0ZGHhjGlwbe6
tFF1EWW6oTiCLrfiC+quT3jpg9W3ZOd5F6dD5lI797ExBoO1i/Nn1AHVfB69537RDjI8RRPt6cmV
7j5ljUnbAuNMg6Vao4IYQYdXr3Wx8tOrP3h1Ppkdmp2Vm1BfdkVS3PbUeGtGtgOUQcnPRoR7OsOH
MQRmGJ072SFDUn4K7Z5fGOQ2fYZpVorPNNOeFoI9JwrI4Fk2c1MchPc4wRuShnSTtm9LiQ0Q42yt
cFCTHxnFJ6xHF3oJWzvZO/aHRc/k8BwV9Z7PcsII6iWXGe9Df2o0sj7w2aKS/CYi8Yg00sAFwGhp
3SqsPfiWH9vo3YUU1LEC5A/Effq5kR50YjOVblBMHt7Cyu9kjDCz1S6xVR8WLaLR07PkxVmyPQ77
zxDItDNHNGOUP6t5unK06Qb6ik0/PmBe/EBXPGfvFRb5TaYVPs3Fm1IkW8PY02B9p0r94I3CN8WN
RfUcIpmiPxo0lt1F/NgYbzjlE+Z42xrPKXabQSof2Wjen9b03HJEsY18BvTIi48EOlyNFKT7mYh8
Gbb3UZ74jn4blgT6O4i12/Y2skfWPexDjUR8aeLQqVP+S6jiba4iWk1tdRdVHKijllM74GIFWgKt
Xzx/1kgonbT7TvIh0y39igS9x75Z+fCe33Xtm0VG6daoxotKn7Wu2FN55HcOtcnjC5sLsFeNu0Jm
W5LQWKSV8QRVvsFUQm0gdLVycC0e4dXBhUt0f5QY4ye4sdXFtIfvKWwmVanbsmUQ6yvyHRIkQW9E
UW9HKqkp+zkTULWxyrNinW0musH67SDf1ZA/tZF3iFLo+qGAdxtvO1zE4E9XXU+IjqnvbOzrZfw1
1pcAZ9lLbwwPgBBHPI44KfCBKGRi6rEit4jS37vOoQKwzo+5JQ6TOV0QHnx6uXyLlf6Ztq/ecoCO
24Y9EsuC2ax6dlrnBNntFuVNKx04u5wCA8SAhcZlaI8HN0MRNxbfY9iFTdOrBGBA17nKh+1iyOth
GRn7jfbTa6tT/OPLoAUgpjdsDSyZyY1B7tac6H16Q/X24rncJEKa3ztP+0bpC8G27ughceCYCBPU
kunZEDn6w2ibRsUtkMBOm927eRBNUEg85ViggVOn+YGWNGz6sMA4FhxyA0wD0tQ9xhXRsgoAA6WX
iAIcNTez41VbfWyfFPdRO3M2aAhTAT7L8m2pd4wRrwj5D03IxNqYD0n/qYdq2fTFsiWzHCd6/KG7
zXWM39uYcE7EAxKOLHcqP0ETBL1hLTc50uN7ztFpq6M50Utua0bmr5Pm7hiUkCMZZyN3mocqFlcJ
YVtHDnRr36inocz8xTLG2yZyXkOd1ICxsh4yolCdJUl2Vk/liJu3Dfqu7gFgZ1PYysBeWELqZ/sF
zQG2HvdEntIQ2FG9HPBKFjuMdDYkB7emM0wpDSvJl8zozpXr0RRJFddYCbLartzKUo+y0F7aXN3S
EXtOHXmtl3RfWOdBULlQj8k3eMv7ZQqtTeLZ3/CKpTS14z/qVBofcJNYO9SD6am1EHkUZBOOgxRv
Zu/RLGHHbuYrCWfeqYHUjzbFPIm00VHcTZYIr8Jpaa9JNp43mBMQfFl0BMsQiXsP0cqZWvbXfWOt
vvZ1B/eGnZuYsPCmGI+GW1UIFswnBwXHMaUH+ej2nv0gWoronRY/nSQwicjM8LWHzg9se06eWyTt
ATqE+o4LJN11DLpXTpGQBkGe/TbqrOpg52y22KEaKpGREJDBDIWk7JCnIgmJ1GZcnNYLmqXlyxPu
Fmv/PiIomGPtE9KcoveUWuoh0bKHyA3Z/YfW3UVxXTHd4ZQzqq91HzF1ioPZoN1Rxj0+ZfMqtHrq
Adp62LWcWLetk6wSE88ur1t6+QIz7sePWHjM4kRE6EfFGE8QiCc5b43y2pncZUtsZENN9gLUYD8K
ORMIn8IPEjHbAuh9N9fHX2R8sUpN28augd7MLE5Z3c+UUG/5kGvc4w2a1jnLjuTbWDt7WODWVPaG
OVEL5ITJwvHilzyiilAzr6K5Ho6Wch4SjJQXy0mzT3QtAvZjSk9htgL8hXSpgp3rrdILTqcGzwkp
E/oeTYEd8LkzFtjGR5GmzcZCyRUsdpMH1LXeSkuMO0ncjG/Vot/JGhFe0ax/G0aKTQhVcVOWxrup
5/Ne1gaZqHF8IEj6cTKNG6m51OBVsrkaNAYF5xmcz9svkTL9NkVDJSr1YaT1wCkxJ2dXIo/TOlcd
CuaufcdX7YvmouY9ZoE2Wb5HfaJvPdEikrDbl6Usv452dIcJTtvFLqVysZFfdJU+mUmHuEJd4kK/
W4QTmGZ56OXwaLTFVl+h2XD5nJ3sS0VmcSLqNfhnmyT5nkL1ve0OYKVBaF3Ns73V0RF6lTwlndx7
yK3jhDhDfdpix/cnSFHyrhIE98M+DzHLq+ZSyezkzcVN5A0oBW9Az0inENdVXe9D096JMaO+m8Gt
s/SdIM5qw8ZyzWfPBEG9D/qvOi+dNxZ2kjjGJYrobOL6j7VRv8kF6o8OPHKhd5cwp6xoWW1xsIVH
elHcfRYZ+FLKcd72cSXMTT9ZZbLrm0UrtsvkEZW1dCj/zW6UhwiVP43BaJ0wJureqamBNRmS7Y8M
r6QfayH1F8Dpfhz12r7CLXAHwcuTMTaqPOhG3FtELmuooXKEc4XF03nEuk8Epe6jZOQp6TXLeYwt
ca8jcNsP0yIPmOv0KxQe6RcQuOa+Ihh5F6NfJ+kpWcKHBksiTjA2vo2rpSZ10s083kh8Bcemltoh
JRrnpbXA6i1Q32yjjQncsyjLA1idekyhTC6tJ4dTZ/Xye6Ej9q/6qb+je/1dTmXFNEcZ8rVLwfsG
FyzzDHIbcZ0W5NgPbpk8asOkHU3e+mbEmItNmSGFzDl5hLOrD7jtml2FGtlfQoO0B/D3rY24C7Rl
Kk5tYvD0cBpTBZwfpnkAgj3M5OmdyJF4NTpsXIHea/IFV2/iLyMpIh3hNbeePVMX5BVrpJQdOzjG
4Oie7HHwjpYoaSuN1ugtvKOcfOhydUwnRMAjEFtSz3zBsUHpsNnlJ9OcJsqjioVRsVbO+0IJwkY0
eBc5nLphPznFcJlLkb62Xo6JUZdouI2pwC9Xsml/XfLawlEliAGP+y8SBR0HokkBqhisi1G594kn
93Jm+Y5IXQGxDJrWQBgvTk00oqxM5mLPJymA0wTO9+rabedna+Wa1HRtzJXFpTTO85nxvds2I8lh
cJaIibLwi2lNQY7EYy3yu0o0/Yry6tsMG+tRG6pHdyqeTALF077moUQ4klU98lw9mZ27Q7vXb+d2
RhUYpW+IfElNFzoWVCIKGg13wgQWg9Mh8puh9B0p4aU4LzdYpS85pVG1Hh+97p1rkHqebKp3nh09
V9mM6T5EMisMBkAKxiijiU+pS2xFZgD1g/8RdRpZL8ukGbuBfD/TdFpUV+6HN9s4ARF+A2skySlV
Vv2I4IxM/nmxHpecQB0yKOmpmtj8AGcQzKZ6u63T9olELe8+y7J+U0I7+H1unwCRtkPiRAGSpuqm
aQeCZnC+bdwoox/TCevdXItT5FiBUXv3Sv+CHs8367WRrN2HWunzRNlhUyL8p+STSWd0r0aNhgox
qcropOLTI+MlkNUSbZqOr7YUewsX7bWnj1+HjqR9lwl7G2N3CfKES11Hyk+wWA92t7F5w+wAU4bM
ZRi381hFW/IiacBiDuU5IYozdZ+4b43rSHTDqdSG25rEqE1CtPY+96jmTbr/zd2ZLTdupNv6Vc4L
wIHEjFuS4CyRKqkklW4QUqmEITEDienpz4dy79227LaP99WOc9MRPbgpgkAi819rfSveVRoWt9YK
N23q4C4LweMEWU9n7ypr6Cvi7eDeyN5mfwXuZ28npvmkNywJbew4ywS9dbZWrtu3WVc4Qd5m9SU2
kz4QggxcTu78xFGOh0CERr41IigmpZ5ZeyxuGK2TrPg6apqPAVrE18zAD0/dlftkZmraOWR8dl1Y
ER4AbuE/1V40X53e6b+mzpTdu+Td9zpGnC1KCkofjE37yQAbdBP3NXnfQvPvwSLE67rMLGPVgo/k
ODPUBygu+dMACP4hyor8dSST/dazvzh2s4Je58Si3Sqsi1/JPqqLkkV61GIve3EiCbqjl32/s4oG
SAm5Cf8W7nf3TMo+vJdNGn0Rihkw7tiQfa4RJvmDMifzBfQoPV2Q/kWxGg2a3UwfBAEpjxCxoXAf
bDBSW6+Q4620K/1EJpwjmMuN6bi5uA+NWtuUSaPd/CxHzRu3vmXybRvEciuWekpcuqX5r3bOLPrz
abYsTm2e3RRPNHKF3DTTtO71xrqHxxw/U/PWLB6jqX1Svt0Z+MhH45EBwnhoohRNNpdlQNXyARpP
chiJ1TJJ7BrjCyg0HB0Fm9qNUUySS9PzYvZaf214SfyYpZYV1NAWr77Rxx/K6jGctpElJVn3WXFr
uXG4A3gBRyo0xHZWLidDV6umk/Qj3gk+oKiW0BHhpyIo6tZkrlicY+7axB9JsqZrkzQcA+92I0eG
ElbnPORac+U9266Gnt1BaIfAji2SrkipYOoAHwxIHqOWr9lixiuzmMW7nzPMNWkjrBfoWz+m+Y9J
Jd1tn6XYKvOeLIwfBwQ4MIvRnyJ9+VyGBiRIFwcoyK3UZM2mI/cOLgq6lIcDuZLfipJYgzYZz02e
31Y2RE6l6dGDZ6EB6lShgqqEj5C7BHKqYu5P2cCxMv6YmZXgzlj1Sn/Cd3rwVRYMFvwno+0BIhnz
EcJDCMfZPI60gq2SAb2awMO5NLJtD1UOpRgITZVvOI0u58c76qYc/sOh3zuhIqrU3znzVzwFwGWZ
NjBPIh1IZVz8oCcdwwGzLDfsUA+6W+7tpsEiPAgiI52oboyKDO5lLtlp2eNAqDO/ZerhroV07HU8
AoTSBiYZbl2tHG/j+6ek3ppGnfEMMUMnJfmD6fcWPMuPakyyrzgmbuCrN4Fbt2yrACrvhdGyyzY4
T0loFpykDlzKd1zaxspkZB9ELWI9nDlsPVcWOdZ4bNx82/epLwK9eg61eVo7jEvSsB/WRclJoANO
sR7T3mNBkPbOmQFNDEKxXGraYxfBGshrzqR+dVLNrE66dMS2juMd5FY/aDxalOCAUl6XMyRc4vB6
E20t72xm2yhNv9WA6SJZfSdoOtBuxTszIiK4ptfMI5VWWjveOvCAskIGTQn7gh5YycahwsJX5vW+
5hGiKrZs76IZbkzdeiwt+aoS7YMsx3OoPHaVsnxsIuB9lfcK9rpHsSiSnYBn0xMoUUwlOm1cGXK+
gTtBWyDk5NS/iULdXKu8k/s6raN1FbY2nuaKcYs/0Zupn5UfOres2QPYy/ZkJf2MIlX6dEoi4DLp
BQ8Yn3XmQIETWelrNKfchE5dPs0l3saho8B3OXjqTZYGuDRuafc7+qQDGGa8ZgmiqhU5Z0UcjsGZ
EIhveFJGTDNg7hp3N5DaM+LpVFZhoEgj8FayP3RsxavM9W+Q01ocmPeEwMpHc6CazKL/ej1o3cBl
APw49tCR9BgeFvlh+6wxcbo3Ta5NVCP7d21328h5B6j6Li/Y0pu98Thx1ga14N+aRsT1KvJZZySD
WaO1im3eS+6W6Ctp2mznFygPjkH1YlfEh3Yut4R8QPDF41WQtXnIGS8mngkvK59niHWxS2C5drdG
OaW7tHCX1sjSu9Ni+Z1U8dWYrSN/ySPvxButpTXS9V594i37aDJYColJB5QGHVDD1uDTcc3QAxrY
WnmtQ5/xImAJetuSnRFm1IIXXR0QDDr57HhqMKgvvKyQuCCj9YyCzkpCA0MQSzENTM21T0R1YWtw
I7r25CzPBQ165gb19E76mnukreiH6GMZ9M783bGpEXUEtKgxm3nsZXmnmQ2LZDOqLZV85Z0j4V/E
IKBIX4ve27ZyNo6VXdlnlO3oUmrkkVvhJ9tkUMxkJmgpdN9QjCuumQMgN6mcR1PJ3TB53cZwq+rK
i2dX1Lq/B+ZqX7olqlewBrt2ehFOfu/ZNeuV+Y6k9vOtxC8STvWGW1RS3OjKTZESX3JHuY8sVtSp
21JSQS2nscEG8mg6L4nFJBoks3mJFaXe5cYlq4sBKNNf4dzp915pw21yvPoomhlRuBHW/WRMcud1
c/9QhGBgZm9Ul7QwtUCU8tCQYLyxYzUFSep9o2eTjWHSPCIyrxizs/CqYjkyDTiDMx80NHYjvulY
nVN9lBsfywOVtLE8xVW4KfRLb9jjMdXQuBogup7bB0ZPNLOpA1RvK5AxD0TqmMiy2pSxUWEoq+oD
CeGDLrQbXBQEDstV5dHvl3xl02usQRUuuaw0sIEypjMHYsauT9h42pu4xURl5a69boGgwhzvdw1r
rkxFtQotD3QJp30TJZzy4LFa8o3PsqaYFKi3fSrKVm3CRFn7wvJjJgZsu0ryNze8LrFm9RPvwRRH
iFZvxlLWASAiEi3VjAPEUC0nPYi2R1igKBL2EpMFKQir7STr4jw6kXmQSj43U6TD33Gao5TDIYdf
sU916F4KUIMk1EqPsphpsFWt+OHphIgHQ52z5bJrOU+J2dbHfklOiWkKesPkWjZvPt4RxMRwJHdu
D+cBp+UqCd0jMk2zzb1FIG2M6JiL9rvK3JZGIudHXNgbeCBHxQR5gBi67RVeCBn5w1qlipdk0eli
M8q8fas9+5X0vr+Wfm8+VN7wwG1wVbmTbCoz+sHuxyD00x1NzNonoEGnqE9pwosYAfvTkAQFiX62
HGGgE6bZiBRCqdKGQ1SZoN5mDpDAUG9kOl6x312cKHrSSNG3uZXv7DlKd3VqHPMI1x3WCIntJj5D
WDhauTOsNdCNHNuZlTHpVHjWTZYqOyCLepTt4K/M9CZWRzffu/KhkFBfmgvH1A32/W04Lan5xsm2
bt2xLkLxdAkE1U1pbHJOv8wMt+jrN5YeX3pL3NFClq3iRgbgfzQ2N/7FdJ1xNQPr2vrZD81b2Tk3
fkmmdF2OucRR3+5NvbvSenaPkzw62Gq4iKY+NnBc15Yx3SqJbFTr76GTsNInib2rk460HP+Di7t0
40qny0HVwzbOzGmTAcxr9A+22ntX84rNpCkaS7x7n8LgYkouXajeCysxIWJa/oIbrQIjsofLpEWn
ZuIEV8Ew6CLsFzTF8+K+zbXszo+6FaPCdTITAjSnfQFBFRtmu3NG/zj4wBC4/MmaEDv55+mu9/RL
xTtv0L/WS4qoiNf0W+5y2VJSA0oUz/49PysmHIQk0s7Vqg3960TOHtmblRlcVIQL6wId9qQmY+Py
a0IcKtbFzFvDDeN3I45uRMGp19ANBsBZSaTZf3J5ba46NEi30TdedHWW+bzQnpQNjlyf0gs+l3nj
mTz8Ki3nSyJ4pAYT2p1Urn1gpvLs1+Vd2fNdiCweCoUYBTd0JucLZHBHHPybyf8l9sTNAJpa69R7
T5OJC7y0sbeZc+v7+TYiDoXN56YO8dXW8Tbj1FjhXs7Et8wASpw7b0McvkS825xqCOYiAHDwMNHP
VGjgQNURPXgNqmUPvuOCb+YEOqPmVZymbAETqMS6CBpmbfcOvCnA1ISh4rpm/IafFxfQfO8j7D7U
1PPcV4TT15oZiQezHHBkt3YES5SBVXnisHy0CjINth/iWFac7ybLHjYmd3HK+YMJtdVuiK4R3Jq1
Q1Rq0Z5Gih8+3ty1QLxdFcacQU5aSlT6CWAAXgpHYqoxrAkobeqBwuEQVKkiO9Q5weVeXWRCg7bQ
6ZFuMsIgYandSdUctSy6axbjkmddYi2TxybO4bLjKbH87kSnSnz0YSJtRy96klV8mRpcEBFezyob
3YDxnQt5tVXrtKWKcKE258wQv6bA5Gjrombe5dwJdiVmU+7fu6yABCeBFrZFBqWICmn8ot0+tTLS
yvMXiLErj5MKJAsrvYu7GAHN1/hOVcJmyvC1cxW321x2F1IoK1C47HHmXTd970JoM2T2yecryDs2
wRL25SjCWbk1WmNnTcUXD/6r0fmc597bLt6yrd93nmRlYek6JPQjFKrfYeLZJozbaKlD5Xa2forR
HEtIAUZlsM+p6IELkF+uNrH14GDngsFwjuL6NsFLj5V25ZpDtfxq1jffLFpYSNJad0oajxqOwLWJ
rUesoL7CF5oV3w6j4jZxHoB9r2XzaGXTNrTlbWxF26ghSLTJxjOtPTsr+u5zDId9jfGSF8mEL6gx
Vnb2YeDF78EU+TTLkv1/drpxa3bf6YLUzeo5S5vXcNKu+rB4C8At05U4x0yAZB403TmTxlpPXguY
gRXHTVLQLLXb1GmDLuVVx1Amc+gwzVguenhvqb9mD3gE87GpXD3b1DbmvqouFSo+kztJudLaUZl+
mD2O2pBaHP1LmrnRfRO19bXIGQhWc90f8Ev6O6wc4IHNJnnT/dDaUUiUIdWwDq3B+4oApb4Eq8lo
Af0xIWUovdBavAQLHy0m9Fup9hiaxbDrehvwHgiNxyIxOLyNLUt9ajBP9LG6BWNcXay0EN9slycY
mGTH4DaLPlrLjQ66ZIlOLb18UqLrJ/ar8VK84QFeykJnPWfpJYuAzshkgXymljcdRzellt1or5Lt
wMPIpp7MAfxR0SLk2c+1H+7dvLxPG+2r24E+Z5T6LcROWpU6qlfGIloa6o4GNI+X1SOCOVVpE62N
4VCEq5xjAmChteOR/mA2HR7pyqo3Msy+G6lzRazDZWQdjDj+GGxcY21F0wFoaQqVOKs7XzrPO/oh
c91qtC++yywXfMlFT3haWt+PggrlqwqfWeWTDUYyZsLmBpMJJjNkQNpIxlWt87QM8b5CxbCMclhp
Znc3DaOz8sr82gzdHlDpbZRZl9p2XzTD/mKCbk3N7jxnFEPYFAgY7SD5KWdtH8n0mpWOy74wuh91
uAdm92zxdl1Nzcwb3IrtfZVpYFyJvPhWfF+P5jXX4w087puxNM013N6zq5BphLyhYF1nSqjebPnR
CAURgM39mlMqThJGvKYko8pJ9KOLmWeFA6+2iNitC5Oc9EC2nkY2p1lvEymOby1T3XkdefhwDnfm
KF+UT7id3qQfKozfTL1ke+0kx2Y0Ciih2j5ckhtDPO5JqO1Mq966c3T0HWSf0C5RtKNTGvqPbAxv
TbG00DXJdSQ1nsXTLd1NcNxwSyd5fk5NXqel6fH0wdRy3GVNJh/nhOAyhgn/b8uEpKz5orCfn6vZ
3XkxeDZrXARF0juFv9Fh2e4qmyNL2L1MVY71uOXdjxFYjx248rWHLhl+gdW71jPjpbCmxY9+6Yp0
GzGrCOPqw7A0ncp3/yEBiTm09bYDU4VxTd9YGNc9IA97dyqmbZePZkDsA/IV/WWrIbNo+6VUOTex
MrYHJ82bNYfJVxEjzuiO9iLURFq7FR+pmHw8jz9Vb4bInrrGo7iE/nhr6BEQqBBKc/dsLCDHni4P
d/ri+m++2kK4v0UurNZuJwPbMRMOMD5MeZt6DS2Q4DmyNPkB2A2W6woGwirV+2iNdVVo4iZDoLZa
Riy5caBaGApI9mVS9557mBJj7xX53Zjf00Ky6TpnsQLYETKZ3aw5pHJsCyUI7PFUT64MgNrapOxx
HKdFcqJXLwtqEV7SBIo5VP15Nc8EkktOtkyU2dzq8JO3Ve3uoLc0a9x/J8en8URPM+w4ufMOu+OM
9eOe9GegzYL+bNWb2MOTu66lrERLpy00TZ5D3mlrSGrPWTUdM9d6jxqw0b74grS2cVPvhhnHkePq
hB6Grsn5ckUfS0kJbg4zrp42blHuwBvuiE15aEEN5PBOGbtCGAzYtb7ilkOBZBsGD5FQlfL0dytV
oMnNr3WVv4Vufpp8eDpwwTUt3OkqjDYONoI1OZ/vnZfeabbFLEo1X0hX8FZwDgnMYceIzn4K3INO
oFEBeYs/yM31geX+aKX3tRnlbSvArQFwMm6brD53XXeJhxmmXgNtmhpD8C+so2ouT2XMCLIcsbhU
afbMJveg180r6ffnoQ1NdAj3NA7iEWDkB05qSjUY4DH+1h50Hm3BAGo3Tz9mu1XQelglI4PMk+e8
Mj6ucSPRQJDE9ZV38dHwpqsHxJ0Nxm5xZbiZ2CLqDxsrjye+opxB5bs7ezLOaZFfGNm5azCgJOyG
ChQkzqVYapBYxfSRKHSrhp1qN3hqk+kos1lbbaB8npu2cjcFEzOy+92EtJHQW6yY4FEVcfDqXqc8
jU+qxQh8Mqc2D7rCDm+KgGXnXwQF8+dQxvGaa5R/bZccsKG9zV2HISp+UJq7E0nP/2OfxoEpvfiU
LGiCskIViwyz5H4U0M9wQjU15W1dUzHv5lnl9aDtKrw9u8bprcWo+2Gn/v1kKYbTqcHcLt9RUfXS
OWrjAf+qkGDAKWgM9ZKN2zcvRTOef6Y1tpU1LbVTWDIc+9EHu4RIajPlaPtg6pfysIKapCb9ao8Q
SYvRNzaAtOw3c6kOIB03xOJ1GDhnkXr7ZiTpGYwsqWYjWgSpt641vpU6nl6U0xQIN4x0gZuoZoV7
nn1sEtAA+5Vp5OdwJJOSJgeKga/8XCfNx4qGpHSlkXRTEV2qgEitKZCAuQIAMabQ+saPb8fukciX
tSFmdUiN6hjNzb6u+y9ellUHveLRskX4YHcO5giFCWYSmBr94eiY47Od1s4t5C13g4J7P1fEuMlK
CzDtpOYeaoNLaBpbN262FhOxFcwCbddBKNIi81tY3jUaXrfKn7ca7DGUSPQsINeQiraM5FZE+u4E
vsYuGp8iJ3up59jcdUN6D6z5e4/hMHR/AONYtYi8g22ifwBT6gDy7yp5mOwKtwKqq8xulsciJVFB
yCNKvyp0PV99SZgHDIG0NvA9V4mOyEEuY2YiYk5YDSdmRl2eGMfCVvrRG+Q5drGEeXrwNfbX4gJr
hb1+wcj5ro6d+CGp4/BLo/NFsaTqR2Pqkh+uLOZ9TsPjD+lmMsjivrifsT9+mLHHG8botoImgY98
IGgLvJTOAoOAL1Lr1D1JTFq3uGjzXeHpE44ClZ4mrfMO01ybWw9+1nliC3QGWRi/hQUEf7LiiCcL
TEcgZ27zUG/2Gi1W1FTI8HlwoldK628aO311a7QkoyuJwzcdQo/mGgF2wOrcx3MDUYTaCdfM9YNo
+8e24DIC7dJI1WnFo1tJG3HcUOZRZB5oaiXfmyU3u6CDI207C2szKgfSnLiUbfw0EQXb685jm+Aw
FUkBBJmDsVsA6dTAJa1MxPWHOnW0O+Uz+DRfSzYWNFa4K6n0m7SS2MjtpV9rrzGA2DNH0nYoynmA
790E5Ntd68T90sRe8mVwqg25BPxSRjEeoZ8YG/qy4pWbKZic4jlJulNpfE8V8d2eEwjKTIfa3KHH
w3STU7Qa0ahCPXn29Jsh9Ff9cBZOtHXRXCLnWsIAQhRf1WzsXHhVA9pirO1TpW0ms34x07fZJ22c
PPLcrpkH+5iF5heNpvmtggxjRS10IqPFQuNN86vphqdOx3JqO7T2kHOt2C26RyrOAyYlt1FaHcgH
Y2GKMAwaydMCG1pOLzWrSrSZ0zawCC6KtMCOpV1LjxMDC58B29Q4lHl+rV2r33qJCsxMD58l/sat
WbKx1jA7Dlm8GefyKS52fZWcymS6g9jPf5FCXxw0rz1Mrc8Jd6QLo+nvM+Wfw97zV1HnF5vZS8aD
QYghiNIBP3YsmUnhm72SPvUemQzGW3P22fdD3yGEp2/7YtEB8K3JSmIFtShJo8UuEHLZszSJs649
Xq3Z6LirLIOuZsc3VK5vSQ48zV1zaju8uYW9SyawwE3qv/sGSyTjFe2bK0axnkBo3aQOrG9Pm09Q
xHZ9Nu0k8S/OxdKDKD327LNIqhbzCEzCD99jAwWww+eq+f1NreKz2/0A9oAxx2KLZNnTvFZj9sor
l0dnwP1Wjs/FXAZk9dGyeaUjldNO55cVYSE2Zrn47qbfm4r4IKO+m8Fl/6/4NzaW0ZXNJjurKBGq
dMBSYZalLCSDFyRmFd/ipKPJl/ciuFsmo6oMIj96mLqI7kbClD/yBjiezrxtE4nqiPx/0yT6Iwp3
DJk3G3Bc2zmMxazN+SuQaX8mC/5RxuIvAQ//b8iW/400liV58J9DFufXrv99xkIs/8CvIQvD+8Ug
Q+uQ0SSk+Wte4lcSi6H/Qu6UDJ3l6uhDP4sR/ytk4f2ie4Jk6r8xD//nXyEL2/7FcS2HdzLtSWxB
wbd8Ij78FQHC+hm8/Xewi0yXRep1CXZZkGJs82f47DdRPjlyanE9Kn6AHhUfud/53wqyg/OmjLDi
mVr0Q7IZ4gmIRu9bOGcSu+qkxhu9bmt8WH5mPTrNLAEDCq2h0yR1IlB2ZkW2itd7zDrjQji0E+nq
6DCGaOE0ZFlBm2FdfguFY6sgBYPiYPVTLjgATEB1kLvSBalih5NaqUkvt8J2Q+NkdpL5uBxi+QAc
o5OM5ebxOxleVvnctjqMpJXXouSWQmeOPgwTQElzZMoe2zCJg7JOBCAqSycGMbJyr8M8S5+JvDOM
tjCmLoWOdVMFIK9NG+1RMxFER7Ywxeiwb5hLq9H3xiApdhAmrpF2mK890tBHC3mFBtoyX2CYI5V8
c3PHUIqOUn02OObkppG9Ysbw1NOEgi1Rm3T/pjMoMrGNaWJ1SK0JoXO042BUFVYqXyb5Nmk88Y3V
DKOcU2HC2NZFOD83cVRRYeIX1euIJOuQ66BVZSXhSnWg1h2YTXGvNYJcSOe+N9Qbc2brYmuZyCUk
KNQyeK1JwkWbBCfDByti8hhZfEyQmXBe10WLaLBOqavKGNAO2g2+Q3fGgtVEX+FK0hvhg458QrFh
SSPrzjkduRtbbULdVbfOujZ67PR0JPeZl/QSNgzYOUikDhunyimHDg+oSYLaQgXQoSDyTlhNUui0
8s0FDUoYpAGx96l4V8onhoH/ySOe1kRLoZ5Ut2ATYmNXG3wdfl4ToJs1hKO9reZeHScY2NW6CTmF
MQ9IBrCdRt7ju2hdO0KgQy7Z96USz37n1f5qdBsOzBoMW1VqkxuIimaU1WTVJVMDo1VnDp2yYABb
8Df0LsTyvaLfnb24XTxb9Clwz3jl+GZVOrtqYXVaEyjLihOETAvpqqPqk2JDXJom50GawBpdY3AR
J219Z2mufKIQGHtZmdnyfQgLItrQihxgnli4gPWmOq0idZQi9A4F0xRP+M8dxlfJBiGjT4AeG376
5ehHUZevkB+BqWtP1sR5et9nKvrQPSyOu2JA2UIEaBN5AU+n47SFSo8gO1bTLq4xL66xdTHxcYwm
fgznCHZDSrdys6MCDINz2pnzY9WkS9JoMmqaB6dWVGsN1D1sETzG8VaTlsrWuSVwo6l06M5tmgFf
l9ECh3Nqv3sZVW0+heCGcU2JGYRuVTVhe2N6kvI0YUo338lZpvmxzHFqH6KoVM0BB0meblssSR5+
i9HudlnaJellGjSl7wdXzNhk25nfXGjsl9ZWQx00hDtKJ9YTjr9hA2HWc3aaB1hqXfn+WNBY1s7j
cRRx+OBOJU+yPpdDTB9hgumm8UpxTCi2tPf4Ia3hfqx0KV6SwoReD1EXKtyYCezfdTO3zw03AtJf
OfS4/RuTc6UxpQ1Kiod72ltXDol7hmQtP9CFOmA7vIsGA5EpDrW23xg0rw1nNSWm2DHqteJbafrJ
B6MWkIAxyqTP0pNxrjMTabY7xH4dcZyBe+DLKv0u29HttgN5UkQnE8/MGw5z66XBhPjeq858R5hY
IsEFEI1zonryRL2jsyPoDLp+K9aRoHEEXB+a0uWTIAuLbhb3KXoHw9QnNzda7Oa47NygqOzuqcjD
bNooq0FeSMYRc1k0FgwObRtLJ9V5BgMok0q26M6Y8oCka1XgI6znN6LCODeawZxjGrMGpaijtGes
QUViPmCpi9o1RQeqZA7gEk8ogRTKncFW9NiVojDZB2Fxw9fWvpmD7EIcOTXNsx2CDAK4sKgxbjsM
8CtSEmCRkYyVCGhbLZOtmhmNNioTKfUmmvsBeozChyQNTYEOxCp+CJ3YNwN7EKxXCQ1S1GFBvUZP
tKh68hCHWWQgMpK5JYRP/gnjTbdvCst7TngBCBQZQ7w1ehU2LB6pg7RmgPk7xjNppD0m98Y/9AwX
vrfNot1TeTI/aCIMH1q6mdt97nnfNNjLyPvwhejUjJwjiJThzVYMSBWR4aUOUyGD2Qb1IeVYPjSW
190MbZt/KAKQ3k6Pi2nfLVTFdchHfK9Su/oYYZYQ/BW6y8tkyJi4czLmTTbg/WJinUXjC8u3S/8a
t+izTYZ3eNBS4X2ZPad78mrBcKJPRnV1Lavh2DuHA+U6WpkSolE6C3GDJcvN+V1o/cPhME8hKfxJ
X2pAmtphO03t+IjKISfObliSkTqRC3aY6Ox7fChjtMG6U4ZBbGc6Y8kCXhvqqO5/66s8xjbkh/Gr
bBHymczAzyb75pdgkckoW+u+Gk1rxXI0f/B9+uaEu48wxIRXzDqTlU8xnxTx0G1gCY2XuKEOGKFH
MO6gPpW8CmV9bImBUzAmSWhyFWtbi4HwxEM4Ob+iBP7Rrvj/TziaC8PlP2+Kt0mxcNF+lzzmH/h1
U2yKX2w8srrvu2xyHcODRPPfm2Ib3IKJKuzq8GKsf2PRQBAi7emQOwzBPsQV/EP/tSn2f4FGwQYb
PgGAGd0U/2RT/Dl2rBsYqlzSzx7bY3BrnzrrTTNNYr9gK0a4SuEtyrzhyPQz/uqXZnf4zUW5/rrR
/i3U7PfUD1fXgSouoEZAbBbXQXwK/qd2lEk0lSSAAgfiXuW0gGa5Y22GXLjYzzWsWPNMaA6adyb/
hsrzpx/uOOCALEs40CB/Tx3QLdpuCoi/TEe05ERrCPkdvzY3Vo/hqsEFue6g9hydAZTrX3/tT4CN
f31vzzVci3MMf8EnHhDJGagdpRkHlZmQUdYof58ayhTSshpuR4D8/coZCZa2UR3vppzwayRd42CU
0sEcOeC1/Zs/6PfUiX/9Qb7uCvgaHqi+hdDwm3OQhgVTYqGLqcYK+3NmlRiwUptScYjH23CuS85G
RrPkaVSLhVvKrQEd/85DRzv/zZ+yXPbfHsm4JzgX2gaoD24/Q3y6/+ZQNBSvA3XsJi29SQsMmGsm
8P7B0WMcfAqj6VUbUK+22CfLb36m5o/OTCJnRcCUjKuLOHPG/K5DxMeJXfzdpVpi95//Ps+3dAFo
bnniPsXyRx/hdkLhCGpvSL5Yej8iPS/23cazAwoc2l3WTs3JzJpiS/QjoeenbG//5iL9ye/lAi7g
9Gx53rJY/P738hYkdBh6KdAm1vg6qayNOTfZLYFk7eBmtbuZ7Ai48RQ18iyh9MMnd4r+1XVIqP31
3/LH9WIBO9oGNEckaNf6hNUCraD8oo1kULSp8d5kltwSUux2ALTD3V9/1PLTf770v/ko+9O3rsI4
jLAQyMDg/N1jFdEUpcRh+MJgZ7qyzXF/BWf8R0Tkn9yLy9VlqXZcZhg/yYO/eSwSyra1rGpTGGkk
5FqzLk6WVZh/swouT/unr8WDwnDCXdAyzmccXWHnhqZzZAzqAXtlJ00S0bONfoCeB2DefnWl5f7N
ryb+5GfjQ/3FNMESBFvn93dQSndLMpJ/DRy6Jbcql9M1bVkM80zrXiwGfVu7GvHLgcRBDoOPuB4i
HiaEF/cKxNHYiY5hx8ogevF17kc8Jn/9W//x72MBcJfXoC1MaByfkDusUxkcljIL2rJDjqROiQF1
MqBZWuHffNQfbytGU+A/PZMXgaE7n1ackoVuaEpr+ZVtWFhVgsjPH/YQ1Vm/mV03uvzzr2axc6Tb
gdkXabHfX/p8LOcW5lGKnIKtqKgdG7aAPh6cijKIf/5Rtm2CY+LO4kJ+uoqKTpxJK6MsYLrKtpJy
ko2ZxjQbD6P761bvPz4r4o+3safz8lhQqqaJ+fjTS01agIL1uObppM/L5iys0QPbE2xc+YRamahU
zLM8ymhuBTw0PN9WRSkL1i4KMf2POhfqCZ+uj0YxDc8ZpDxCkt3oBBai0PGvL8uf/akQ72xwY8B1
WLx+/wu4gyEoPg1lEFai3A4d43ShItjCLjZzfcksdgUBl//Jh3KBTN9mK+9+WiiJY4SiJG8UJC3M
xpWZS++OyksPhNdcfGBiXc6/pvb215/6Z8+Ro//3p/5kYf5mCavBJQud4pkg9jvrtARroL46e20e
vb95jP64WLKgGDZrCXMYvuSne81zmGKF/AtlQKnFS9C3buig8f4GkPUnC9fvP+bTZRywVTbCw7Ur
QyI6cc2JOaJcei8irJaemTKDq92SJLjHKKiyQ7wXnNbzBXBPh70ey/pOG4twU1IQdUZGdK9/fcH/
bDVxLPLnPHGk//Tl1f2bC94DMJn6mJbRns3t3lQjJiqqvu9V7JdPw2CE+7/+vE9wyWXvxgWxnf/L
2ZntyG0sW/uJCHAebqtYU3dLLcuyBt8QkrbMeU6OT/9/qX2Av8nmKZ72hQwDAhSVyczIGFasZVHA
dg06HavDXKqVgEpcS0+MpDk/BNRGv6bekSi/UVg20+XeQNUsKpAnsFwwTGY33pBsoYqReekMWBaO
3u8D5KsgC2LTandemq398HAK8u5QSTFXx2IIPY5a1OcnqxPDn2iCKcoBdizlM842fSzsqXzzc+oS
xjq2jmuF6XMd13eDMJzBGRFbDDVA67nG+xEz/P1FIBV2EQkS4PDbFt4f97+DPHfLVxxWd5VyB9Ty
On9W5zKNNG2YcpGfUg4d/bUpONWjXp5VSmrPqCiBrtG1DM2JcDyUoaPtHIONe455confbs1cBxE6
nAF5y3DWSXeLyIdqsQGnB/sNMPNxx5FtmYINiBOnGRYHbvVeWiVxcQbr8ql1SsVvy759TCgwA8gY
RLjjVDY8tWaYDs+JoZsu1PzL2wTwxZbKvtnJC8CsuoXmolJjWuDZdY0WeTBeug6s1/1PubFAi8zX
MS2LwRtIW5ZGe8YzEdmNw1PUdNHHNnACn3nF6RF0f3O+b0qe/tWpsRl2Jn2HId22zZW3SF0r1Abm
ik9BlxhM04OAhmC8860oEoeMLMeHbze/Qfvyz9sN01j6HfdIqrzXx3UIcOWKT8Fy/IpMQPsVOfbo
QvfHOrRdp9OYctO/ZPS7l0JteAQiBZV+G57LNNXV9mbU1MxSyv0pjOQ8Z3X4z9zG9rmbQrByUt/z
/kq3zGGNogbegFB+tcWk2eQogab4UEzQLofJ9Us6z9XnOiqyj9Qi9Z2d3bQHoZyKxgPPwDpLqW2l
NnRlUPxqFC0yiKCBW+hYT2EviY+gVb+/vNcnyOM7wo+JMfk95c958d7A7gNGu+uj0xzAMUL2Kx5E
CvxwztTuokTNh5SBsSKy6p1tlSIaq6OLYcfSYKrUTRTujKXhGDWosfPU6NQiKwZsIMuZGWAAa7xQ
+/T+KI2xKE5jyK0+uC6jhce0hTT8sWLG5uYkhIDH1lKBYahj2B0a2KX+k5VBA2+wkXif0fT1nrtQ
YqSgUR9AhYUCtGtUFyo4y9RSP0yMssBQpzEgT+vNUP/WIMiHTSaawEtUXmjueKKNwIOhRVs1cLFw
hdDVXq63MTt4eWaGn2rBQFtWjdVJc8wKxP2I+qULD1U/g3eAiyfze4mdh78PDnkavmc9Q5VLSfPp
UeKOToquNDsua0WTKqMAfhtn3NJ5evCYq1+nx0MSD14Un6BY0Y+C/sLHUgO9k+qadVW1CKCTjgKO
yDzmNYehu9DGVqQAsrdTVnvtPD2beh7FJAb8KNCvEsvc0CYagFZ4srXBOcI7WBwFLZlb3kMMcv/o
b30SW5fVUJZMI38da7VocwoNnv8TemkK1LST0Tz0BvhJNDUt1M90AYywlbhq2oj9T0WJaM8N4+D6
1OjdB7sWNQi/HNyNYzlnyMl2xQlev18UeKmmStCCRTq7uiQ9BFFRJcLoBFBMP5a1ngJ3jJsnxk/d
k66E0QH2nb1YYNOo3BWicYcq2spoCKU4ozRBeOpG7iYlsyq6pqpH37SZi/Qrw4SUVSEF2fny0m8v
3zJZzP7/Zld+3VbUYWR6GCcH2OkGDz7IngZQ+P2PvrU45pqI7UCN2CRqy2sYMmMQVS1uJ6Zjd7Nm
6BK6FGUrN4gsME/wDo4jfeP7RjV5atdrk7IknuOQ4bjry68jRppppRmdoG6F46WgG2+EXebbljJ/
9AADnFGwDK4pHMXMSYzQmJEg7x13+d1e/wjK84ZDi8BQV3fcqwISF/kjyjg3nk1zRBeMCef3dibE
H3za/otDR/rBwtPcBODgG4318mlICwX4qa6/Q64NJdH7O/M67PV4dCBKJeC2EFNZva7IArl641A4
IhCvTu3YFCBpneGMAqUDILsST2gl5hcRA+PqKMv6981vlNKxb1DNlSypBrXr5XHoaFz2SoD91q7b
c0+Cfc6hB3nyUPg4zoo+PpYMoyAEq2XJj5au7DvmEp3Gn4PIpMBQGTvP8Zb7Q9+DOAM0ETW99X54
ou7rBpUHeOimq9Z3TMKF7mc3hDPo/tI3d96z6dVQmTR4l5YrJ8PLjUkduQhpal2nxjS/9VTSLpU3
tai+KJCyQERlXLVCi94H/ah/u29/4/2nS4SogQ71qMbY49K+ZjAXz7wdrs2k+jfVwS80JLtPYzN0
SFdGyU1nCPY4NPCd3je85WcsXaV3QpMYYmv5CV5EPPkcjYjTs8WZWknou5c9wmFk7pwsuX3ry0Yv
zsV306VzdX1pxS5pV7laC4OKJDaIVUizotZqfK90wk9GA2L8/qq2/JolbxKFdI2WsPz7F6tS5lYC
87E3xzr656hgg9EOauh9qxqIKLFNdlbzJGt2jtGWXZtdBDlhWZSfV7sJ7+OsJpESg0+b4kuvO5AS
TuqzPcT/GEqMWqpt/HN/pVsHh1fCdMkeWexayShSGPEMCflPjanGvjfXghh1cjo4pDT7C5NmtPrz
zPvQ5s3updm6nqDjWC68yi7K2ctdjh3YiRzgZcDDitzv8tLwy7KJrqgSmDueYOsAvTS1eg6LAvmL
vsuZ35H8qK7dWMfe0DyA8oU4t0hy7BzYzQ9JKoOmFhGHo64/pMtH9DS4noOMOLiZXfddBaoJeC7T
8HGK3jaCOv8jUfi/Vn239hNT0gORz1FoXO6n2bbtACNWfJpNJlIZaYmPoeEaZ3L0Yeegbl173Co+
FeE+zV2rlaTQTHmETTQGKbFBwUVncqqAW94/nCs1qf8G0g60LYRtODfqAMsVpQLyCJMthPAsbh4m
vQnOdK4l8D+uqysw/qdehSRac5j5dEzGbry6Ev8AbOkuAIbqK0Egg9k9VDmpotGfgj3LN418ODm6
Ve244K1PTh+QTr2ja9SxV6fZmZEKgV8+Oc0wJkBxCQFE1VgGk3mxC06knJl+so0/d3ZoIxYCGqDb
ntQx5B6tIvxpdMoibZr4BAd/8cR4wxdDxPPnCRajozJxwrWuzq6NBqbdncWtt/Vhp0m8sW5a1YAG
TAPIA43Q5TdSWpGFoqB/rsdFdzLVcfbNsYmvnqGYEHMiWAimbdzZ7K0UiyKNToUNsAJcPvJXvfDQ
LfyjYdSQbVS921wiRqJLv3ciRpjnAvrArE/lREcOa43o3yuaVN+d6zg5x7RqjZ3LsHHv+C0WqGXT
wJetM5/O1PMR6sAQubJQPZv47menDxHiMaZ+p10lD/zqIaRHZVJiRh6ONHN1xcMw071sSsOTJlLk
NfJARN+M3M41SNJU7VKEUforMZz2EoUwKhwHdGhu90/c1uemBMiHI8RDumbt2cwqFGNXRidaT+Zj
0ZXGbbC7+Mak9T81xNNMQfbd+b7NDe9NVYxlk+jr+iuIhjaSHjPbQ7dGi9OLkYT9TYk79wZtRXbt
qjT6fN/exqOItCHCVLp8Gd11NcUZzaAqLPi2YvALp7CMi7MtYNmC+eBnB1/lUwpSdufF2DhEvBVc
IMpiBNHe6kB7loJMcUErhcd4OtbmYIF5V+OzMVrpH/eX92o7SVhUHnw63Jajk0Yt705Nn20mi09P
icJEJRlae1FLvGVhKjDAAkXbWdrry8pR5WHSCBA9xmTW4RucQ3peZ4zuRmbH4LE2WCjXwV91AM9a
w2+sTUhSO94ptBFySdEi/gRbAZNSkBfs3J+NpdPI1lWeR1On4bhyVu0AU6AqqFKVKlznptoWJyiR
YSxwyyY/39/mV2+kXDWqzB6PMaWgtfRxUuO1Qhib/VwNQHFqdg6kb6oY/dzxP5uLAr/025DhrstN
IYSMJGVC8ZNUYVo9hD5FAUNP4xzUbgQ1zfH+wl4/y2Q4HFUOqQcig3Lj8gCVqiaYhYBC0Oya6mI1
buU3QxO/AxkX/apbOriJnpiPI8LT38CNiWczGs1vuVpZ57DtmaosPOhYwxhilNotvtWoyD+lpVL+
6vum2znsr+6y/K0ERLTD6QTpa3/lhWPmSb5PiKfG4kFXjOjH3KvdNy0Nw/lYQU/4rZyK6gRzyZ52
06srLU0z68DQiKeRJOnLbbLyGqi8S8NCFWK69Umtf0KLwzo3XrL3Hm6cNdCGRGS6RxeIws/SFFok
zKPA+E4ndQofuiwZj1TZ48/3P/yWFbpZv3t5jswYllZA3pYgbhIFLSy9vJEsdI9dVe315jes0GSi
AYPoChfIk2/gi6c90QKjpMAc+GNuGo816p8Hvbf2CjhbVn5Xrcja0Tlb1ypiDwSN60BlAEWTey1q
JTm70Gnu5B0bR4DUivwYbV2a0L/r9i/WonTMRsK7LHtWcX4LI2GcYevI/KYCgX3/47wyRTkc/KLs
clggGqQazsttsyvHzakJQbM/jc1pNI34SxrNBWW4PPx539SrOyXFeLhPKlVUg5bZytTAiEmbhQOm
mkR7aDQTHDwKfgTkGiracMQ9Q5nxKR+E7t83vLFGBH9IcEj3udTm6uVq4OIRCbBIH82n+DkrmCg1
K4RTk1l3d+KcDVMIkHsW2b8UilzDzapQDd2w1TwkQ0YAMwLkPI3AyXnsvCSdTvfXtbGh9Pdo/AHd
cy28xvLb9TZjoFY0wHw5FjDn1Yk7PjKQwnSG0rbOd/QVqi8WfCxyeDLMdtz51kopG8Hfp4K0eYUV
SeHhqXINYttGuH/HAUXLPMwn7jj4lLcv07aoFOOqNCnLtFzmjGTigIMCDDrqNqIVYpx8zRPRR7Ob
Q4ZqxsiEeM4rvoRBlXy7b3trlWjXAQKhGEiysrIdW72SeL0tp15JAOA7dk5GLyzmf6I9PN8r18IM
AWAyOWpJoAH+ZrnMAOCpgbaC58ORp91Gde4fOsVudxb06tWXLSZgpwYVBiYn7ZUVd9RChqUMSZKb
Fw82ktzHcTKK96C19Gs4tv8zPvB/ry5gj6AfFDG6A4xwr54YC0RBUzZwpuUxvEVOBBKTbrlyZZrY
2nlntpYG4h6UHF3i10i5dEAJU1U61D+oNTN4A7UVJI7wc5U6MbtvDkzBXu8fj9/w9kVmxfKYYqV5
Sp3I5f+XHw1uWXI7/KrvCMpBh34q8/mQTZl2Kqew/5hr9gAVQzbNPtKqLrqsuQLRrsfMV2rAgOzZ
pXGymcX+6/7v2ji2/CwP6BJJAc3OlatletJoWb/Lwx4Vf6s88b0fhv10mdxx/vBmW2AA5L5TS9ax
udwCqzSDaSzg341TRPrakoH3nEGrQ2Tk+vm+qQ2HB1CK4JEMhE/GlMTisUKTNghzAcFx0/b5OZK8
wPhwrYS+D8WFyGj6z243/9F6efnrvuWNDcUyrxYKh7997dJyV0I+704sck6Edqh71HAqQL+oSfX1
3pmSG7Y6U65KPM6nI2FGS2ppC5I6tNJDyWONpPZTbbbarTHhc0xh477BGJufJ6MPLrUJGFN3oBEK
PbN4+zvmkjZLDAReCaG85W9IZi2i6alJHStgT/08mA9ZoWm+VfTm1/tbu/VRgc9QpyPPswFrL02F
gzdAGF67vm46ynMfT5D30H1GdiVh/DhJLHJbGAzMBDrqtwc/QGpB3zG+wjVZD8o0ugBo5jVM3OXV
r3x2BkSDsEyjZd4pd22dH2J5qqwAhYCOSuf/IqKrTa+ewk64BB5Qts9wPF+ZHvthD4O38+Vee0FQ
AOjaEuvQ+2BycmlpAJgHBxZKUEkOgLCMncK3hsZEraq0n8SEUvX9z/d6ZdgzHbAy5MYeNdOlvc4u
06mSvDZiaH81gZtd+y5+HmtzvLzdEIUVUPZgOBgrWblaBHocS1QWQjwgYa5qiE8tpGpS7ew9JFtL
wn3SEeOyq3QalksqJs+ANASRBjvToJyMLURy6nyUdTHlXyyKN4uU3yFc9Na9VwiQkwl2TwhkoPG4
0WtIgTcyhBsLKLvevn8EpPJB4D2miLNcFUNZsi5a2b4RJIzft8wvI3jRAmbQ7dObTTFUQDamEwzT
DludiUqpKTvPme1bNf2EQ9cF2rXSi/IZMsvhx31bG+ddFt3o6MtlAUlbLquDqwe+scKGUsz5CnR2
fO6Z4vdnRfLyAzm53jf3OkoDHQrWj3XJ1qW1OhuZU0CMqw02pC5tcIKJDjVNJ4vfWnDC8fOp/ovM
4matFuWRwk6UoNHrjmla5m0gMSdNewsSUV4Zg6CXcX9ZMgVavjlLg6tlMRIDO6XJOdRSuMQ0E7UJ
ihw1lLuz+T4ejPjUwtews5fyxq6NAoFwmM7hbWU0cvnp4KcJRubHbb8rcvsdk+3KSZhTdnXHKD5D
2cWg+zw6N6aQzFteTMPn+2veOjkMalL3IJRQf6vHvvTJpIEd7GGm7SvjLHnqUojWTJGfc77qFcyv
tgOukR/t1XJd5nUoHJAF22vPjEpzkBgTF1BtrG9JIBQbWabBenBzt9yr7m0ag34FCJdstK/LiDUJ
KhP3LG4sMno6Q4gmvFNOV2CUyVvb3hxW7oRDD81meRC6LN62wulQXp0REBzQ8WD6yNBlwND6auY2
H3nA4QOFjWLn2dn6eIzfyIeHd4dy6dKoCJlRdxNuSD216ZVekfC9MYT/dWy0Yy8S9e3ek+yPKgkN
Rcoy6yjXdPHNeswiK5FX5952arCPpnLz1DLayXdfF77lhsrBKQrAVGfWPqYw6oy6KAfFNhVvPPZa
l8EF1c/Bgwmk+b3j1MpfY0NgpALbuI5aI04QS6H4QYaxs+wtd8fh4ecAfnMJKpbbTL6aBn1vsOxq
SujYwlhdOpGxEx1teR+LOyFxj6Qt3upmKHUbgZboLdjUQ9cno0oPaWT0CLNO/dkOrN5v48LZeXrl
I7S+jpROqFwQbVPZX50gs4Yc2gpscvkKwTIz0UGow3l7Rm5EgR4EwZIQgaWbFyHT93bHIzMJB6Qd
qMR1z3fKeRub2rB8y41ytGaKGgJVuD7iA13mHpI2qozpjs2tD0mKStOXXM3mgC0/JIqiCsJyk+WD
OArPkw4hPgIe6s5U1pbXeWll9W4FILNj1Bkp8SHxdZqgCDmI3puPcdjvgXu2TFGeB0hAoKHT31su
aDBq1Z1jzaJMboAFU4MZgUIA/xB9xKf73+s1dJD9YqKZrBP/xmiKPL8vovd5hDzaFarlN3bUqT7M
IfC2hlbgfkW3qUhuSQqfT95BJgW7BNXgwB5AbgxSwuf+L9n6ijTCmLeXRAGECMsfAodLV2oaJVTL
YGSiF8JB2NKdv9y3Ik/++mbIEJHmKTBpQtOllSYPgtBTQ9svRaWbh6y3g0fG7OBoHcSAjJlZR90P
NKCyAnHuoH0YUZ4odyIgaePVbyBZYqifEXtoPZe/gXcxqyDTsf3MUwq/EON8tp1+aHyAV9Wl1TXY
S+3CyHeuydazAk7ov5QG4JFXG2wkVilCl3L4OMJU29BYOkIeVVO56g3YfvUAGpj7m71lEWgauOLf
jGn6ysMWpT7GNvpNflGq9odWVdTDUOLHQ3hZTwLGkr15nK0zJGHFTJFZOJ/fh/3FYVaUPuiaWNg+
aW5ynMywfD94Y/D3/WVtXU8I3mzwROCX+YbL7wdBi+nAE2n7gBqNI1xd7qnPUIhyy9T7dN/U1g5S
sfQArTMyRBy7NGXoKJX0A47cjgImci1FZw5XQbCwAsHfjPm08ya+BqziDl4a1JcGSx3+X6bPLF/U
af+ICLXnG52ZH+3OzeDiRpPF9Ib0rGqt+w456L/dobFPthdA/g396OX+6rd+De8zhXiQNFQj7dVt
tRulKTybZGuui/pvKMwyCLqbCnHGWLHyXyWkRVAoIRnIyFWq5QqnOM6foK1QKEQUCup/0wwj9c6x
3vj+FugeonoZg2rmeo8QMdXckdh+YrTxNApqoaKxn6axdHa888Z5XlhaXSC4XfXAbrAEHfiXqkmL
yzgr9k6qsr0cQhTZDmZBq9cGIutZNSDt9IPGyq5mMxFuoujnt2gS7hyvTVPgG2FdZB6CdGF5umar
KPuuU/meRSIOKV2WhyqtP80GWk73j87GxcHB01qBrgOPsM6/hsQrmZynIuA0qFlnAwI8KrC3q+ui
M21YSbJjb8OnA8ehxQEQiNa6ufpSXaK4lZHjeQaHoZu4dYzjpBXqNUrcGkrUMk3/chBj2KvybS6T
yTGXEgsjB2tcjjZ4whkLwmnETZHPM2w4wDWN5BJSqPdmY807N3Lj+aTdSOteVnRcemTLD5jUE+xa
4UzqpSUDNRbEZ62mg4iHG1Ec3aLLL004ue+G2GyPEewnO/Y3t/mFfXnAXjj4pO9ENeMQ/cE05yvc
9+mpzXT3QTSA+g2w5EdrSvaGCDaiadq6TFUQndB2WMcMrgqTmjlmqCSXbXWNHATB0lIFT1B70bUN
2uxmaGl1LLtC37n/W8slJiKOx9XwAMi/f7HcKamazMGt+AyHo5riQC5hdLFxjKeyeT+nXY08TP1m
3BX9a8oWFMzof/KxV+4NAAdkmA2XNHEpDJIsoHqZFckTjnSPwWTLH1AiYWCEI6yTzi/Xl09NZvQT
dc/ZDplA7i1xnODvOfcq5NxvdwgvTa283NTbWm9lDoHfzFa6daJdMy3QDpBmQu9LIHS+b+/19JeE
AbBZv59TqqCrKM8JI6Wldkd6GQTKr3qwUXJMGw9dzoBqTDBHeXVUG9Sxj8nU94+loTD3lU5x6PcJ
wohKbDZf0tBC6rhL5j9RJXG+3v+FG48Lx0o1qAVTsGFOcbn5rjHVGfQLjh/mQfdEZPxzCOv6dt/I
xhfmWeEJ/12Foma/NGKqdVc5Q+cgB8J8H9zjyWVMK4SjYmdvWPk11QCF0pe2VllvPInR6wLYheyp
ccqj18yO5it2Mf3UI6/9Fdej0J4ZGnByKBrj9Js9tCYinmGdKscUrRH34NBecE752CGBWSl28+aX
VvIQ0QyiTs0DuHYkjqcgQAEqxrcTRTwMSjMeswbNjWio3Z1s9fXHJbvgRWLkiaoOMf9y35GrSVU3
yZDcUyz9/ZBAvQ83v9iJhF57RqrMRA0y25eByio8VWxhRLOSkKgSpJ3dsUI7xkZ15Jhm48TYY1V8
aofB8HU6Dm/FEZE+kcERftGapZW4ul6NYE6FTp7lB4KXoNX0Cm6iejxPIkv9t55hTNEsw/2TtZFc
LPcyqIPMSLLa8h2vyN6lUaJe56DL0ahUPv8LS2QUcmRJsuOuogiJxx7hX+GreYoAPI18BdPShLWj
ZuyEYq+fFv594iNiBiKWV4MEalkCI88C03eCIrmGbfwNfybOzpgkRPzpcMjqdG964XW0srApibhf
Pmf1pMDp0WJzsJTeV90QYWhbh+dxrKJznA75zhq3LsGLNa6PJ3LmYqCXgz347E6zo9fnMDK8nVu9
uSpeaVlpJ+9cs9PNjTMbRWAB7e8H5OY9KG6zqrcPZTqPV8V2w8v9Q7Jpj1oNs23EtUzYLXdxGCAX
hpbJ9CP0eD5qU+ueXch3DzWyE35otXt1g81LTluSmgwxJmjspb1O5FlMnZSTkrr5WbVaCKiiaXxm
xhwdHb1zjwoEoRe9MZKdx2NrpXJ8k5iLDtirzMRu2mRoE8/0rVSE1yYZyUMVUVybUW1u2qR8u7+x
G7UwZldpmfNk41FIhpYrrZseXW2DWpgeKcENuE35EFhiPiTJADOVlXWnAM5DNLYi5YdrFF+1VN0r
/W0tGdCqHJixJfvZym/zkk6N5ozk3xW6TbWVOCF644p1ayGguE1Kugfzef1As2YNAJhDR50EYbXm
rvKQAavhLEFPFiFOl5lvYVfTqQnK7/e3d3NpGKMaJOmH1ilSncV2V1fUMiAWq05qD/V770D01dlj
9lhqerhzejZ6DVgjT3epbKK2so6eDb0ZhxIaFfy2hGaFPUoquZ1QS+30g+7F1S1TQvuoTYP5DOFZ
e8m9SD0adurtPCBbvpaXio4xs1AAtKSfehHG64BDBd1Gi4jaCUhBQ/4jELvtawnwqZnqvjK9o4gd
s9vnWRZ3XdnyB568tIseQJaGese3bYRHIblp9Y+DZWQ3QZnkp9Epyn+sCZ6FDCGpD7oTdJdxUPq9
otzmCQPdIEfjYFxYT+LaEMqPc1hRd/TS7pqXafQN1e0/Q/Swz/dP2KYlWV4ASOUyzbDyVEyoUg0I
CEdy4RofESjwnjpTaW8zBY6dvd0yRVAvbyjlRrrly62tVTucFBVT+mRO1xg6AWSwED+e4mzvpd40
Jb0vIFEC9fVcfVgpZjvEeKWELOwYMVn9dU7TxA/sPv55fwPlQVxWphlhoF1N7AHwBarf5aqyTLjN
jG6Rz6xU813vYt4XM9obBd1wBNDqgHYFDioxSqu9a2ZNaB09eT8ZouZkd43zzR2b/kmx9Y+iC6ed
RW3sH3RQEsnLQBoV25U5PRtGKM5N08+mioGw1EaPmRnf70rZwdxyfwM3bTEEAqAXk68IoRg4Hcy8
iDkWzIFITQ3nQVjmD8Ob07/uW9p4lXmPSd9I0CUycfWpREH/0HGIpbKuMsxzZxnhH+jMo70G5Wxj
wFHsxsAWPeWB2d5h5/RveRbEAkhuwb3zZx2DtFaqV+1ETDCoTnJGIaN518bC9BVXEZ+yNINSwUkQ
KA/xSw9F0iOEVcJxdn8LtjZbXgpOEbxJ9FeXp3Usg8ltRqJloZgCyTE9rh7QK8lrUAhVu+Nbtg6t
5Fr9b3WPOunSGI1pfVCDnFQn9QizEnoLh8EaxLnpEL7wrblWpn9xmF6alEfgxbMxRlPvouVg+Z7Z
i1ur5eNJaJH7HGjxHj3m5mliwg/+WofcdI3LNMZSjbKadHEspXIH6VZ9GZlTgprddZQDhe70r2B0
ms+KPWg7YdeWbZgMXB5IQz7Yq2XS4RjKGofhl3msPXkebCmhriGhaDfGidrmcOrC/HscVtnOJ906
Pxwenib6rFTXvNX+zmLuqc+aKI846sWJkVTpM8O8lOM0n95+VBksZzTs90iyvfJBhQnryWxTjrZL
8Z/CSa0PuZ21FwZfrJ1FbZ1TU6O4TqjuQRy7yrEUatsw4JW2n+Nc/b7tzQ/92DDFOKmSccf5cX9h
W0EWCBka/cx507pdF3hGoMNJJhEybo0qQIbbu0V1Yj2OgV788CjWfpqY0vOVkoGzWBmsP/KJ1nGK
WP1OV3Wj/MP0Le5Qlvzl4lfuIPZ6vbMb4ktUsMOD0ijTU1UCX58b7VtVzRWleTt+rM0mvBUBoE5P
zVUOmV1R40xhCAszGqJofB3v79BG8IeLZBqBISTAdetBtKC0rC4YeL7RZh7OgEQcX1VD49CGxAz9
yHAaFJR7FNwbD/nC6MpbVRm0hwE1Xjmr0x9LR28vAcjznWdg66xJFI+B1hUh5rqCmAceIj5DbKPO
on/unNi6zAKcgKUmT+g3FH/c30h5HVfBiSwxyUo4BinvLK/rpOgDI3Ka7atBqR3UONQPTW4P72Ot
z6+hWo1Sxk49GBG1vyHI4w/3zW95C8viAIAZYtZjDQa2vKR3wM+AyoqhsAzauD10DfqAVoz43r8x
BQwCyDhxyzpfmGH6ak0J0q1KJJohUy9OZPz1c6IhhnXf1OYnZKqEipP3ey5zualWkFY5nKP0soeY
hk4R6s91N2g+RH3QR1Volt+3t7mLL+ytDib0jVU7wFDve5WCqD3TJ0dSuPnkoVW4Y2pzaXTOJe0S
Hcd19uO6Uzy2FPT8EBKQR+oU2XhI6ioLD1lR9+8sM34z9ShcBxTTmMTDDTEyIxf/4sG2cwp2kaDk
z2y3c8y7WD/UAXIrXhK8eZR6ZUou/oWpuvXijiWBdJgH+xBryPa0ddHvVJG3rhwFJrrvVJGpikg3
88JK2/Zag8Q3AnSK10qaeSQv00DzHjI9VC9WRACYVV6A7uRcfde9sZ13vuHmD8Crg4FmZ5kuWP2A
IJhayO1tHyIRdzgkKYALo++9X3lpKshBcN9to1fOihJmvubGe8QAW8cVCQ6aYTylcPKs3pTShBeZ
AE96uK6YkJWVYkNu5Bp/jjNCRTtPxeZq5aQRuw2bxRocyehoVlgB1vRWGw/o13fPM9SafiQgrbJj
VOd0KhZPTqXZ72Zr3OvVbAVidAooddO3oiC0OlO0A7Wis3DnmhflyUEdim+dmih/alYgzvrAx037
SiAc17Y7Dm8zn5B0/1S+SJ7Any+/8+i0ndpIsVlP6+afvTmKM4X48uqWvXetYVF7cpSyOchSB9hU
Rj6oplR73YytR1OKHPCl+eb2ejDIUFoG4yeay9SwnussgB8zRMV+T85kyy/R8oTzVZJaMF66XGuW
wBWSqODRLbX9B90s7RxVyBWPmSlOVCr2Zu43V/X7IQEeSa9mfYSLzI0DATqyRRLvOI90nux52iu9
bB1dGQFQa2Owm2BwuSglRGZ27Eh8az0cjaMimuldk8FzeZ4gQ4vRdUYC+8RFh2+VFFlDbtjJxn+B
ZuR5Bu9OkwYKICg9lj8DUmBkTzQqbYE2h19VXhqkf4fiQSmdDNXM0UFopKvOqlsaqHpl5dWoumAH
C7/1fV/+hrXTROIqTlvQm/FEp1mZo+ZJa3P9mnZaelABxF/vP6lbHxgP5TDSxpzSq2lluxtN2wkp
GZtlOVxLS+hXD5GCP+9b2fKElBrg8mXMBjurGzpEVC1pOFr+gNrGz0DUZn5w86yPD14f9Hu4li1X
5ErtVSAIDICvgUJa54ipmIlfFSNpmDJFAfqhilE7PrqRgQyT0GLGCgpbJOFBQCC9V7HdXC1xA/Sk
OAM4DJfnyGyGPlPahtKCNbjnKm+n6wxmiXGGcdjJW+TGrcNajqUcJ4IXA0TZ0hQKkHYx07vxZ0vN
w4OWCu/oKFPhC7CcpxhmVj+d8r0Zik2rvzvDyNS+HnGvC0iLctm5Te2svJV2+qlk6uyiQsrwqAzQ
BxYhN/XtR4giHIXg3wCTdfu7NElGfxfHonLs3jWhOv+l9bG4MnG662S3LoUMaCm7Gxp1uPUH1Blz
Cx0YxzJ0QM8ltDrvBq0Md67e1jGVGRtYKEkuu15RnzVmB6Gw5UelbvxjFW2BpCXk85cpLkyfucL4
QcC9BlwoG3YmU7ZOKK4WkD1/uHirx9rsQh15PoRDxy7qb22U6YeA3XgIm3CPfmTbFCMMREBwbK31
wDytBrcXUgaGSy4/TY743o5Bf4IYQewEQBuWyCeRjYK7n5d47WSaYURTKgXv6XQxUoJDETz0g2tl
KAB3xuXNpxHedbrfTAJTPFy7mDbU+hEtENsXU4girKkpkLS607soJbu8b2rjRcAUGCeOCH229Syu
jVirMBJqJKimKr8S1B4Ohq5Hf3dN7QCqzfcAqhuPMe0u6T/hvCWsksf2RdjuaEMaqzYuRSvdQnke
ckX9VAXQpB2yoa2GhySuMvc8uo3J1OLsZAdlHKav99e8cQF/SyNRCQcdQga2/A1uFhoEy1R+OtNO
/uq9bj61jGn+um9l68BQ2Ge8k8IKLYXVe9/MZK9wIBLcaAEqeWKIf9adUh4CwpCdXGjLFHNC1B3I
lfFhq03NSq9FfHA0fdeLmqvh1vaHIiSysdVddrdNU7wI6MKDOaRZuty7SaW6PDIg5jt9NaMjH0S3
tGOUu3PCeCdY2fhMsk/hQRnPRQA9tTRl203HOCm6QmipjucozpxL7FDVuP+ZNi4AwRiunw6WZP1Z
pXFm5wIpka8NKbI4aXpXfXH7If/pKe0PV4/Fj/vmNvZPcnLg9+HCZ1GrT9W4ThaUlFZhNmmrZ7SS
4OH1uuGka8NeoLK1f1COyFYWmlnaGobE4yMs9JJNP2507erWfXeqw9Tc2b9tKyaTuR4xCfno8isF
dSoqWrgmkUBZXAlJ9CeXybnrv9g2un5APBg5IA1cWkk9gdpaTT8lRGXtrMT9THbfq+96J/n+dksM
vuDkeZ4hx1+tp1CbUsA6Q+W9Nc33ajHp13FC5DW16XDeN7XhC20I/eAlgBmdpGtlKi8KejktkWSh
ZdrBCCvjoAVKdFUi56uhZJF5QE9FvTbdCL2w1RLP3re/dRZhF2TAEl8sW9PLTSXGYvCqIDpnDli9
MML5V2mWlC4jY54+3ze1dUqwgQQrg0JUD1cFUjUo0jyHMsA366aVZPMT1BK1p2c7S9ra0pd29OWS
0kofagbhuM1T231zkLdEYtitmXBMsnPtzOLS55V1ihSkk8eh3ZP22NxRmeuAUKbuvHYmIqnsQbT4
/HkosicdHYs/HXWeDlagfbq/oVuWkNCUYSSzJ6/o6sZ5pmsS6zTgujS9FmXjfYxasnRIc+2dPd2I
x1kPNCHEkhL6J7/tiyd79Ea3zFp6fTBOZP/xOlN9sISafg8BNDzAbpa/t0aj/xcXnqYE/VuPBoW1
boC1wCSyBDpNf0pS4xAJmiJ9EYjr/+PszHakRrot/ESWPA+3djqzJoqCZmi4sZqG9jyEZ/vpzxdI
/xHpstIC1OIGqXdGOGLHHtZa2wNpcLq9ldLlbrIc+b7IygrCjxzRzfoMrWlXA6ak6GeSmTwa+kta
18VjYjjRue2t5gXFeOU/T82Pyjp7jw+vG40hQFVQjzemW11vRkZI09vMdaiMNQ2fyllznzfCCDu1
ag8Cy72lEuZRy5AkNNjF10tVUrtfbIJzQPu6dT+i7OPrc9SeKiPuZG9R9+u+asM06Yfw9ibvOQDI
jXRBpE4b+rvXlkf4CGLl6p2wJwJvnpPSV71KHHjvPTPEsrJWR8HtlZqXYBp6Wjay756X5j818xUu
TaEtB5HJ3o0gZJCarHQnWNH1YtoEIkkcoUe2muKlLhlp3nSlcnEapQKtbTVBFin1wYXYXRnPEecU
sZ5Xo7X6xuh0M2VldAWL06TDPh9X7/vtr7S3MB4j9N7QeKcet/1KtZJ4dJJQldFVWi711PuIdHYB
8Xnnp0XZ+EOdDgf+ZWdl8vGTaF+I968EfBG+Vmt1UaA/WMMw+k6mNo/tnM4HqOx9MxJOTMgPonCz
tjSJGR1dUK9nNoHyo1ms4qPWOEfd9F0rdI3BfeNOwCxcH42kNGhK5DD3ncZW7uxYWTJfDIN5cAJ3
3jl0vOW0PqpqwMk2izHLsVazgTac5WTmc6Up3yK0fJGtNx4KEFlv+3b8qs7Md9BH96g+s/P0oOlI
L0nK1iNFuFmi1gCKKKNYiq/F3mPVCRRlzdye/VabTefgcOwaQ45X8rp4g7adVYFadWumss1TLt6L
GvVOqFsl7WJ1aOo5vH38d42xm3w9mLpEgNcfb+zieAFj6Zxq0fzAOYq/mD3KsIM1PWIX7R0T2Kys
h4AWoNDGktkpFdIIEf2MUrRnNEmm1V+Y2XXU09xRygNCS5FJEnVxHFuyRTGp1O4EH0ttUaxsFj15
GpuqC9PFGe+KGv7eqZhW4yTslBmL8xjrLyMC/eeU2nwctFMhIEPaqHifbm/17gEGS0whhVEvlBSu
t1pD8V9ZBxg+Ok/r17xNhgdS5GbwxTxEZ/bD9ZCmQYvOF4aap4Gdl404iL/3PjclRlA2spIL3f36
N9SZgO6et8AtSATeQO0fnrLWns/tpB/G2jueFRw+uingMqmLbWNtLbWiwaCgQdU2ce/rvlYuizW0
gc2R+4xa4Bzocdr9wXkmR5cgNCL5V1obamZ3jlICKsw7e/mkT0yu9bRi+FqS0PzBPaUeTQXOZXYb
UKnrvWwBOReoR+MUdNS5/UiPnP9yvSiryyBa1TzfPj171weBXgitcoAOYIRrayMjM7I45vQkgLPz
l8JtUKs2hbP8AU2DhBMtBgBEHJCtRxiQf1HIoOCIrc1bp9XcfwXyPv/dXo38tZsAlCln8JTQHpT1
581q4t722ijCx6nUgh+RstdeIuiAQZLqA4PD5/QoS9o7+CZ1RVl/oFaz1blifnPsARpE/MBr7bNR
AqPL8n44D1V0JD++a4oSDoE1DVDqA9dfitb0qDFJAwa3wtCxrjfyu3YUY1i7yRGaac+l0KD+f1Ob
62y0plO3wkPUzYCf0Nv0Key5/9IzTRNF59nzp1Vbw8Rse7/MnOagV7J3JAHroYUGHhCHu0mm6z6z
dIt218nsTOtdDuPkXE5lfxAF7m0nuRihEqVLPqF0M7/mYgU59JSBrciXuL1booWx60AUn5ATn863
T+Xu0wGpWJLofqa0m0+XxTWYeRGDKhJaZN23BVlsoKtj6/kKopzIrooY/zzHlI+f7TVmcgqjNWrh
24utfQHRP1/0Skzfp95U6oMft7fbcNoBA8BrIoPafOsOElOhGbLub5bNx6UG4wHI9w9AMwzwoIQG
1Enmh8b1bsdJE7m5BnN+aLUodMzun1oVyl2srX/iPiUlksARBBLl8WtLROSzNelAI9EfZpSFXbYI
HBSqxmDSnBrSgSLA7imiVKdpCGuRlcl//+UU6WM1N1ouZecskXz1KBPeZYWqf8ijwj4oTe+9e1Lu
hMoBAgRIq16bUuFVJH0pUTIwSUOdjPdUuRP1aX2J/cmZ5gfFTpSPt4+u/J9uHaqUeWIiiBz2t61J
akuVmBBpuIttnzzNVuP4uNam8oXXqaemG49QcbsGiUZInH5CRDYbGjFgwS3rGU07hqkjAKJ534QD
sWfsjORzUhtHDaLdXf2pfMzJkHavdxWBHMVbVDpsMQMMnwujtz5qSjmcx9Uo0DwRqRr0iN4dRZO7
t+4XsxuPYMFs7ZnZhIedVD1o06KhEdYckfr2N5O3CbgLTY1t3b80bEVPpJBDRaJBxmlpzK+10JgO
oLYw4ozcEP3z2ydm70ZItWztZ86GR7ne0LzNuxGUDy3LxLSfu6U0wngynTe566YHUefeJoIFhRZA
oERvdmMqVhkwMtN+OllDmid+qYLj8tFKOMzT9g4JdS2GLhG/QgbaGFroNlVaCb+9G2umfNR2v54j
bRJNOOsVg9YLzw29QfR/397KvWfYAQNLSANgigz1eisHMD1xTm51SqCyXDK37/9Z2wwsRpIaj5ah
2Gcb3ESApnwL79X0DhzOHuqbrjO+DV4m9ZJXGXhdaNMKAocOo0DWDoJN/WIljOrzmbKutad2Haen
3myYim4OE8DLCWj85DeDayIT4or6qEe99x0AoeOOZJDHmLnrDUEpm49byGirLown8NzxmZQ5P3m9
WmX+6gjthCpQfbAPu1bBbvAHDwjI9NoqLPtxGnqCysxQZUWxNn5k+Zw9IuC4Ptcp5TfolUfSorub
z7sipe5USWzcfHw6UUyVQlPvlID4OqPS1gVd1SYvqL84QQJ2+IsHRu+p4rFjDoRqEytE6We3Q37r
9incu2WSfsRJAHJlbgME3UnskSk7bPqYRBdyBSTqVOMog9y3AvUeDWHKqVumkzIXQHcH0nh7WrN7
Q5+KJzuzlAPnJN3q9jmTgjacIRrmYDquP+WcKYbRyvzAm4qOqottX7I5ny9Tpq/3/eDUfh0hfW9n
jXq5vYs7KleyRQ6JitwEiN42bXUGDSXaJnexmg8vuquoQVSUyyf04KchVGB7D5c8N/TGHy13emKy
aY6Gm/zg5Wy9mELLjmC3u5tBxwORMxVpzK0AYR0JZB06xyF2iZZvxqzqKWAvlwkteoO07YOpxWjg
tIb5hCTpkcbQ3tNEHkhplCo2vf3NVWZSsGbEq5x1EJVD9qw0XXFKKl15G5u5GL+oSWwerXfvHsus
Qlep4Mhxkdcfn9gqtbqJ9U5R5Flv9N5x3unMK1Tf6bPQX/Klb8POEsZBOrOzUgD+OCxAt5KgK0/+
LyEi7nHJ4JShnO5o2dtC5/pqa1l+71rl82qN1YG5nUeDaQako8zH0KQy8LW5Ja9zQQGKczYY9kux
tAwUglj61Y4qYwmW0TMfUazRPniVnBG/Kkf60nvLpTTzk2jAMd/qdC5FGyt6YbqyFRs1vjIiW+Dn
FFC/ru3gyZDKXb8f3C2ZEW6uNdk3EhdS3sx6dbfackFwpe2d09w1yadOjPrFmfL4BfaN/T3Nh9Jf
7L6p/dRSvhmL0Z+Q5tcP3OTObeI3AMZBzBd097bb3dkZ0xXmhYqnU62X1m7QFoCPdhetTunbNtQ7
2OhOec7bMjvwajshF+kbPX14MyRZWwWMobRsgNKYXsp0eS/6xv0Ec9W911bP/e9gq+VpfbXVYKfp
aMh+zRYgUxqUPBLETU6j12TPhAHeD4fZq3PgJTojZqNM02uigbx9dqZYafxFrVT9nMb8Pr9Ss64O
U5pKCCp2ZYKra/Xm6EPs/0JOAqUDHs5t59hWhqQc8hQZ3shZCkbe9OUT1WPj7vZO7JmhXCYRIfzH
rILreyasulTrlDOnRUlSn5a0Bi0nirX467advfvEboPwAl1AmrmJPqyhznrPQJcMuFceB9qQiQ9q
p0d+T7KCrkv8/ra93XVBbUHBgbHW+MvrdWlGXi2uS1Cdukv1N2gD9btjD0dYl91VSeATYGPWtFW/
7prKVBcHFadyXadns87oeSDBfRKK079DruLoiuz4frQJTO4lZQ5gExvfX7v0/LJsdk7NNChFoKK5
UZ0NK+njIFmHMr7UGuD1kGHQyefb+7lrmTo1+awj/9o8dHbjWovXkTu4Sp59WMwo/sBbwcHUG5t3
v9SoGNbKcrptde8VoM8jpWPoA74qFo6CIFzJCNqb0TMGgFFr96bJ9fgtBD5Yt1pmKOKcpkbyI2lT
LwlovS5/UIlBlhrYgZThBd+22XN71SqEvqmZm50maDapVfzFq3Jv8c1ZHLFq9g4UZSwgQCBlGaKw
uSadZw0EcYRXfZHkZ+Zt5n5kL+KpiqNvKwn9wf7ufVXUvSg0EzrRfdq8sq4xTTpNXReOq/G0RkZ7
Vw3qW2upxMVbAK23gzjCe+6bJNdFDoB8YEtciQrFLikQMjsIeTHwTZOADd+7CyqNq/e1trPykQlJ
1gECec+qVAUCUsG2clev3YFeuIx9S1S6SwbliVJJlFCx4v4+XjPvm800k4C5UIeiLntf8xer22DZ
RlIYMTO6EsrSqS8eCmDnuVSXr0tlNmpA6DPp/jDo1DHs1H5W9ME8C3QbT1o/rTbCTKAc7UQ1PrKN
3V9xVi/PDBHoX27fsT1PibaWnHTEOEDe/OutMZQl7mqaEKdkjtdL7VXRczfMzeW2lb3HHd1ueZld
npptYtQukZpb9IBOTEAAwVxWZqDmtnoihuvPv28KNgYVRtpr1MXlV/klUtVUpjR5PZGq5o0Mk1Yy
08+ogF0Qn0oP7s/e3gFRkEhHBE1fTc4obYK0KneB9GZFfmYclXIudGc8OLx7eycJWD+BmyAI5K/4
ZUFzljMQ25BVtnL5ASAvvtPb9Su14CNIyZ4h0kmiKl2OGN5O2WtUbWgKAVpNaWmcRbkxBWaFnlMe
E+3/9kdiSBFsBFp2pE3bFle15lkxSqhjDSn0EUX8PNTBnQdQFduDkHZnVcR4hDdsIZnLVs/A1HMT
Djvg+TVNI3Tph/xcU1r/tqIf/wemyMjBxNGEoE2w+VLxiGrABJGXKMdpLhT2k9BJUTXoMu2o4rvX
jSH/kzwciV1BCOf6VJAHJVqeNc6pyNT6oulCCVLGS4bLGA9+RY05mHNHhJ07Ln60xNDpSk1cknWu
/EQdlvuusooDRM2Ov6PhxRRTKQFO83fznCxuVbR6xfLVIRWn3h5hYNUa8bFup4E1DUeSs7v20ACh
R2pDjt4GrzzZDEgTwDOSSVHAj2rWGi7tbHxajMi4i5JWP4hi946SR43BZJo5LO3tgIyhM5A9HImC
lKmZfmRZHd9PRALhVHriANDzs8OzSVEoIpmyKKzJTHizmflURID2eLIUrR7toO7Z2mdFaztUuOit
v2NctP1fqnftcFJwp5G/Elmj9oJmlYAvmM2jv1gkjCfmpUA9njqneU8srDlhsral6neWt740ExjH
oFn18WMGC6Ly17iA4Q5fJ2n9glg+CUpTqZ6zQiqOqOrQ634cMybke63NquUz0X6wzwlBfQzhVozU
9IRo3xVrM/zQ57ZQ/L6xkTFblkoVgdr29RIYicjfTWs9NBek9Aw1zJpOV052W7Z/ZZlu/buK2n6f
lLH3vk2idj11yI0d9RReR5ayh6eRq4KH4G8ZMPziU80B8RFLG4EnuHrzdycWJuakVn8RllVdPAdd
zsYjuu2zSOM5VD/c9n6vD660zutECCSFVjZP1MDIo6jJ5d3tovgNcxv6zicdtd7Y1tiZwZTo7vc/
sAiyiCFgqBfzAl+vN184N5oDadnFIT/boECCxTbqF81JmrBrevfAE74OuKizkqigHstKKWpc26s9
K9GXkTZfz3w3NEyS/mzobh/UzAYgg9aWcwZv6mBbX19PjNIhQmEcei8wjWujXp7FpYHXO9mdXXzq
11SnFjlazxHI4YM3WXry69uJKfR/KDxSTAb5eW0qzgZlWiLyy4TLGJSpEr2NM9U6qNnvnZNfrchf
8cspTRdjTiub6nmzKs5DIarhycmNIkhG1cp8A/2jP/ls9KCA80G04dm8Nhi5WqFMeHgy2L4Pa30t
AoDl86XIWvCesFzvMyZR/nYswF5KEKYEv8ke0bVR2JuGBaWHvlSfdO9tM438IRrLl0kcklP2TghS
YHAskCSlGrFJ5mox9J1ice0Hs0KtxBxFgJak7aMOc6RqvHcDmJQshVFQUuKpvl4VmYUUvgDgFffM
TK5GywtoykUfkWhv3tjrZPm2Wx5R2/cOzE9WOVVTugPbsCpdhdGuOluZAh6cLrOWtu/GwtVDtAJE
HwijQo/gtmfZXadUEeFVRJHL3XhSFT2PvnMBFAqR6vdMgB1PcBXFU7lA+jEYwHFBl6C+/IlRUnJJ
0KVWurl+Zu+maCABe+kKtYa8338dPOLuRFH6QFnyKcgr7Wih272F9SyJMYR2ML1x25uzg8gMDMU8
X0MqsdWpy2PGl0dVEjRlM5/00lsPSnPbJ+qnPYJWqAD4T2LX6wMU5Z2nLmO6hlPet+9kz+mS5dPw
NY8W8QB20L00Way+80QdBbom0Pi5vcd762XJvI5SceeVN3WagU6GPbNeJ/nqZO38LoVW7tvmdF8a
yfTjtrW91VLkYR4m/hsw8WZ3G1LTNaG5FMaRzqyjRSQPWVOp1bnpFvGXqjRw8bSl/RINc/HUz67+
9bb93dXSI4ZfCzWOCP56txn9p4xtN64hBQoX6QkrP5lJX7yxB03zlWU4omi+khGRnxdBQPTIKOTR
lpc/6BffPjFmcYxMOJN5X2l367Q632VSdumGXgvNpZxOSqPo4bAI9dHU8uSvBMzaQVSwdYf8Bu6O
AyAAmVtgqJsHc6ar0fGR19AsvOU0AaMIMisrggyOUnh7f3dNcZLID0BoUbe/Xu46xaVe0zQJ0UYZ
ns2kUM99pTYfx7k64jnumOK6cEnJL+k4b9GMa59abtcx7gNYo/3eNkpSgynPHstcOdi/re9j/6iY
oEjFWwKuaDs2dowzBfhGrIZ6YScnRV3R/5sX5VtMWP+cITVp+JVZdgdRwd76bJJ0QlP+8Gxeb6VB
BVSvGDcWOp3qBBEqNH5EF/ReZIdzB/dOKYgi7gXoCTiJ2xVGPUu0NGUNR0+yPWZnXigMZPZdSePj
y2Lkxb+ruziI8Vr6WVsbV0UMB0XGA1+0s9FSD1XScsHIvOJqMPljcNteUcM+nz4psak8WNTQEGWt
lnOyjjRoejhbB0Z39pn4VRaREEKEjyL//ZcbupZWoatFrIWkJ9pFi2PlnFhz+n4m8z14z3a8H8kU
fQQgA9R+t5S6sqLyrtm5FkaacEOXvy6uhuh0WupLKIxmePJcJBIZxFGd6mHODxL31yuVwhqwBplo
Lv3A5nIaSj2rilVpYctsk9NcxsnfsVe0pyVe1/vbfuC1n5VsZ5IuOVWCusXG7aVlm7XMENHCEjhS
4JTF8DCo+vrQNF7jG23Xf7xt7/XOaioDCsCE4w8kR+X6I7puC5sQofRwhgfmt+o03nVO/68xNPmL
pdXNo9J52oPKl/bXpipOt63vbKyUtyTahItPuXvzqulREcW1OU4hyvDVo5Im/5WWiF+cLlfPty3t
rJPoBDUqqhyabCFcr3Oxh8VdXFzR3OpzWHt6/h7x/eU+tioK3kvfPdYxky0VPatPZjZ5B+WKn/yM
XxMiGmD4WhR9OKlgVreYlEHQme+qcQntXE+Mi2FHueqT8emIlttx8qajGOEFjOnS/3UbrZvOsiWY
BanaZ+8KUqfybcs0zsxP9Nhrgt5Kmecj2SbLY0+s3jwOdtlTw0KsKr0vuixqfSFcKl25M0SXopyq
5uDTvXY5NCfoENPGYm10K643lO640OK+5vZHbn0xW3cOtUaVm0fdpIibFG8Y1faP259x3yo3UJdy
iq8GGpVtgaa1itW0HPQLLLvp0i/D/OwtVf9fO5O2l2OV/HPb6M4pBWvsSs1PlLQpTFwv1Z6UyluY
phBaRdT7DNQw7h2rmsO5c+2DY7pryqGV5iI7qFK5vDYFvs9o7d5Rw7RrzEsDAjrABysBOpLlwQeU
Tmt7IomeyUmwAzZnYwqh5bKqk1wNS9vNAyPNlosduamvKq791os8JbTT9pH6fRv+/nYSzxHdgbMD
XbCJqiamqC0NuL9QnaET2jpfU0schrppVnxw7XbeZ24bD7R8oujfbGcwNHh0wDMZEQikmnvgdV+W
1WvPZUWvI1dncde3ffswG6Di/arNRADesj9Y745L58aTvYOJJy/autjUiW1olC3HR2XGdTaUw0M6
Zsm/LZCwp1og7nLwMO8YlCoqUsgXgBAg+etDZLhxrBtCLOFgzvWHuM6ocMdxdZ8yCS5USEEP7L2+
lJLZSEOJyIVe6XbWRm5Tj6PzroauncaPSuUOwNmMCDmGxO7OdTGPH5bO0T/cPkavzy/BjhyW5xD3
0LmUHv+X8MMcesNNarZ1AHAUyMIWE+iV6lNStdUjpJJvVS2BZ5Zy0BB8fUXxBXSZ2Fw+J+nntV0j
J6hbWl5M3eq8d3mf06DN0+IhzYvk4IrubOyVqc0VjefBzPIab+C5WQmgDZXKIrbct2prTOc1appA
M9b+IALZXR8wIxW2thQU20BD1Jp5qEnD19RqM/sb5HX53bF4T6ak9A5uxmtT5JM4OakLB5d5Gz1P
jR1bfbe04UDcFywUit6sevLebBzlt/0q+AiOC8huriHKhtcfDQGN1O7aFehf1BZBiTLnue5c03dS
RXl/+1y+jjQkFANfw52Xshab16JJkUSEt4YpRx/um2nsfcVpy7M2ZxRDOI/+UjEcD80cyO/L7w9a
RWtINdGspfIDDAY23vVSp6Fca0Zad6G6puK+r2b7UzI6hk+xSHuu9b4KCJK6u6pohnc8ouu5h0h5
GoEbFEE80/E48A57HxlsuybjWgnr3ngjF2HnNkIhPSybdUKwpVQ/0hyh66W5R0PZXt8XV+PdJKXF
KVAy3RxdmwnQpbFGVRhbRhUgZPl9shvvIRv7LqxHY32fLP0RWv21G5I2iSxl/Crjy+vtVgsnEgXB
XZgrUSzHQOu+rYzLmyUvhlMqJwGKZdHPXpccTZR97ebRwUBmn68NtY0G7rXlFYxjXFZ6HdZFYhG5
atp9k7nzRRmYhbgSKL27fbD3dpf0El9PyCBxrtf2iqyK6l4z69AqJzdMVScPkAJLQ3ftzLuszT9T
zTxque+tkaIi5HIpiYnjvbaZE7QT8ql1GNWzHmSOSMAZJVwmdc6CuHbt33Z+3Jxf7G38xGQ5nVen
Wh3OZpP6umicN/XSVxfVbeyD2GR3aRS5mNHAw0lucL20Wsm7JuqmOjSFOfqIflJEqBrlbY5YBurE
3u9X8Fga6Q+ivAQi0IWu7S11VyTkKGzlnMd3bl7/GPOaKcQt0pTtYHkHO7l3L36iChgFQdy89bid
brdG7g5ViNCZ9Smm4x94TpqeamZ/nTqhOW+srs2DPDPKg1dFLuQ6sKVJh0Y/i0HgjdbC9UJNeM5F
AWUnTKKkews3fXmyyzE/qDK9AhjgZ38xAyLk2kzcNMaiLVYV0tZPUXPu45Nhtt2TG8XvIkYTPyRO
mYQJIOmgjeFlJRm7bU7D9MQcuZ6wfjYPaIp7J4r+EKEfvTek9TdfuHUbcu3eQWF+XaZQZL0I145h
5qpYp7Ob9Ec1y117HiECxGhZKt2c4G6wGWUKKSdsdTf/Xqqj83ej65MajEtX5n6S1uO/t13QvkWS
Fl5wWVjcuCA763rSdD7tLDrTb6nthUMaibNmLjFQdPeIzr7zdiEyZMmyGrIhpLnX37hfTPC/tlmF
WunqJ4Ygu4G7etV904j+4DzteVdZJuUxoVkE3+ralDvUM0IkLh/PTbw35rRMJ1HVzl9RV05PyH/h
85YB8NvtDd2xiu4WbSmUVaWY02ZDR4qRzjwadYhKbndfz6NyV47AZWsC/mCobS3I6FYdGJUXcHNB
pY4FOoU/O1RbpccMdG62eoUIe80ZqWiY0Zu8Mr9bozGcGKMyPSSWHv8cVPPYTVpxcEt2loyQEwUn
XhMy+q2aZYca0ToZSJlpUzQElYA3MHkxguj6mH9w7FYLUlM/GvT4iujFK40KEUUgQ2rYvtroqqKy
ZhuNewIo3NghnZQVWWAxWt+Ijc37uDeiJSwZHfe2nMENPy5ZH/3t1XHanGZbUQ7enu0eyF8jvSPy
UkAAGeR2fdgWk3ZnmeuunDG53GfdMIRrK7LQ6tuOfhoqplFdHtGytn4Zo8TeTESlcgMkYCsfghqs
YiV5EZ2cJKk+sdvV56U9ZIZvD9dPKwCQQOxSQn0F0tMijxrYWEYI4JTGk64o5pfS87pTZMTD/dyO
xbkzGsvv07R+rEb3wEFtHYa0TkVT1ohNqTsgN/6XpNQYBovR8KZ3iodmfUoq48GI1fGhmShW3765
e5aIiKjbAESQhJhrS3NbGxOiFGC/yXom36ooSfnQMcUXtVqrAzjHrjGwOJI8/ZPktDEmPGtaVx14
u7XmXWBGdhtMdEazwNDX5cPtle2dE0m//Z+xzfvdeeuwKAOI8rZvGiDPbntxgMlc/sCKzAZpjhAW
bVsKlb0YWjRKxC3MmrOedtZd4vbO+9tWdjcOQAgdat4Jzv/1xjlTw3xVcPMnZA7Ld9EUfwQPN5wX
JvIerOdVqUsePSmOCbaHBPRVKwqlC0fPGgMCKyhVCqJG8VWYlRfwiAyPTZtogYhQzUaGtrsY7ei+
ECj9Lnr952/4iecA20TNdBMRTI0oU7cDn49eZPow67nmq5qw7xG2Xk5arKwPSm9OBy/nNijAKNEX
hA8A7Lj0LYG6tzMzUdMMZ2Y3w6lU224KsgpPGkV6e1FIaQ8+6p5BQmjZXKRwikrD9UeF1hKlOapP
dKAj+E4CainbrZ/c1VYetOxw5ujOIcIaMCqEQAm1tvIMY1w02WB6iAb3Wn3nNOX4kJiLfXaI2g/2
ctcULxTVH1wLkzevl1ZFY+FVk+ueIn2qTprRqL6gHH0WJiy/374a1EOlYLfkmQHVvDbVzTZZQDGy
qkxM90kTf2sgA7zTOhKh25Z2ngSIzSjdoCaFWtA2yOkzZdSY/YKCQFvY75ZRbz/TD04hs1nVB9JY
+7GK1jhQ4ymi5j3FB+b39pQRz7xHQBpBc298QNQuAtg2SNWSytpZ61pxmdy8O7XL/O32Qnc8J8U0
SrDUndCw34JEEmYTOfOMT/NK+M3CVLwveu41B4/B3vEHisadg9Ir0UXXH66xK9tqkWQ59e1U/tW3
ZXKfxtkYmN3g3mm07oLbq9r7fKBAZZcCXjXqHdf2BgaMOqtF47XoxuGyNLHyvVzs4p2qVWbGBJ+k
u9ijW72J7EF8rpwuPhq78irVkx5G6mNKvisX8FWpOZ08m0Kvd4KCr8bnyWqjIBJD8Q1oufqxTZrq
nGnx1J36xjZnBtp0fciwQ+8v2rkl03+81PmUevH4BwfLIbVmcIDMh14JJUQ0+Ppq9dB8XY0z/JnF
dw2UhwQdwYPLuhMwSlEvmHVS9/sV2MmMVTdDlcI7rQLtATxd471bksHVfCu2hucm64xwENbRgd7d
eeBO4Jxl6x9Ex/W3x88abgfp+lTUSfoxE3pyh2hV81YksX0hM6on35h1OSu9UWM/Vq3qY9ozrR3U
/7hS3lWH+ptqldERhmZnP7hoFDXBB/H6bKsbRWwWwxAJ7+S2Wu337Nvd2mEwWSh0Nlpfp37LVNfz
7Zuw40nwzUwYkQVOWcW53g2rEXmc080/wapcyRaMPpwsa2SQ8LyebpvauXQUT0B32MyJ4fzLn/JL
IDtZoNW1kjduSpU2ZMw2uAe7ayBX533Qkybc20X10RRlEZYrWpa3re84Mo4ZNEr8GInptoNVx12f
2V7inQAsGnctM9zJFafkwLHsbSdDPBH7kOoy5AXXazRHezWinHcV6vw/lVXFH2PO4CNjUo+IUDsu
E8CVhAlKDVwCtWtLIhXxXJXs4QhyLagFCjY16qqBs3ZylrfI7m7v3549iPI84KSa0FE3b6uairJV
jc4Dq9KXcNXzDx3T7i+KqKugKYqjVvLPDt+vGT0HhHGvsgOITD+Fp836ujHO+UitdxqqpDqnSToi
yex0gdD15mHplPUuEe7ot4yT9OWYXz9FNPdNYXBsvamz7wbL/o7Anh7MNkV0Zu9NBxuy96lxHw53
hy9AX+b6A+gD2FTPKzxolanBcY7td21pFj7AxSi8vfdHpjZ7UfBqdmWFqalQy/tMc0qadkb6YiFF
cXBJd64JsT4hL7RB+r1bL5TEyZBNKH+chJnHF3OtaPmuSn1wTXYOEzkSypHID6DWtVXUiIH89g0D
QlF5Vfiu1erGvhN3WtiYE7yl3rX/u72D29KxdDfgH34W3FSgEJsEkM7rGtk2mlURk3Y/ai71KCcq
3ihNuvy9UP57Rmyh96s1LQ5WuvPpiNIo8/1E6EAr2pyS2i51b7JYqZxg4KJ14Hs005/NWJQHVajd
NUq9JQzKAYFy03/xr8myUDrV4+g0IrrzAwIGamuJolYCFWmR/b1Ysf7stEp034q+Pd/e391lMlBY
UuNAmWzJLnK4jeGgEUKQn+mfxALOaHGtqPC9ejwiEu3Zwu9J8AXax2B5r9dZZ46x2LONZ3BL3WcS
qvuQ5fmDu0Jv+v1VUXiRmSA9ZUK1a0sMZpjJNZsIGbRUKCHlHqCJw1jWQ5DkY7ocPFF7+TagBzkn
BMUfqeB0bU+1UgYRu0l0msaacqVXWv0XW88GJn65qq+sOZSeyP609qJgGEtpBlXVNQcHdscB8Bsk
5AKKuizEX/+GJIpNiGAVa2ZmzmeUn8VHQX5xsNSdYIfqPu1hinc/uX3XVng4ldquHQp3Y6lmoVsm
Ncw6GDZi0E4m4kLWWdE67XfnouIGKJpwRilpEHFuVRdVvc7z1FSj06q11hdLnewP2RR/+O1Tc2Vk
8xW9LKnWRsPIbHQRlBMum14n8bkU0/TfbVN7wSy2JMcW5XaEDzfuJe/KKHeMIUKEfCkf8nj2Wn9w
+uKjrufrP5pipw+LMucXMRnZp1jP5gCIXZM8dG5bl36vAoYfx6U+OkRyiZvHm0CB6gmFYDDh2yaH
MiXGYK5adBoSLbtQwp3PDMmTg5ci4RfiSFJl7zRJhTFyVNmp32Yt7qKNFiMGMKfHSZT7LZSjwadM
to73dMzcl3mkWvUMhKI7ilN2nBEAPgJ37guVm1fd5MqcPZgaysmNTIBJSN//lYpCMDQrX8zfjzh+
9smREJe4k23lT1GcYpqMnmnthVYHXS5UysGpCCetTO9vH6y9Dyhb8v8ztfECGuR6t+4mBWmt0jgV
szeckScdz54y9EFFknZgb28bLRTOwJkgjgH+8NofaJ6IJmEtCnI4gk55pJnf9XT+XGqD/en2ynav
jCylI6rLs/8KYz46SdxrOl9s8erln9VAH9Q31PafQSBNPOu2/pdM29H0LRIf4QznHs0T0xcq6NiO
ShJ1SFOcbv+mvd2WgFdqcQY01e3wcCPqlcJRVOXUOR4ULpiH41vBdDa/Qt/hHtru8Luz2aUjdCSm
h2yTfH8L9FiK/+Psuprk5NHuL6KKINItNB0memacbyiPgwQSCFBA8Ou/w/vdeHq6ZspbW7V7Ya/V
gPToCScMo+cv0kNDnGtk0ql6JsYOFdyw7tY87v6HkIhuB1SI0MRFN+ns8zamxkAhaPHOs747tp2B
n0wG/kuz+V+//S4v7aQULB+cSaCIXw09kZJzPreIiCCN159EK78CwJLvg5T+L3sWGEyQIzCFQ751
FnuDvF27JnHebnVh+nWx7GEi07xrmvA98vL2L52HU6ArAKYHKgjY0+2Z/8rslpTxYcmxP7gL1W7g
RBW15957c5d2IVrBoCbhxWWv9ONRYq7o8uAMkmSZDpma5y+AB9aFJzTfUw7C9Ntf6uJToScMCgZA
w+l5Re75qVnmTarRcOnvXNqOD2ZpAUh/e5nXGwKFDNAEgDSBzPWqr+KvUCvsIWlUxSyRX8QEAHE5
9It84Gwd1DvZ04XFkDWBCIXLCP9zviecDh1sNyWt1qBby0jn+cGP67S0aTi/k+5vyefLTQGJMrgv
AJyx6a2fg0UGyA2AgUFwpuYofQZ7jR76YfZVAd9Ic2LA8R6DMTZxscYkd0UdLfM7p/r1B8Qv2Mgz
4LD8x2p7uS1heRKyecy9XeBmce10F1y1PUTz3/5+r7fltspGsd247a947ZHVi2onQYG9oRCg8pru
G2RFRVuxcfA+ekHfhLu3V7z4EZGXQv54w4ScN6rqZYAtE9cUbagpP7VrU0MLYiQVw4zjn690PNxf
S20P/9fJNgudZU4mWk2Si52Oe30z1CibQprUj28/1cWvlUCyHpsmRB5x1kSAxUCYtczQSrkMxtOB
Uk8+zbv/4YEwWdpi/dYUOec1mZHkfcIg9SqbKT+wePhJO2r3TQpD6Lef59JXQgMZY9Yt930Fupjq
aI0iV1PwNRt6SoLaf+yHppOF36CF++9rAem/UXJxa+IOe/mZgqxpfac9bzcmvtkxgOqOalGuSoDs
++dxGZRVtqIT3whyAOdykKSLBrZ4mm2tkO640ogep2CE3VTs3gPNXNoRuJAB6v2vQXFuAOMnMw2k
CVkFSqqutHLBpmY37v/93W3yBlufH4DpcxoqoX1K6mZk1TzxFLT/RBcJPA1O0Ujfi74XQsUGI0WL
GT3mjSn68jNZl7MZE/6mwrif3mi46uwjb06rsevEAaik5MPbj3bhBYIIgk4WhoDgYpwDdQFA50Ey
xgwgFzLfw0aH3sHLOXonAL6ubjZuEiwtQKXbgFxnjUbieXSMprypZFBHpZkiWyYADYNw33ofwpY2
VYP0+Z3b5cKrfLHoWbSgvBupZWlTJZOUABf09gN3fLpOu3V+zgan3+FDXniV0FcG7wLXGcbR594d
Zg5VGFJE9U6pqMSXzE8Qd3zP8uhCh2VT3dusO6BKh21/tkNauclOQIO7Wv3Vq+o8U6VLp7qSiCZl
0nrhyfY9PWiwQ6/wweGaHfK5envXXAhcIH+j9kihu7r5m77cpfn/2+NRXi3xwHZilfaQaa/GxLHP
v/77UqiuEYtxPwPOcPYVhcL4DfyAtqr9bjoNzmuKNRjWUk1Z9s4uzfCrz9KRzbILvU6wTDE53P78
r5sMpL6wk0zAOMNmyxW2yfQAIxJ+0LhN70d/az1YKRrkeR3UE95+zAubFWsDHIT/wPjo/KtCPDcN
aNzxyqNeUkWrkwVk5YMyGnGJh8P8nijopS/493rbif3rWUdad0tMsB4Iw6rM2lmWGSXTdWgi8U5h
fOHwo7uzwVAAbUQ6F75cKps77Ysob6twZf4P12HI74hoH8aGpH0h0An8juquO7z9Qi8+IApEjAUR
dF6RaA3OfNxCeqMaY2An8ffEEYCR4CofDXvnAS8thfC5aRZh4owy6uUD+morRsYc325u5l1N2+Zz
6AHPMEF++Z2lLr1L5D5gXaM5DpzWFoP++mxy6sSkMG2sYPTQgyk7yj31YYnCFkvu15nLQwKywjtp
16W9+fei2/P/tWiq48iDIwjOReoPV4mmQTk0Ql5JY5qrzOp/FcHBSd/wPFs9BQI9qPsv1yMMkj68
ZqICUe+262bc6YYdkH4lhxoc5VLm2Xt5xKX3iusJ4/TtykA193JJGy5+MuZzUy1AG8NOA9UYjFzj
egcedswKiRB0aKbs32etEGoGBwhAis2z5/zUJ9ynXh4uTaV7ZSo7wdTBy1N9o03869+PA0CYGzdw
02w+d4n2WglcYu03FWjz8bGFkHXZuMiUg/TU/3DyoG4PIBigIa8xmKGpJ5uOqqnE1ND7mPbiBCz5
clxs9N7o//WVi/oRsFLkZBuGKTn7bKbNMBNf07YCIK3/AOirvCF6fM/a9/X+x1uL0NUDmI5seIuX
mwP6ErY2G4EqguctxADMPskMaOnSfx6XJtq9/aW2RPzlLYSBMZTUUYKg9Qwd75erqWDt82YAEjvt
WXcYV5HtAe65jw0fi5TZ+ahyLaChp+tDRNx7A5zXBwGIMDThoRK4kSzPu/HMzJ0JHJhhvK5jiPnZ
5QpeFPKJ5EZDVXhUQE7m08Pbj/w6gEKTMkTLC/hkKF+dD8oz3qakz3JVoQSyJedKHWCT7JVwk/tX
C3jM20AGQRGE9YDvPxfYcnXOrJfbrgIpEjaxraGQE6eqz2URJmn7DqL8dUaB1f7jgmyKAIjXZ98y
RyBLJg59zToar2bAznYrtB3KMAVoqMv6x66OohOAKse3X+ildQF+3lwBQIKDP9fLdfsJXE4dAoUS
tV16a33R3s8JvJDo7D2xLtSHvoVUfbhgK7+98IUvCeTVxn2ByBaGOWcLNz58cfBiRUWnaT4Flq+n
MDUGgLRM+O+5s1x8ygyNFRApodd+LgGnIzcmRjlRKfAmMK0wgSpS1fl7bpZ7Ps7jxz7vlpLb5D3s
26XHxKTk/51UcFGdfVfibIj2u8erIfaRD3Y2Ooz16k795HfvbKGLS4GYAWII4heOyMtPCUNARNFG
bW80izAJA3cs9iZ6T8ahf+cYXnqfABeBCAyYJHAG55FnbHPRelJUPANXEjRCdRg8K8EODoPPNhrC
wxLGZgdKyHs+7Vu1ied4GfZw6W+EWHTKkEud6xUrOyvKawfrAngL2ahA7RHA222Am1yhWNBBrK32
a1bWkVsQhLAbxp2hoyQ7z7XhjsILyxWRXl1SjK03PgWYR9TQcI5GWczzTE4d0PNj2YOXOhQpmDx/
Jg/3b9UvhD4vKThGZZq7vCuUzMcRlFV4lBQDSTVsSOFoOZdLs+BmCTvWYJ2GufkIMkM/IL/U0Xcr
+NidnK2zeRdqE+nSDPibWIhDY5Z1QCoX8zTwox/zTpXdQMOvDWS7p53WbLmDpgRtD4Ya73u8xPmx
TyhXReCaJjtQPHUVmgaMOS2dCUt0o5iqyBZbdjkcN3eD1yqQI9UUADKEV3jylaRdAaUTiCLOOTRT
CgXVsFvVMPKnherqVOoW1g0g39lhxKYNA1Zko+e1hWj89do2zIugstO2/skDlgZ4D4uKr1gkWpeH
esnEk6UBVBAbStMDJxp+nyob8l8k9NRPgKz41gzU4sq0OiXXw5g1rJjDxM5lTTx74kM0BnfZkvg3
PPHn6Jq5lX5GNRA+2LWZf/RdI75Bsnr6ASjNYAtPZX6OaUvEb3KJmVZVqxiQrTr2kh9BiqKinNJs
pnt/Qn2hAn+5xzUzDQdczs2Dr8BALnltxyOBDhXEqXWTiNKGtht3doRSdeFDEoEVazd5P0evb03B
9FCHwPjN62kcIjEVOaQNhtIzfvhBR8AWHde1FnOphYnSykVpjwkADDVhZ0AcYH8K2kFZASUd/Tlg
qr4LFq6b3TQQ/bVlntuwrzylZeasuB1Rp/wOW2SBRTOAJXC0gHc++2ZmvByli6Lb0NAW1ltUQLgz
znhvdkEjuy9w0KxlueSrvZoU1cMOmgTyZKM+IYXn1yDqDqvpPwlLIaylxtrpstYjvgQVI5zKAJwg
v9HZEsAMgUs8FYmh7ktSj7y+6rDYT/Booq6EPwSARqiVkQ0AebM8z5B3uub9mPyCvBZuMZ7X61B1
HVQGKw7VJF5FqZEfVB55aaH8fPILmmi2V2hzp0Vbx+ZPiK7nL+bn89Uc11wcfG8NP+q0g+WSJ/tE
4Z3UPjJTWKntsYmhLtMS2ixlOoicQvvea9SeMuum3dx1QbNffNtLSA6HvCshcSaXh7Vp16QSM006
yH3J5GYSs8kK9KH8H3T2e8zXAa89zVHIcQ0OnP+0Izw6i6XrvGsWWfoMpZflKdYheiqkdUtQCrT2
b5QCBKAEg7chP/20ydMPC4f634AevN2RdNSg8pPBjeVar1Hb7xyXA9svLZSR8TVQcpc9tYDAGJPA
KxpAmfwbGbyAPNShi2ADojRQgoVO51mcbBgM0O/z1Mh0AbZK/KMzsG3aD2ki5B9AhgDtnSB04VcD
cvt7E7TG70siWE1K/IhaXlEIP/OiSTWb7ygPVlsAFTPfpBP3CCSWJSCGszdN7dfYIwBYuKDvZxwl
Lz1BV2eyhQl8pcpU1LX6aB2JloOcqOHF7K3xb/h90lso8iUsgrhzsHygHClQOc7Ko0U2zI4iXRUd
/5GDVDYV0JM27b2GEUY2FXJMWfDIM7QCyjVpm0+DCby8SEljORz+AgvkA5SFoGc0eDMAksppuWNU
RFGRLWxpDnlkzZc4pnVSpJxm4dGtHjI43Pkp23dL44L9ukJdY79A7z68WaDj0/22a0Drp2hivXqU
tSRPK+DpMHbIiZZ3cRuGza3OoJX5S3h10F9D4CBnd6nvRPgVgnZhdpvZgQc7dNi8x2Fgg0BAoCQB
sFNBXTdKXBiVZOFtc1B+wn/nIjU38cxnfRwDhJt9OkBD9pinckRa3xg2QqpqlGvZJ22Cj9h4Cs4W
yawPEavndh/zAQoUXZ2a3yxo/Oh2Trruj2tkvIJik+gRQa034W3breLT4DldXyUUXOfdkDTZY2r8
oKswS+um/UKM/JOYtE8AwGLLJ08bK0qDZLC5YbpxyT7H74l2q8nhP0eWYKBXflLbrHBi9Jqj8Ajk
9k0GxR5ILil1HZEmpj8WbWW7m/p4XXdEiGEofK14+KjGpmcfsAFHXiY6Et5Ydj62212KTAyi800K
qolYRJgfkoEnY9FOJNLgLdM0fQSuwfPHMlGmq/dSN57bWSjBQoRM8WlRe4GHGW8HRYGI9RvDdVdC
x2KOimYyyTXapbY75nZN833jdwvCpucMumg1HPZIldGx0b+aaKXfdBS3qqT9mKWVNHH0SaT+PN20
NMwaQP5g4PQEiHfS7nqSwCoGMsYmAn8hC5lZHeSKcrUiO8kYbtNbmw6dB6oBPLdzCjE+5vI/QSSY
fy9E4NsvQe1RVrViBSfbYdwYR/uk79ZsP6lkFhs4NZkqSLNCJENpCnDFfu6CZfzqUwh8egUDFInv
PeVZSHr1BHbzB922fCgI8PbtbySN0D7F/Yyu9ghDvfGAYfSsPyaePy2lGkaGqAjJ0GA3p70ESp6t
HHdetJgcRz6Q0b7NTDoCqjdNQyGBx5qLdE0H/3veZK0sNr2qCOribsjRJwTNvET06ueCZpEbSgc/
BDSg4TeVln7IEQG0D0+urYWilxvQYCDRs9ia3RubdEvFTL2w29AN8nryhGh3zTSKmyDnXnfsoO3t
l8Es6LNt8Q0h85ZxAWw9AFFl24wh2iRCm7wAADRedsx0ubvSBEGuWEM6r6UTTn1dIGlyb/slB2J6
Sl1dmr4xflGDx3RylM4EIryNRnCzof5iLMsN7EQSGhWt08t9b3Xsofj0Q1ouCKmf83mCPxN8dcQ9
VM8Rcjvgo9guQCjgRWxI2HxofI3SJiC86wpOdZPvQJEw8YgYpkNSTiRcu71WvuQ77c19uF9qgWKa
Q0NM7KJoWe6V66eoDNBOawrJEkcgdq6FLdFzTkJsxtXSOwqqDPululY7UUpbc2DW0ZXry1hkSIiD
FtqaBQ5E1u6FdPFyM2SxIidFWBQeRe8ad4xVoIcD9WqN3w5oSbfAOmPq8uTjOCzJyJECGVXnAKmP
KS1IG/f57Uik0LdDy4jBbxtAby3CdF1IViwk9cavSFfH4Us6DrK+r7ucIgb6yONnWngxN8O1ncMV
rezQaX0M6qS7o4Bu0F06cqZPpM4UnXb4L6/5PTHaxeh898ruLCQl+yrx4MBYtG2G7AzBoSMFnQIM
0CEKoppiyTso+TlrMnlEY2bwdtDej+ZHWCiTTwH+tfWwAptBC+eF01R1OAfDPvSX7IdM1qEu4Mgt
0+OoKDwKUEo2qoryurbXM8nVx3RFm7Mi6ZyCRdNTOB+0sdLT/aCF5xcuSf9D62t40aQIEKxoRawQ
iTyodt86pM+QJMTVYnfBVDc/Y5dmC85LG38P5zoeyznN6YNCThLugMIgRy/xoUa2iByDN5Q3TMN1
JKhD2JwRdYP9V3uHqAWLtcgxoLhXUS7doVf4sz5jhO84MNN/4I0CD8sBs9LHhszum5679m4UEdrE
DQd3/oYPgiD/GGsao585m/HIfEVBJpFgpoY1q+0uCXjEKqiSEVHlgw0+xZylU6HJAkQbSOL9Paw6
wCP1BJnyEgSG8MPowHAowLTK9QEl2PhrXXV3nZssG46uE/NXqATmt+2Sw1DHWGDYkT0E+H8kNl/U
seHpXvHIu+9JbxCCWZSdDPxIf3E4uvYP2WzCe2zMaELhQL0n4B1ShhRP8CtAHupPpPM6VXBUE481
r6m/I80kP+KxCLtOWU+xTJP5985b8qDsvUDf5onzQyS8aq2vE+nIF+Uji8Wj1Is+tksio52KYoh1
oHpbv8AxAyc+ys1CDmqCneRpzEaRFq7D99llsp7u22Wc0oKblkI1QVq8bR933bU/h/7PnlCOexZ6
jM/w5Ap/eZJCFHLReXvr9IibLTPWbwphEX4qHAXytRWj7qsR5Pis7HQci7JBxRMXS9OC40cyvRYB
bYJTNoVbF2nOKATPIqHK3Pk2LCOiTVrxyAY3ssEehex2XHdFq8TalWjK1v0xnwnpoTUA5ewqDlvv
CvWER/eJnJKfzHjA+ax26hrU06vguGEG3CFr1OfqDpmY6QvaqzjYK9wA4NhjCPFbL9LBadBCCOnA
Y14/69W0qBVMG8UV8PpJUsgQUKUIdS4F04eFWznlJctTpLIA+SbENq6HUOHfBurNF9A+7vuk5Osi
DqupZ1f0TRe1j8YG/k+YMiampGPK+30XO5z/CaV0i/MLITPcC0nwk6e5oDsZB0jyeZ30AQr6GGgK
ib6lK3UiQrFr4ajNiwDkublgrrekFBI4YzSPLJqsyTwDoO71BDScUSU/LDOTq3BtU4WLWYxBEeT+
SA6yjUNe9W5sbWXiFPonjdR56fW2XvCB0WY5sjaRbRFMk8nKhFA23blaDHcd9LF0Aa2cPLutUewe
reiiLwBl1aaQs5IKjip59NQyoJvR7WnWHRPb3RCZED6mvj8hrQ9b9MVKZ1LzmBAVssIkjLRX/YgB
YwHyN/kIV0a1HNXQ5l9AtI1u2okG330lenGzNlAfw526jkM59yJ6CHv4pX9o+2T40RJP9PsVWe1v
t+IyLgV+4h8JQg0iybKmt3OHiVOBLFE3xyWUBu8z8hpZANQcaqh3yCYvVLZJFYQNQcbSr8n3oXeW
XgnVw8YxmTNiS/DsYgzLSNyl0HVyCtsUpt+4whIl8jvTz0uKdg7aLfeQb+WmANVAPYS0q9f97Dv5
u+NusWUWuxzZlKtj9IQCwp63igSXGyL2vEe5a3/hIggaCB72DSTmhMELSTLX7OPRwVEc/YB111Hp
5ddEs/Ae4OfgqR9yn5W+XcwJE02GqilN24eexIsthhAyZkUC3WhSZLFQn4KaNM9hNJHf2ukcs+l6
kAenoUFWomRDKU5Q/cY4gvl4xbPVqkL3GRQ1GzmIGvE8WH4j9mcSZsNm/h5J3xN494Zi6Kt5dt9t
2pKAUrHupySzng+ky9W4wzuFI0pCk/CxXmUYFM6tUVd4Errvh0ggFyjwjqcfg9/2pmhtYlwBWIb8
mGZS38QgDMiix064n2QrvjSQYvvdsLg+IpP1ZijUdi1yD5Wc+LyOX2cLokgxjDmaBH00duiXwwkV
k9tUex0SRh5c6UY0zSHqQore2oQWdwFzRwcZrZwizLXzNDenBO7lQ4m5EHA0UvuoBPxOhne6SxcY
/jBjJzw4CY54GT2FfU9Ehgr/hn2Cmx1GcG0XjXxHl1li1+dsckgD9PCMhkvqIxeh7rFF8t7DVgjq
REU7J/6vGKNtWrChFRkYS0I9d2CEJcUwTahZ3eSyu2maJLRkuzZ4ijw/+J4LNgel01P4U4tcPrTY
8GsZj6G9yhY6pKWnkYGcEgNFYvQmY3kFj7o8K71Wkz1bUNfC9NVP54IHmUuqdKhnDwna3C0ITkPz
FQo+4suYB/yran20HpS/0Hiv62F+VpbJx7yV6F+qPFHhLh7i5FvNnMBLQ7NpxWA58p8bwqObGTC4
ufSZB5usNbX0VzZL5IMGtRPiQBj735KIDWhpUUuROs2jukkg3+ahUOfrDVyYV1bafAUuK8xl8jFQ
LTmF3PKvfQxRroqpOPmNdGvBafTG5EmlUCbcMX/hX9DCbZ8DES8GbDBpfwRguYZoK6zIgRL40TMQ
MgxQXnAyl89LAIR2oXXuPgPA2ekS2iwJdil8hMKKDjJA9lR3qN0G5eyhq+GlC9W+mBzHtKF+Ibhc
0BPJjMd2vJ62iA0v3ftRBI6iVxZnPx0b1W8LZpgq+iyD70uk0SwvUygVPYLEmopyUeP401eIuhW2
Vfx7QVj+DJi4/NzEKkT3oYmRQdSeRAAVYhymMm24N1drFMA9SqYtfjWflJ+hCYFpHfQEc+vtXJ6M
21WYDafBzggFs4ma+9yj0LJMUj3vuIVyZGlJg0toRkH0O9BIosDq7ONTZzr4/qLMIZ91C+DOXcxR
GJa4sHWK46E7KKhrJhzEW6FQefKbxoUfepJiD60WhpMlm+f4HmNPaFFFhjXZcUK3F9WdTAi7itBk
FJVmrbgaImftvvM9nRdB58euNIkdgjKDLwYmF44ktghVkv4A+GLCZ1lqE6Jl00MGL0CL+ZC3wRyV
FHMNCOlwxq8FDNK826hFlb+zUe4NRaYj9G1yGhOgHXgUICu3mURPXLXj02x93uyMJE4XussNu0fv
nn7XIdS6waDh+oPu4gBQurVP7rt+EPQkcMs/Ssks2AoMyX8Fars0hQKLTYHN7pCu9oEkUwn7gOCg
lWlFNS62e5p0ilLVuBTJfI2sYwJSJ8lvJRSwoSeq9XwHQh/6RDn4xmsRmgT3WizidETyHK286NQ8
DkWAbuNT2M8eO+aqbb8hH0Id6NVDCkHxHE0ZMDw7hYCEmfQD7SP5rclI/cksbk62LjKE4TXmElk5
t6hoylWp+Crt+WDLjo4YiuVQzJaFQ4LWHVwXZ+4k0an7Bp8k8kC9lDfliNs+LyjOvtj5cxAY+EnX
5pZGLoX6FZovQQHNEXTY+iz2vjmUF/dsjfXH0S78g+QDkqs+k9lHHCt8pCGr+bWca1T3YEhl4aOf
e15zghduBHyuHvqtrkgs/o5nrxXFvGUJBKQalCaoCQmKiNYii1tiVJW7OrNA7MEleGhLzIniA6E2
hMlTz4nEFZnIB0SP/oPshWtxK4BAtZvqOKiieOwj9LFscIv0zeIogVAVZzfTgB7pzYSaDZqAkPQ6
xrOzD/EcLN9Nb3RzlWuFMEiNCo+qS1hazpv1SSnrOPvtjXFwTxFqcIQHqnklUpd/gtBOgD5s06ff
lnoEyHDOdYYNVpv0iaupb+FCkYCh13fTkBZNDr2aIuNDyg7NHJpg72foB+B2GykAl73oavTzYsqL
aEqN2tLY7CAk2nc7147BR0OI+BRTQ+5gR7vAWWvy0fmV1C0H4BII5lBR3w5QA/VyKGvljH2dtKnV
EXhYClecXPxcGpAiinFNURCBS+B3+2yqhV8lfR7f99rgcDDXYoiTUOLQ2ESu6e9swoaHFGOxPyQc
bQsFYiRCiOzosxYZ7QBMECuNnwXR7TOM7EYKi4LWHCk8HPmN7A0qzRBXAEqXJHVXaL1BaXuiqWoe
+mgjuMX9JN8Bmb4GUOSAKm60KCS9GIOfAaRqf5xGSHpjHG0IUq+c+fvBVwHMJVn8saXKfXp7Cn0B
I4kFCQwcsk1mE9pjL4emSmiIDsCGA0aa/XIX1cqVXCF0UgVXrTrgaKehqDh1Qs075tl8b7r2PXHl
C+J2+BHARm6A9U147Qycgs2uwe9nHdDd9XS9Yo88mVzzX806pLqCrjoySUahkl3YleH+Ad9rpLsY
AnxXUFRBh/btl/IaK4MBKwBV8DFDRxD83JfvRIeB7NgIr0/wq/sblPDy4xh1zTug29djXIyFAJvP
Ng4JdKXP3/xCFOYia1f5FFJymFrOCABJfE37lR3+9YGA/AHLnwCcgyz4fFcxDEdHQfO+yoXNC8OG
+RpTDv+d+fsFQMzGSoU+AcA4sF7c9vZf4DfZ6TXKXIcHUhNiQJeK33Idp49xnYCJusLXbvJG9/T2
o116ixhwxAFAvpsXwfbnfy2KfvQM3FTWVSsb51JmLjqSXNZ7xWT/DqLw4lkB3G4jogO58YqE4MEQ
bQWCvq8Io58HAyhvZK0qMcnrb2DEUR9DCCbuIXqpPstonUohQvmeoujrvYlN+ddvONubNPRoNOsc
z+sgHoR0SvQ3zBPhvwMcNi92qDUDaAARlbM45KewRF7QC6mwFtoSym+f0SeG6exqyTOGMUgHWm7Z
N2Bq3pNQvhQC8YI3BT8YP0OI9uUXBSlyRTxq+6oXxNw06QgM5cImoAqg5qc9DJDf3kEX14MMTwLc
NORVwg3r8dcOagZw8z0xQYXWF0uFTv1cxh5P9jbGMM5ssrxvr3eBk4pPCE2azRs1RejdPvFfC4Kh
Sf0lFn1Vd2JgJ75gpVKGcX2zzEl7N7lIPyqF8VwPbxv4Ns+YGkfcW5MiJDarqOziq87w8Mvbv+vi
zoK6GWQ9IUaenMvgmT6Omho6kxUMlvl3z4BS7kHquXh7lYtvGybbQG8DOIOa/OXDM+M0KsAQqLIV
PYAm9+Q9D2ZMplHl3U7IKt6J5ReCEpxeEGgh8oQG8TkoniXjGFuUBBVMUfNTaIzeY6wZo2sGzJdf
6/hhTSdp//UpN98DqPtBrwc6yuG5VOk68oAga+0r1Q/17zRu+WeQopa7IXDraSEg5L7zmK9j038r
glMNNyQAA89Zo6yDGECzMFmlsW4hxBuTj0TkaJ1la1o2wHiXvcD2XhaNtl2QAkLRAQ/z9rd9hYra
fgMUUxOgZ4GLPIdc68mStl08bGw/TSBltWZXnGxMN4t+ey9ouM/8ISvbUZh/lZTDymBo4JVD5wE/
4GxXYYwW6bpV0CaH6/bR6JFWAKKoYlhmeENZ8p5E+KtdvK0HwhZs6RGnXmVNuEEXuqydhPdN2P7I
WDKIXYoy6nmF3upYhuv0nqvGq32MFTfq8WaRAjzXuciC63IMAYHyBo3Fwo8uTdS9ZQCnNLDhuQa0
Ib0DfiJ9JyS8uly3RQGDT6HLBJztuR93Y2yfQQxOVmbI+iLPV3AjMbkETlC8l6Jcer7t+sYqG17h
tei6FxJMSfqqSX0xFrHXjd0RsmFBVkSrrw8oHPj3Hi/38Pae/e9gvEDT4RkhKQwIPQ4qZIPOto60
AJIADjRUHihjjxplLHpiORzBRTtHEEmDXu1n9Praahxo9gV45B7TJlvTGwYsFkYSAHZVDHiOJ8aC
OitEiIHn/xBNQJXackSMIV6Rf5F7RpYltayyQfZHD820Crjj4fB/3J3Xbh1Zlm1/pZDvoQ5vGl0F
3DDH0nvqJUBKVHi/Y4f5+jtOmq4UU5Ws7KdGAwkoJZrjtl1rzjFdj9pPui7y8s/fkx+NbuqpaO05
zp224e/X6MTrRGVyy4/aqVsCaynTzayk5hFmXQH7Kv/IF/vz4H3/GbAbngxvGBr44/sHbO2KTmgl
2iieTMrOarxecbhI5mNMgNWls9iriPolNZ6FojsXuVpXV7Yu+9iv+tW8bgdE73/9LYe0yfLNTuUB
rjkN19/t0VK0nRzquI1Iwa0ib2jaHXWXNALMpW0c1A4frN8/mGka+A1CKggEwtX07rxFtcKoE3Xi
Lc+NbDf24tVa7CRyIeZs/vzD/cM2z3EOXzzXLMBuWAHePdJqxqmZ6HRLcg7Lg2+rmfEGKe8jwOEf
94LT+IHCxUd6kje/u90kE7ktZH91UVG36gaFD3Bpw1AO7lqCXLTQZ3SxY+y5MXxEp/rjbfJkE0Gc
y0qCPQzs5/efHQnoXuNMRhcZdCK5PhdoMhwnDQU8Kxm1o2nvRTONkZ5yzjGF116m3Tg8cUP6KHT3
j58q4YgGgnbN0phJ7xnbxcQ1UkWPASDAjXfKPM3fPBw7V5OwuvGDEfvDx+JcySWegj+Ex+9fNT1H
F/0zj+V2qvDL2QC6q+WrPy9LEf35EPrRQ2Gq9AgT15Agv+er1aPVNqtrdZG6DGbIECv3elzdF1qX
f7A6/3GwnmYh1ktYwgAr369EtEoMdK4eH+VcrINPVRhJaDokbfLBu/cHKwljBqa8xttHGhj7wffv
Hm6xbjLHnCSpfnkYhH2n4H4IV5kPkWWTP70alJ+ck/agU7rigyn5o/eTl0jp48TgYcP9/sGHRjWW
dOVVTkrpbXo6NHvESNmu6Nf2g4f64zb7cyogyeXMf84S714nrgOtRR3TR05uiU3ZqvbVwskpUp24
RVfDHcmi1eb1H9Q6fjgnHfpmvz3uOxuAbnepWhCxioKMNWHqZLKvKlfb6HU7bGrSKENAh/2+yj2P
HUb0t6vZuy81mdUfrew/eLO56FEh4kxIMeS9g2Y1E4DDRd0TATLaAYp09eBUWHO73vvIKveD0cuQ
ZfjCbbb5aN+92RXhCCn38z5aaKqGVJvEsaG8/fkvz8YTfeFkHOWBqLt8P3pgkGrsj10fkdlVb1u5
pBHJdbo/19r8wS71x4MB5mJuNNzecJCxxH7/UA3kvMTtdGZJV/aRW5LRmQxG/TYzqXx3hpDzwbT8
4QMSAa3yGnQMx++24dSdNfQgTk+XCZzjhJs6LAvrK2oC3AdWUX4wO340Nlg8oYqBj0HW/G5vJI05
JQOmGWAkJEaQ1ZbqgzVUg4U39YMZ8aOxYRHjitOQ3QEG8PdvJXJpZy490jJ63u1rbSIBLPTsHFPX
n4+OHz0Op2ruDVBbbFhi3z8O+XBtWhQJCF7hupEXiwuMIB/lpv3offs5JZNp5WAwfPcgIxdaJYmn
PppSD1wszYJN4oxraNXM8z9/PT9YwIjyOmVWcLTghb1bSAbNErKfW9LgTOMU+wtqL84GNC4ym89h
z9vBmMm/jIZk2OMror54qsA675PLiNpKW5lPQ6RV3Ny9fup32FSu2mXQPtjwfvBOsg6o7ilKmfPT
e1yAhquwnrx6iNyc2I+pIOIuxzYcTC5Ntz9/J38wMngbIQM5JzYBhsLvR8ZwsnxzfhqikjCXK7pQ
jm8KS34wzn8wg9nWNA4mVE096322p10D/ZpXk3FeFkuUp026q+m9kbVA249S8v/gGIQhlHIwVFkW
w/cOVD0eDK1cRhE1KY7vkYhYv6s5BuZVOv9SdPiPL/N/Jm/N1S8XlOEf/8XfvzTtQj88Fe/++o/L
9q2+Ff3bmzh/af/r9KP//a3f/+A/zrMvfTM038T77/ruh/j9vz5++CJevvtLVItMLNfjW7/cvA0U
Hn9+AJ7p6Tv/3S/+7e3n33K3tG9//+lLM9bi9NtoMNQ//fql/de//wSr93dj6fT7f/3ixUvFz51l
b19S8VYP4i3748+9vQzi7z95n8CyaSxw2FRPKLOT4Xh6++UrFBSom3DRwWANn4iBWTe9SP/+k+l8
ItSJGy5MCc5BnPt++tvQjL9+CYQorNsTOu90eHF++u31f/dJ/fOT+1s9VldNVovh7z/9PGN/f+Pk
JENXCToI6b0n6NO7lX5U0VeofYfERUdFMNrLQBHFvGyKvCAnVYybBGPSRWr1I5rObub8uTqhUS9F
qKqjfecUhiBeyxzP12Ywt8UqA10kr4qZPbkVpjHdgtda2dYl3H80DmRf5KI4o3nlK1nRPxaw/f2+
dHUMXg7agLxdOLL3+RS1p8qp35FJNvhJ1XxLrbINzUYCgqjKOMiUcb1XqqbOiJtyiGssKx9cku3X
iVtvcI6alwuKAt+V1RDmanqlKNQ2XZV+PFVW6RsGngtR1ym0/zrdxl3u3JhUeMKfh8Nfmhl3TcV/
7wf7dxPkX06J775r+9acht3w/lf9r5w3jKP/+G1c/mHe3JbofIrs5fupxo/8MmV0/dNpd6Eehe/6
55nx25TR7E9cjnXga4x74EqnyupvU4aJxvTi34AgUnc9jeR/ThnnBCqit2uALDSptf/21P6NKcMP
vt8x6JF4sDR5DK4OECdOX/9dUQRHFzr8Eo1G3Fd6iuKqQfJceygVIhJS1iJgYcdYnHh2Rq/PsMqv
bo7AbYXy68ix2U1ZsdDH8WJtQBitu1sUufnnRWb1Pp707hkvxkhdWvOeEC/ODxWhEEGvrndoPNBN
nJRUA3HCd6vSW9tJolFdDKd4K0WbH6VZpE+TI9cbmIJh7crkrHJXZacSrhM5vay/6OaShdwf5UMr
BwsTp6Vcx61QztocjbnvOrCwLAcKF8L3NFg6uz+Yon7t1QeKfbgVPpeps8ly88uU11decZWaD8Db
qutmlV1kGZXcozkJIM+bX9vEqG7NIZsvJ3XMxrAnNffCaTXrNSE85mZ0mvXayVP7qV7Uog5ZCqut
nnjLrkKMd52Xib2nACkOudqXPouiQKDkBmAxJr+eFdwj0Bx22LIKv2tLe9Mnqh15Y9PtJlyCT57U
zYvYpG0m23Co5mkr6cPg9cpVH0fzelGv+f1ISTPzFZrcMrJJHDszOprCFb2mTYPtLhyR4J6N1hBv
id7FY2R90QoMzWLS5iuSwuZzaVT1WVzo2smoWvqNmV25RquF3KfmjdrG+fVUeA96hg957lX3OFYD
L6EcSxQaw3BAED6HrTYccGq1odqbXxVMU/ust1iu7PqOmGPr3EtbOnCNmLcscfXZrBNYbRl58jit
delPpMgEnT3Y93lmPXdqYl0pIo4DpXOMsyZJ222MIMyf3MVjicUEsF3q7kucA0qflsrYFdaqHPS0
iiOjN5qXsXogn2JB7JT317aCXWwyCPuVnvhGlirCS/KOtctqiYuwthtxPvO8IoXCUWjXq3pcZ4u6
fIOk7MZN6jFAUFbtcNzVW7mOvb8soGAkwtcHDaPEA654/los6qMxrPfkusujiqvzKOuhO7T1KDe6
peCnKJugbfPMrzpdDdypM/3W6sUS6LM+HeKp0TfIF83PrYGXaUhRbKR9q57TCmfHEtm6RfGnR0Q9
xZdU+zCDkQOOwqzLqzpU8vm51udlh3R/vGzgtpVIn2YtlGJ5VPmRYJ1xLe8rA3nfwGF1h/Df2ZWZ
lgSys5zL3pvtJiDVpnlAAA48oJ8Is3KxLumEcIcJnNTD6Cl2oLQ0MClNxfco0BnRWLCPutS7TaF4
/Rdh1gSgtNrKDTzR7s3E6PdxnKmaDwawPvRlq+01tTc2WHufJ0eofi2QJ6EuV6MyyW9mDp3SV/Hb
fGX0vHi5UvjDOo+HdGqaEOU86IoFcJOK2jUY8KFvU9ooASajZDOjt17dNB+pZCkeRBtFY4rk6Idk
1x0rJ/H2k1VwCXSwi/nrahfhSi/xbiWJEDXROlzWU9vfVlkmD6pDrz/lABHpmZRHmkbVMUYD2vmT
5t3Z+dQdjQSjPFddh7dJWdCex7qyB4am+HrT6rt6Gs0XcOIp6Zn16nszB4lSG9qNlZbd0dVb/VbJ
dPSgpXmGVeics1L2DE/pZmiKZ5y+I/bWAuq/qbQ0J5J0rxTJ7bqsS9Ta9iVsZyIJnB41MlPa16cZ
Ze8kR1KRuExbnSsIlHIKX1FwJOkoC8OkmYqzmPAafEqm82oWy3I/D3Om+pXp3NbDUKx+rybHGP5J
lI/ThI/ewEBceSZzQtBHmRZW36aV6h4H+1Wi5a+ZvjNNZYgWR98oo/k5UXa2XaWh3ei2b+Bxmdvu
9VQibzZVOp0REVQALK4KlGhKptyg9F4vDXdpkRQb+5P8lDZ7G3mSc5oqEhEWXP6itNfijWynft+X
OlXDYXpUCrhoqloFmZUHtRpbEFvWU7BufgVIwqeGo4RYnOUx0fR6P9rIqIlGQgW5Dremm10umk2P
3pJ6NBhFdTEWiryaxix5pIXcRqOufB66VfhzYrlXKKSMTW/TypIxOmFnj4lc7PpF9w44pna26R5U
wjxunTXfaGkxbrl67R3RbUSiqEfH4/9i2ostwiAbewmOog0G1MNseN/wNl1R/CiivlNif5mTF9VL
aF1pk3ZBnbk9YMHsQqeysHv07vpFyC7HNMY8ze1W+HraYTG3ijOlQHHl67Ft+ZUx8Okv7bdeL565
5uLlQnR8p9Q9mABcVoWYp7eMmiTuOi3dSTOGWa0r1nOGY+hsoOkYKTb9ZLMzj5IWGXQ9CRF9ZK2a
M2kdGrbyfe463SZZi+7MbcfzeelP0DiPM4J2zSTbaHY6FYGeFSl+ygsNys3liKcG7bDQokaXxn5Z
JwTCcaING1e65XaW5qhu7DbVfPha6TdPxvKeW2G7K81p2jqroV4AQPjcDLoBFwKwt431dW+n/TeZ
liVpxh4Wztlr3NuixQaOSFQNsOMmR8UdlO0gnMH0VScpyBCJrZsOVTZ+vLG9QmTg+Imol+2CYO3G
EoW6nTAGHsZVxOcVaq9N143tHlNOc6QjuOwVEuGCeRoE3apcuVdp2wbYbKbNsuTsdgIPgwBjaq73
XpIhzcUPNryZ7kJz0Vs6Pey7CUM/+8RrEVuO75CAePCw6ARlrYiHfB3Hq1xieeHyOH2tW6PBnaiY
yTFXy+Qc2ICLO1AEySTPHL00NrDBdtaoqpuyVLu9CrFv4+hjaObpLWV982sxmbyxbNn7UjWqM2kI
PDuDOdPUxyFE7iOurrLEE6UaSnw554u16zhkIQ7UXdw5bvIZtxtHPXdP4+A468sR8aRfmMrG7tQN
zKiA+FQc2Wp8KLJx3+X1rvdyPNOk93Qri/ekGOkGVfa5hRInSxbj0MgWUIONsNkojRBUXHnWuJW5
6ah3FuN8WL24JZbPdq5HfJObmVivjZ0sXxRV2cft7K8DXrN5odJ9zESCmwkDRpuHTp48Y8k1Igt4
mprVF24yQ0tUUDBbSh40DOTtaPWPWrFiXK593BIW/TJkBcuErrqHElGJF69YgDEUUtnqOHO0pgto
YO8qxdyXCxG9CMnCzvO+pORHhWnOIGaObBBfsAP3+IpTF6ZtgR9Z+YzKGKSBnmrzuctWFiIhq/ze
W26Wxbpx4x7zDu/kTKtwU+bmWT4W9zLpIVmWzZ0L84PH4tSVNEc8jO02qy+9k2yqWa3tkCC6XZqq
D3K4Cb5Y1CoEr/C114g+Q07WBqoCMsOg8b4Y5GA6nMF9o672ih5/aaT3YNmHRR/PK47eGFu0PFLU
6qaPbV6DPBpd7tMwhTpdCoNJw0KTOuyPJSrp1kh1vwV8ESxmhg5auysUZ4equQ3RfC+XcSq+ptN8
nFMhw2Kp7AguwYMwjahQx89G3dxCR/kq++RbfOobqPkupanow2yGGXjKXyoWIzSs7DqOpxGBc1Wd
KardbhDmteEoxzMEL16oqdWBpucmHbEZdemYRcPE+brkw/ftwnJvPT5vbgQyaG0M5Il8TI0Wpo2m
dQ/rkmxkml0kFs7nWc8CB9wPO3R5X6Nv9pe2e0gc/UAovZxZUxerEtdzgggc94tAO3GgKzZfKmsy
PeqnpVORgde+Ekt2JyGVV0i8szOF2exy2Gm5ui/zuOv77q61Mj3SBLqLKrOCOS/zCyLG+gNwEGu3
pImZB4w876mlvOUPlaJ/K1dss+Uc+3OjBCkJIZz4+VAbgU1yOLnT9aCc24uCocj9Yk5DqzTR5ZCE
l7IDOP0bToV1k1DbJ2GMkQ54d2N0BMUtKr69PquVi6knT1rY2iuv7lASK03Ytx1SRJSXqizce+Hi
lODOoZI9ZMUcjFY36vDsBwW/Nuzd3vKLahwetRxvrOPJSzIftE26ls1W4vM8KlavEmrmVeedl9j3
bqFWPoeXdqs3ThOJ9mYxZp62x2Lnov/tgyHX/QxLLvWVFwnsrSSNbeIjRIeznLlT6w+LwE+oX5zy
ZFviJlzMKBmJKNl2kfnz0ovmMheWjgxfYvA8rU6LLDYFIZ5ici8y/IvHwZTdJu077Zxzie1b06Qx
CeYN8+58ccbPhSrtjTmv54MXs+kBw9rLvBS7AVP1fuzcK7YBHZ5EfBSTaKKy6eZHM9a4W3TTGyrz
mRsPQg7gQAc5UdmBrjP5UyKx03X9vG1S4zzNhhvon/mGmyS5hUlrMk+yp1I67B8V1q0Kl+IlpHT7
CVR1wgXdY31TKLuminiljWoHrpHwukrD2Xh2shnmBn1Y9VCrYJpLz/4mNe9Wb4obdsSwzjLTZ57u
0bs2fq/b6n3JOPfHymQel8sSxGAX/Mz0Yn+deJ6th/t8Eut1NU2F79Tli55AXdBhW4cFYKmgcAU8
xWzVv4BB3Nbc5EWWlxgqra1ax4cakHKoaLDmErdNIkwdFUobL6JurR0GywpPBnl2YpfFNXcedJy9
QelZh6IBo1J6ZwihOK95xrxvtbbhDMHCuqbKjVzsNFot67yEXcECFoeDktqYG60sErHzHDP62G/s
8rxv7CWSGWY2fXzgcHQ5Vmp85azrtW5lR6s2n/W8M8Oy5gRUWUT1ujEcYT3XtqmmPpoF/a/SrDmb
u3ocdf2ElaZvHhqiqP05TdVzw86wjLABbzl2tm9uVi2HwejQb5njwqWuxARpWePXMddcRvHcYtwa
vNLdL6QZPDWuK84tZxi3DiqFBBV8zohvFwcA1Kpve9uUNTeiojzoeRU/Kas0HtcF0pVlZ8oxy7HA
JSkeUqzXjd8Y+P2XtPL2Pf3le31kjsXVYIwMw7lIWMA5ZC4k3rJdodkG9GU9Vko5mZvRy57SXFAY
WFmlaYfreNQcdYHK1RnLplFL+66txi94Tap9kjfVoUPWGhStq4dy4XhcK7IHnotTCO1Fc6ZkprnH
wOKEjmica10lZhOvn7pn1cvuassG0NCpyoW3Luy8jsCcYxG8cyEMvabGqSovU1yI61F4dSDoXXxT
Ku59+KG1cy/35juIBfVOTUrL1y1rrX18Oqsvrbx7zOSs7oS6Fnsmo7xkQoGf0JfK9e1Wg+oxmFV8
q1mxguOOon5kt3V3M2EB/TwOsLj0tbd2VqrnjLJBuQGDth5x4GcBXGst6NsaOkOFO4gMOncDlUzd
uvmghKR6lhu6MXnst+2aXnt6yeGxtwtM6VpzLBXMF4Mx2K99S4wknU/vwLuY5eRzOvCKBsmDrigD
fGkYwFC6lW18rk28gK0LNtFXQHXzGZO/NHlGv+nGyT0WxeyqQSWngZONk63YZJwxEFahXbpp20XS
cRXFr+NBHssMG6W9VOp5nwhB0xNnFfQJ3LgJsQ99pQ17vaafUmVFvAFenN9j1H7BVJZdz87yYhFZ
FjSmo2w7TKd7CxMmbDgjAYjCclVQLT99hGZERi6nP4yPyRgibTuvOKGEmUqZLl73DbQyKdZAx1db
2eumqCRPNr1DLy4wIKVhC6TmqzU67oGDPkgGx1p3WC/dndW27TatR3XveZbxXHcjId5xGSAWG3xE
85wsqacpVzX4ey8w5yo9KOqQ7XrF9L40KgIvb+yV15aAgY1o9HFrk8ubRgKJ+r27COu2dta3XPFY
rRyJ1b5OjJtVpZgkqdAE09wnV0pMiYHdnoyMisZd58zyatam7trUW+eR1aV89NB630FpcS5UdU63
jT4YNzE0u8UvNYXiJYr4PcSE8gFs2IUOyYFnMNcn6/UUT7dFaXKiczWCmTle6TNIE3BNF3hOjUfD
SrXz2e1ObJPE5AbWxEDpzLrTLmfDhItvJktxVjRj7wS5qeRbx1maqwSD+A1E0YqygFWOz1NjKkWQ
QZJ5mti2YJuwJNymgE2LwHIx/lJmMhI9MuxE4HLM7V+akn+pc/B/s6dGY/Rfdwb+X/n6Un/fGOD7
f20LaJ9UNFQn2R7CwJPM+b/bAt4nmldshChX6YdrJ+HQb20B/ZNNoPMp2tPkT+Pki/m1LWDQMSDU
4qSyxXCluXzpL7QF3jWsT44WurSkJXL2AbGjv9MxdCPZtLWAGxjnqbwuasEdwpG5gj25nT9KkSaW
lBbD7/p2RGcjzjo1CGko8vzfKw06q8pP4zgNRN+YTytOvlfV6ShrlMPYnLuKib5/YveAnEYx+3Uw
KsJGUZ7LiwVmiYGIs4xX4D9WfjlTZIEVmg6jF3Kzz6/N0bS1MBU2bKXY8CoOfqKClkfQzl5CjKtB
jLBuwrRR3ScgKk3sm0tszb60ddgfSaxBsHDYgR+sFNgGMIvcuAZq21x5UyV5Lh2V3KTIHKLO4dXI
UKGy9NTHbbJPshH4JQcAD1iMmU8ovHG7wJ7qa92jxhrrn0+UwC5YiId6GFABaoGqQcFB5VPNLj8J
ry9YuVVUIdl19Agwa8oLrSySpzZWvSO3p/GGcI4+3+XGAlSi1OqW3ubU4b5WJThKXxm77kqSXZRw
7SBk7y13is4mN3kVn5MGm2Uap8SEL3NvPWWT0/G6lz7B01zqE0Xete4e8OHO2U4ZKs6Ea5EsmC9F
zVVz0Vug+a3SPcPGiB8zby6bEIMVpQSrVgcIWQQ3LYGhTtNnbLNYd7kFu4/6IilSLmQNvVag6qZN
Yy5cX8eOMGIKuK4rA3zO2vWkJNTzOQAQ2Oas2niNcttW/G4a8aQbYwZtko1HstfO9gh8ZurdI6O2
VX23X7w7WsQpOK/KtVYuB20NtUJx7M/pzL3Br4RuvsDOUbg8rbmRRHbBrXqDpKC7WiYhX/Oesi2H
z5XeVZONswVecZCdTzaKfo8Klwt6sc7uhooyvj6RTIsaUP1Z7kU71XzmZNC3PsYVeQn7q1z9QVZ9
F9Bb49QL4XxDs0Gbt4Yw+7esVRvMZ/rJNq9PTnnm9unkBXrv2l+TXMmhMpaLelcn+pABL+N4Fy00
u9Qd9XNuAlopxyeTgjZGooXDC9CQTOikwGniZeom4GA5slJePf0B+neoV/Fb5vHk+jFbbbWvUHuW
e9ss6Y8xTJRXF19sGuqKMojTqIN7eaIy8skiwaUUC2yLG7NWciIfUzizRm+xOBj9TMSzZhBsEOmF
qc+BicT0SjcGHYnw5JnAPHG8Uyex9L6I5HrC0naUt3WK/MsJx6UBXvOBV0/fvDFvqTK7QJtnnsad
ZcxTt7MBsjgRcjLTICV7adNgUhePsOyqFCgOATrdDaI3PNrsXd9EaOuKc8dqWoM7D6SLaq7ZdfGK
Q2gy5LgGGtcEm4YhCYJR72TipQXsnPFLkwbpv0uVcVqEgI45tnEf0nRyqKGS5fM2GRQDzk/n9IG6
dj80HBe1zDp4VAPu0nJqp4g9vK83VtaJL1VmMEu0TF+LC1KwCgzSs3QndAHkOPnU/9beN+2SjoWt
9CI08l6/FFReH5xsUO/aUtY3iZeCmKNrKK8sr8RRvnau3nF7MpxfozD/0kb97/Xv/3Q7/9/YxNfQ
sv/rrXovXsrluw7+6ft/2ao19xORAWjrVZoGqAhPXOhfRC82XXrLRjJtqh67OdKWf27VzicVqDs6
ddSbloVY/p9btfUJtDxEfpvYV7I5PPOvbNU8xO/3zpOL08I/8rPOmCDI99K5xqpoUSBT99NMTMfc
UV9schqDEi0iFX0Yj6mlpR94ghHKnXRkv9uyOYGQ2IDMEYvlidT/3l+pE53Smxp9uzYWNDvbyc1r
ENNu64QeUv0xxEOb22cNSWztBQi7xiGeI9aoFMHf6o453OH+YMR62VPV6134XwOUlUCqa7bCxUN1
2PLeftUSnQjaHKkj5aseQwMZps6iPrsl8uodFQq6I5z3qyakhdzWkdPJOSyKIjaOLaDpjPu03j4m
HMW/KjLHxLUOAMuTQvXAE4K7epIFJ5zNZFLFCPRT9tRVvqjtrQ1gkvzJqV3tA05SmqXWUMbGvlw9
E1zsuCZbxbXThac2T+DdUVg4RgT0l9dQ55mG2qewZR4Ylkbhm5I/gZbBXMDQDrW1z5xjKqUN/lA4
5Yll1ffmtBdxNVc3g5fBXm4S6W0po7HrpZp2qScJ2RvontXnqlIvMVynQ3iqPp7DSIX509vS9m1j
cp4qLkZ0vtAvNVfxRPeSjkAzK7cDoEWD6hds+jN1jYHAuXY+E+ybajRgtdp+nFUlZtug7BBQqWmf
3dbtL8HVTsDbzIx2EhQMwtczcFRRM2VeG2A41KtXtYGYGZkAKXQf3F7KHV7hgBkIGk7ajhgD/r03
UrK+lYrDT4bly/Gpv9I/iXXjFpIjSdEGEK42iLl/AMYxRbQS/mN0MO2Jq7mCzyTl7VC5PCatgO5Z
tRpAM92y1IExGCgmktlZD3kGx5bsBMU8uE2V3TlmAxwZvMJUw/SL8y9qJTqYrllHoahAqmJvMeWC
vOlg5VJTXSqIlNtV6iXN2tUFoHN5YhRMX112N804eB5tjdU3Ey6Ih0Udq2YjTDitAaflfLiquG0+
qzLnf+EL89lLmmfDBjSUTpVIOlnTXPLQS5dvevBRpOU4XtxfFVT+i6vOGEUBWrya2xodQJ3mWyEM
xpdmVepwPXe9knCaWeBXTOGEaGi6Uruxzmm+62l5ZjHsGYVUvfluv1GH0aC//cs/uquWyd3s6Yjg
UtXjN0O0cZwi7AsI90ZQ0rpY4epBZpRrmHl1Mu7h2HFW4qKaLOGSVPZwoi6nymPfpbxrKykcDG04
Ds8yk7aBYGKqUENMI68aiAZfhO3mXnPqArc9yqEbnhdrhrsX21kDJ9rgGDS5DlILQt4o80Cg4+cV
DFLqtnFmjRYI2SlLqLYziE7ovWX+AMW5L64m20QrJOB/oz2tMtYNMYBHQDLsZVmY2/lwl5mcK/an
/Pol7Gh8OF8wxOVOaM/joG5rp6vfyJbOvpW95t0IevTWc1q7K/i1RhMbgpQOEL36jZKs7oORm4W3
mazBvAOdixsTJPR5t5R4GOHLwy6EpqgHaYc6SZcLFFrN2WaDs8+Bq34eHTJYNXvcgCO5N5ZC7qyE
j0pwFDUo+AVCjs6VlzTlVWepSjBWLk14e83mo1Fo8YNc3bGPCl3JnGtbr+9qo/oGGHwChp3NVFg5
9uzHlcAxAIEnLUqGspHFuAw6z5xua42FsMz05qteEWZQzKp9XTbVrpizfuMk1iOIWdoEdWqG46o9
tC5EOT7nc6cTXZiCIcPXNGyXro33Tj2+1qK6xOXnRhxT01CNlVsl92CvDA5Up9MHQ1PTF5RyD5y9
Q9iO91MGEFOogM/TLA1c7hbncgBlPkr6b5j8lCXTsOCBTLJH0Mh1zcLqug4NpzHJLkhgf3ArI6KB
ugbc9EREgyb2gUu3T1qiUXsu0Kcs6CcMmztTQqPW3SJ56g7C7kOKb+Z+8bpN2cdnK0wW30S4BT5w
PSbNUIJOXHN/jL1so3Z44TtDHA2iBiO8QjfsYBPaLqZsYlYHrjhXcQ6qmKXKelyd5Y4gKBecU63u
0kGnxkrVcI/TYZ+IcvCzZj2Dofq5XZUmgAyd+F1n0qG37cbXiskNPK/v/WQ0tmNm+yttDaMZQ6Cx
X2mr7hWt3BGFeuKBVctzXKCu5cpwauZMAHalWm9aTTkjLvCONDGCyiuUGh49wHVGPQRtF7wb4ds5
4PxpTceNKg33ugN5ZHEn6M4B8R2SooYtGFvXKtyuIK0YTLE3PnI/vFYh8/vjkJ0Jz9pJlFW+VyQX
SL1YuKkWB7Smtkm75EAL9GWvWctTXqRT0MES7EXdzdfWwBalFHW2V1rvNZcD2CyyBnJqnNJWV19l
ZaRkt07XHgYQOJ7uGllTea31q5KHiVA7vxeD4PbnLvULfQcWJaV1KoXqoCyjbMW04ecdurzWLpG/
nTpmE+zw+0WlccGTBC7K7XyiaW7ayZMHLYpJsQ6jr2j4JcL/T9157UaubVn2h4oX9OaVLrxCXkq9
EDIpeu/59T2ovN2dUlalcFAooPtFOFAeBYNum7XmHDOS+3TfBFN1W3SG9GzVefgEw6vSHd0AruZJ
c3VkzJjPTVsVLhw289EwC2mvLmnxHAVtIyFemRcXIUjasQXjalEepK2qpduQmjBd3YQGNBVc2bxt
q35l4CZUSe1gUQVakxYub2aKUwQUlVExXAB4T0P7gyaptG3EyHiqdLn2ShL2rlLWjUwQYNRoD8/6
uZesZ1GrgbiFAvufOi6zdCNJYam/aKnVSUer489sE24iOh6WCaJtmBgmKh2UPPpL3QkXISKQPMSr
WJO2a5XluhWZhfhBM0kTTOUg0R02Tmno9pLWirBDV+C0GiiQ/Vs9AOAPv4P4CG6j+SDSCbvI45Du
bCFHounTcRKvwhxViSuIBScN6FdwQ+rjF/kCrsEOqsbY4DxX2Ao30TkXpHYTsN19QWiabhdxFPdm
mhqOZcCCbdquc7MQuYCjT4QGyFMyVWRzsNGsySljbWFpV0aloQCY+0Vx9VZI6xM8HhpI0UBDAYo3
AqsmrW/qel62Mr+dHDMoJXByk+xWUksjaw7D4VUytXmjtIn0WFcwyxkMswwkPbipGrhBH23DMlEf
214fPHqcnUwbWbBaenixeG+MFlVxeFpxXnfbQG3ynZiL0L8agdGmbAPN0QBun6SkNvYh6OIbczIe
4qwR3bYdpMwWh3ZLD6y4iNFyOl1BE5ARcQO/LUUhogjSbUP2jMfkWsBALCpnqRF+WizXr2K6vFuV
oXPb1XKyi5Uy82GQawyEsUZ3NWkPRi00G7DtYM6VbNh1DYhZJU71q4FV9lUPbxOBea2ji9DeJzD/
uypbh9/aJO3LzoBLeIQnlZSCylA6JWkv7vW2Xy4iOc5yV8C1JXqkKOavtdm2uZe0Q7EzraG4WMhq
78sm2BhpU6ROtPQtr7bSpcZ1JzSsrUIcURsK4x0I4UR4mbM2eqSW0bBVsapsZ2DbCbYGvUt3qlZ0
pZDD3W/08tAaueiAcol+MptSTzIB220MqvT7GVH/3iTj3VHGUbXJdhyvGHpgdjP9aJuIIgMr3qjp
t4s0ZJtBWCDSVm1M/oxiIKNH1rsPslTwi1Rv7+jE0NBPE2HeJkByDsQfdD6VR+WHxRan/KmWAfBB
mrZWfxiw6Z3T1hrvK9gZql/lut7QNhQIbpmNoLsxh9o8QVCTWMhkwzV7SREypWCMGzGAM4QbDhhp
m/UM07O6lJTsxXa6HUWJcptJMMs7Pnoe6SSf5afQkDSSP0nHcSh+KE6tNtXo90Imxc4witamwjLQ
2/pkmu5Q5xRdlGF+qUa5SnwrjeCwNLo8nfVRIEuJ4Ii42eodfE57Sih7HNpFu8q6JdJg9FklYoyh
MfaRpOS3wM1UJ8rydt+nyrQHQZ3AFTYTuHPJa4Wgq3aXThqOWglhz+FQ9ZUAXHYPQx3Ka0NjS447
CMdiGqK5DUfyKdSW2BxlYFAvhVqi0BJTzHX6YAhVb2ChE54jbv8agQRUf0bOzbZGjoDRqXUeb+Te
kN2AJ3NLlfy5Hcr5Ota7LPXHMaFgyCKsox5bZacxKIRdx0h97KM+cvohvg/0KD4wqksHM1+0iyFu
kEAxam4sbJD+QIbQSWUUP2tjQcXJjAVm/zC+08aajCTqfV45y9FpYHPttomivpr9Uj1outgeJ4o0
V0IgphuSBu4SpDc7cSa2R9Py4q6Z6tZfqokutRi2GwGJ7DaQZRR5jEGVC4ia/k6OzsWmtTqe0k5m
ip4tsSSIO2aJv/A098bI4FRP18sw6RvKrCwx4rKOGgjJQdsfqK5hCpzrwaXJLlXUxANtM8HJ24kF
oq8jRTzBX+sce6D/XerwygjbepVWKU2BZAFvbcVBQQPS/q/KmEJrqSGhNlUnKNhxJyFvba91MpP4
0q77SQkBX8YJp50UXgaTrvs5Vq5TVhfGfRjMy3tiCRgKOlFczrnYnNk6thb9/aBduWUqZeoMpW9a
06CaOqGnqJ2wShT0rhQPqGcSJhxT5W5VFC/jZrnumkRzEXHq1iYbhfQSzDf0M6RxKf9rVzGAhZqF
qIfeS7Tvs7GciHSZFk+uk84Zgyx+I3Nk9vJerfw5itXGH3Mh6nxacwATSw05DxsorTyMwO9RC7Gp
PApdYezmFvIvED/kRCWvvIr1+0Wfe+1mHucFtHMLd1kkP8Ae4l6d0R4nsmyHbC1iO2qwLoBmEFN3
kpXwAdFG/UPLQnrnjapcS0qP2WAOA8R1RrynhK3wQLZZftuPrWQ5ejFBrl/S0nrXGIpuQZ/8zEOq
zxgxWf5GcjsoDncezGJL8eBhDs0GyVlSKa+NSB9e6ZjgWAagNKFMO7Ez7dLqEC1yumubePCFJkLz
lKLy82oU944QJ4DBw7YrfY4cOWks5a5MO8hWG2JSBA2tD5NbvmvHRrkgDwQdrFCXM6Vcq5JRRRbZ
jZWE6SlTsvg21+f0Qp0nGtxVt3D1zYPBbdkHSZP6KAwmyQv0FL6kzhjPRCGmyVvWZq0/wPxWXude
SZ8zQPfc2Nl4QQ857SvawpukKMqdSKi25hlWQ5m8TdN4JSCF41XXBEZOaoWRT7t+kLSbxRjlYVvJ
XfHQDdx0B8c6HOFUxC/BPpoOOgOgfkjnWoQ/nXWW6PZpnG5kulCxM3dpfJXI7IY8zBH6Exq4rHeo
1qBxlhfCWBB4JV22NeR0kfysa42XsULYf0y1EVATqs+JlMM2Kp6zYq6fRSFf7iaxh7uKqMtqeI1Y
l3L1IqE5jWqBXWFI01ylzT+Pfp6Y0cPKIqLKji512TasON9ZnLU8qEZEjiEa6vgktyKtd4XgLzrD
ufSDuhTs/k4bw4MRK8FDnRu3zN8iMweE9bexN4B8V4VVazxZc/ucqpa8H9GTk/f2UdnSMnoWjEdV
8cq8MES7URCMK1OBhINsQG/ukGySyyVHCtTfmmLLFocCfLwuroa9YC6E8krieBt3guHFudawfrSk
6KGvzGyfZFKOpAJS7TPBOJQUNCKH2CMFg0CVYUIGnu16xSweaMLlGlIyibqa0BnUBGjUTPSyjBbp
rUW6TuROscnPmkGdAkUELszpSMV6ohXBBNP0JTWIyCqoQpl5RGNCbjSp2gekiMJSHaPmlb9m0a+h
cmWPllU/ukgIDkULu5qtQ5LCCmbXxofQuuD4JLmLA4wFQ2VlP5NLqLa5emdK7UL8wBovxjup8PAC
dOIdUsh/WWcsfp98VJy0tWoir/BN0wz3Idkas20lupzt4kAT88xOx4bZGhdB3ouVk1NxWLZZK0/A
cSkKVuU5DxMuhgwFRJzhBOlLfiCmdDRQZM4jBScFE9DiE9GdCnY55WF7qS8WhZnZmqofUNy5VhVJ
nRPu44CfBKfIBFZQ4C7vUOC0Mlo6FR1kI83c/qarzG4LnZxZSEiymS9IM0ZJTy2OxvolLwyKL3lA
bfXfRRwqV1wkuUsoAvV5E2fHKBFizS1qA9SRlStjshVHQZwALCKSu5qCuvohaAofIGsJl+lXVUch
IDA/CEKkkTnQitwDvQo5OZ2gEsqp5VinXquFkr6ZtaWm2DU2FheqTxtOqcPYwk/uEzXXqirKs0Af
Xkb7n0r5ARZr3v7IcOQxPMPgLe9Euc+mK4ZLMghbDM/pSVAbHkpAVZxpPk9EwTiziTT3QmLoQT7d
p/0DC/+2uy9g7zd3UisC9RiRM64TGoltmx42FQFXZsWn5e3CF23GUssuULHwrYjR7vUdBUCyoYoc
6w9TeltcJE3LiEJvz5oO5hSVFhUthYIdAUSB6owCHiIvXjuHRP2AN4Jj25MPgVkl3MQ9broGhdOR
aAnCpJpJvY8nkw5wbybbnMyKFKlLfqsGw6jb/yECvKTQphKF0q3680Kc6aBX1DGrszrCmN6ZZav9
+K2l8m/z4e/+3C+ucTwl4NFhR/Kiy/Q+1S9OQ6j7sgWYiKdWVupzMSmxRCVlIDAQfUAT+4q0tnb/
fswPPulvjQqOhbZAhm4hsRDEZLwijX6zN7KYxorM4glHrVD9oG43oAPgafjZsL1z5X7R9upKSbfN
QShQFfSFIPgzRRa7G9P6Cnb9yjAeRMwwMlkCxQSleFZq7akeTVq2GulUEQjjisl+7pSiYOPSmXcq
MQk3QC5XS25NPkBJStNKgkD7/ffz+0JkWk8PIJKuwhUWVyjTl2u6CHIlMX3MNnvgmGe7bHZhlNZu
q2jTZTOq40kx0C0mZVjf/v3If9xNgt5ha2ICp7y1NqE+X9iaVw2P54z2LpFZWKaZvqNeHP2MtIoN
hEXv6Tuc1lfGJifLovXDfc4SFeHMqiP57V42Rdz2AwZSBoksuFjQR65MOWs/JYtW2TVJBMc8rY2z
oA3VnqA95O7NhKpA7M1W8AX4UJIdkQfVf/OQfdWvcAtw6xp0++gTmgQ5f/5eRY3LpmZCx4QlT5dm
nk+XCWKRgMVMwtrg79d9vaOfH2ikYHCT4O7QduN9+nwwaw70smyl3h6snM1VlFXEmGMrU79hcnw9
KfBodNgMifKoKFtc9s/HmZGjJrxTJS9nS50dL12cEWsaDT06PlwH35zW1weZw8k8R7JCb5QOgLX2
OX+7t8UsxQSYMIhVHxNPPMV0HTBYrsNfkDLoZ+28FqGYGKgpL6yx3L9fVxgZX66sxDNFO1fGDI2t
+te///YV4lGOYdN39Fkg7/QPEbFBgkeSTIczgP7LmTWHOgDkCSv6BFGb/giQuJNvEdY9BT0DU7Pb
Ix+wgAvEywXBWmiJgsIwK6+Dr0i330yQfQadgqBQnYKBIhsqSGqo4YhboFvkZTspCcSOUiBLg9Jv
YeCFEEtZ3FZhRQqE1neM/b8aMhqIw9mlhbCuQVWF5pJMVRojB6tbVJbC1D6ZIfaMQ8FCVr6gB6FX
rpDp87xtsk7sLrNx4iZaLSLVO/YWTKj0bOgLInVk0u0GkQ82C5Er3/ZBgQGHJAam3jHgZzmQmuWl
oOgP+HKNK2zO/Bb/KA68ZlQMsP2MeNJmFLV1Jk4iVgPyQCQKF7KDVUAYEh+FeP05rKYqwIEtmfu8
aSkEqx2xkYmZWu+iEjFVco2JOx0DGgz7vtOD4KGwAiJpmyiK7rHrYLoW5o7JVFb5Cho2SMWTqbxn
x7ghGmmTGQOLkM4UpmUbafPc/8QgwSq6tIh7upkSJeh2JHkw3be9Zq2GYCWRXEhoce6XisnnKDGV
JOyvdYEfzmJJ5cxNxCoqVUwuFHWaeEMEM9cyoI+zbAPS3Lpdl09M0Dn8ETp5H+sRrU6teD8hxZz8
WMHW5ayxDgiWpVHMDxMmdd3u4prydW+hy/eGj0+AIM5BeloziVu2Y034VhjH1pau3sdFMDhp2PUc
vSRei2Qj1vgIV/Mhai+7yap+tEvS0bappoBK80gspGYZDzIpoK6ciHQ4ZmGsL4IORZcXEDZNP18w
n4N0OrVJQVdBL5L5Ao0iG8isBQO7/7VKm8ZkwCacEFQh1EPuqlQ23yWMqlczDHKC6kwg1G6QF0u2
Z9tUfDftfVE9wExlqGAJZTHsAob9Ck4FwJFWigS0M25j1vQh3cQrzpFxikAKRHNSHV0Q68gt+Psg
8XXwRfAEv0c0OD6cImy4n0cpGWBpRsY1ne7MWoOABErLLgK26fLvx1kH198HeTQFFLQkMqAA+Yho
LT4fh7qqOnRJiTYIgeB9ZEn5z0RUGjLrEkvLbbkw2LgSW4wHP1ik8rHjpXj/+1f44xIjANUBRusq
QCFT/piMfxsNF2uWhQK1ti2O5nRZzizjKTUZV5IsIYdQtPktD2euwd+P+nVVwRmji4F3vCpfDfPr
idN9i6D4UwEqVDM5kJenk/aarY1ukGs/hjAepG/G/T/mOc4T5QSwWPQ6CBO+sKdG3t0pJ5rKXqLY
Ok9zMFbY3MFnzg1Dyd/P7uvjA62LOYZoYnQ6uoR26PNtLZCrWB3hGXZosRWx2dWnwlXZ4V9/+fuB
/rObp3ElTQ0SOeYD+CG/z6Zoywq1UQ1AkUuZvmhaEKNdjDJ+YQ3lmlFlTm+/pBx/Py5v/pcnVxZl
BLWGZqoKa1O0zZ+PzKRHgjU+KNY+XXYWRbAQsyo2hBPPBHh7eMD1t9hIp3ctLtH8Cx1BD3Jits9I
0OPOE8y5fpNLZHAeKhXtQHA4ffwqsLIrIx+Uu6ow8qOF9n11Kg3kk9KGfs5jWezcMliDMhOqe0y1
mIQqFO8VcfThMDxnsbmKddCo7uG3aaUrj9b8rGhDWxNeJdTJkdGZFlOtly9jFwj1ZpHkaYcqozBR
+xtMVzMZ9fFjaZk5NopIrU0Lm6Fg5Aq+5HV/3bMwEIClBOz4xSE3gh1RcEw3ltwxDLWBuVT7sYQ0
QDutGIQtUhtGbTLrkJg2/Rogp37UCbAw8/vio7gkKOwrTjl7ffNSxWxT7cOswtMqdmVwTYS6RAN3
GQlY2vd6kJhea3YVuqEe9PFZkNuczyyiUmbitJZLoH4LghKTxB12q8wbGf3FUz00OdbVheBstxgT
4dyiDLhBzbl+OYyoJAiHy1sCnYEKW2yJ5xb5IyeCQIea88wiwUrMaQO2T60dpUDRIxXDe5YpWoEe
ZQiZ+GdTxKdCKod4bLU1kVRL1c6tmqpXt2VFVK2jCxoC4qgoDH8mwWU7IbR8bKt4vNdMVhauKeha
tRdKRTvgYFfJpo0SM/YKy2w3TbKOTMR7qFsa1bg4yf1jCpwTtVOJmB+H5gDTAFlaNWqHX3OCRnWw
YVwLhPT4qyiUEJrT/qhIP+NWWSZrgipEs7n99f/TCTLDgxgDRDzGXWOqR4OS5eOkEZdpmPpUbbt5
sXQ3zVrhh0B/5hZYFpl9ggr0+AlBTHooJIFYtgG1NFVzlrkbbbY0f5ytEWCnReKcIy59H5ySggK0
3+RdC/O1b/L8FI8tQX8ZumXJ1ZD2CEhrNR7mX8KXpZn5ygVghmqj5yYV62xm6qT8XQHZbHhH4Fd8
3NykIfgZK2xTWgeCxabNx5v/j6Sj/x061P+DmtGVF/tfS0Y38UvznHXPze+y0fVPfqlGBe1fgOo+
YJCiwahvKKwVfslG13/S2cBaaEmVddcoMjz/2+Kh6P+SNI0+iwIbikL+Oh39b4sH/4T8HcKZBAQE
9JP0T3SjTDufZz52OgAC+UTkqzqEdv0r+DNY2FxBB3iX2BXvll11m19Lj0ierY73xq5c3XtL9/ke
MdxR2va1XW7GTbo1DtZh/qkdhzdeksv2orjNdsI5e0veeD632S39MeN1vO9oljy3nugUu9mpPWsr
O9Uu3KqedVh2A/ZwTBV27WA4duureq8/R5fqe7wFgHKUn0mY7rMtfSH5vrntju1e8GkXnREF+IUb
OdkuvZevquPoBVfJTvHLa8SbXnY5e/VVw+6ESOvb3KM/HjqWX5zLq/FupA3ETuZqOZqb6djfd7v6
Wjgrr/KevqY/brqjvkkvNL/eBG63TT34sT4aw/fkstzzLS+Ug7EN7vPrNe7t1XwXSpa4bjQ44RYV
OZZ1oHNZ65r7eo9rBldbc7Z8bSvehdMZ9o91+dKf4j0hOvvwIrqc99Z5vucSHjmHd8T6frDDv7JH
yuQxwp3hQdiVn90Et/Ku3PAFnda5xUvq5V51FPfKkSKhI/rRBUFn+8JPPfaTLiSKDc7jwG96L3rU
tnjUfcsXvG7bn4KrBgaFcAiejG26UW+WzJ2uiIojmZPNly20TtU5MQOY6BX8/9GJTmT4kkkHpXDG
g7brHd0pfIRpfK+JQBMnd8wf3c0M/5a6JO7px+WYb+Or6lBv4M4ku3qrubqTcF4g8LgsyS7aGX6+
LTfhQd4Xt+0TwpCTeckRHiCFBLboRbRKbZPLnm7iDfbza2Vbt3byFhIp+5AehvO4Md/nU9PZw4N1
HdrTg3LobpqzqdtShGwTbwZmP8rKNoCwi9iXPNGtNr0j+f2zuZ/3XeFQgfPyg3QWbng+B4cJ5xzD
c/Iluzzx9y5WT5ss4AP8PdFnrRRvMpcdlC3Z9dVwyRIq6mzlgouWF47uTtuImVt0pdsp8HE/CLkv
xk51RE5M6dvOXzR3cusNiHL0kKfL3LFVp7xOfKZUH+TSm9/d4vrV7+UCocxpNLlMT6UHo8b0SG13
4NV6ApYMvkX9lJ+WQ+F35xJZGq06PuIt4TFCDbHDu6lKpESDMyuONFFDVhO+pD9SkOBNfoetb8/W
exYc2DfoMAcUigynzr58bX2SRCcvO2DhdOygdTsCFe+Gq/lGu8tR8RZ2lR/4nZYypzhl5rSvvRvZ
0x0yJMkhdZG0IgdMhs6zmB1zUlkRG5F1WNCGHOzR2meEX85b8XVSWyfm2RW9YKOiVHyu98tDQaQ4
TlivdiUnSfYQKW77S8R4BDGRyOdM+3pXeKnxnO3js3Zbv8eyvp2Nm+ACJafX+fO+OKqbzlfEn9pd
DdrXbc/9TeUWhgNJoz0Pp9keYKactHvVlxyEQQhA0R/wGJeSXxidnawqDTrkKo4tXKSGrUS7EPd6
xwmf9OVWRco+bJTbZs8rbOt0CZy16FYin8HZPLADBC9nJ6fyUn1Dfq97k9+2jryvYz+adkZ2yp7j
G2GnbyzZL9glb6Z3wSW9uPYeytKxbAJs0yvB46XesbrUWBYoz1xf8bFtKOg86Ojonfxn1TwIXqq6
6QabjA3xcUH1gyjhhKSieBkFO9a3BtQYQvKawwTT6wfNAZuEp+vagfkhuXrELgriEUZ9lv1Yplyd
drv0gPnaScsnBBUStvbRzYLXACOz4is3/bLNI1a9djfsZS+9p7Et/VAPhnwq7mocQw/9A2o8kCe2
uYXmIjY2WhZifnTnydA3Bpqb+zTydf2+S31LfABkACUwssXOEWF0EOxYuMsj/jxt2ZTEjqDUfOZa
zzdKygeON+ONcc8zBdDJmS66a3EA8IUgwG723VXq3hiID53eXgqnNH3gOJF5DC3iI93xoX0Qr0TN
HnxR9nrBJxd70wvOVund4k64BKm1fUOcCntDdDO7rWjzPBsnUeid/rE+92sera8F40kKrwtfOfcA
fjS7eDL6ux73eFwbG1mHIDMIzvTKAhONh41Tfge92unc+Hr0Zk8PoPqcErfmQb7lcx4zJ7pauSkl
Mh1sU64Q7QFtVyfZOukvuJxsVMvegOUv2jFuwCBykOJTcbKVTY3mTEIQiIsYaR+x0yqORidfnZiu
cJ/pdv4DTYyOvJRF4qNYPErnpnsCUIL0pQ+P7bvSoeaqXrXmzjpr6aHf59ZRFTdu7QFkPAP+QxR3
N3je+IqaWk9EmzfRpk+vPrDiH05S1tlVRQIlA6VXnYhkZ3An/syeDAZWFGrhVe93oDpga+h2HIuX
zFgs+l9b017M4l6NVV9P8wfBjcZT0bvpTZCAjWMH6hXQsexk3+9Gl3TfF/PavECFFbvdqU4pi9ny
Cz+6E7WjY3DGe+fWL2Sw7jgUN7VydA+XHEA4NOPbaqczu6hP0a5/qcCyHfoX5XLcqgeNWNoBW6dN
MOjRrF2CnLVLaau7dH18znUkgts3pg3/EUGF2uLDCBAuCogeoi3PKoKTuLeNcYvq2Ug3dbVL4n1A
iRfJnfYwyk741u+whkEXMgSvyPfYNtLJL43NPtrzkPE0DycV4whS423sPpvbaIIk5OumP+r7oLsU
y302Inpx38TGEdX/mfX4/08c1rUY9F+vxy/KZnyef1+MS+sf/FqNKxLLapHFLmtyUObK2if7tRhX
8U3TSaHCJWv8i6nI/2ctbvBHBqvw1Ytt0Mhe/+jfa3HN+Bc5j5ZmrLlNsHghUv8DuzVf67dqHylM
omZJxCt+dPNkSfpSFgp0qYWSWi4ubX7xVSfW+lIvNUZrunvM513e5cd6ssZv2lafSzXrYQHI4+IC
3AwzWTXW/cHvFT4FJ5XcLLqrZkJxV2k0qSMUAN/0kT5qTf+3lvnrMNAZDDizWNoxqX8+jFX0Qg2P
SHNnNA0PUqsKN9osoASLV3Ao+h35VulGI3SIODEpreSdegP+FdHoUGM6tstIpGeQ1+yaXDga1upV
oQPmNb0cvoofVwgr1czmYJo62UHUCWUuL2IU2YWYS6eYyMMO4l5TEvxELMfkG+MQ3aYNHhGW7l2E
k0keAGCizyoXW5t63KqGhdzYHpRQCi6mpO3f6H7kMWWjEjboWrp6TqIluSXVWWZV1+JQO4xtMd5E
TYRCvY6QB3dmXMLllErmCeKBWwsq35jKdqJr+QDn00hviKqnJSmRrMxclYsW6OtZyfLNAhTD2C6q
JOoO7k9p35Depzr1PCE4yYeUjbwUkxdNaT0uPQko4oVAq6z1kkxjoZaHXag6/1FklZbjMdJdwrfU
yyKNKQwQiVIe8C4zQwF94UrFZNkkrsicM7m/vX/f9vs/bjwua4XXgzYP4PYvxfJBnEtFigUFIEip
eH0Ah1PXGkZiFVlwLMbGN0/ah9fxy5O2tsM1TV4fN0qsn5+0yCwxk6W97GZLVXRukZSZcTSaaYhg
+VYJRBgZhX2HHv/aGjqBMuxAZ3FDKrGOMlRZG0h1TCfVLdI5ecS4H70oS8jMJOr9OG4N3Hzv6Qz1
yBcwAfkNdscVUgr9d2jNZr1VIVIKLGgKngxAlSEKqsAZpQC3jxAkJeL3TKgtH1xttMvIiUXCbCxT
ZisWPRJbIaL+vh1aNIxSDkTfreuu2ac5tjNHM+Y+sMssjJ+Woky+YzB8Lrt/3CqLMCNKEvwkledL
vdiapdLMNUOCSDIsXpSpKEqySfBlPHPbuLKkbxyk8lpV/3qrVhq2RqeXHvbXLEUpNXotE1mfhoFi
vOQlnb9IU0pHoEx3gSpRRwcNG5YaWBzelqoSIqzKcmpiGA/vQwXQnpGysFm0BgUM2jFsNZoojpCY
pKx+VAIypR0rL0W4EfwVqIvim4f7A0rx+QyMNdGBdCFVM3DcfblkIY1dQn0Dor3R+iZuG7bxARAF
e8d+GixWJ90cXGYx+hZPi0VARcGyFKYXpznvKTSBfHKLaIKTnBDIrGFC7FgflGUf0j2rojqwi7pF
FalVQ38g/xrP+FAFPaI3pZHPeTyhIu/Mti+odNLW/aZR8bk0tD4Pq/4JGjhNLvAk2pemiN6qNOOb
THMrTv3UQYn0IEUXW1TT4jcX8kvI5XospBMUoGjlSaJFz+DzW5vyNZp+WgSYA6zF3SidFghkqVEm
jta2NW8mXrQ3LVKqp3qJ4wOCFED7qVKk0jcT4p/zsEnlzYLhQOsJlMqX8aPEcldjuwixEbPwDltZ
s5daWMdMU6Z4m6qxg6S8+OaoHxPg5ycJpItJoVil/aQh7vh8AboCOXCOv9GjxI/PmZi+GZ8zWmaS
u4Wmwjk1pqmrgSF1SiM1W9ShgE7tLtXUY1Y3LFR7uRdSly7KItHGwiGNMawcDGw9oXZWqN2bdoGe
RrIBkqTBUSUdEMqeHKixm6cIkoe6YJSLoCQflDjMFBvJRc7Remk492YKKS9rmbX2TalgGIoYhmxE
0MniwQnTRVc2YsqD8KQE0aYHq94DqEGcqwpCsHYpDRH1LJk1WykPQI6OWUglMJSw2OVJkp9xBXca
gO95wf5C+gKGQGtS7ahCVv/NY/3HMEcVVGUdww2meSypX25wFy1hYNG89+R8sH7GMLO3NfbYw5RE
gS+mZGL+wxnw43h4RgHrI6XXWFv+vsLC3sWyUyeTNm6r0KfrhlxKr6FWDFqnotPPYKb+/Yh/vLh0
i2kw6hL5AIYBxefzEedJDnV8YUTNA8PidY2kzdxG84Eax3j790NJf4zh67FohJsgDOAifF0/5lIG
o5p1iCeN03icuhhbo5rMtPr6vnuoEM31bixo0xFkV3WDDcxs7Q69HEWLoZffv/k26zDx6S3i2wAS
YtZHhKXL1h/3Vg8quakoTsm51O0yS54vxoqtM9Le9FiFODLLJF3eJrOn1qk17Z1MtJK3QAZylVkK
j2UT15siAJT5zTf7rCtigOObyYTl8MhBz/sj3UgAOYdeVUvJG4mDdNOmpXRlShiU7RgEWWIH6Yzi
tx6ZH5yRlBC6NFKWP4FlpaqDmXLRnWAOpMYDH28kTj0M8aUYxZW5BXCyGpEzIYPbNRv4vf7+1f+T
p4nbS3Nc1hWk4x9D9287hGCqoePg9XdTYda3lRHXB95h8VpE7v+PpwFSB+lD0NZghGC5+GUU1LsW
xcdEHQe6d3sniE2xhQqVP89hLF2Yahc+Rfqi70ARLv6ATPklLkr1H+UafdypdX/IQ8TtYg355e1Z
DHUaQl2HOMGMGyN5UqlK6nmy0XQcXvaCZzWy/36JpfUzvzy3nDTKgDWbDJ3dlzECWUedClUe4NaO
Kg2xUC4mbiaqlBDwjuR3+L67cxhkqFUzyBOOBSuwdnry1SynhBMlU2odDN2FxUo7cszm2p97mVmq
UmLjDpL0wsahEpO7ATXHd8mDXySZH1dsVeux7EaGQ09L+TzelPgx1hHHcNER42GIlzLPHT1YzYVj
oCfQe5vKgCFPEsGAtiteYZCiMkhs0HIqRSAGct8QR6XBb4RFw//7xTXWi/fl4rI4Y3jiQ1HHfs3q
VKuQtn01GMAn0iXYj02zwkuR9p8h78VUbXkaLzW1gFw8IEs/jL2p4qAnmK7ZTIlJcSsascPYc2Th
7sLUnNgaxrrGxe2crHTTSABn3TXVRTa3ceuMZBD+FCYJIHUlKOXkdvKi5ZSkNWnwRKuletZayLjv
lLCZJrfvo+gW2zo0I6b0/8XZmSy3jWxb9IsQgb6ZEgDVWJIlW7YlTxDuhL5NIIHE178Fv4lJKsio
W3UHFeEbRsNENufsvbaQr3OaL9l9vrocEoDalw9Q/efnSYzmL7v2q7eg02nr9uzjwT2Ct0Qs1tWW
ua/0YKNMdVrJgps6Pmj7YP2cmHL5A5AhF/dOmnGukZ42Ml5kgTWkTvMtKWkglWAbKsOjXY7J61p4
8pMo+oyGD66PayAuHF/XJK1f805zf+P+E38MXH16rOsQmTYsa/UDqSQ8KCWaDciUQqDaJUh0Gcyj
r0gA0ApLu/KSbHlJ89L+5NrT9N8S6P+OQ3cT1vABbW3X46DUNLUcm2oJvH9HF/d5YqHL1BqKf5mg
AenO5v8wXbG6sksOIOAwMx4N/LGTRZMr3OkycYbPw6wAKWAW2+PYM/frYKOMw69Eb7LyxC8HUeM+
M/DanB/f78wd6FQJAyIh3uCsfbTmsZuxC80dtIgygo0pBVXD0EgKpWjrI0MFvxfUE58M4ZBwKrLs
wjs42S5TftgWWhY4Fjfrb3/5n9XBb9Y6KE2gMANQsRAJZxsljUE+AfIG20jVjQUl/8IMzZdx+km7
Pjscz+Jf/uNovnQGTQuYNagqpwFNPNOWXtmGU9NnSzSsFUcmjlYTzNe5miVQ8hqcba3bw7Ms6toj
0BK0CaExuvah9IutB9qyRYtq11/sGPqQ/awRT1FE47roP9uyoizeaEqIa2dNmNRIMGUOwJSBe2qo
y2DZ2cCHr3m5uRkmTpB/KvsizZA0BY0W9rUPjSeodGil4Br6JuqxiDnQyg3xbKDmKDGZL/7HOdXE
l7b37T9jOdZPI6lhj6LME50ucxEQTV4slXHVDW0CxEN22ZWnretvh9mzCh1nxl83adnPqbLgMxjl
klmY+At20nj+SEWZk8IkFgFr+z1aU9Y1PwccGLKvA+Frwy4HcBisawCoOpu/Yy+DHQvpVv8OJa7Q
o9wsYYL0WTv/1PsEEypJDz74+mahoyGKlVfodtOnVRggBRar7T+1ZT4GO7MXOUwDKDwcUcHi7SbL
ze+9ZfbBnBSlRSOjy52PrZj6IkT1sJIfuKBDBILaTBTL1ERr02w1IgX70cVn2svE1ghjsqj+t8Mw
haXjaS85guTfSI9xO+NUcB9K1XQvjpxJLsn0dvyjy6UG5bepdAYUZW9G6WdNGNh2/ajAQn7ppjZ4
HDD8fhaYsr9iq4byCLYbPhEoDUyxrPy2v5tNDRFzTSTmNxQ3ZbMrAAHQrHBGDdcIpS7KlXk7fMPD
h3A9H8mUB1Ow0lq38sZ/LjAK0Y4sOu3edjajr7Gy64qAAulXHQG55a3rKl2/hq9cfISINCPdyhrj
xvbbtkUwtdUq03lOpx/nZ5BthjhcICHmIWolzJadKXmYh+u3n1PZMoKG9pssspiVEZD21KoHJ7Mp
bQXzfOFEdPr1YihgyjA4h1EUtI6uV2dkSgmtZkGuIW9gMFgfMedYT8KA+/5fHw35DJsSyjPs5CgL
Hj5aLQmVJbWU6akc/K+YBMsHnyygMB0k8r6FGsL5650+Gu0Fyo+4segnsNE/vJ4hLTLAHBFEbRdA
ZgfacNukKZbuxtX25y91WjP528pgzwibFaedeTQJQpTSytYpgmhMBmgNhM46983iazdzoYwYnKH9
ZbVTgQ99zucP7GoFyV0TGoHz9/HOCuBb28tFk4QK2z9aBK3Wdla7kEHkkzkVXMNImXFal5qgaEP2
QwJzdGowCPYqlf/DpW22nlQQcR9xC4dv2x+wkFrBkESZKutbxPPTXlD7u1l62dyutUIqrS3lhfPQ
Oyc5HDfUD6iP2YQJH51RtEHMTrtUDKkFBNdVRg+BhW8FpLbDSMtiEHSD+7GWUxAaUGwvrH2n36rO
eOZZuQFu4u/K+M96a7auAaClhatCit+vfCDIDPPXFELRcJGcdKJ7Pf/z/r/J53B6YEeFQs3j7OVj
9Toa06au4IKvfQKQzi3R1Ayr/iPFrD3vpgHp4bUM1OJHLl52go4XDKVkHyF7fpIQ38YosFsKd6Vq
PXQiU/tj5cgF8cLVtWDv69sETv4Ta2AJq6cOq9m08jBN1+zRS4biJ4FpnBMGSqQYyVmmotwf05ec
3X4bzwR+IyuYF2/YA2p3X7AyrcvO9BdWOgJF4JoVbJKJ7ikqjOOIoL+1wThjkGZuskIM/4S+z53t
+Di3t4g2j4pMvNnsZjpSyUi+h4WMWExpxcw8F/q10oyW0BmQSVmcU+751QhFxDr87/k7GCKf/hlJ
KWDRDWfkgTLWuyAw2x8eXHF8q+aEh14TFT7o3JpY3pYUSiHteV9s0HR//rKCbfjYZBBEuQOfVrlt
rWhIsRhoz1VQorbIGqTjCABGqPAC+OoPVhDkeh2pIEjbltW0d4MqIfJ3+uBqNDGIe21n6Xwikal4
YyOLxnju0zT9nBf6WERzlnRv6GsTL8RwP6moaq35szvmpRYvS6f6EPyA3e9IVp/QlODZsXagWXON
wJkZoEYHluqpToJuirRkEtczNUJKFZQKOQ4OZVahyvLEnyA3+nynt4v+raFlQvkS4C8UM3YXt0lv
mbj0TKujW74mJj273ur6b0vVz7+YeQq0SahqkT0AA7mxOvYsHKwUsmSDncawMxfCjZh1AACXdgMc
R2/buvpoqYzEMHqIbhoR5cXfUufJYN/R/1kJnoNL5IbwDBITqku7wqkKwCHFZI1RbaX96Dtha0L9
3WHtkt/nuqqbK+HlMIOyZfJelpxwCUQZGhBJzL68IVbWygkNvbGfpDWsyzWEleVnnmLrR7tsLL8I
Y3R+4ZKq4WrAeX9jc+Z4EI/wbV3l/uTl1zB+nf42p8yj7dzWb9+sdSUbqaD6cIdvAamhM2w7/aFJ
ZLVrVlu9SlMsHzpHb3KiRDZXY4ua/BsxC/YvY026ICx6gBro+pYtdqtvod+Yee8gnvIhzUSeNilj
Z3XOmsaLklrcOwO5O3Yy6DyXmNGi0O5s17B3DW1DGSWziAZQSk4UlE3zzJ0AfDZzkrdCaD4gDgwd
59uHAeSiuYfimP73AwcMJ7wFWAWpmOPXOJzzVRGQVIoWPMqHhvJIP2IVRLnoU0m24G3ciLTNrsoW
r+f5efCdY1ZgoQ2gpkodD2PD4XXTimxMX22lKXZQdOs2QY8nbVJcxpbOnkOzwOvd5UmvJfI9u6VQ
f/4G3tla4HQiDnYrcbLDOLoBb9SLURMl33TuNLeObI37FKzYLg+y7+evdLqic6hDq8yaynGS+KrD
Rx27UaTeYvtRUGPEQQHW9LFB1tlvzVmHK6dzrL1UqXNhMT99PnahBpYfGkAGdpWj52t70dr65HkR
TIL1hqVBUTpY2qfVh1dx/gFPl3AuRS3IAZaPeuO4badgYem9pGBlrnp7jy1zicyN+zmOVvnRq3mj
bLzd6UUU1YXV9J2HtNgjIbbG6eBh/zl8tQX+EaMYdF6tOxsPYFM5D2S2/3XlhV44mRs2f9fhuo01
l0oIXik2iVTnDq/lQIbRJ5uQLG2sUvnaqRygiRxTRY+6Gv9AjCe4K288dw0HzskR24pkjrlvkIMY
VbQhhMCAw09lkBNvyqwZLpw73nkZ1DxNx6eBuondj16GRxSlxPuWRHNZzPcmaWzXTaWNkR0AWTr/
i78zpIGNY5VGZcN+8XhIo3HHp7jaSQRjYN6ZGnHfZTuBH+9n7aEZTRnzB2Scnb/q6Zxh2NSx6ZDg
oiPY4GhIY8KoVkUKCUlshPtc1b5JPRu/jMF5WrOxLPpaSzDKZDDLmqP+hH047y48+XsvmeMPPSZG
Q3CyYaRZgOW205NIL/r6raGY8kquD7qHjUjxdP5533nLW4Y0rkhCKBjcR887UPazXaKboqwlrBwJ
bNADemCyJg7TXiqeOtO/OmPSX9gUv3NdysvMVRAlmDv87Uv4Z1PcpQ7sDGX60RAUbTy6evGGySpt
qALBVcNaPV7lhOb+98Me6xAEgr/tcYRmR+fYxU00t6d/yqKJBe/KUwxb9lpNG0OjGC+oJd6Zs3hC
im1sWS1QFkcXa3RPEx0fSlxQWI8xZftoT2zPj2Wqqt9KjfaN5cweYtBg0PL4/A/7ziAinMMnwJxz
x1ZBOXzBXikzAwFGFqfKTz83Ukw3VPf1e60SwYVLvfNbckxnnbNtKADMlIeXKn2/RP+EWsdYVWvc
WXanxUkFjzCuKSQ3cQ06OrYLkfzn78Tk8RyqxygQdNaGw+v2TlP5jkWb1hCW9+bpfftN9/3ixkgI
Zzr/Nk8n5sNLHT2iNfegcSAoxnnK2T6s6gIriYP46sJnsf09hwsAhjdyN3ifVMXZNhw+EmXKydQL
VcZFkzV30ENINabjdac15Dl5iMz2559rQ92fXBCkC5UAnJ+OeawYgV5cFEQ7VMT2wp3etUUd5DA5
WGi62Fvt7iHJh/lzH2TBsvdBsjyVVA2/0VwbrhIaP5gCNUMr9kDmLGBOVoGLgHSkNupUVdw4RkL7
9vwdm+/dMbAOTFa2gzDROZo5OPJAlvO3VAhJDCLy0rT6ks1dNn7sqbPRnE2ABYaJYQdjTABn9gZr
Afm8NtTklCHZbsorWBTei46AZyQGDNhraPat9510a/odVimSz7K2su+6KfqnBa0QZNCyqWeQ7LX8
Uq84d6O6Ji5mB5KiNqkf4rneASmjkHD+WU+/YUpEiD0NBh+EEudogBu4VDkLZfBcFzPflWbtPyx+
+SNJbPP5/JXe2Xkg5GHRoSfIAg+n9nDgFZPyao+M6tiiYAxbT0AesqT/OPqF9UAte31s9X7+NHFk
erBbZCylkyeC812Hcr40mpg41RrNawLGKjp/b+/84DbSDwS9yLYoExy9hbWTVdABsQBMNjRXQ1av
+6DbshBlsX40RnaeuQOe9PxF/4oOj75EOzA2iUTA9g8x5OEL8XOpoNeStWZIZQPGqUrzPtertY+6
Zl5ggDRGb8MOK7cEWMI/vWcnTcVvU5/64B5C6FKFQwBaCg3AjNEMOZv3Ao4mr/H5umlwdf52T7ct
HK6YOrYipo5gxTy6W89IiROkxiE8qhv2uBG/hn6pgBXLJPdviVmQOEYmS8R2ExQPnA2DP+dv4Z0p
klugrogWm//9HWH/rOgs8X7pGymazTWr9wPxgn8cy1+/nb/KOxOkx8YzINqD86RlHU2QvYJpOa4J
MM90Ba1XzYYWA8LLI8+bRmKGtqjL81c8/TQ2iZsPmIvFAyUIuR8HW5VadWbbD/AK9Um1KSfnrnp2
Vq/HHKEle63NjEdQyQHW4G64ISm1HHZ+6ui0jEtv+DxnqX5HrjT2OIM+1vl7O/nZyfminIlEkmam
DYXn8Nb6YtJlP7hODNWT0tHE3v9lbUiCinUSroyrdumhe7PRSN8WzZ6TyKyJyLhwEyffJzeBVNj0
dbZVAYfdw5tQKZERdSsJG1+aGRlcvd4gp0asM2rJrpaqJDhRFvH5J7feeXSLLiJfpsXJenPVHvwq
o5nOGnGMSTwJW1BHs+2137NvJerBtGQJtA7IuLVPif/4ZJZJ9ge1pfjlAk//OYuEWOTO8vs3tawE
JiMeJD01930KXmSFJz/MVu90tG0rZMsFxPybNyORZ76vBjIki0Q+zdIentjE5kjFCwVcv6lRNodw
D/0rP4crQ26otfx0XPChsRhT47GSeuWFILNTjLR24Zkh4WkO7ELXIQ+D+8we2SkT0l550Lsv7F/e
+Y0Cy0YTxFe4bUmPfyNbk31nAZnNvQK3HYxA4oqsdA9RiajLMdtzog4uDYyTGYGNDLVnku2Q0m2r
y+FPpMRCbEbbiRigmrhuqRrPu27x0JWcHwunbZVtxwQ6lrMi/7KGHV5omt2u64yVp4NzeT+xqIba
4qRXdjHYce83fVQEQl2TeIChwJmWkLqe8fX8Tbz3htkAU9/nC2ASPHpYJGJWDz1niAeDqBpSexWw
+QGjEMFbcena/TWS4uwSUOfkiMGXB/UO/Svv16J/cPjkECYmRJuLiJdGWDfNihml1snRcLOkijPs
C1dqED+GRui3//VxN10Zgg26kAE+m6PlkQgxsHqlQZIZP8erSTcpLCfVkxAXFPUaJcIswsEoNPvC
unwy//PA24BiQuaf4LgqMKzAzZ0EGkNtDOXDEgTBlbRK/UYCD/0A9G/6ef45T9WS2wXZf/B6Xeo/
x2qJwdaSsV5zEedBqatoKOoNkFQk/Saa8N+8FBfGBgj0wtGwehFW3qge+nmhO5+bA3C58/dzasvZ
7ocIKgqbLioLdxuH/yyzreZlC2uKiDVFrEweDclAPhJK5CklhgzYJ3DRAQXNiIskiOes2PTYDXDn
sK37hMxmKkMfALvI6tbvt7gCPCoCVz+rg8uW2q20HTOn0V0N1Uw329TW7M8KQ8q9RexdfJzZKX7X
bKT+bLFNjdoTXPwdGbV+HsHSYztctqR/3IGcL161CSXGbiZkUUZ+gjyQpDyF+dbWuSkwwe7HbKqS
Z4aN9WJZSznugHVnX3Wt3HIDxCoN2gNGi/s51fsb0SIxvOrSPnvBceE8rHOtAKPQvsInq+Pbc/uN
L4olw0oipyc/6XcCyX6IZ6S8Vya9CfK80Q3T9SvKPsifh0DkV16V90bY5HMG1hvKJehvcnL3Ri6W
+sbiePClmQ3q/5iAVusaVwHiIGmNvXlVysm7pqGr+yhIavWmCAnpSVTKkc+d/9G3j+lgL8pv7nIE
YAKnNohm5/A371K6SXPetfGgKXmNaMnDeFisxOySuXT+UtQGTi9GhY9CPcdPGmL60cLady3cVDCu
ccmZcXyRAM9fK7+BNiHFppXTZs37yRE1wRu05MsruyPL/NwIrVJ7tkb6r8IRi0TvSNZX2K5yeDOA
UGuRr2ur+jAl6filpKDq3QC+dl2C6/XFvCN9EWOzNhRdiwvIk88BmaIGiTDKtaNCX7EHG2PZfC4q
8HJhR1QQ8PuFY2kkUeR9CYQ7b4Y7W/mPQ4fkPV5geNRRguBniHrdwqYzebh35ETERyh1DFhh0GZk
v9DcQwBlz5Pj3DkDyfLXHHgBSjVl/7vKG7zyJQkk+q5C7vhkKKWDpKkI9sJxbiM/dAJwdC0zgR57
QJTu6HOmqPv6QPS3QOe3zEvCANtwYdw5YerU7fcSeBLKlhEi7MY2JuXDmV3vOmhFKvflQieaOcdJ
2dZmhgxJ5cjscKDfOkeqQhQSuTXnwn0CpteO17X3KA43c3Od125qhhh/DEBNkMFf7FRasAxGnbIw
5WT9xpXuhKhncYpuh1QRMUwJt/k325nOjAGZp/eyGv1v80ilir/TyO0H2+bXDW1UOBsWx1EJoLi+
I6edWAgD9G8wvqK/tyU9HCv/I+Bp+p+XMhmXq0wVwkXKMwMFI5WC+JOVPphz21lAAckG4o72Q0aY
AJkq41w9M7RF+XGQ4/xUkZdQxSrB3gCEgdj2kPnA3gvw5jJShtDm+8BIy6+LlebABKamg1oBPzfy
5qGxQ/aAAnt7YpNvDsDRxalXudTNA0cr1p3SlYAXnIDaC5NOJWwd+ce5GgJaUVdBV4L3Zqc+lVEN
kvGNnmPh77Fh9sDHK8f5kZdLsFD5hpaHNNJaH9LEWz+JXtdfBkQcgticlGjZ2SSf3dHaIo2cRYjn
0lgwFxnlxE0JoqmZM0pPPSBvSX+6uCfSXTARJEf8iEx/px4wJ1pVyK92LVaqgGgcY2yfRFoN1ZM1
uauJP1mipR6H0oqKalYvEyjh5/NzwTszwWZwwd6CLIY9tnk47Vj9wEpgiimmwjh/moMku1FJ89vH
cPdEDeGSxuidvcxWytuahLR6WGwPL5c6kBqrzJriJjHLdEeXg7PcovUl9YdyihHV9Hv8ntVNg2Lt
4/lHPd29ORRrAlSRsH/oaG339s+qqsxx0Rk3dbySrUWhK1vDTRdw3fQmyqNxMV+qwlovrOXvvF/O
yVShuXW2M8dhjE7POUT2C4huv0Z3R6RZXKKgJM59Mb9m/exc/eeH5Hrsw7FasJwER7/nNNnL1KQs
I+Slr1cddGowFGqKLYjYN14iXYp79SXtzXsbKOsvFpABxJbtWJwPw3vQrZEKkTaCgo/Z281vikx0
4oHLmSD4dG7KW9WtVHRQmI/VF9/Lmv4a3Zf7Ikp7vkSsfe+tc1L4fxQTGKejn1rotdsoNx9iTwuy
r/0KsiBA/RuNuVgB5S6XvqJ3Fu+thIRPnOYlLbOjYV0SsKMVnj3FhJIVn/oeQQTim+AOxU1+4Qc+
rebSmdva7DQb2HZj3T4cxnmXebM1FXPM8dW6RpVAOhD/3yhhGx9LCHBx1ZOLMo6FQT8irSKrMhBQ
CmcOOZGWRPQ2rtr3Lpk5ux4CbuSqATyOOTp+dH4svnNmczblM6oiMJkMx+MzGzRJx5kA82ZCVF/x
0aUf8egp+C1EVe60OZ1feyzkcaZZzueAJiiRSwDaL9zFaRVhQ33x0yCDpgd2PBiw8Adu4+USZVJV
glga3bR+rlNkCXGFxlNABFH958wQkxtJcLc6ru2y/jJZq/EtZdncTNJ19zAj2P5VdLl+uxb27KH0
ryhOtXMrv6GITj7bibFemJzfmbGQsHMSQMpOAei4EEbSXQ6xcR3jNli8DxNK1piIDPmB4IcuLtD0
365rWV/YHW7HyaONKKVhTkOcsx2aSkffjpYij/RHmlmeT4qO6TTD17ZLrYslt+2bOLkORX4O9FZA
sPzR4EA3UYB22KRd7WQBD1n85nUQZvrgi9lGZ0tE43Xdw3OuIDpC8GeDfpcYSfM/vGO6weiYmDN9
2mmHnxOg7qkkZ22K+wBpg0240weCsIaICmVx14j1t8HKfWGvfzo9cbijvU5pi+oJ1b3DayLSCAJo
kSQGNEV1Q5SZ+pljVyZLqW2yuMqIyL3wDWx/4+HL5lzLtIttmCoiWsXDKxaV6061vrLML3llRLbq
7assW8Gx8UqzRyPzUbytpYlErx0dcFqEyxgPPZXm71o5GX8u3M7pb49BgyM3K+LmYj6eGKgi1Emv
5ExoXpZhI2OKsOaxvtbg2V6DSTajptElyWbE8sBJgG5L3/j1/E2c+txxmrIVAQHo014LjpUtQSAH
oTRnjifDEkbcrQj84ac3MPSAGM/YozRuxMfnrHF0HoanflWqJunVt5+I6TTVzhxTCR9tGIbXxF3I
ACyMTluihbrFq9ISjPHwsoabMifs6FoOpNZw1s3MSxiP0z4GcyxtPQIqtsYAjqrDX1dSiMhT2c8x
hqOaLv8qrmuf5hz7K4t3p4yFKXYobkqqlnGr5YaFdhEt/g6/FLVOHZxGR3DrjSe6+jbP9C4moLK7
Pv++T6dhF63D1oHcphWCpg5vshsXeB71tMQOe3daPCQtjk2LtA3Z7CecAsujbCb9pkb/GJuyGC58
5+9entIgxGbqd4Z79M1RJysWJGFwoDIJfInE6WHZKW/ykjui9DQ/FAOtbTSulUP4nr2gBkV+mmgX
NqF/m61HXyK7UDp9OtsFi3juw9ewOn5FsQ9lC6tQ59+LZi2yu9yYJuMjalRsSCndsceEYu4rXPlM
e3DMWbbsXOrgNmjGprx2M8sCydDOk9qVtg8UojJWACy9IvFzR/hm2RPM1wRDuNBiNW+sBAEC7sPM
6vF959qPxiKPGQBLz450aewauW3SUtg2Zg3TNcBle1fJjF9hmVD5qsHJPqRzNREQnuMyj4q0T6/N
1RPJvplBboRekBY3AyRoirOZngRkPGaruJWjK37449J9HRJpf0rdrCy/zIld3vQcD+C2KbbFvgnp
7Ur5AeBW6TYBSdq6fkE4d7o7Q1+DH0nn6IFI4njHJNVIBUvafOiuyu8am6Nb1QoGudk2+/OD/O95
6ejnZSdMo2QT9bCobKvrP4eMOVgDXZJ6SjCR2duQ1QyOolGHZGsCK2ebRMBR3agfDMKKOIATVlVh
elxW75chhl6/adxJZM8MRVoW52/tnUWHniHGLLaNlK6Py8jIE6deCOJ6iaHUXp0saSJcCdC7pPgG
KGaNzl/unX2qR1PN3iRuFK0BsBy+CdknOojmrcaUWniSd/gnGbDJrHvg8lMSxPZepbcWuK2xqyHq
9WqIZN1Wxp54Y1nHARYRGdZSooRtZyKud91qYRUrByEfZbIkjxLFt33htk/HCulzWAj4MpEzMFsd
3rUX5LOLX7OkzZDQL4IALffTMM8fOpEl7n+/GJdiUjJRZfhsQA4vJlhbUmWuYIIMYkiDVQ2xTzrU
h5S22oVLvbMXZ5FjE7xNgJT9jvH4wcDJDSfWGrdOJu9I7eq+aVSh93blEl8+ctnrmW3mnkUzxfGa
Z18QS/oXxuDphpZiPWKpreXOScnf/vyfr8NLApPOOMRDh931L0Qk3vMStGA8hqzzYg11rkT87bTe
hbXn7yd+8FkC7KXiaaCCw86NY+Lwwhm0I5n0UDGGBWfZ7ZTq+sMg1rK8d+pF7/bZILriKqMc81pk
0nptZFM8O0aJTUevZv8PDd7ssSvZyu2dksYwazx6TILJu37ZEYguwE96SiFXT5jINezdGJN7kSag
QNRIoO1aO5BDWxt1uptMzi9bG/2XdlAEw3Uo79bbnHjaT8OSE8rhu1OHPoc7++NSuYeUl8hJ7ihO
psQCCi/7cuFTPdmObScjICOclzFZuMf9BkxXCwY5n3DPjEPrkAbmxp7qBuODKLI8ia1aNde6jw3M
mO3utsgnPftgI8h5OX8jJ8ODX4kfiDY8hnBCFo4+PhSYmU2c5xpvZcES4k7d3QyjMNq4nCfDI/ZJ
I5FTanBNzl94O9McDw/04QSF27wJvoPD4aEaJ+HkbuvxYpKzd7sk5sCyhnMGUf/klF+6zC1I/qOs
NCMxX9SF5z6ZdHhuJG4oM+nfgpg+mioJXl2MrBQcPKuKBdd3FkyJBUGsZJzc/OcnpQDGt87HgM/v
xKJrpwijmmGNU58KJPGX9MJ3qbvMcTbM7p2yOZWoABdLkCXp1flr/xXjH71mZLeByf6GHZh/3OPI
c50DXdoZMeQkjKWYQ1qK80HV37WJ0fjRQvu4iTQ/AVadyxqc+txQvAWAU2TXLDTgbjnF6MuNTFKs
c7oCmk+B3yzibCE9bQdrzv6scft+pEDAjdBvimRfe0arQ9BtTRX77WyS1Ty23cfVVM73vMkw6pdG
n751iSxJP+W9oP8YanHpI3vnR7ZtVCZQvXn/FCAPx5gzG51F5KsRB/40d7c6ITy/F8vLhocpS+ls
gMRq0z2Jb+tP2ZDRdT9inJ9DMtSWLh565V3VYgCbjaWMMCL2pwkx9hWVrfM/0jvf4Cad1RGUBx55
C0f7ZIzyTaKsrVkgMmAB0AfWjZHj+8s9xVl3vkqx0AFCNtckv/AVnm6e+OxdAOrwrShJu8fU83nx
Gmbp0YRa02hrqFTuf5FyVG+TMTEvljk1cJ/Q9x0SIe+BYq7oQke65auNCyrE7ptf+FpOV03uCKEm
BWsIiYzYo4mBGKS28HVGrEUz8VPbSHWzslKYkdcUwTUHx/Z2ZMcQrU1XPpEraUarYJd34Tc5lSch
fMXdgh5yKzI6xypjA5csL0PpcYnIV7vtdLCLIRIq8j7ppCe/Og8KSWg7SPVlM5B6n40oUHc6xkPY
4kk2PjKlQYSwerzj4UB/2L5wiye7S4uzHdRNy8Lc4J0U9s3Jzf269ezYgNX50GLJCflsjU9TvzZf
qqqrfp4fpu9cD8Qi9H5qVUwkxxVnDPgTqk5JqFBvJ01IAGXyodC08tVLZaZ2XkN168Ijni4SyHYp
WG2/g4Xiwjz8gOfWybN0Ke14mIwkFCLISRWuS/B2lsKsURSKZmSRrHsfT8P6X0tGTJj8KghBtvO9
e9xH6Mmid/zcseNuwio5YoL/IThDE0K2VmCYFxIxrAuD/3TCwgi/hf7gy8CDfrKBX4PZsvvUiRea
Xrd4kqYmaqtB+zC4uV1eODi983tS4nQ2MuQmeziOtCtbk8b8UnMxf6IuLVoNqGCV3qu8/o0gpLsg
2z++HNFJrPSb+4LfEZbU9lv/sxENvHQxprxP94VjQZyEA0naFmGTkTEnzm2Gqu3S6DmeV/9eEXQd
yL5tiYdKe3DFpk2ZPR1di5my3Tvc8SMkgr59IglVx5ZutqHwp0uSUSrt/LX/LrnbZV0a/DRmQDki
OD+8rDSbxFuK1I+hZ5oP7GID0guWfnkxJkRwOzKPrN9EoWiwq7qW4gyEP+M2oA08kouTBJsZxtAf
4X1g5JOuIM51GtvypjGL7AkgL0hqt7GcLlRCpZ/6zGo+E4esg+XUy+n3DANx3hMFv1lIm0z8GHN9
+lYvI+Rc3VldAPqzC8sbxIZeIWHMMYS0VCEfVr/t/6x15TW7dMo84lvLSr8VxTLdmsTVAqmQefY9
yxEU0DztJPnWovUIA1UzNfpWG9g6+Fv2s691q0QQ4uDA8DUhf6QI+gFDE/MuiXXXQN27yN7/MEom
mO4rm2tCami9qxbTGfTpsf1TZgOqlYJZlAjsRC1FXGYFDz4MWmJH6JS0x4DGbxYnyivulCPTNZzz
ZrwJdH7ruCC+Ge6SZhW/OCDAymgYaMluCdzhS8Kur42T3gRWajjK2KDWA3W7eUu31QhkRQNrzRkm
3srEjJuLGjWhMIYU3LbQxPoA/adYw8nsJacEAsmGXUqp8m7gz56SOoUkG5hSg5ZOfg+7vTrvFQes
3npaZ8QJewKn5B9X+GzGlsIWLy392D+jbDm9cOj10bONafti1oMCgTqr/gOuyqSK0KrMUFwKI3vj
UGE0UbG4pItPhPwoJOUJMDlV22sHmSSBhlQgJPjmTbqRXheNXlwn5pZ7qgxUbMD1sw4F6aBv6Dkb
tmvotC15EKzyi9rRn81u6Yyk5DkVtAx3YF0056uiI47YQ9Kbweu7NKCK04DeYmFOY0oylEGi4xxo
g4fMSS5eCGtX/V71BF86gfCpvWvqvLqfkGqDEJvWtyJJnN8+IpEqxEJByQ1D/RIxM8rsjipu+b1w
Sr5co55dFU4cjl3A7p37q1XgQ2NlSu+ub4PiJy8O37FDGmd1Ye05KfEC8aNq6tNJxg/BInRUKpi2
BkYxB/Uesz7oe0O5Ah1rJjmt5NLsAqrQCZt4zr7dG6i2JWMpUvUvDB+pF9lirsnIyHH9qq4lGaDb
pKmZ768gRWRDEvH5xfl0rkOzxll4O0xx3j9uQjulqMk177o9DUAjbHs0ujmS0B9TlX+Tmf3CQ+rP
Fy55OtExjcN7gohAzYkDzuFE1/rgCqZu6Pa6O8GEsdqkvV7KnnDsrhAc0ofMcBsCrxqEQ7bWSHRo
BNerqDFH4YRCmf0WquVVz2hNCC90ZwItie6Q7tWcLEyPPp1d9IBe5X/J0QjXkbsYfcc5w6WD6CNF
e8xRiI/3lgpW+hhLO0QC+Mn6aWpJT/tIFrvC4WN7qEWzHIsNMaAQ2PSkBH9ip3/SKXW+OUhzcux4
waJuS7Pqfqy0o8CupiMVes8fKezqMqN/4xdp85Bry/izXmX6f5ydV2/bSLj3PxEB9nJLSpTt2E5x
+g2RsmHvdfjpz298XuCNKEFEDha7exHsjmY45Sn/ooQUFij0q5k2fAQIbhaniiX+YBeyXuFpednf
R33lfOGxn6cHnDZVNClov34b54kKmpPN6ZNngmrkOJbVH/w7caSYkHFGATfGSaZvq5q6IUyfUwlw
SAEftiZU8ZxirIOiBdwTcIqnr82iLfMhMfKxu9c6e0zAwxdIOsStV3waVhQyTjMgstYftAijh50d
cPHS2bTxVIpScIil7tb5BrCEKaqZTq3sFKrhqiEVVPe0xC0cXoMObaVTsZjdP8ZIPK8sg+yVyvay
9ipy91ccYfbQ0nS0AEPVqJuT29NZcIUiIAOoy7fb85MbePOSS8lfGqWyc4gK7vn8ujjOizhRgXG3
nULDxrSmR6Wx2+fbw1yeXZO2JCq7kO1ksc47H8alWbTaxRCHBigG7ajEefQWxAOO6XYBdmYSbfq2
0+w9CMnl8WVYadVM0gncf5t2ol+j0LtJk3CY4uqoxqt2h8qU8Uwhpn/Wo8Tau1EvQLZ8OqT1HdcC
Yksfcssxc4xWVLFpRMBbdaf/Oa7L8I3qW9MdvVTJvDduGyd3pVGhx9ch+vAVzRxo4aqGYkcwtFFU
fHZ6G0BjSfPmOa+glt5Z6J20AVJYnoW3Ya80QT9o2ifNK/Uh6Okn/koBXOBi0SzAngQQBMSrUoj7
fpSi/uuLKjfeKByNyUe/WrylPIwpjxfpRhW6wlIfk7yZpCxKYQ6+AldLAfdYViGx/5r5ZRlNNRhG
EGw8v6pmB0ZWGJ9GRSdjhlo+frFzsaBU3iqOcqCX2NAwVKcB1yYoNZh0Ia/eBplompfREut4WpAK
W0No9xqaOaLRfja1g1PXUuhESZnIHCCGkZH2BxQxserIssohFIjRbOlysGx+3idohTe1Xj1HWrxM
uMvQXJbKmGt2pPUxixMPpve78+iM+KtFFyRYsd/8JdSieioaTx3vbm/uC2Ihz+irTAQvKbUYUtXz
3e201hJp6pSHq5HoVsCNgVGAayvo8lvIkhRWoQcdcvjhmNTafb/iUeONeTQHRe0iB2t3s7qygOnw
X1UZAm5xMyNGT92hxPL5xYhMLNjcTlCKUuv0sIjV9b0uNgLUpqqgs83lGQnIShwQn4etU4/h7fm9
IkLOLwleQXoKAGtoeZEnns+vK1fDHSYvC41MR1Qwj3WDDEM1ez+yW8CT09I6KOVMxR33paH72mJb
n2ogsNVJT+zFCFpA/9+HApOHx8no9PIZx+myArVFmE9GNtXWE5zQvAvYeMQ6hkDW2NfzEuok32si
nFajqn7rTfHwhD2CmA8urs0iKBc02TnXivPf0BXKu9Lr7N+GXaJNeXsJLi8SVEVR1+GSlB592xrS
Aq3TqUyRh9ZSVw9iRdoti6kgV6rtnajrxTsvwOW1zHiS4Q5jAZLEtqw3zUU3TU2bh3qZJBqqRlrV
P3lFsZ5uz2ubjbNzuRYpUTMYFaCtXrWlxTMa9VYWTqgnPWVOV6Ms2vVvRaeLnZf0ylB0pw2JGKFT
BFn0fBMBbaU8Zy1F2APiPCGuCOK9t9131GGUHYrJRUmYaUnfRAo51PxpiG+em0iPIaW6aRpGZjI2
OKLbyUNM9997nqeFvovNnUpiMYC3d7PRJosr0gaVI9US8DNXO7vzeAOLZyxWV4iQ1mC88/Ji5BYe
gcLh1oWm+MMwtB0qBAoGTKY9WX8m3Rsh8GkjGkDUccbPrWVKYmu50tkRNKSxw7L67pOoewPzwIXC
52PU27uuGJd71ebgvDZlQWvSADxf6Fapwds2Qxmirr9UwTR7o/cSOYryRik6MnDFnWZr5+O+Zvzn
V4QEi4D3pRMIWmQLeErLQlP7ea7CTMk9z+8HSz/1WW+9KUdFfYAabd2VaV35yIqN/5lKLETQuWkX
eEZl3XnouPkWqp5PXbXqI4q7UjncKwuQ0Zo6Yg/VG/HOpX0ZkUB4RUKV8M4hNNjGWAnmH/Y6uUXI
t3NO82AgGTVUh6a1aAk7HUZ4TjLsXKSXR8BDHEKaR2jyr20GEzVuXhLidiE8jA5/9dyyPlVOASKs
oRV2+2TLN+f8g0CohHQEEszl0t6KE5pwBpEN6utwXRvvSER59OoihLRvEW2V3nMdqyKAiqHuBJQX
c6QPzMywVLA0YqutpAMuzG3eLHMbdsL9RH0ho6pv5mYoJqP9cHuKFxudoej2Wo6NWjkX7eaUK+4C
TWzRmhAltfw/o+zNE8Wk8ie9f6ozTrzu4d22HU1gXcjK0WfSUavAa3vzDppcyW7X1004oP75kkRl
L6HIEAKbvp1PpaVJtZ1k4M95MB5oOVYh4mnuzu120T7gZ1iE0DhoADQjgd80U8pialAmSLowyVLl
V6Zh1Abmwj4KC4IXNbLZfGPWmWLAIHQLf1SBQwm3anaO/OXq0+nj3AD9c+kibOFhgmaPulrrGKqF
Jp7GzlsPLJ57rxXxrPIrEGfeeYQvtjTbmaRAKjfwIrK5zy82bYIVE6VpH0bYNt0VOoVNyDLZqYyX
9cnySvxVRrStadEVO+Ial5sa1SIaqUB9qAGAPj4feRoNs1tRygpTe8yxSWTsh9oiuSYAyqKdaV7c
TExT6sNzdvjSlHXPB+PMKgL+cB+6vWH8AF6g3fW9Wh9aU58PHozM+wVq9M6gV2cIkBOpOwA2RHrn
g3aTQYscb6zQpYBzUHXY+G3j6XdFkw87sc21oXidPHollBfB6Z4PVeVoP8a614eGmtj+OE4/kN6b
vpi9E7/71wuCCrWD+hYykwRvW00UaChF2cw6QWSiOA9iXob38N5/JlniDqD0KHzcHu9yg4JNko8g
N66BSunmQoIfrMDhHIA2KHPxy4nyJHDWyLV916L16+tLaXQw0zp05IXlvtwe/PI8QuSF+KYS9Ejd
uk18lWS9N4A4JETVCveUcOw/o0dfPijcFO+gRP4fhuPUa1BpJfBri30hEcJmSyuLcO1X88lce4GT
JL0rK3bybzPaAsfb07s8FZQD+IyA4F5D1s2ukRHdlDQ20+vh2dijvTyo1Rgd2nFsfK3XlDfVYuxB
qeQHO3tEEcYj8ZHgEYAAUIvOt2pJ9LEAO+TdHIUdxiV+q2JWIM12bRNQjbPI42iR9mZdPNrNFO/M
+fKkMDybie6gVJHb+qk1jvDcxuwL0EF6/lZpXDRB2GAHjybKzm1+bXkRLSHJs8nRgdadzzTuHH2m
bleE86JNj1VO/hUVJXqqSen+RC1pBki5K6B80ZoHwAcYgPCLfiv98C1yCxCOsyqrVYR2PNfvY6mZ
fVpLuiCAofR7azXwU0C0lAYGimJPaZGNWBR71k8Xm6NgRav8x+1NdnmAwbJR7JXicXAIpDXk3w08
4FxxNSL/GXqlWr+rBOTT0SAl0MwSMSq3x+m8N5SDV3fuP39qWURAJRvOAlvc22zvRKkqV2AFEqpN
nn+eeiq6ll6P92nq7jkGXfCqECTjIwMKopf/uq/OZ2kNePSRUDpYTjnenYWAzzO9o/WdFOq+KybL
6PysHnEtzQxIIhYWr16uFZ+LSt2Dr1zcWfwS9oAnJVIIarYvOvI/TlNakwNaHCxOrS8f6XKn70Uf
419VmtbOM37xeT0IbJKXCASFeHGLuyiyyphjw17wiFvaDyA0HsWkmV/zOS/vUCWI3pn12P0cHV25
u72vLucJvpgSik4+RpfWkj/sr4Iui41PUraqYTvWFvA3EiETOee3Th7/yCt9DyV7bTgNBAMhC9cX
R+x8uBS5V73OGi0cUJHza1jHJ+w5aEvNNHmmsVF+3Z7eZURKNRMCMS8BcuhgsDb3ZOpVqrCVVQtV
CjDvTG/OMFO201OdEA/7ophaP/Js8uQsL7+KpFyCXjVR67v9My64F9IGygTLAH5DJiDb6zpuFKvE
l1ENe7wGq089CtD2s9pk2ldoIUDQvNlKZhzDi8FEiLlyQ5yZRPNII3AgTi6M9bPucOiPbWRoKw7e
6mwFuMa0AK4FhBu/r1obv2bEeUt0nyOspqoYqhZOCxna77cnc7lXKRADf4ABKFtQW71MNGCGwupn
LazBlwtQS47zSQDxepsrdnRnKEV2TBHWOhQ2fsS3h5aRwt+vHs4isM6JsWkHgE3Z8g4HEAMjblUr
LuEGrse1i+FyM9U7YIntiyNHkeJxfDFQSBcfC+Mn3ewSdQ0qTV9/ZU76vVrs4nlIPeWJYjPN2qTb
0/65eHD+d1C6nXCh4Opu9etn14SCMJlrEBPHt/QhQOXWEWbRixnrH7UOxbSigQEZAApLX+oBrPLq
ierZrOru1KVTu3MxXF0Egicib95cVKLOT6q52HmCh4gKTqLinnVe/XBZLwFOwkVWopywBQfEsnNS
XuuHm09Mlw6Zd6JVctlXKYe/LiSrjLq6ioY1UPCV9COj9E5Kl3sfK7OOf2ctkI2sQdygn9TlBNO3
ogHYxveFTn6J6JB4BvLVhl4Ecth0qvIO3USQWeVQfF1iDDTiwk123scL3ym+HGg5TjjXMs/z1i0s
q/sFlXfwep05OI+2QTM8Rp0PrTQlhmRid9jQF4WnIsuQzGFn5vYBO1fn6OiZ8hHwJAHNkO0VGi/o
CPJXSUwhCDquHS7A8++nKTVFo1iXMMFh/q4X/YQHi5i8z/Nauw91GinqAelVLT4kykgp0UTZRfHL
Rh3vF+qetFRI1LFbUhX1rYLA4OfGTo13lAbTya8s4B7h7aO9jSjl7+Vok+WRPhO7by7qCahPNUy5
AEaX9u9Q/E4fRtxRDqNt7wWvF4/C61gwslACkGSErVPYXNhEaQXQEHT3ho+64lQfFQXwVVxM4882
Vk0faFbG9m7So1CcPlxHe08Qd/sSyt9AoilhSjLE2BJn7Ljn4hpQ362N9beipTT8OryRgw7s7zer
ytW9bSprEJuDJaMqSl/yDYITcL4hOjJnKM/cncY60t7vRRIolBXu6Hvi1IVNEeYJde7cc+T0Uwng
1s+XRbR+Y0Tz+9vf+srcpc6ZJMUBtruIAiYPqck6btegpPHCjIf1EGdm9aCqvUDUcjV2UohXktl2
7qiVEwpocCHog57PXUFELGK8NRgQObrXZzDVz1a99PT7IYKOvttHoAwLpSfAH6sxs4MY6PqP0YJG
6Ju4GiF3ZWQdQiORIn5OmYIeSjUmiIs6xqqcFq4b5YQgSPcdA2zzfVwsJZsmboZ7yx6seedqvrZ8
4AbZvBQyuZs3QVQses9CCUiArKgUv5/t/Fm4Tu/PYOCDNY/Mf2yRs1VBGtAhh8tIBLWNEdsRKx4U
ykXQOvmP0ZvVEFdLCyBEWyK+V3BJFO16f3uLXFwH1F8IR226lkTfaAWdf7F2jcGFIdODl6DpvpnW
Egagm8coyuh7TqwXL50cShaFLboy5HubELiN13mNFJeh9F55xLdjRo68EhDXLBuRtdo+rnU/7Kzp
1fmRTEn1ReldJv/8r2cuwjzaNHKvOgBkaX/Qmk4Ofacijyulzm8v5UXQxPwQypNoUzDufMbzobqM
7b+gjnVwarv+mqEzG9gpoLi9l/vqOED+0YXmbNO+OB+nwdkH8Vy4m2UUrQ8UQ6i7eCzsIV/T6KMR
5VWACkrz3Z7K6W2iCZBr2KMFlV2ijxINjvVraCczzFFm2VmBiwODCTt8KJDM1A94qjexTKe3sx6h
K0/10PBeSPqWI1QXAdVTILWG0tFOOf7KxwVI7NoYApn0Fbe8ngnzJTutARK1teOgCKSBQ8ODJ4hX
b+/jXpsam/Z1ehzR7a2ep5kANMU5wY8bMHoGZrOPkyYY6r44NUJTdpby2tTIz6X4B1R2wO3nH1mP
1Lyw4C0cRtqSL0mJa13lNO2b0XH3Cr/bEhdPg4XICnMCY08PeFNUd2nQqyYSKgdoSIihzgjHozq+
GD85LMZjjwvLMypWkxK2ipUd1XwYDrcPzjbRkT+AaXLl0ToE3Le5GOpBjZyowhbddtrlCVyH8rbq
yvZOmnY+r2JJH2Zk3RLagUsZ3h76MnyTYxMCyzIUx2krHEQuWw+aDWd1zoa6PtrmmE0n+BqYZRN5
R3etSu71QCWCxm6CzpNzisxyxmYZ+K35J1+rNnQ0VPef2rUwP7WC0qzfr0ryPUZyER1TKDc7r9KV
a/TsF28+V1xWStyR2x8wlelfHFtM93DLMlivJoBBJKZfJpPQ/PY6XRuURhMHjZSBTSmPx1/XqO3g
d0UuXB8mL0r/iK5De0vL0dsp+/kteJ4xjEEsHG8PekFPkRuDbUlbmUsVmszmPkHNgVKgUtaHpNW8
5FvqIcgaqP0QZW+sCk1QsKiAuQ5NN5n3RdLn3/vVGtIjJPdleTejl4+w5NDi4WeICpy5Czns5fZP
vLZ1WQ9CHbJ/TunmY9RFBqotIb6Z5tIJce5bju6E3qBG+/vPNAKNV1uzDN2m2LPhvXYhAYyQKo64
gfJhzr+IlqWqWYiiwRnMGNAvVFGZ4UNYn10q4XjBtj/+eabSQJ3v76KscoETaTHyKhLA0Ic+b/VD
75oZ/oF1FGC/qR7LJfldq0b2FTXGPYeAKxOlo4HKD2UIqTOyuQnR2Ekzi2LsoYzx2NPMobwfi3w8
6IpinmLN3BNOv/K82rzkMlyAj8Nf5ws7O2Yb1VHMwhLw6eHoWlVyj97KrnaK/EJnwTKEScJzEnBa
VABLNwM1yMNE7kxXNjIk0nUVmX2axqh/nLt+RrdmUU6t0uRBlNBQ9edqHJ7sZYT7X8Wl7VOpSPxZ
07P3t7/zlZMOIEKmiPyLLb1JXzLhIak3asgaAv5/HvUhDxSgsXdVF/UfwPkaj11Wf7o95rUlJxqA
wSXbLDx3myVf80Kv8ELB07avDkVc2E+OkrQ79bSLjQSIm0wUoQJ5oZABn4+SNaY2l0iVBmOcZc+a
dsjQisokJFmftHHnYrgyGPIzaPuBh+QTv1bg/7ow04yyoEJnh89apQGwcOxloxoq6jKqDyPwpJ03
9Np43EBS7h9CF1W188k5jd7r6uS4QY1ROzjSyTvRF7WfVLdqgzaddxGPF7sXYJVk5rGBweKDdzof
cKVB4eiLzoC6Ap1HKRLnF0CTJT72mMliRTx3dXKw1gb1Zj1GHiyBhaEHGjwD70g9mvpSrXfGUcGY
Fggwd1lopWNShbi6Jn8WIJ0eXmRxe2wNRK39Jm3yxzlNm+mEO2rv+UrsNHsqGxd7nzmRCCEKAuZa
M7fdAQMR/qpqSjdwLQXymw5kH7kemIbHSjT6SUPWMjSsXW29i1iPYQl+qFDQcuKC3NxwhTHarjKC
4dCE0YOAXGwszYbKAE6hz95Owndx1uRg2G5ZxB/ghbfXWylUBMQtBjOlc9mdmzl4WPTVEu8pa18b
CDkQCoxYivGObx7vRiF5b5XSC6YKnKs52POHurbKz7evjmv7nk6ONIfmHmUZz7fhbNeGWggBkFh3
hg/ajA9bPRZ1sCKodj+0aF/dHu/Kt4IsCcOP6jF31TZf7pJxgn1WwumqcuqNY9XXjwPSx5pf63X3
8/ZgV/Yj9wdr97onva2OxwwDKM2w6UJPUuufNEP8WY05880mH++9qigfC7bsTnh5ZUGlEjq+oMB6
SOQ2d7FAII3kxvKC2p0gzC0YxueAXQMFp86f66TvQYsvC/L0O0Es0P+l3SFZoedfcLFyDDko+gYr
ClKQYsoS2wuS83YsCfByJPDjAseWoaMhsHROCzN39U723E13SCHuiaJfnT7BnPw5XNxbFAwCRlE9
6kkkYRvjqZxqSHOysFsmzldi+TS8/YUv4kcmL2M4Cj8kHxSazifv4PhRrAm3qFJFlv5AnO085948
PWbIafxczVW9a3vDxaVEG42dsa/tLgiWJuayMtzZxq4mginD5IDBzyIski30lx/bFBZeVXb9y1hm
8weMhJc9QvdrC+4s7GHKMEbZYYCo6bRvbrueDgLOaEUUVF1siTdI0uTjN6hDCGyPtbL0dQB3VqAT
4HrFe7cHdh7Mkzb8UtYe593eVJwFUiEUzZPrILwV6Evkfogife6ClOynOqUJ7W3fG+KhDTBh8coD
awvHr42WRP+5lmryMZuGivI6EJIpMCcbuV0TVaBjY9coAQPo8Ko3ubJ0hZ+tEAvDQXf79D2iZ9Nd
lar17Hd9WX6yIwv1b2G4UbHTGLt6JgixpYofOQWv0fm2EGqU9nW2oFrVCRvNDNQa/9hRXT60QHkP
vb6W39G3QdNr9Jp7bc16P2u8+aVQaM34RSyaPbOQK8cCzAB8bcILFEUusD6jK7KxX/Qgjarxy9rO
tnwSs+lNhrCxlFiO453azkVVgurW/wMxE4rCbD5fgrZq2nr2Mj0Ylt4MxtVeAgDj2kmUQC39SRmo
MmdNC0eTIKSjvpfCq719OK9MmpSDKJjoHOvnrVF6jrR0N8WtHpSsyl1jxIIh+0L1jkhSj89jKaDV
3B7y8nkBGo8ZC8eO7iTQiPNZ1/iv0FxujKDO6vVxNtvSx/+igDM67lV+L2cHMJ5SM4Pg9XbhhqAn
+khmQ6OzyGbyKrUSoTNmPzM3S4+6lv2rABYXKvR77jpMP01i1M01byuzaqT8HQAbRV1hmZJT4xb1
Z6FR8P73RZSx6f+CY/EmPF9EMeldXDe2HmCi4+X+Uqfjz3GsbCekTQWJ8fZolxuVJBFhExqAPBd0
tDejOSIlr0gMgsacCnqdFT/t0cPCIc809bSmidcfhlyBI6zlTf1TL2Zl79G6DLUkPxHFdBoI2H9u
8yevM50xNmfgvk2nvlmL1Xhh04w7E722YaQZILBjCByWLv/8r5RmtnAzbQpIR9lSo0tli8g45Ab8
5Yqq06fV49K9vbIXMCW5Z6SggiH7lHBgNiOqXYteVlrCHmo8tw61RR+Pw9hjSYX4+zvgC1BGCzsv
g7ac2i8RjQ7Sjir6Fhet/u72b7l2MGFII5JCr450brN9ezFM7TJDOh3sBCvGukzu0sFWT9JyYWed
rwylodlEQQASKAu+SeUWYRiKAyUliDKteGtm7guZePTYx8vH23N69R85f4rJc2Ttk7wRmulW/AM3
N8yVss4MnKWrPlBqaz5GxD8NEYFIkS8CCv0OcIIpjnkb94u/pJ2DPXkPbclP7B6LpsSpxmM8trXt
WzbcvkBrYen/+3mWxqpEiRTEdZqL5xvP1RW1LybQ7DRWW/zIgSiEaE+UM8oRen3YWRT5tm4XhT1H
F4NquIReno+WWWiiDP1oBCWOJAY6EI02rhg8aWvywc2FCWcii7tvS+HRA0DDZ/6vdGlIrib/XaCa
cx3vHQP5wbe/iI2AlB+Qd0pGm19E/6pTyy5TccxLiiMCCsbvEZONEGsk5dcA97KHYFFiCwEaIsXr
olJDsQ79zsLIp2fzKwD0c3UTrgN52Mq2JNUqNShjfDnmCSLiQhp5jzxR1vqxp6QJYcdUfKMrW+50
8K7tUhkJgdoDIAp1dRMJpCh7KpFTqkFUFfODag7ZmyJTu0/WEIsHqqB4aZVLHSTtSghYKLH+fVLV
+q5Y0ulUdX3xAtKn/j7XavFg1Vb23+39cuXuRRef3Um5g7RwC2B0TQRQyzpXA7vBRMpAhhwNks5O
dvRdL7EUUvUTlAq5LgRMTt75thRuVLcixlmsaXUbFb8ZpEQ3wOrw46Vp4c+by8eGzE2X+hLq22yF
0ocEbLwTml55BGhIQfCSWqSyHnz+M2bbnBwn7VSCsTL5qOdp+8XU0/QzYg32mwW86s7mv7breG8Q
fuLZ4ZndvK6a9FNuXKxHLMjSbyvXiY/jXJQPujc394PRgduiz3l/+5te3XIw2Dh0YDVRDpK/6u+n
jtk0KxlTYPPk/ZB9sIdmLsRHoNjVqXLXIkWqIIr+2Lbovpb0BUxA/dK8hfxcfTbjxRb+EKslKAF3
eD+XNQZLt3/ite8Agg2OCL17MApyW/71C+uVdhNvByZHihqHo2i8dzDk0NxDYKJ975hrt7PPrw3I
5qPzBUKcu3GTkqS5N844mWrBpNcxfrKtSN/nMPYMJCvttA30aUKD5vYkr50tEIiSKmKTd7w27/6a
pNI7amO2QgtUYa4vWM19xjNz/nZ7kCvPLSHw/x9kc73kVeI2C32vQHRQqA4Q2la09Ly4KlHGHJb/
yzICkMXqjU4r1cbz7xatHa9+hTkVyrNGeSQJHOcj+1+gSdjSXuuTPd39yxKDrONAW4M9AFdrSyZS
VlNTqiYlGk718r4Z8VRc8t4KR7x47jE3+k3Jo3mowHff/fvCwteAvkSBA0yEXPi/vp43ZGvu9Ai1
gAiGAGrghDrk3fQMga7f2ShX58g54FmSZpJbnc0MkIRic/MHvRcv3Tet1KL5cckwlKaxXBnoYCEj
FcYGhlSBri3xv7pJE6gSL8BeAGIGzHtbhczqtJgTl2RVR+0qjAX6L526Vu9aZB2Ot1f1sinKWDBS
sHBD1gsf9M2N2NArq7Fo0oPVtpfljT1l8/IWxbY5DlCBYZHxKAfMXKl5pzzli4n2eddXJLGF0BUQ
/obyMzKFNpycIRk/J2pn7uktXrsqEASmY0s/ncx9c1UAYkoxT47weIqhkzVailfImvSPGBb9hu62
7gQI154ISe1CXkSV8dHmSA0jkBNroYSF6DU8x9L4POHidheNRXFy59Y5QAEfdvb2tdSEGiFtDz4E
eaa3mWPlWKkxaVxN1dqN1Rc3X5IHs/Pa5QgwtQH3maGcLqZVGf0xrRTjYe7zufKVBJiiT6ac1P+H
fUEiCsiSjJ7sd8v+Anig1ew+NUiUpVZOamxpQwi8uc2/Amh2vLBrnb44Do2xzqckTiHAEdVnLM9U
mF8zrdQncnPw0b664PED7F2L9zbvlQude4BXBH8W6D5b3uqgKyXZcq9Sxmtxi0gjHWNsV4S3j4i8
WDaRKv93JEZRNcDdfetsS1t1nLBxx8iTZOJ+qVfrczmO79WsVU7/OhIXKztAdv+xgNq+wp4Xdd0Q
Nza6AXN5SmMXCSIK5T+ydqpebg91ucsZip4Un1GOuH0LEwAMRm/0dlA6PPhuqqghmwkrBgX6gVC0
OVwsseys5NVBQQbKPh8Auq2KQruaDiRJXOZ4lgYKGDaFeGoAbuihYP2YluZy77Xqnizp5f1B4EId
AyQZryRX3PnDUWBPY+itg7ddCv+UNxgxqEW1TiiNlSenxhHv9tJeia0hotLplwBBTXZ2zgdEE2ce
c+o7QSfE+ikpG5rsgL2KF/jG/REEcfSkoex3zDrdeIoWR3zsa7H3XF5wVyR2kHq4tOSRRcBtnpPg
HTmjRWcTYTWak6PgI/Vw4myZECWA2d36mj4YD/HoLN+HOtHfFqvUDLIieES+ntntH7W23e9WlTXD
k1XO7ReUExDUTKxF1H4/KcvvtnVbL/QK031ITaszHqCYKJ9ur6ZcrPPTxzSomLKcgGYvOtFaIszB
QNEncLR2Vk92qaUu/n96TU0+wW8PpPeyhCNXWH7MRyOtg5oahXl/+1dc3jSUC+g9UtpAGBnRlvNP
2ul2r0YGHEE96yBOWln6vkfuYyfuuLxpZD4Mp12C5yhPbEZZsZhslNU1A3WZtfpDOzWFcjCleXOz
kkbvPDpXR6MKRtYlVWGszTbFvXTMY9szAw+v0u6BztGcPa06OmyBY/foEd5ewmvDUYRC7AC5Viln
db6EKI1JUhfOIeuQut9tN6uOY5SkX2t910PiytdCuVu6MEPV5h7dlLwGnOSkoYVDEt0lvzQEwj43
cboTJ1y5VqQ8OEE3G4M+++ZaAXzsgqpkkFVtFAP3hToPKeolEHyWbrXvS9Qkvt9ewms3y9mYMnD9
OwbWAYK4U+XgyAGHClRDckScaAkHyPYfqGzGL6vQ3AzHyXk5ZUuivpn6Zf5y+1dc+ZBnP2Kzb6yo
W81JcCIFopTHHJdZrNWbDtm+eE+K/dpQCN7TPwXOQGa6GQrsYF9SU3QD+CudjvLMGj0oa8sFpSzr
Xm1A/s82Nw34Z+B3RDwyR9wsbkPTsPGKBtyEMhXGqUkK451p9atx8rSyzQ9eqqMgaw/5Ot/p9gyh
FlhtVP5zy4bKnAYMmbwYPIW52VZqFJsdfWn2bt7bvyF6lj9I2pfJzwx93suIr+1hDgjpN5hd6iKb
wSba9hVUCgYrEB6cVqN61mai3iRX+0B3xbjDl732PXHYYyzSUp6lzRKbcZpmk5Y5QFMcRTugauDO
vpaqaQQEcKp/3N6or0Ws7Rd16DJS4CJfBT1yflwQSwOcP3JESdf5pznP4xC0QzqC0SoK/SVdU2H6
3FdY7cCmqU5TZ1B6qQBgFsOUvFeieTrc/k3XVgDHR+JIiAvwvOQX+esEr6iwxQk6v5B4zPFTGXdT
0NBMh5ZtaafbQ127BZEjYqnZzaa3pUu5iPOnBTXQIM3m7ntGVf2hQUEt2bnX5SJuFpmyv2yvkkWC
q90scuQIfCsrkDGJZeG5jWWy+htFX8QsB8Uw/E4p1e8Zft87b+WV0woAD9gCKZqsqW2eE7M2REkY
4AZzY7oVohFJGybElWaIG94a+0LYuMjoahN/HLqlwMR7Hhxt50dcC7K4LjwYe3CxJRH7/HO261KP
yG55QRNlDuLck6Kth84BNuw346p8SJSyTIPFdmJsm0GmxMjcW+t8sNIh/ajO6/qfKIr6GxhbFnC0
NbygzdFxYh9HXqMPXLWHYOaIrLlX2mQGtmI02PFmHRDPfz+aFgGrlOCRVpjbroiSpkY/tVL5ZzG8
A+1/vB4Kdf1tZ622U3y+PAN4hzASkA1anMRT54vWz8ZST9GQHOgMDI9OigoN0q0FT0lS7WzOywuO
oVxuNsjyDgTFzebUBidvRNyBHJzG9pTbUqzZNapTLnAvBqmxB4K5PHNUUWWwTbUUWOgWgKOQU+GP
lClB5aHWGGNW77tjtgdyulxA6bUpDWxJE5HxkL/ir0ukXdOq6AdIIgqqrpSKc158SlTPRjN4/7wt
GIoqADx8mUJtAWreMrnYoC00RmsQLV0zjoBYpEKJa9Th7fvq6qzkQCwfWI0tPD+aDAzEPQHNKbKj
sCjrNkAsTz3qDdJmt4e63BYo2r3mvbCe6IMY5wuYjdAqsyRXAl0vUNTLPEscUyUSIJact6Vq/rk9
3IUsNmmnClCYYJH6OtSizTWhIqSKehkwvzXnOvFpq6CUPET4seIhgEAlGu/qINuCCfRfyGudN/rD
YKnfXISgcTdxDDH4Xt9ZLeSnbJyfZzyv9RM6aLjh+GvdYjmz85Mvu4R0AUi8aMzLXuG2QB8RSI40
RJRgiWr7xe6W5SWv08VvRwwJ+WnTIfac+s7OjAcdMdanOEUw+fZvuLziJUUADSLeL9LYLaIsEdZs
Ul1C9XS2MaasJUI9afUw68qaMlij3ztcu0dkfrPHoodMdXv4K20bxqe0xPyJj0Amn+8SJ8HMHhgo
Iv25KyFgsHOCDFn837qhYPmAZnTvl3FWf0uE1n1IzDUNKetOv/EU6EC5G+PJQpM2rItpio6Zh5He
7R94+fLy+wDboCBH3njRyXwtyWWqo9DD89yjmUc5eYGWYA6UjCfEJsRB68tuZ1AZop0/9/TONCSJ
+SwcoW3Hrkj7DrNwJNrJsqwvUVPXvE/ddNAbZzgI1V7vxzQVQaZMyQ7g/tr9ILUrUFekUUXIev45
WsjA4DUL5GI1DWWDTHcOXhm5D4ZV7RVPrgwlG9MEquhuyd13PpSS6GklTFYWkjOxmjPnQLWWel4O
c92Ve/vsylFjMCI0WJh42nibfYZDc8rfPBqx7gj3W9rUw4E25XhQR6Fmx0Iv4j+o5nhROJtoU8EI
tzw/Wao9yaZrs5ZChLAZmD23/fmsPW3NcTaDZ4oNXRoHnrZouEEmkfOm/x/OzmtHbuQKw09EgDnc
kuwwWaMs3RArr5Y5Zz69v5orNZtoYgTbWAPCqrqKFU74g23kp9ubd2swNi+tJERsyNJXg5WtpQR9
n4e+k/UWVn4yPjnugL8qaDyErfdQD1vDiauMsyzwqeuWylCqcl02sDVqZwQKI2Xl91wGkotIRfft
/TPjziC4p+xGjLNKcijh9qED8MWTdHLWTLfyc9LGWHBMqL7/xVC0/4TWlUAYq5dfLGjHCoUrLfDC
KXGwmli00GuTIf8tJebem7m1gvRfTHi8SFoh7XU5FqT2LscUNvB0PRx6v4BQ3pyQVcYWMbfz7v2J
EpVakMwItAFCY59cDpdqNR9slAJPxTjtKTLH1CszPA+IjLVwZxm33mcVIKrA61GigjV0OVisIsrT
t3HgJTqVjAfew+5rYJjSJ61Siv+WIK1bFHtq/ZlU1aJSjsYsBm6KXaFos0z/69FLD7gBwwkDB4IJ
TGJMLX3pMb749/YH3/ylgptsI7TFra+vjg12anOEAok4NnmFjkFmw8WWgqo7JLWlfySC6xU3XKLq
parlaPZnVBgPUq8Mbhy0/bMRo2wZY/rMDY1t4QHvx+VsUcbYAxRsvN0ca/4DbA7ZnzVhKWxROStm
g2AutKRD66TWI/wHB7GMUTtQ/tR9tATxd66H1nCzFtLI7YXaiPDg3yK8xoFnpdY0gDDOR0dPAPQV
bd4fm14aQL7zLAbT9Axt5L16XAR4oFF5luD6wS1c5xmNMVO3dbg6sSi+V9GK8jAFJ0Rqs/GkTO8X
BRHDiYHwBWDc9SOcL7LajjLOg0nXxceG+tkBzkN050wYptRaWhVYrxj952XIqm+h5RR3UTuYd82w
WDv5gTiGq3AAUCWiwJTHQfxd4arRDujRn5Y8bVCXe+F3i0Kt3p5vf82N3USSz71N6MxBXWsUEPtI
Thiokd9jm3hOlyj8ICWjgxRlXnk5QMFjx4925w7FsFjp32sUw9dFhpOIR7xVtMhX10OhSb2tzYBu
tEpVjjni/1hKKyjKNZHuG7UhuzaSIzthwcZ9C3eLfvcbTI1pX95JnTIJVR9S11oJrAPo0NTHn846
BOP+/bcRgSBGQOUTjCKnZV0qarjEHU5i5CtLs8Qe2A/zq16P032jy9FBddLpUZ/ixUWmmLLAmEJr
6MJ4T+9hY8Zk/Caps01gSQn0csZx69Qo9pmhHy+jcupKAkoKJ9mvnkBt78YXGd5q3+pCVQMIC71+
ea1mHWMBZdHRj+DEZeVdRR/5c2NK3amI0+w85G39PUs7RzysBdbkEHjv9KaCKZIZwT99DSV66qCb
7CQ8G5cWXBaBcxA/iWLa5QI0gBx0LQFAITnxf1oLukQLI/tg5kNyKp122rkjt9ab/IbMlJIsrJBV
QL3UOgjISsUAYipo/Y5YIXE/15BgIlqjfzE3Sp4gr6j70pxZDUZNtUU8vmewspXJXCfn0ckS+64s
4Nd6jdYtOwNupW9UR0CYG/S4uJtW2wlYjZQbKHr4oxYpp6HTrJMFq9UPjOCEyckLGFhTmApldyEB
iFth9PnSNoPit8iy3ScaWpVDWCHeN+o/bl9nWwtPHgNpiZ4mIenqEU8wLp3tVIv9Ui7tY7KY3xo0
2fy2D8KdTyzmuN7m6BUTreF0BYBdHIM/KkVUFeXFMrhEqEm/mFGX/+ow1qWgUHaPTqGYr4YF29+x
pOzDu6dIA4MKGDQfvvr6LAeSqQdBUIS+VCCLN00LSv1tDOteG/4iUgRFD0iF5qwgR69WE9iR03dV
HfrlUCwnA3P2BzOCuJS2xZ54wMZrR31K42i+tf3W1fs5QI0/F7OyQyV40qJQeyrLJXp/aoRet5BM
pPwCMHY1IdhBUVYbc+gX8RBiftP0Tn1IRuzn21je6xJs3DkcSz4/K0iXYB36akMHSicmcqFybTw6
+cCLNhdT7Ma1MzR+IOndzu7fGpGYQRjECub8mjKcFlOuFhrX/FyXwcmqltqHzvhfZGrhA7ihPdrH
1nAkfahqCKcZ3IIvj0ATystQW0bot3Ut+V2t6Afuoc6Nlsj+krZ2/BdfT2QRqB5Ah4L0cDnegphP
0JZ66JsjUW4aUIExZxzrsRb6i6QWFCampzKBICn7aqMUNR6Ggy5sgepq8eOgbDwrj43XgMfp/dEI
e+TNypYrC0rv5ayspYNyVWgZ8sXq4oZBL53lEP+HCOue99d5KC8xmHCRAWuxGqqOY8cqFj3z57Fu
XzQ1N+8xfB8fk0Uad96IjYuYtoBJUgsdgLdp9UTktZ2DrY9TX40qdAPSDgkmvW6K2k2HYdpZQvG7
V3exYFwIe1z4B1dIS23o7cWiMeanhlx/BdVSP7Thrr6JeEevRkG/iqo2wipXPDxATTSk4ib1Wwie
pzmxscuokbMaFxtDPljlrtUoKLGmU/4paqz3GqQRKkP+ExQ2sfeVtS9bzeesnGRM/dmMxhOo1dc+
iPPPCIB2d+WUBDt75VrFE/UBquq6xXAkfGsA9EQvItOUOvHTvCG4MLtApzZsBqM/BU7+1FFPPEtd
YR16Pa5fwBAWn1oAeI9hoeuxV+a19o9ujPH/br9+G5+aah6+TgAlKOitXz+lUJ1Gy8vEX+JBBpMo
QS+J0j0qy8bjzjaiuw2MHpGJdcsumAmieixL+NQz8FCg+9juqSQl6FssqXmaRst8MEciGnuy6r1C
8MbZoY7GZUBqRDV4HVrACJmBSKSZn2Vz8ruwpPAxHGvzPraLnYLa1jxpmYO6opCAJMnqmlN7ayj4
0CAwisa8Jy9J74gF5AM1e+0wotf/GBhdciII0M+3v+PG28H7S99GodwCAE2swR/hU99GcmUkzJE+
ZvxfZxjtYZy1AY9ho27PfT7uIcC2pkrFmfIOM4BML/78jwG7aDHhHYFwTnt5ONL3Hdw2iaHHRRmO
ikltvwbDUrkqWtevfzFVOGoKUSlwpjXmnWQnRomHRdYRiXCRsR6/tPb8c5an6WQXjnV3e7it3UPZ
gC4wubXgEqwmOgP50ZMJeYDBKL5PjRF6lJuxxoo69b/bQ219ROHWTaghIpy1imhVIBdYLHLmq2Nh
wjErlH+KLss/DAodVM3MnB2U1vXhp8pGeQZiFQV9HrDLqcXN0rRDKmG9Gi+ph7NO+dwOy5665/UC
Xo6yCjNwskuLMkONoFEz5ctQFNTWlKL7MI20DN67gFwxoNx4UfhQpMuXE1KkZm6jbBGw0cj6hFLr
T2kpzbMDav0hK4Y9vO71Cya69TReyN4ACa9Lh/poKHUqh4VvC6OMkiS1dVNIas/ytDQov+Bb7Bqj
yN0m7Gh5ztK42YkLrrcMP8GhNkAfH2DlGw7vj2NYBVj+yAgC+SDc7NZXC736bExtfx9ojnTKUKh5
t0AjFjlCNEP0XqB8rKPUodDps9iMKNNNO6RVrJwWO3JoQOl7UghbO4fBMGel8Q0EQ0z+j8m1etVQ
36kLH/GZjj4z/YonmHdN72aB4exgPbYOA2oHIplBaJvE6XIwkGCdHTojgog6hFf6QYWL7XO8FwaI
J+Ay6hEzEnEctxdtu9VpSJFSRLsHta+4bnVqU+bgZuZg0p5eVD/RJuc4z2p2qNRuPtlRQLc/UIPf
t4/J9d3NK0AfDwADhcor3SXZSiO7tNXcH8rBcbWRTKoACnKHKX3iBfo037HpZ1+e82GnCLu1XYUi
NsEVSQcQnstFxjd+sYKKu6BL7fnZSOb/MkMdcheZUdPD+GQ83J6pSJnWq40OgpDY4fEHXHc5XpKB
UQ5lxpOt5d9RWfTeLYuxeJyizvIQYq7cPuqiHaro1vIKDMqb2R205dWgJeIkddbFhe/odIXagHAK
SQQEV3Ijfep7JT2lsRN/VaQ+fH/910I0QOgMowolyrGX8y3iqqNFhDCsVPWRp0lF+zxHeAN1KEX5
WWGUnmkm806avMEJ4jGm0043hC1FPfRyVKmwK3NwEMmkOItiUuFIme7Fman95IoIu0MIgKS4k1AO
7dzGCrASwpG3AY88CLHVdlT3wE1iG60+O3AQjNIEQxnA33oZCAL7REbLbzEaxa1Ta7lHVh/tKrUL
/ru9wzYn7+j0/hBqgHmzhnAbVdgaOr4mfpaao18leVq5EcIFlUsky4NqxMNjOUbLNxDnRGEkjMPr
bIT9qdYTx9v5MRu3i+jt8PI5dB/wHL38EnPa5ZTR0LLOrQgBxW7JfwziV0xKEJ9tDO2Juu38zkCB
xC8dNT02pr7HKtm4SEWGAzyZIpeImy5/g9IFSJZL/AbQAiOGCANuzG15fv9M8U9ioDcPV6TrLkfh
tsylICXNDwn+5Kc6MsYn3Z4ddAualHUmTo5K1yAQbR4lM46+BlnSjEiv6OSZt3/LRhhAq1n4ebDw
cCFWiz4l0oxRdJj6i9JW9/2o2udUycf7ogQiJmmBdl92Q+ah9NB/meAq71w315sdZCINYRoihACU
cy5XYo51pa4G5KyWOQcLjSWgN2lS5A691Pi3Z3p9nb6RSui84BCF8pz48z8f5KyvphiHWw8knwOT
V6m+DlU6+0E95XcSri3f9MmUs/fvauo5KGBAhCZl5/9eDtuVjTJh2uDgl9Kp5xZuj59CSH+CvDX6
eKtytS2m+gl+xXke7fJBmdp85zdcfWMW1hRtNV5OwCBv4l5/zFzK2jbrNGX0ZiUGVpbGgELRAygz
+FKDZLmKvRgfo3KOOwr1zVQcKL9md+9cfX4DbWpal6QhJLSrDz1KwCtUsD1IEBjhfTp35cnS6+QQ
JZL1OvaZ4zrzrpnq1Yv9Nih9WcQPhMzgKv1plbYLh6pCyFAqK7ROov4cVHp/aOf8mxQGw+n2HK/L
JGI8obQDrRBUxTqEh6E9aEg7jwhr5s7XMjOr+8aJ2vtqWWZfQw3q3DnmeE/AYH1o+iR4xQfVOPed
0z+Wk6z9rMNuNnY+/tWDLuqJAOto0Yu4ZQ2K5DpJUVtshGm5ZB+LslLdKCw6T2+yyTWcdPRSC1Ey
dcCG9fZyXJ1tMTLyD2/1GYL11c43cP10ehACXpc54aFu6saHPp94s9XsYRg3JykKtMKTR4x5echy
OsQ65nqDZ5mN9Iz8ouxC5lXOTZ5Ux9FxpGOj1o0r0+3diYk3R2ZIkc8T5a+FZxxzKSSnYpK2MUDb
a6ZaeSpAjf2a1aU8lYrdvGJi2QT4rMvaTtS/tcDi24JRoJ/LW3I5a7WtusYsGZv4ZWi8Mta0//Vz
Qve61J10r9N3dX+SlPJA4BQGaQdw4uoEI60wFe0Ek8LOq/y0DBFAzBhj3U/j2I6nUsvrV2vuMcm8
vYs2hyU2IfOgTX8lp4mGvOY0UzpAoc2XU6CN5lktJsxckyU+OG9GLXnc7Gzdja+KsCM6wKARgGGt
b0zw1ySSJiKGbdok2C03vY+LvObW0LJgFQzBv5o1hnfdkgzH29Pd+KbQSNCzfVNqgRd++U1pkSsD
DAJ0bAu5uIPxn77Y2pj9VipF3dm6G7cjtVzeQ9grokO0OjTpXGsd0e7gEQKiTTNgu4TNRtU+Zr2m
PxVl2Hy5PbetT4lcLoVf4lsBbL2cm6qG6OG09YAbZqQfwmTO7jLNQU9DLppD3AQoBk5x8V6mF9v2
De1ACYwbYn0ncx/bCjD+ASRWNB0DZObux6oNH2B8R3/x7ejEwtJBY5bmzaqCI7OcJgdx8BpkUE9x
0shP9tjkXmz3wY/bS/m2VhdZgpgWdDKTSi2t0nVVumsNzB2scPCkROlfeilNQM3yphgepFYnchFW
jJvjrCu96daSE/xwwiH9mOlOMLpJmPQw0OoUGkqgqbOPyGb2QZNUyfCKUY6s+y5rLceXskD/7hCS
PyVFFv6s0fzHAbCjy+DOlIHfDSajHksQyomD78lDtbrOlLSt5GhwuEr7RH/sta49tc6QHlrFaR+A
he917d8sKlZrKCSVxaYQJ32NtTSVOVy0mpCzAU1hYw2Cd/xvimaZ4SZZMIb3SzemPyxWcjkPRZ7n
r0k9Z6NP8RRRzd4K4g/2EOSOa6gF0h6UYLv525RNEzoWBlLG7tIvw6dsUMadqHnj5IIjERxKzi83
8WqlaMNmZhRIk0fCBuccJ7rw36Y3apwpYycKXbQ8YmsnUbjKjPg67Gtq9OSKxOziN/0RRCr4jTVj
q2CZVs3Va+g4vzq1VHe29dYgWLlSkRcKAtRaLgfJ2yVWulYlZIiy3o0K3YQMU6SH24dn4x6i6gm+
DSQDoKY10GypKjuWO4lYVBmWM590uNOXTqgHhPN5ydEwTyPH2XlSNi52jQYO5UDh1ks6cDm1RJ87
J1+Iw9KmKf4b5iVajoFkafQbUIDbCfq2ZgiIDm0b9gnR76qKIw9LqyUhEX9Vxdim5bNevXYIz31r
kH5E9yJpjnYTmq+313Xj1aSeDKadhjKKoWu0V9KOylhCJ/GmUu46LyzM+DWZkX8cMOdF4iwz0kdZ
T+OnrBulnW+6tbyg+IAvQuilwrfanqD1YqVwuDxEV/DQN7Mcnuh5tIsgBErjzqOytU/ZoIJlD47/
ip5RyM4EZimaPKsozB98c1V15cTcqzhuTUo4z8KMAd4LO/tyzyyOUzcG/XgPN7wZs+WqfRimSrtH
bANJx9sfb2ssIftu0eOltrlu0k+8zvLcA3PuqXH5RjQR7rSK3DwmadP+xVkQ6vI8XMQ61lq6o0Ay
ElwjBgSNgnp4wPbwZjq997OsJDsnYeNLkY5xadO9FdjL1bHrx2VEh5SToMkIkLeVHjykRVPt7IeN
C5kCIo4g8OkE7E78ij8uR00vOi2fR3ZfHdHJGCvFontodLlrDFFZ38+Zae4E/9e1O5z6wAMToaJg
SC189QhQOql5kuwBnbUqlg6cbvk3lCn9CR2n+T+8/MBXKElbgbJwplz20zjMT3IttSpsuBKxqXfv
H5H9QjQRNyuB5eUSRHkI0KpIuLopo7jJNFtgA/ryNKKHsjP1ja0KcouXj6SLwvialJyMk5pQ5xiw
9C3Nk9F25pe+TjSocmm2M9TGlWZQpdPpbHLYgVxczsqk7NY3PZZEQPj1o9Pn/3aKMT5Lljq9GEsq
n+0a3wI0drUP715OOtRCMARLQSHncTlw3LGMgcYcDWOOnsOs0ggn4rHKXDnX5h2Rja0FJZ8RivI8
GigTXg7WW9CS+xmphcJq0y9pAvlZljTjEZhucnd7XhsnRejaEbRSlgGfthpKrw2zkjEkgKMpjc9z
q6jHN/Royw73tWbcw6VtvISMZ4mGFcKwoEEvp5Y6autUioHGbdEPx5AKmSsN9RdTibSzlTnTXSHv
+m6Jk7eKK7nW+HaES5gmroGnpiQjYBoPvTcbepq7IT3C1tVnx3wO0fSo3FIb8m8Z/67phlVdflbt
tNzzbdz4pFTbgI5wUiB1WmJj/3Ej9U6gQN1jnUMjzf8X6VL6cZad+cm0u3gvcN9aY4pe9DjprSL/
tFpjszHsONQj8joMzO96bTIOUKSGpwRXbl+IzQHozvb0wrcW+c9BVxupUxJlCU0SoMoscAxbrPku
W0JYxlFq4VqexA+SWfybk/wKtbe/eMFohNJvpXONMM1VKpvKRhuJ0RH30f1yVKojdHsJp9iiPd4+
MVtfEtYHXQmyZp6W1Zds9DCklsTqTtEwn5WCvCuDheJ3iansDPVGoFnvXKGmRc8ajsBVwIHnT9F0
qA961mC2h6WpkodFUpOHRonSn6WFdoHrJHX9se5Vz0j6c1/lZu3mehPDYciMkwjeiaAX81+cEJaE
nLs3/ol6NFVvr4n4uOvfCRVPMI4En9NcvX32tKgmMG607+ZC+teaokl1cQWuP7YV9G+0R5RPtwfc
+AiwJbiy+BAszTqMADNedGnCcYKZhlWlnbVPOTXlo9WEy7e/GApuk4Am0ZJZGxhoI/W+ZpB7FKsb
6aNWpOCg0jnn3qoHbSeR3HjeeFxA7rOKBEjrlJt2QZ0Xxtx7tY3+tKTRcGw555/7IpFQxCyqcwWY
0m0mDPpuz3IjLmNkojKhwkP9chWXqXNLwduYei/TTOmM/anpORAIdvbJtZQToAhqCgLu4QjWr7i6
/rgG64pMY9HZ0FKu5vdmk36wrHo8jHYoHfRQCj6Og5O4kwzfKax0pB6tYs+7aXPrCI8qoa4pKqiX
P8GZNb1lIXgNZE6tHtq6L9mkuOAGZ//2om4OJWr8SGpA4F5bYbWhDE0qsdmlzmyfcRNI0fBMlSO3
yrvBCWJhadPDIhIC2mskjS2HWbTQFPScygoO8UC5qIvU8BRGXe915M9Ii5d7VJprXubbqACjETcU
DpOrXbNEppxHhdZ7A1rqxyW30gOyg8uzjRrdmeaxNR+rUq+PqZ1o2CuWWQkYNxgeAzkbj5qajKdB
GlHms8I+OmTgOPwCdMGesOzGeygCc9Fx4h8crMsvXjd2mISZwqlqw+Glj+eEZ6J07uEFJp8QYnR8
k07j+fa333gP6fKRUBHBcZ7WaBEdnQSgVGyzpp+GO/gmzY80WeYneVmS09DnqeGqQR88Jg0yAlLU
q3s+4luz5pQJ1LpGnXP9Tk1JR1knIurRpMk+Za09PTQhOV6ox71fS3htLKqU7WBytq4RsQ9QKqAm
xV68XOq4U1u1pDzvDUZpP4X4lbh9OO65hWydK3ruVIvETUJ98nKUSVcrhMO5rPS6bg9KVRT/q/P2
d5DU3U4ieS2mJVBcZBt0PIRCyxqA0AfsGYh5vVe1ge0iLim9VEX33TS74lmVwoLepa76cijNaL0W
YPblssUVvtYfizSPftzeU5vzFhhBUSij/7IKPcphjIZUFc+DEXRHrZN+oTo7fKYBUu70IjY2D0+Q
gdIGlVZAyKsjU7SpSmwedF7qlHLotkUv3RVq0uouGubLS9yU2ismF3tgso0JChQ9NUA8bhDDWU1w
SZx+KJe69ybKcz+VoLbdyejMlymfdtnvW1NEUx7EKvVmRAtWMUuErH/APUzm08v6saqi6QtiJhQm
1NHsBcnV8q26aAN37NoO4yuUD49pbNV34M+Lk6OX8+TaRZLoh0HvnTsnpgPlh1IpHUajnv5iywOv
gzYnsPVk7mI2fzycVaY0VTw6mCFHFGEzJ4r9LAmSR3No9rhRWx9B576gyvXWpBd//sdQkzSXvVRX
LEwNaS6equBX1Ffxg2mV1s4227guRI4rIgI29ZX8VhPHUh4yHF0TVsxpzfygBJ36+fax2YhOgToI
hWHA7MD3xJ//MaF6HnHG7DGS7mR1Rux3zJ3HDNj8j2rq7OdESpv/bg+4tYIkX4JhRtAEs/hyQH02
mnEuNU4PunBnXe8+K5KE103c7kmxbU6NCiF8HuydKbKsRoqyqq5HRkJfjeAQ8poXhwF6RZk83fVJ
Ee28altVLhEdijiYigHODpcDzpEeqlbNWtJhCQA8ytG3CQXLe00fcG5ogNYccHaQv8u9oT2mfSA9
S7y+5yGte/n9FS5if4JVQS8iHVt91rYemwFPR7QNx6Z+yYJc82uc7CPX7JM9P+OtL2qDzSY2h5OB
IP/ltAHNa6S0rHOVh1HuoT1g3LclwomuJqXTx9vbZ+tmokZAzR7QCnj3VZFrkppMWmheeSVCUD/i
tE+/14BSXks4W50/mstcuCpduJ3XZeswOgoK8KJsAANz9Wl1q+VvNvTOy6cAH9kuDY5SX8rH25Pb
iIuEKRvQF6ZHd2B1NrS4t8y4YZTE6UY/GBPZhc4HEXnODQ+CafoYdFn8OJa4UwfGsFeH2R6exgTZ
O23GdfQvhZMUIO3FXZDDjC4mo4L0NmsHbem6u8XqlvvO0LqTMzkSfVo92Dk/158WUCenhkAdkN2V
kEkzTnXS6cAJUmVZfkxDZh8C1PoSv5wcKsN5YI2SO5SWvHMFXu9fsh3+SzmYqAw87+X+LWyzLIso
Gj1MdijRzLn8oTWbl8bgqN7+vm8R0WUtgIYhp5IECyQhlb7LoWYpm7SkpT6CZW1jHEZULD4oMXar
bjQ36Q+5MdVToFrSz2lJihfamOq9EyfRg6iBf6+UQXpE+tb+VMjBntTe1uLTekB+lHRM1McufxkY
kkJLraCnVBLA9mllDJca7J5LHKjaCINI23DjdtlDfF1vOQ4zpVUBteMGWRvQdphbWzqeX57jpHnt
los9A1JvzfYHmEPF9JBZSE7aUA0/owWtzGOqLZhR3f4q1+8EvwG5KQpk3JZXDbIlbysLNtzgReVQ
n1o5G57jsKu+qjSuP9OnebeMhyhy8u9BzwN3BwX/cqkXKypVO6bMO+aUnTA4Sv2owdkMZIu5c6Q2
tjYzAt8B6ovdtkbo9KglW03G353xHHt1NITgWWwTqaZijyCzORTiaPDuye2o0F/OSkq6wqx1SkGy
Ez2XtnBUyh2leDDVfteOcHMsrinwQOgRE7pcjqUOVhYWFak1lRKleZiMsXLOZYqpvewU89d3bw+Y
uYJRCgiafu3qZESRE8uDw2BVjQdCEOnPibYEsR+NVu4r85juUZCv3xrU9ChnEWTi08ljcDk7XoFY
w4yYwiYAjmdYjiC8K26C29PaOPBiwws9AbqagDMuR9GbVDK6iXRiRhR48iMb3Qu3iur0PE+W8zk2
G/WQVEG51+7fnJ0JpoH4hJj9qtgfquaMkTUXTSDZo+fEZXwCwyHvwSy39ghXLCU7LjXwjuJ3/BHY
yj10HCrHFHi0BhRtC4g3R/bDiym9+beXcnMo8beh6Sniv9VQaZUFyUhXytMqOfSIkpT7fBj+p/eF
vVMD3agRolVHl4SEm5NGwH45Kwl9CFFE5LKw29pr9Lb8tywW289qPb0rF8l81Dv9YziMyq8kjpdv
OCPtkfG2PiBBCmcC1Qvu59VsUcU2OgelPi+CReWF5rIcUepOdtZ042GgxUcHwUJ7jcbU6ojjiJaX
TZaD4JyjhWdgDO4GY84PWmn3T13ttJj1ddRhUe0+1Zqz5zC09UlBjtIaBoNOeXsV72lVo0XGQLOm
X+LkOElp7aMLQGvVnLrD+3cPwE1A8yL24Am6/KRtNEl2XpSYUBeJ4bX1nPiDgd3fpNfvphTytxN9
0AeChs59tvp0YUfnuZYB/aG63v6Sh7b64kRJfhcBDdvZqRsLyO6A9KZj6wJdaXW95HOnF9JS0Wcj
C/H1PKoP0mSNbj62zvvfb1TWTIJz1Ee501ZbZZSDAXkUqonywgsQq92AvrbQv7Wpt4VelWIic/uT
bVS+BO0HtRIE1wA2rvEMTW5kgyze1SLB1szNs6U0PvTSOCqHsp3q/5mdHneAx/vCgPaXWK91binQ
K9vAeplSbEMOoVko/T87P2vjaAJWhYHnCF48zYrLrZRMRiiZNrdDVkz1URrNtD723YgrG5dG9ds0
gJN4EBAj9WsbjeZTiiVT7yVZVDzrCQ4Hj5MRWTQHs1z+1GlTWu2EIxuHWtRNEIWnx0E8sjpVCOVM
hhwnVE8AQ/smBSIPXXj94NTpS1zjssgzpZyHue4pgGv6ToNla0uqqo5lE5VfDYjt5eqUlkFGbjLh
KsJ7Fhy69BCHyi+5N5WdSu/WSJpAugC3glLgrM5Z4mShVJOksfewiy9Lyp6gbiLPWKZx557ceMZF
ssiyCu4ugIjLSWlEWxFCTwSTUT0/VE04E8Y2NtCLWAtPtTrjvF1TRb+908TfuspjcN/ReVx58MgZ
VjGRRVG1heA2oEYWj96oTtkP0yiLHUDLxnZhFEtgArkYIWhczg17IiUZdAAtCga5fr506kPUpto/
TpJYR6nToyOiVaYfO6HqlnKrf7w9yTcM4HqWisPNAhpD1OFWGyYeHD2DVD943YAD9lkNIOR42hwE
M0Q7JQq8oIYYc7D6StIPQVR2k4vrRPs7gdkL37aXf9ZFVJ9KPIiOQxBEdyPKr19aKY3NQ5iOenvU
xkiV3DiLWupDI9foIS5bszrOVMPgERrZmN1bhlQcMi10yp35XWejhBAC4y7KDZRT1uWGFLevziQy
wsbM+RpXw8kJTNHAFemoIzl0pnJMouYZOlIOEksRVx16+d/z2HwtOvTvjO719pJf7Waxo1BVe+P5
E0ytXo3EGNKYliGlpHA2HjrUoFJXrm35IaTudLQ6Gyo1Ad+exob4kBcf+m1YWmBEMxTX19KglYUP
WcbD4YWz45CbO+1RbwG6LsFsAQhN25334+p+eDs4gEkYC5jE+tDmlK0qtMwpWNeWc6rqYTxnQZ97
na1OO2H+1lDQ1YSAiE3MvQZ/kNwmANNpVgjrZr8z9IZkop/xnlb2UNfi9l6vIlAA+nokgAIEenlc
+0I12jgfoGvZTVBC1er0f/JUCb5Bymx9vDJRVUyS6bmfF30n2tgcGvVTAXEBirBunWvGWCayPvIB
FzNC91bVXbtKhpM9jeHjJKSr87rJ3Haq3u1HxKeEYM//qPoy79UdlUotJictCOIE4pzbZeqCNrg5
HoKs2ZN23tqlKshQ+JkoCME9v1zfVGuMxHDmDtfLNnMpJM7+5CDBmRtG5i+Dqe709zbHo6RrMhpB
+LqjRiWSj0wbwJNlST7kCdj2WtcxwrGx2qTJt0fn3xyPjJC1hCPCfXQ5PyKuZBqXWFi8p+PHrq8d
H1ZkedeYIQCTZt5zArnu0PPtNAtUDsgc8pn1gqpSWVMOz4mAOtQ1jrKEKc0xkuA0eVpvGS95Yua2
rzlWz7vjSOFLKevd+EGO+oX1T6JxdItWK2zXTnsbC4QCqiZ/qH6Cf2+8OyMRPxax+zdTX/Lh1eqQ
e04KOhX0TXjuD85kJ89BTNZMYpt9v30LX2eZjAVwiAQddW8SzdVJDse4yJdKonMiydJ3zmz1PdUX
/Wz1s/KrawoYsEre0PXiEvioS/byW5Gb3t6J17b2A0k1u4HyC6I5q1w3mOEhJMime3IWLH4axfOT
3qnmNzmI4++VLWdfb097azz8WUAnCw8hVLQu9x/SjRlktobyd6/1L1OQdmjdL0OL602QpH4XV3sw
hKswinXmwoIsqFFxpdR5OWIdppViNTU3ZltKn6FBKq9RFOxEUVvTQtkUjCdfVDStLwfBr2VZRqvq
vNGZzfu2zj8lLRA0I5VIAKZBPd9exa0H58/hxM/5o+6iKOBJZbvsPJT7cz+KVceLkHX12zYxD7eH
2pwZBQ+BVtLoXq6iBbvPByunAe1JdjM/UpOUX0vC8e8V8VzpSjNXsPv+EakGCAUKLkTgMpeTkwPH
DMjjO8+26/Hs2F3rUqMw3SI0zIMKrHDnCFxT59ghiCsS+YEZIcNdTRE+m2FMGm9qNExadDC6VntV
qemYR7rczSdprLoE67R6ig+YMs/xgQgntFyjKbovmNbNlovuhJJ5EQ14447rA8Z8oapD5JZZZWpu
LGfKhyRqAUIZmZreJXi96e6g5cm/o46HsDsgXanufLetLUKdjDsMPX8hxn65ii0fxiwNVtGxFmyj
KeceOy2VTw7t5p1EZWuLULOllCOjskg14nIoyy4qqzBoaRVTOh+aITd+USBLvdE0JFSA1b0Md2tq
gthDZ5t7hAzwcrxIXrRYCRbGUyluFlKveR0yISddD/b24tZQCK8AnkMBD47zaiglzHSKjrR4rSyI
0Wce68dkniHCtEW8k89uhFcUFcglITUDKl130gdDMgd9jnqvx+D8d4CafelW+jx4pizV92Av88NY
yaU/Gn0d7hy5jWmSswOI1+iWcPZWd2TT2mlcVgU1AzWvXLM2unMKTNK1lDE9/p+z81qS2+a28BOh
ipngLdlxkqxR1g3LsmTmADDz6c9HnRtNT9d0+bcvLQtNEAQ21l7h7a/76lAbSxBeOM2oy4wX31y0
rWqKjSxL/h37xj5Y7TDSjpryGyNt7+aiVEbFTGoNnS9sMS/hxbZIkWMbHLBJLZp9vin/Hbe9FQpw
7Xlc9g1gVE6zV9cM9t8AZTbP07t4l4ap0tNX1VvTyF2zLX/898njGKNvC+sMctTFe1qCznCJjBsi
PO6ySAxTd1eSj/CEubf56e2htr/q1ext6kT2EPQIlzLpmchELy+BV8yAmEjLaoKjvY7DoSgmN8J/
2gSanv4zyrhZEwMxUo+ASHCVevllY+Gr13ZgULgt8cPAMYDx7WQdlhid6Qjx7MbF7dpDcmXjLsPa
3+41L8ezUkQuPjZT0eD1aj85w/RMGrhzYjn5NToq3Zwz/HdvXKSu7JebOzd7Cgfc1px8Oeo6O50L
EMd5o7S/L+tJngOMZ4h4xlEPIuq4f/tVXluidE5oQnF8AwterJoiz5IGW+kuaoa13hf+YJwaMf0D
kftWQ+HKfKLYpuFKihEY4KXgfesy9J0vOs45WM1p3FpfCqfE/L0xDKQCvqEFkZ+95Xx/+wmv7J2b
9+2mH2J0Wm0vZ5TNNFZ6q/Fmbc87mQs3NOeyeWwqZ93CA+wwb9yUBk6lbtzfXlu84HbKtXQ7hoB4
XiUaaMJxAj0QcOrpvnkukEArEIdxetePINCkoNiRnxvVIR/6Zmetun/fBRNm9/hH/9Muht4nIm/+
B6yFLYmfhSfAdpxczEdrz/bgNlyYob9Me+Eq65zYdhzWQb+cvcQ1jm/P/2tW1jYLAf9SRCFSuKwS
bS1TMGewAVMA00edaCiQCqvK5EmMw/psLnXnHIY8SO7AZxtzN4lizCOnXfS/oxypHd7+QVeWPL+H
rxr32q1E2P77nwWyymRiGfyedB4oH9vaJfnV+gZU8T/Ux5tnAC3yLVwWzsHLkWzY3GAtOYABphXp
cVXcLsPFt3sonW6VPuWBXd6ivV/ZQOhKAhogjKc+vmxe+2bltojkugihrDqMA9lDy+a9XHFQPa8l
xmhvz+bV8ThDt0YMx/al6BHjTS9ZpNVF/tx43/t+bqNelBYNj4Sewlz9Zyd+VtNmcggcjTnIKxau
7FM1lL3bYfHixKEzdUZkg/UcrV78L0OxmQfksGzKhctjTqx+mbrK7FAm2bRAc5U9zkvw0wmm5Pm/
TyLlMYbxHHLg3Nsk/7EkrXgtJ008OiYDXnpyO4wbSaP+KryOVKmeu8Dbw137AtgIN006xEx4HC+H
y/BtXDruFdGcuEOIuiaInCbrQ2+6Cc9dKbR4VRvDgQIIO6CLT2DQgYueOQVQlk5H3HNmnnB31zd2
2muLcCNbwuiCPcUJ8/KB2jUjE8+k42fVlv1OCeJLLAhlod82RkhXt75Rj1/d06gf4YLD8d+0qS8H
DDK3y0vJV4aYpWYPARTMmj7YC21mu7WYhsPSS7FD8lZvHiteOFhVd0y079z4JdeefJNkYdlGUxne
3ssf0kuNWsLi/DZlXURqJZvcan0dznSldkrhjv320rn2Pom/4NNjokk9u3ifGY3ePst4n6pMzEOR
+G6kg8D76+1Rri3QjY5GKCCeFBR9L58q425hyr7oI03++R447GcrE/XcwvK4MX/XqoOtGUqU6BZ5
eMkrBVbUk21Tb3n4T0cZ4fbf4kk3D8AdFeBTtt4HBWYy1A7Jh7ef8epM8tGzdW6srcterDcXmAv3
4DTpWJlf6iZr4XKgg3l7lO19XJTqXIU3iQ/3D6w2LurJfoTl5LVANKgJxInef/Yts+sWe8hp3ttT
hyMAhk8noxqNyJyH7EbxdfVFbly7/x/+0idet1PmVQEPWdmtR+d7dv/CvEFHyNyy09tPevVNerRa
KNUxqvpt4PPHHmpaqbBMwcrU3B12jZkYR9YoXpUyp7iJVzui26YPvVxv6XCufoM8I3X0Fid8eW0V
eTasPD/Z4CLJIagtxs5JDTdKqfCiRSHD/x+edBsNPuG2f1/cTHJXbbosxmuqtHwK0io+LuMm/ZRV
ORf7uHPEc74O/fNqyubG0fGbwnC5oCjkIGwC2EOD2t74H9Ps9T2kBZkAL9JqWc6TskcTv7q1+Azz
wbDO3EB9DNcskf415UPqcU6Xxb4c0xgrCTKBvKjPlREgdIAMGcZF0DXhPM/GFHbKt8R+cTrji8zH
SZPLPtrOjbm7tiA9MMiNt4iJ+KWIRyyW3eUEjEa49w97KnIzDWdjxdisxRf/P6tVKFb+HO1it1ya
3Kxza1uT2G8d5rIwaDNnVXaXrb5zC4+6tgy5/uM8QcQi0VIXh+AE762bAtAGq1drxC2sOhn4o0ay
XJpD0LXpjU362tbCG0UZw+HOYXixEpK1yqtF0LSFIC3ubTwijdDxlsVAzbmMbaRwwZt2gzmkn/PS
lf/Mi4Om9e1P4domisRuQ5+hzKOyf7kaiyxNhVdogLEyNe7XVrsfPK+6pV99TUTgPXKN2wi8iLHQ
vL8cxuLt5XEnET006VocM/JPfyZ6wgVfsPKx/fXij1VNThLey2W1y8wy/eXHUmU0iwi6BCFMaKNM
81w9itqO+x3+ueMSTsJeh1Dqav3eDm1fRdKuWj/MOxHjKua5cxpawqzap6yzTJTkparL3SR79Z+Z
OawNeqhgHUBH+KRfFIS+agtdbcrIeai8d6OMW6S6RnHoe+PGeXvl++NY33RiNG2RPG0v9I/tQ62K
vJ0WVKVQrhNiaOGeKLHi0MphRb+9Nl4bFGxMT9I/eWdgYq/E1LiJUshIbv5BnOd15Lct6t0Ve5Tv
WW6J9zRXcz9McuxXz+iFBvdD3zYea9hNpirMXI9Qg3XJzUcJCKbD3GiH7EF3enrfLUzloU1IhL5x
N70CkmwVASTnre2GTuHl9KywgpcuB+h14AwcssVt91JYdeStVvdzadI2C9uq8dwbu+K1ehZnBNC8
rYe/0T9ejtv6paeylKu2tkvnSXSTu6O/kVZhAyyCTBhTaJT901hEskASPy4iCD0tmz2f+K1wkCtL
hMukBVQD8LbFQ7/8LfDb+9VfAxVhC2H/yNLR2ptKwnftxqW4dZZemXDU4RD2OLsRLl5SjKQAcjDl
yFkaq/pBFr0djd2YHLjyYXNZWtV3ssyHG2/5yhMyKBg3+wkV4GVjlYgnvF30CoV2UtiTD4N1dgbD
IN67/x9aPVuCMkgAxzXg/XZo/Pm94e5mdVJ3UeeM1V62tFDHcrb2eKPewlWuTeX2VUNJhoDyity6
Sjm7Vcktb7QwhID3UkYdoqWj10IRbvEavPed9FbtdW0qtynktsD9GUnjy+dbJ+klFqFk+EAqM3Ly
vD84vQ8XIOv6GwXm1aEo8PiH0+CVHrScjMwds7qL0spKj0lQ28c+aKddPdS36H3XCAB0VdGnIIdB
iHBJM88yo6HzD/RQZ3xpBTLhiP5Pup+thRCbEl9Jd2gImM7aeRcEdMiNqehuXB1+W1pelHqgHtDv
fpuVwRd9ObeO3xrtiAlrtPmtq0PDa/0IUJF8WnXrY/BfSPbJthBlcpLdiLZxNtq2Dau+LyU7lp/c
++ZMrw+ozztPtaYs13h9fXp7m79S9pBITiH6u5cPyvryV46parAFsXQkcVKmn5Oue3uwP3XaLO/i
wE1uAPRXVgEqOQJNQPaoCS6ppY2xQFrxwJ9g55QkescNKss4eWjb1bh1gG0TfPECNlkcRiCbDJxI
+ZePRrE3xvYMytCqOfb29uIPO5rcNkZfo6pPc00ce2jGMYHW9iKOOXnIVegJVxz+8xQjm9tqBFQP
hG5cLIQW/MbPZuAVY1wIJCbhfpda2bJ3g0HfN7VKPr893tU5hi+3SXAM2hIXm1ZrcEGYVy7ldjB4
UMqIAATm6O9GIIH/XI9wlwls9i0cG9g/LormZl5Mq/dsQoySMjgRKkLOl5kah0r1twKOXz/VNhSD
bP6CYDUXC7UjHJ7oZk9Hg1HPBxd1cGiM8XAo45tasNffBFA7JBC6jpykUNVeLpxF+YUTN8mGJ644
mTtjeqYJnu5Xz1IhbQF1fvuF/YZCX65UJnAzEaVo2po827P/ccxgvuo3dMh4NsB8O6pH6TaHUXAV
D0e+kXd57UC/Jt62oIBxe+e+KZyA7ABHJh0W8xNXB3siQSOM/boq9jhF2Xd5FY8/c1lZhzjO+mKn
59l8YO5IMmzxY/4rwcEj3b/9IFc2XlBKDi941bT2uV+/fJC4EYtnFEJHheNMvwDwq3ODz925rtCc
hb7o+30xi+CoiPE9BzI2vgC36+TGl3/t/W2pIpvWmaVyqR7P8HQqVFqwyQjP2ovEFwejG9zjGFsW
efY3Axeu1H/YTIDrQWpE8EPR9fKxA53atth2NXLE3cd6nkAT7D4Xp7YkrLLMD6nnTA8FO1/UJ7O/
61m3pnvT/uh1CcHPwHjPgm7Os1/qJ5yF9NSh54i1E2ciXMYfjnOZjphVd1TuII+nwslvwfxXJptq
Eyo2ACB9k0tbmJaL0Vx2ro4CLVH9+M3yENtZ9zQFRTEg/R5xF357lb2GqjBrhF+JhJZP5lXRMvlG
3cRbcpoqBVwAZSxROVnYmiv6XpkQLjl1k7HzR0t9fHvkrXa++E43bxpCTeidmJSFL98zcODcTi0A
3JLOTtTWTf4o19tGDFeHQVPFv1wrMIV5OYwaumKN50BHhqOwlYi9pTnLblnCPraKLuwxRkv3AmvD
fbIAu+aZyD9OVWbujKBI3/dyLJuDjtP0sKa2vLFXXXvd6HE3uBzSKe2dl79NdPhUWhnf1po31kfb
Qf6iJ784+Aksl50Zg/Ht3p70a6t6c3hCHILjEtmKL0dUsWeAkjGiMPp6X6WOE6W99N/1QYH/nOD4
dkHHbgx67TH/HPTiSu+qZq08I6XdPhQezYlc7QJB5eB4sfVujOf/7A7HjG5lGK3OLXz08mJvGFM+
JQXJEt4SLGfIZTpUsRZ7QorWcPDnaQ9o6RyJfr6VAP7qSelDIL8BBQILpTa/eNI28xePBj9aGJH5
3clxdIIJxhaBgblfaRTHep2TW/Et2wp+8SFxL6Ug4hKHShL61wWuHq9pXi50z6IBdXV1tAa7e3B1
bN7XnhnfcoV79TltgyGB2dw9wF5/F+p/nK5LV/St1TTcgJPVelcNs3UIVO1/fHuZvtqVGAUxPAY+
G4L+urVjoGCioINgM43p+6ylQQDVsgXB9teQOgKBJAjmrmuWW5Lk10QJhmYfBMHjiupiRvfyC9mM
JJtGAJEtWpp/D1aT/qKq9RaMUKEGUIrZW+C0nf0kunv9jOdREoTJ3AZPca7dZd+WhGVCBY/189tT
8urL3X4XJwLgIrQl5v7l7/JlZc6ix9NK531gR6qNzYM/jdkuGanZdNe6QCEmKQlvD3vlfeONTC8T
DQHXwMtqyt+Yz8FGNfequPhS1zI1wQqdm/TnK48H7rE1nUFOIaltX9Yf64rqU2kWA+PMRn4snVQW
oSnnzI4mtchP4MZc6oQYxh9vP9+VlbZ1hC30N+SZISl8OW6B4SAyFcZdE5q0daf7g8waJ2xSc90H
qxmQdSWdEEzyFsX89cxi2su1DZRiq8AvG8VqhgLF2YPTbe4Pj2Yslg8q67sb+M7rHYnikUoffg0F
xatqeEjzhQfn9t7lSRDl3eicSMf7e1378ZTO4LxvT+fr1whbjMUCiQufa9j6L6eThNBgsB3a+Rk6
5jIiWKc7FFafnHLbjZ9jd7LutMjb/3oR3jhqoCG/owBZpxfnaNWO3Exd+FwrfmyHpKnmXVPZWZQV
c3vje3i92TIUO9LGWeIefElt7J3RzTMJj2bA5vtH2szxzzkvzXc58O+X/2EuN/XFbwiSWunlXAoz
nZhqGpYuJtr+p8pKknTvJRmXldooJh/iX5kdyeOpb0UaXn1ICtCtl4L7/GVXbxG20sC/fIyGio+t
5xT3sqr8ow04e2PBvP7+uBjC9+Obh2FIwf/yIXFNc4WwAHZQ9ctj6yD6OwZ6HY+2reQvPzEaGS6L
6z86derd6Ai/vmGxbhCpbQvVoAVwSYqiEiHjXvDNJVpbRVhJoy/oGw0Kh/+kXb9kjjdVh2Qd9UdX
1uu/AWQVDITLYTY/vP2ur2wGgKIbbEjtsG21L6dBxGkxzTF91KLqKmJxEJZGZllL+8Z0XxsHPxHk
f9st41Use2LCJIWXzZpyKn2fWEIdFiu7Zf18bdP5c5TtV/yxmYPg52OLbw5ErKFAsUvCrexi6OBN
3/YHPL7HX29P32sR/sZ8h7nwG1imq2O/HLEBABQ1ppoRLWjrIxmYTrqLS8t/qmmyfxvZg+8AbEws
c+Vkn7Ed6R/KwM6eq7iu7vzURkT39i+6OgW4HZDcwNWGHfHiB2HkkBUbmaMpyu6zJ5rybil885uS
lb+TREbfgryvfbPUQBtUBb8J55GXA7pDX+l+BRiLC5GdJrrZu7hdiv1mq3Tj2nJ1qA10hKTC7vSq
M9T76+RJKGIKXdhh9evyDNGg3+Xm5J7ensZr2wPNTmSH4GJg0BffhVeJIe8T2QFU+aW/c2U+/OrT
eOhxlXY2u1jSkg2dGQfEFvnx7bGvPOZvJSd7BJc0OLsvZ3TdFBQ1Hh/RiFvl47Ao430y+ShHEc4c
3h4Kb90rXya4FaUAxSfXs0tg0+nIxFAazrxPZJO+F3MhCUpW9GxJgrGbZ50KHjPxUms9anMYPiKB
n0GxpRZ96KR+kR1MqLQfROGJv5dljj80Oo69EG+CytwtRqymXSeVGYSkaS7LcTHdZNxlpZ8Zx3Zw
259K20570Hro//Hqep5DvWovDbsx694vBuK0KPNa56dUc/HT7Oe8OZEF5JSh6tr5L2JlhiYESduK
9Nwu/6GmNz/XUmuPHkErv06dP3bHZW3yr1uObgPb2Ok8lKtx8Zw5NnWrtsilIma+S/MQubDx2OVj
0J6AXBFVUXLCwsiNVf8cR+2VT6UHEAWblNs5VSvJXgEh1/FuLjPtHcnlxD3FJqn2kAarzE5xEAfc
7WXtjzu8Les0WpqlK/f0Uep1Jxozmw8YhJSnoC0nYLVWSDusqkUl7/WYNF+hyyZ/17oevpLF6TaQ
Naq2Q/aJ+97OGVf3kSha4jNR+45PYEOm2Il4GOZIBNZs3sd51Tohm0T+T+32qXiUfmo+wydThG9l
fvzB1C2F5oDFEo6UaQn5vDNqP38eCYHJ93KEzheWbr18QQaQZqFl9cPCH1H553VeR5sbEc6sLr4j
IGVj2j3WqyDdYzVrftPgmvG8qauyX0HtJ0Snod1PImcu5u5d2yMHxAEMB61DgnEWWKPIrCdB9kt2
h8Nb/ZT5fsyTpkFxl7iicg+VZPlHHFDO12bM078nhLBfISAGpJjj7G/QD8iXY8WBau8z06U3UM45
LnKxk3ALLuucPkFNHOGjYzjLtE8aX2EOmZlzHSapJmMVUu1SHfvWJq2rTuIvY7WaLlQDzHF2ejJz
5+APTVAizKnb4hFbAhPSQzWmd8o0IK7xFOYh6d3UuRPODMQNQcgpws6u0jaUIzYsJ3f0DbHrh84i
VxUs6E6ksfyFRRIpV20KWsSE9sF0RlaSE4qTGP7fzhQo9+DFyH/CktQkGVom1tjPw1wXyzELylme
68U18x1ulY17tOOYv0yIebmbnMwVGEbkzXtpqeYdmchtH5aG7h7yOLWfpykz8Fcfqum759Hqj6wJ
JvCRNK6ygJDXe+6dKePYhprEFZNoemj8h7WTq0lIj9vBYsskj1n641yeDQ871Xtq7doOfRJEnl2R
CPwijaRvDuWiFWYng4r/GTx/KU6Oivt/mtiqv8wuUQ2w3ScHYIy84eawJIv5b5p7+cNizBlbkZeq
MXRmX6On9xPHD2ulgw9dIliuzaLA0pjj4jSzFhFcekP5Pk5aLK1nrgR3M47B/pHEYG6SdWPV/3Y5
/Q3o4GOP/wCBs0UoBtWdfb+03VBTeNeHEjgKvCYtq+E0lX68C6DnO/silbF1hpvQFNtHMf4DTGwP
4QRe9xwQrSF3o66mc+LK6ZMeBazbxSnib97MUtnVJLnq85jM6S+u28s311Ge2o2VPXFSLu6MpT9v
2ti1MhBVVMoheO69car3VpIWyVmk6zRjiSnwMbLqViV7W06GubPdwVhD+BiOcSpsmtz7XhexCpsG
WXQ0LVhv77VZC5I4V2MlPThuE7nrjKY2Ql2nOex4oxnypzQd8HrvsmEZd0tRV+Mpi/M5vg/qZtJ3
mYHaP0x9chGjpJ/H8dxIUZIO1XcgesuMY8VJLHOrQj81xPw9zZK5/MgN1/lpyiklZKRNdfMIg8EC
Si/WRq/vO37OtJf2AiCG7/xcPZjK9ucjKeaJvGfyMaj3FpjnIgpUmffvFjnb2X28ijHeK4zimp+e
PXrV1yQta/bEZVEiIQfbk3g+HD1XB/4PL0s6+SMxl97KgF1HveDmiT2u/8UqXKw1w8ldB/FBOW4e
/FooF9udLJZai6ORxrMpQneJaYCGs2l1qKxEK4t2QWerp8WIGqPwiiMW+l36NxbJRhn29irXn8Ic
R+USbOK16hQnLj7d97EM2LMiMwt642M/D+b8GVpijHWY2ZjTE76JWf+zGKzU+iKcvCvvBaeKHeHF
mMT/aptE+eHQyo3Bc+R+tOTvYc5a0+M8p4ujuBcEEK3DrjJFk+80iGPzKwtWq67xQ++b4QNO51lz
X8yT8mntyZX8bl31yVdc21yjZfkYQ/KUT6p1CPdL5uYhAbGHYDNUbmd/lBZ+twDxzjBCIp3sNn8W
pdcVyb6xCjvnvFJ9LFt8GaCffmDeDHsHHcnq3kn6l4kI1w53S+xqVidxlojrpduMX0ob4dM+N2q5
tNEMID1n4ZLIKT71XtGnT30VjO2vKls3l8jJZuk/OWpa3IPJtwERx8D/FscbA8Qm/0XLpEv0brSJ
5D6n3KCTnRV71dNozX1/0sTrNbTqnbG9lw0Os0kYVPj12JGn2iZ+hxVgi8Wg6a+LI8O6nQKsfPLU
GejTOU3ZPzrr0gaPaen7SbhUQxdD/LEXDKNC0koD72PVZbwUuGliKoqwn4OhPc5FkM+nohoc69RI
t3PORTO7KMSNJsgPrQc9LnTKrZhthF3W0VoNg5EQNBAk6U/pr2Py1MJxtMLVrXCgS9S4OKExDLhG
dSKlv2jZy/Ku22w4dmtcUpi2pd0QDmVNLSkWONRWh2FubCdSE45XihDTPgt2xAlW9MeLzDRQWNfk
e9QkO22n5BqnO6LHMJN3zaF8BwMck+Z1MPPPaQ/zO2rG3hVHG0bju6D2Eju0GhEMu3G0+i/GavZj
WKIFJKvDSKYzPTrspGvtz/SsMpJndlnh2e+Wcu6+0s2f1mhwhKlD7kLxfFe3gbfskLQM8DwyZWV7
PC+wNvL8voR/Flv8eWMqkx+Vi8VK1AZjUp8Wdy0fiBqt8p09t819L0wjfYzRACz7dYzTdyP7HhMH
pfaTu1Hr0nC1Ck9yYNH/i/palXQjfP7fqMoHigM/92GZjSmYapRrDPkwACKGIqyNrjO+t0VX0Y7r
A92GlIpShUHst/aBJL0xOEoMMNxw6upW7vy+YWfWrcKHWplDR/CAMSz9x7bqJ3XMsmqdflA6Wk5I
h6/Mf6ViymGMEJUwHeMOOdj8lEypXRzWZJ1WEU5BPamvsi57wz+sxGdbeL3Frt6rzpvKvTKTQPww
R218azX6fQvTe7WcjUlPMvTgX/NdZXnm7w2S6kW4IOep6PtIq7+vOzc/GbGb1XcjuW0yNHFHG96b
xmQY1N/u0u4SI67XvceNTt8v/bzMx3lWVk9h6w8VSz3vnR05eQTomlUAOOtV84qIxhwnzJJduZ7J
d0rXXdDUrrkfM01dFnKb1skTm7FZPFmTlxbvs74263dLgz/QPrcb3aCfkvMHDPvi8gRTzz9nqkzb
qI2zdj06GSDbQ8B7PDrl6rI2HKrePWaic/G+8Rbb3qetknddLtZffgvNcVZbXVqXWf1UuJX+UhLN
1YW+MihR1EzDAaLuVHmhtDPIqP5qlz/4avofLhoMI7TU2noP7dq3w74xKu9fTw5Jt7e9SVV3dtH4
/46j06W7hM3zodFYvO0Sr4C2XVHgVpHpNmW2m1VQfZjYJp6dTvUIHKEOck5XWR0/kVdg67AbCpxe
8AC20h3uJtbz3GZ5E1IeN3+tFafbuUstTtq2ztf4jnNY42SY1lSxvU429zF/4UdIN1XzY0DA2GPR
biZSWouxCNlSVROlQtWEX2RV9122VfGevVyuNLnr6vNcFIB6fAnph7h1+UsHD0lmNMPopTIbxaL3
U55hETYmxAzuvX5h+A7H5BOSg8kPaS2jtSuKoK53uhNcx/BmC6JOuSVS6Dk23qdZ7uaUVSaZdb3s
mvtkHo3qC/Bc93ccqwbW4Wi2+o5v0j+KAerRNy8tk5R+d5XnIdkh8edxzEcVQrJbu12QlNoIKfCy
772n+oNQQd2G1gjj/ePqyWp96JxWZBEocN/flfPQ/hjtYOUHIxqE9Gqncjr1DrtAlTfBcFC+Hss7
L/PXc6F5W89NLNMHc2Rn3C/aWs07Ps24PoN2NFXoKDJFHqZhVd1ROrQQDoWqiXoQQeYpCod+tPe9
T9L9186aivqrORleHWLFVuefp0p4QSTWxsnDIq8VFiW1HcRQnFT/dyJK+B3cfPLMiappaP1oDqjv
wK8tClzMJKz1MOblJO9SbRdFVLWpob9iqrnIMPGz+KvF3ornRpmMn5y8T78ZxTp9kaujPqvFr5+W
ql3/pr2Vl2fJ1jGH2chK3lmVO1bHuEnrT37ax0CgGZNX4/fT/y0G355CW0PxnjwlP6vUC8ZT0nfB
Dxn3a3d0k3h0ngOdO+5eLZbzTyzM2dsFee3KM9s4W6qbUanqtSjNB9dvmofUo6gKOSgkLFfVGs9j
xYX9hP2NaT+lk+6700T8OZuMHzf1Y9mtQ3GanDY3P1Xr0Oq/CpN696Eds/mYV3PeQhgYxR1vcv7H
WdXYHh3RTPVfFYWp/eAMzvBvCjVT73SJJDh05OZFVsima6KhycnA612IL49pViI6N7FLNN/FlhQF
DnOu/GkYc/CxJFeuPwNmZFY45WVtPA4ER52nrJDxzhWOHI9jZ8eUYr1bHiu7npJT1hjZX2Kspvne
q61+OnXSjA8pkEz/UE+5e/ZGs3GjZLJW475idogb39z2sL436zPNVy8/J7Vtf7QTVVJc2H0Bo15L
+4tprASq9Q3AbSh6kMRN9VOCEXS2VTA6RNQQVTaXioZA06/DFKucYBrWaN4asbVXltk+wxu164gz
U9wrrXS+m3yb0ARHMXCInYf+ZVUipmqL+8yBD11mA6Vt73xz57mozpZu8SqKPW3fIfHI/Wjk7mv/
NXeDPGjLl/HRXSurDLVe834/ErI4hWPFYtqxg7K5Uf/N/5hOmtW7Ro3CCGUis19NrpdkP3jefJdN
+LjNYWkmNtgxka3zQ9nEjQ6doQcqsrPM5UBp8ro5GAuUiiOXvB7nSSnWdGpCsyZxiPgd2TxZrijm
E7kpIGkGdu9sJsiy9JatXN5ba+7eL3nlG6EBVm2+z5tOrQdAL8s9jLTWv9hzYC2RyrHtPBggBcmd
ldf9uoN7ixFJbGX5rzrGEj/EMFCYRz5ryzyO1CjVaXZwgj07ybpk9/kyb4k16LGcsOwxS+YOKFIZ
Sd6ROik79Y/DYiOgZNcxkVbgnOQeknhIVQSL31wfMdcc+30dNNbwuRfUifuVn7OnZkW/nsChaKKx
tYsU/I2LDt9okLiYmRlgJx1DqzATvv8hMePaD7M0qdIwaQaQFpkmCrlRUccisrDBf5cJMuzDArm2
fueki38qjDLXO3Ar8y828fIrJIfUCa3ZqX+kwqnu5GBBwhVVZhTndqJOxKzRnbxdXqzOc45m6ju/
dkuTKMinP+ZgFN+wALE/Vnx947G0lCr3+OK4X+pgyVRo25N+7B0Op3+n3nA+YXBtdnuY+PnTkIxy
5Ubigf0AoS3fEfo4JIaOs5VGU24Z2YPQTFaYjs10bhu7a7DGtMz3Q14Y4pRqItgeXLoBww6HZ+++
Rn1S7Jo6C9oDfDb7WVZCB/COrVyHnidizaXv97tdp0D8BKVr2w+rNNvune+QbLlXg5NMe8fpZLkb
tNl9cNkkfq0jlWqEqVjlnu2yGz8ZGpfzfQvzPdhLjhuT3V+ODzPaRFY+38mxmINSfGrqYvixWv7U
7PoytdXBdP6PozNbjlPXwvATUQWI8RboyfPsODdUnGwzg5glPf35+tzunUrsbpDW+se9vdq1PPO4
jHJuLxtOxyXh/hQfneObIou6tczPQnv5s3EHxetkW8zIu2WP2bCVhCiREopLp5xLXAViUYVKVrOM
gq+14GtbcxM+omgGO+TxWdykHRGyZBp55XnfCKtJXIlc/qB6254yr8G0wjS29qQ3NIP+syG4lWmd
t3uTVOFQARt2S/lCMH3eEMLFAH0mgRgcp/Hn5nmRmNqOoLXT2+Q3SMsQIy5Tio8JfrMqp+gfu426
hBb7YwKWIE9d5YI9xEs7rN9L7I7zcZhtIW97v5isP4bOwJ94qpY8ndvSu8unVv6LAIabQ613731d
8+pi3LxoD4wMfpX4e0nPbASE+CMawLNDuU6EX0/jvJNO0eew8QnffrO+TIOrzHHBwLRlhpPi4jFM
twechd5bnA8Kwq605o9Y9OpFBVw9rQYnSsdict4GXW7eTadk+6z0ntsvAUPBerTsHXJT4xWYTjCe
82OLO6FNOFr7R8uwPB68ceovESSgmyrDDHnvq86cdkIA2ROM03YHt6yXTxft83whnrV9kO2c90lY
+Mt2cqy5PUdqcKub7iogYcnxuwGwqx0YnbgjcEbne/dPA6ZrIOepc9NtEYzze75jt+oCs+SZdiP1
GVHW2iZNFIonK6hK9kEV2fcjNZTLIXRj9YfZtK1Te2F1y0Jm/DYl0kj9knHuP5FsWHenogm99yny
AOu2IKgN3Q86BgYeovrPulXXr9o1/iGwVP91pT3KVJq+9nALrua59zpWODIsiN41dl5uyWyK8QmL
K62l3R6uvAiyC4/R7uX7wxaMcYGUwiwHU6/B/LBGFhNTEY3NPWONrrK5qtwtU2GwO0kMdP42FJSZ
fTRj0/ExUYs0v9osYF8Ev0YmlYL25Qepq/XOIxDG523AXF5z5ElPJA19GT/tAM120nqSDzjGAgMb
QK3Go6gCHjjAZpnUbn0dpot9HE5FP88HRjnkdq7oKL51Se5+XVCU9bd+UeXnmRvldTC9eze41/oy
N1oHFMJdnJtnKy5dLDnUOiUKPJPgIduS7n2xWv434KAvL+zx/r0Zh6A472bEZon7S/xGJt9855xY
oNh43O6001ZDwsA1f7Siai04HGu/D/bB4tWnmIOkYT16IvW6qJqzKC/sGmdFx/vJqxrvh9DidwF4
VeGdjorQOziEjSNupjf50fF98Akdr+2ITmGO7ATEybMSt4zMm5x8JotRa3QEuSXgY2Zrzwm394yT
Fo6URQLqwcvDpgUGysxJ6G8oqGNhfIDIuPi1ljYYqnHrMyD19sodbTlZo5GrHoLSbNVd4MzcO4q5
bXwAodT13TbErD/kDrvy0jlFKTK/dvVjXpvudz2GWGU2nxpVEVGF+ODNNR8b2XSVlTZyac296kT3
uflMYB9tFyx/2q3y/ZdWiJlSwcVfnbuIRtgbrbxqO+w0xfBG5aLywFL74F/bxIWTQJoN5X0p7f1+
mWd4lHmK119uUYU1CCRherTAmzCZMJjcygC4Nuu6Uj0Meb2tr9O2VNGBAImpTzxRSJgb6mhuCtWU
7XusY3e9fq0Bef37PnyJcOzKy8YmbB0ECf5vo1IbTyz1PvG3mADj6Feyi499b6NPzKj80FVHbmBC
pqDKs3VQ65AFSuTyPHYqVLdt1PTPmgdU3wgp8/eInjvvrR+6cExLKGj1Fch6uiF1EAGMsUVnpd3k
KvC5bYrpluTMX5iX+FU4UVqi+HGOWPE5Bya2zv1sCeu+rdAg3F+hxD9BLQJFRETAWLLJ2TWZ7u1p
z/bN3/TBsmrxW6zLbCWOFfdzkqttrI7jDpuWGU9MH0A6sXVeGj19Oz10xoMU3fQvWOz6cWk3gXMP
aaubLq7G2Nk4apdpWMXjM0Q8Tq2wKOOLJjnMfWv8CjLJEURqZcRbhPGngkVrziDKaruLqmB+bTtY
s+/ZW9c6lc4ycNAHnc5atgDN/scCnmxGBf6tG/M+nYuNyu+7ykhfAjtiLLxoErrbt7kspyphiBlL
CB4DnDqz4MVpU26i4lMMNWB20Dzs/u71z/G+DD+0h3u0YiHw4jTtCms6L/CE8kxbKb8Q9/7MR4OM
zD8jPwl1Okx+ddZW7g1ZTLrVlULK81soH599oOrjeyJ0ggq9WVwThRCP44/w2Dgy0c+0vgZmDczV
hTI8Y8RRj2PdTiqVBB7m3KCS1osAigr0m0N1zYpocM9X5Rf5/zJcqycoV/LKIM3zvzYbOyEdXWjB
7i7BZNIocKaHiqrOKSmdyvyB/oUipDjUzxPSSJlU0JMys14DKG+HYBvEeZZN/RlEMSdHV5vi79wN
eXdg5+YP7wh7CcLFm2cSuYKeH+suyv+ZoJv+86qRYXtvnIo5vfefPdIex4eR0JT1OEthHRgnrfI4
VmO/PPvbLs8O850BfWz9ISlLNqYj2LsvT/wuoQv01elXsaGUfhnZv8fTpnbrI24XTdjQNsbOiSzv
UV4aMuLnpLFL9RTButSHxTUDSusq1ztZJYaVBTRpsSk4czgHzTw7+pfQaoRMjHvFchq1mAEU1eIq
NaGyX9ZShX/WsXTq1Pz/+egxgbSZQlgNB252pyGf3I1/2ZMpHZiMuf3bOzlx0IM1YO0sOzs4bdFc
Vxl/Zf1ajNbovMY9RSPJ7s7tfIynUcyECYUahGcV0AgNPWzBEbrMq4H5bYwROzItk/hDLvsb6CdS
EekSU9MxkpVnZ00xFPo+J3bz0QiNFIfDyf7p57C9axF7r6fWrmmPawIVHGqOlCsU2Y0tmhVe8zLG
bJXKaXdrsskEEJZcl+iu8SNpXYR0hvpAJVAv71k9izVh32eRF13QZLB5St7ETQT97LKawlVH7jYc
Ni4BAOTCApgjV+7PJEQD6xv1izyUvTuyqayu7JJ+k+qL1IWZe0+J9oTsszAcr51XneOqqOcbD36T
z8G5PrCtVEUWFIxeFx/1bZWKcAcfm4ecxCJwFFIIyBTrPbLV3GAgE6OMVdIMZUyfGhcUShJheOmt
HufPoR1X+TA2FXwk2pIySlhM5Bfzc60TFvU2SJyQkSzr0aO+9BVdt7f1HrIFWbNPnwMR3OKICaeb
MtOHe33n+6PsDnGRRwAovipu49hq9J1FCeTdMO84oqbFhcLzVImDfy7GdThzTdnvg9vZ//mupqKi
vCpUQXKGjibw1ml43qxcNen/87UOcyHmY741ff+l+pYhfmt8+2Feig79u+qx23ru5ICvWnqekgjf
tk5C6mQuJIXALHi733oJms3ytam81jkuaw6XxXiz3kJl7+VpdjxoO+MU/OliRodzUYh4LcT13iIT
QwL0BMOpt5cCMmpO265Y+Q/5BhcvDFGIugvr6sjMvJONa9N1l7Bn7ZdYN36YQrM14zWzw7xsDaL+
rMARFJ3bEgfGpSIT6mOEn7zZzaKHdICrLxiZ1r09atlbVtKyTFxLLRz53oGrfPRGGyLU9qtEYYuC
dsnyaiaCCBd5Pd5YENSvI2OT9842OMsnT6gx/A/cvUQmEFaQNx2AkMravXTAeNAiMvUW+/DdrNMs
8dnOeNbws+SXvKtJjpt141UX4ahZZ+g4OathzXP9E1iGP7ixBL2i1GiZ18VsRIL4x2Y1GuP4WEWl
H3Kedto9t61sXutirH4XKzwyWS1DgWDBiTeDs7Ov/4PTcCAYDFxcxXGuovmojVzcDKwAIQTzOLJF
uKqAXM94iW97PVGMF1ICgkKq89EUbYOU32wKjAImCtu/A7zZlqgKFOrgdM5mbnXTiIOm333D6OKO
mY/oXV7YNdb50BY4CzK6CIMb17uqD7aSszxFfqG54fxSwZRLv7fTdvDM9DhowiHAxuiZSwbJ0Ta2
aA7O2zpwXkdT0D+h5hm9Z9vle/odSNOa88pZHiWzvZXBax1JN8RpVkNhK9Jaygd4D846mGVAOHf2
3BirL0FrSQHMxdsatD0wS+fsIG+t+IA54urvlrqYPoKdY/+z9aqWFfR653O/C52u8TK/IfXPm8M1
EqvM+Jjl57iv4Xpf9bZbX0BZYP27//8qxo5ajy+YWee5qARiAyVN/amlLsek6RSeu1gWNZm7VVUL
TNhGXpRi5LlKrZsodcecaJeZ4JVfHlAGTxbikC5V1H70R6fzuKpC/uefcff9HVQ9st+CQVX/bF3W
RYLoxP4e5jAob/NppGcO8i5Yjo6W8m2fdPdfJNvJHEh1qvc7uXZrTK9ZNJITKkpiec1KMvCN48zF
T2fNUZmSHU2QI2ZG+4UdCP35At5d8NmzZG1uhBKr9p2F+3vmSE97ik72A5Fwxd8VadTbgpJ+5xeo
nSCLvBEYcvI8y82muC/23zKch1eq6mNESmYu2iP91C66grIKsm4gnp4UkXEklMh2JvQDZowXyvM8
U1Z3cxu6KqkbsrYyUcyA9yPQ5J1BCICySCv/Zww3Yn6JXh/f6XGbCCeZIv3aBdJxEu4eAXPdEKd4
ZyRHYhaaJaCkFHg4vx+nGYh/HpUVHiSJlvvvdettL93qabXvod+d8eD1RLcdXCtvH6O5dxVIVcst
ls+r2Z6D3QqCbJr0Pt7UymJkmJrJuw9yseoDUVdLmRlVx/aB403aSRn5dNGM0DWHIZKTyZYSidsV
n9V3fTQ7wXHTm+NhhRqlPvRWHQTwfLr9sDbkgUAEK595s6MAfM6rMObAXmVwmzMnvObCQ/AlYmSr
GzgNhpN8DPZjHE/hI2PI8AXhJaaHaG7q82K7aj8PI3814Rht8+B4w0aG2Sjlo9U34U9gWqYECNeo
P8LDe48To+8XZMHgJ/hjENgQBE5Q6ChVGCV+iQDiknsgTFZBpPV/jSiNTmrUIbCju1RNxpSJ9GU2
UCCym73qMI79ZpMYS5qXbxd1BOFhszIl6G6YQW2J9PtA0S33NU06C5NoC1lz6P2uQAEGnf8yYjby
02UX879cc4zd1gvyjCx3WmfL5HWTZJWtVwbrvKge11l101vVoPe7s2jge7uKSk0SedqcA1Dl+Yt1
dv6Gqu3Ew9LmqstQzeT+wWJyvTMDPGrq7Ja5q2alvAQ9ROwnJfj+ekcw1PRa+j5dYjzJHEF68Tn+
qOSVD4MJqCpFf6HbZNt19zvoVr+54T7zv/d8rR40ATpv8TwGpI1rH7U7conmnXz/LU89G8QVJZMd
PYHxe8t9GXDxJHIqY7L61mD7ZyoPSJ6EnsKcW7ds7rVdV6ik4PIBNqYZOUQ0ttENQ7oos9KBAcl0
UHRv+0Yh9hFF9GQ/1uXGycMuOf3rtaofuym3eCR7Tvt0ydvm6Cw0skAggsR+6r5b5mSz6HJGD5/r
h2E3+/TXH4x6XF2xRSeG+9w5LPmyxWgYrfi3kY3PQkjeP6gSqiLnbyjQCh6aTQyna1cG/rROlIx+
exyXKUfRPt/WolAL7AExd+kWVOJRWv76h2t313TGiEEd3MUZPovaNOiPZvI9z31sq+JGNusM4zl2
8YMj18BLdR5BLRME1rrnIl76d3bvDkpaVcUjh8AYZiUa32+pw/pLbAVg/BUc+/S6sXyr80GEaQFm
xO9Mdg8PY9NExzyiZ+IQGrt4b+1yIC1yQXKEeqjNC0RyAwdqoebxBeojTvKd4mCUpLMAfJpRtTI+
ROWvdq3a+dBEsXzLq5xDAcWA/4Q4FiGXw+/33M1+7HNUFHWXrNPozfdrZxVfAKyU7tpVNRAsGkuO
2aBo5hvhGaVTNVSkOhKYp/4D1cO4SWS/adO1huA+EIlGeKwzBvF03UVC+6VZ28FFrqackuB0q3sw
cSN+rfgr3JstcvYbljaXO41bZTu5nhHmuQH8+lNHWlmpXEO2CtbMIjhW6xZ+GBKj6wdVGbdgg237
L19b4XpQAR8JZ2xl2EqqebAPoQ4XgJ+yrddzvcYDFtpCFBew6Lo/9k5Q3wYC5TGceMuV2moNym9M
6/6xlBdbp6JtC36deHTva0Bmi6d0n2Rmykjw72jX/aVn0QYndP372WUJuK770/gU7ZZbHmbf58mM
EGF9kRIHLLoXokc63pYv1RQWRTquq/+3C0IURx3VfO9O1zuvVWNtFiq5gHCfPaZaNh1DRo+j1S3+
V7gt7d+qcrYPMjJwnwcDHy9zmmVAsOp4S1Y/ND8bUpP15AajxdbWr+KuRTP4q0LFNx53aJwQdceV
doaUW/Ey0p0tEXgztVW9J3WKOKtgLO5le7vk4d6n0+zW714uHJ3upMlYJ9NdKX+6f7bnDm0U3Eke
th8oeLwBNYLDB+VWgQ9lzB7xVPlLQZVrFe9/NrvmtCHBKbrLbRSWx13v0Z6A1RZfebPaqGgt3yFt
SrSdTqwa5p3hkVgpWVSyPoCRdr86hIxIsxanpW/IG0icma+5OmcA0plT3pldUMO6eM55rBGXVxZA
xTz1EZIWL+jJuF6Fey5Xx+7Po+OrxwBKo04XxD5hQnaKqhOCZqbpGicSbknha0gX2wN4fQqb3HpB
LoUoo5iX+n3b4Oj6ZGNrvSEpoenRV+0VomcM3axMjIoQR5b0TkRZezpbpjAe+QsL5HToHwaTDIiI
l6SccnkE/J8gDGNdeuwSW7H9jsmg+lt7efgfeqDwVkw+QLKzM9ej06mCOIvitVwOhVCuewr5DN7C
uHK9AyK49bKSlrM80LTV/N1Hq7QfEGP42808qHZ9LB0ZPcN3Dn0qt8l9qncyyG62wel+94i+kVx5
Nt1xnbWvDxQYBnvSrKK6Q2SyjBTAd9YHDGGJ7hiheurKgJvC3bv2eZBW+L2TnBv/RWwolmON6tyD
z9zrewTzgI9y9eJ/wxYBKwmUZYcJSynVH24zVGm0LZ51bvRWG/Sr2vQ3/pIrdepmp+uyCXWhdwcZ
kj+tEfz/UU29BIYXRW4f1VxD7lvj2FBbICrgILbWVxv9a3tksQiOky5tdbx2keAQMTLaUKytEIsN
pFt/UBFSkJdtXNVXMQ/b4xpEhTyu+TpCEATTmOMktGHTG9/zQAI2S0wECLr+bbEj/UvsOR4I+285
fT723mumb2Ldued0N9ZWZpC1Nfci0v344nfVrhJbMiwg3N8aJ1kbtWbByJJ7LcCpnCRYYLRJ/0Z3
ccReG8LESL99KKJruyeiOPtIW4qLD2Jd9G3Rbxz1JEIgDZuGrvhXYYwOGLqBZ255LsSh33vOQghY
6aI7HrnCCX9vNanb/vi9uxGeo3zYJy8NMKwD+kTbWnJrjM347iwusA6LKuzifvUaICUfl+5EZd3Q
nHMar18Kunebu8mr1p6Zut5v0bjID02I+q1uC+EAWFUca/aIJRJKSu/KyTyxR87BknHo3Ufrbven
xVn3/iyHytZZvzAJgzQBBCcOrUhc2LjnzqOPjBuDsWgQZg1O881S5GEumpx9PjgV2hek+CU9qygt
y1u/teCEyrCseRIioe67nhy3A0K0/mBXwTCw7kaSH6VV05c3a/Q+cuuGS+xKWGWeCPjwnW9jfp5l
gRBzaj15H0tui6SwdBkkCEen/DHanArBUK69+KmMqbk5NCu9BPfhxi6UUt4Ri8vSFl3PuBG0W1aq
gG20Qbx0B908DCc22PXZXz30aYWH4Tpx8sidLhxb88KqNgz/RSHAFqL7ZeEgN3HUpz5qpvzoU2iE
7qS1B+eygk7Q+hBxkmw0gb1NVdv8C0N4sgNlaby84TivvyxgdsFpyMKXoMIs9HFAakYjnazJsmqc
rX13q3Ivj10jbIecRS7Xg1VKH2J63HZumr6gHT6oZfRhUE4wkMdBCfpRK6T9O7oB9okBYW6FPBfI
LF/h/8vIbjK95Z2f7r7eHkl5kOqAO72aUmNWDUGwLX1730MeyaSK3XrIGkMtbGL43BXvdaNVBvmK
FmOxAuu0captx5minPJYGu+qMVB7/uCpTYJOW7LMk9Het08irqfnfZgW1kaKTqtUIr33oSwxyiR+
11QqFc3amcvO0wyY2+n8l88/+SREuLx2M11Rh54PAsYw3BAaT204yRsBUnIPkrWSKepdExZcro7H
aTdNfYxKGRLjryuFBQf145QWyrbr7Orjhzbl1PwOMQ2IQyCXvSHI2a1Zx1dFX040UDqbVN6AeDb2
OBQQGY45K/aGKGpEg7MSN9PVr9ZWhdNlzX37rnfXCGjNwck4o3sEO/AHEdzaISYsvA17/UJn+wzD
FvbzrWq2kJcalOq7ye0hOAJA8//yhks1BZxYXhfmjjwRS1w9Aij40aFSvmgeQ1+ur3svbPVZi7Jw
LwvVk/F3vwXq0s5isiDr89L+p2HKpod+IhIrQ/3uEXnvNO1yyl3VnFzE+vV/Dv1UwY8tbTUkCAMI
SK3d2aExPBrtJyoRAOqkmf1XM4mu+whYkyfg2Gq6Purm+shI3QG9W1N04qcU+owTYr1pRVcE50C0
LiLb0HQHB0RMHXDpdi3cE/mMlwKbk+L3mWDbc0C7X0XRc7ZYKOt/+sKz/5E5iPiIfN7gMcfDBNSu
CxyMNVBTfFp3YO10JYNmgaZtV2Tkdu19gp4500ESp66gYTf/X7xI7CTIJlFPOwiivxYp7d/5NMXB
/dRuZv3cueh+cY2YOPMCYutS1ByFhNTpgm+cMcC00+5P1cPGxlocamdsdUrltxXxtTT72ZPQRSii
yibI+nEE9+hnab9OJRzniR8GJSQLi/xskQTPGWiuOx9c2pjqA4tA+9+MXbH+sYK8/9f0KDhO9RyK
JRsoDH7xK9i2ejLs/wLYxF+gmkv9YfNYUxhcUeGcxrExjzUyX33D2z3Kj0qFiLiSfRu238Ak43Ly
IMgVC6q3UEWIsWd5b9fCrV8W6ZOpv/oB2nrPxN2fvPOcOzHtQERNyOCadRHJ8HmxgyY72nb0LRLE
1qS1adeXJewxenB37je9t/WE81sdEkkYQ97VKfY4kcXacvZM6xI8lUGrkLJbRXQ/i2GJrg/MAtNj
B6Zu0kJMcfmrq3VRJ4yQtDHA3jjkC1V8G2RBFbcVksLpsmzhiJZ9DlgI8qhnDqUsa2JMlp3eM8vD
oZJEqzNpJhbBbMEP4T4p2KXltFW2euPlmrZzXS+1fSq4+M4wZQiplnFx74k5dfT3Bn2QH/iQEYp6
pFOjdVpXeRc3BJtkTsg+dFFYDT0UP9TaJmpQLmqx2jHmz+JRQvjoUnGVnzZYOu9Oqi46tvXmOkeX
qNR/O271e6AmxNgKBOjg11emh4/XhjQO9/8fxfVWgjUP689iR+a9mZCyJs60Vq8eeVd7Zrfz9Ghp
Tw+nPmiB/3pr70jj9QswOmF40WnxRi+Q0UU/qLRxPL//7sN5BIN0xvwHkKXBXOKOW3McZxwjaVPx
kDHhNMWvsrUh0ZhZ9zjtegPeUofgzmkxIFi52TU40drNoLTKqW1oBgkuz15Yd+25hssST5O1m0dM
FrjL9iXQty07OleyvZTc2rNdLonBZc205nWYKSvQxOBBbZg8cNtxIESja78gjFBt5nA7h/ebnPrx
ommwxFrm8Uge2K/UIzNp3SR1BW7MYo0bEeyXnGM0XLFYM/S3tpeR3Ba6WbMU21tUMzLfOE3JoiR2
K7+V3JcXWwTrp5xzODlB6wg+/rpDgLZEnBTH3HLtz31iREu6elxffVx5TzjhwU/6LW+/rGXL32wg
ZHA4vTRDOo5T8Q9sj22qWYghebeZCf7aAnQV6I5JHsq11U+j0RsPfYM55hTZvR1kDXfTM7CLD7y9
Yt89RVHuv2tR99Z7XIuccbgLo89hkObXwNyIysJUTF2brwjtsHsClq3NRlo4Od380PKgtoewwALJ
XrYH1V1RzBrOiJ8JUILC0htQEt8+emtkr++t34XFxW6X4vr9dCWWkVIJBlgmO0gRX1DiPIbVK2Bk
Xp1JlSi/sMfYChyun+APfSxLR86Ivn/sO9t/oDunQj9KVOFb1/TWL76aXqfI5Lr34crppoMowv82
apJ/hslmvF+FFH62mGhq/639UvvXE9TdB0hjab9PLiV8N2ibTf8K/+4XnDxLBHZTE0/1b+LNhKnL
g5Hxty4dBrXGdlPiyDYEWdqiMX6LmuY2DzehXpDeipt1Iq2R4DiUBee+l9Z4dmeAeKbXaPWOoAgV
ivEdxRBUah3DSE/e92KLlnuGtCwi3cp9eSIACZdnjS39ba5s+6+YC30zF04DqNnCnSMRNOoJ6698
Rq5WDMAa5Ms8e6U3vleDa32sXTuJdGXueHRm28rPcrasezSe+fLu9vjuMoJKtzO994DYVrfVL0yJ
YuTrKzY3weBt30bjECLLjXmCEhf0icgAX9nnsFvD4SSqQo8nT4+bOhT1ijw0kotfP8X0lFZfYoin
+BFgQG3308RwmUkVnGKLNI9ldX97pnZfoXXsmZl71v6pzG23Os8YG4Yr2eX+UKqRg6HKenkGHmvK
M6LG6rHRZiufAB+iMqlMsP9Hvj/HU4lbXVkJMX3VevQqJxzA6frKpHMeckP3Pe6wVHqVF560Amg6
+50fykOrhXfqFsrSj2VBn8aXS3RkSUhWPcE512jHwLeAArJVR7i8UTiwImZ6H8rm0sp1/I+ju3gz
YrG2g9PWUFVSzPhkatqZfyym8Ftk83q/HUK23tSrdkLeVseIw+5Kv8nGLqqjoyECEjeFArFvGz5X
GlO4gX1fdxs0b+dgdHVyR1xwqlefaEiiBpNlBFfIAJSPb5a2+m88G9A/EmCUYAC9SoFRZMLnWQ3D
cNsWo0NK00Kh4Wmf8Wp/kNa9L1BhYNhw90MVMMT7HoNyq5EHdR7tKQjulr8F6LliZe8b9OWYloHH
XQtxIh4DJLmj4/KjTCqqjhQTSB/l9RYXYGU2Pi3G0fUXxGL7W3AJODxgLNSIkOvi6I/E4l4VAuEb
NET5oDDllEnfjt5winyJ+HYLjID6jqR35zCZ/7h9qJ2jieAXkpGgmL8z6315gZxr/nMrH1VisW3b
N4eIVGjsGUOP2OSGP5VThRE+Fw6dBI+bOyXaYIjNWvZCnDx+n0Mse3H4G5tsRy5I1UUOTFI3fIch
nukJvDVMawa+27xYIirRJm/6yyiAhmzYPT8m5aIf+otAKfHSU1LPS9kq5YNTNsPPttrRl7dieSAY
CVLXLRTvfWx53IxynmV0mrSNpLUIevUNrV2PZ8RzwQP+80o/mgXpyZllHoKR0Hmz4qJc7H/4zgDH
8CkUN52NlwQhpNO2qSqFcg4YWDFlhksQ3Tqgb+2xNTFWQxII0Ph5TuT+J40Tfq6TXB/gaYHI+6jf
3hfe4463POhuMcMgdutXXFJ1J+AsbN1Uj/ssPPuo58LjKCkmlPYl4u4by+fGyWgLmx5JCJffUeV4
P1qOza3R+AGgy7wBRg/T4w/FbuJNsJfCllJ7ZB2rcKF8q9lAGV3Rmy7bVvK/0SsWiG/4AdltkUyY
J97q6S+KR+L/5x4m6tw4MjgzABCk0A8WbiRr7tEhkhZZZ+UoXP8rZo1as7rwezf1+rjUZ7EYd7vs
bdPf9L5dlWlh9aF3hvseurQgapD4iME28y+fNgzngpwc3p10gw7xEoK5GSkID36yh726Y8v7H2dn
smO3kmXZXwnk+BFl7I2JrBrcvvNWcnUTQpLL2dNIY8+vz8WoydN9DncogBhlRDpFXtLs2Dl7r50E
J5MjUnPTI0F+UKNTeJAIioT9XFLbbqUAybdK0366sYelBWOmQ+BvhsZx+COGX2bfkhkfy57GOK+5
zExDP8IkctTaCdPgHBvG0nALvfTOJU/xl0BEIvh/T/yziGX0jZNAMK/8Icy9I6i2Mj9XOd3sRzOp
jeRYzjqZNyGKfgSuZWnSIsLm4qdpld3rbEjNFW0a9a0IAsZOTlkyRRxMEgi3bWT28SbDbX6LCRS7
IsdKB7O2N4wXPJbM3n0KD2tVWUWHJLXzAVM2WeGMG8scM5dNk7DSddV0/cUKm+TZkq2jvvrxaH4f
mQuV6UYUdVhu8R7Ft5L2Vr4f1BSg6iMAIVi3LNR3iDFs6yffUxGei1hZt6yTMYuzcof2olgQMDTm
3J95yWmt2acMEFV6dJkJ3g1x23/3USM9C86Sjy1sRWc7zmnzRTZJ1G9jpy2HxxLB9ybGdotrvyZ1
sZSdH5wIy4wOQhUDU89Ix9vEghW88VFURzs7dGRxpOda1qRuB6y+/Pv1SLk1ZE9d0Ij2Ls+S9Ozz
7kzMrWp6DWFP7MW+owkMMCrP8rWJoh5PHkD4T+awCB9RogdPpcTHu/IGv/4W9bGzzKBTQseURwze
OmCKnKwcN4u+q5KRDOoJep/kaTCu2LCpjB9U6vF9JSl2zJXBuqaPYRr2X1zq1fvIzBXVg2MNz66p
h49jSvgGRWZn7wIsWt9SnTTFBvGYcRBlk32XuuVAntllu2KaZcFQR7psb2KG2P0udJJYbQhvFl9Q
PKnvhps2Z96Imh0xTv3HokpEeLYIPjiDNRntYyShce9QzmKJBBPUPUJDruYNxj0MKRU8kfDM6QnJ
jV8w8F9NDB6alba8zuYcpNyvDOWC+GDy2rMFZn7xiTZS018i5Hn5ziNotAf3KMoXCnfXJqggsAS7
lAV1HreDdA6aExA2uqZWWEKsMbLWabqo1VSSmsUF+lw/7LKgtZnglrl6KJhC0hoyU4msfwzd+aZM
KaGpZzrPPpa1FSiqFisLd5NLo2I7+Ka1g9klORczg0AcFxb1OsPuS2pn1k64PCfLOA4DBcp2aBlP
rQT9ERQFBFYAmugHxWkLUpI+t/0iCLcsdhtI0o2PnCrEBoY+M70jVJZZlp2OGhTN0JOUVpDQuYPL
PbPX5nBfViDn9LdhaPKPYVNOxSmfyumuycLuljqYYaXtWBOyycapLyG6USzWRthQhNtGd2fh9Lfw
Vbn9uSlVMH/C/T/f+qKtYo7+FsppillNw22WGMn5JB5HHxDSzvBmWMA8FemDeGEVOqWS3X7vtkU+
7AxGjWy2COnSLRyD4o7MXz5atj7nkbOyUx7CCqoJDK66/KLz0D/PJsv9isK2+FTbaXHTg11WmygP
2x2nMImRjSbPkUIXBVOmFCR90svkzqUM9zjgKo+xte/X83OlHFQT1ezWmzYJw1uAJm10oVXoxula
FyLgtur+k5FF7qnC5M1TZYS2H/PJ6bcNIsJupWiX0phPfKt4tgYCBs5diuGtXxmJM6rPOYiVn0Vt
ox4zWnO08LSDvB96xx1XpbKVv6Oko/hJgQhkK9iENeOybEKXyIDejLZFH4qzMr3FKoTRL0VQb9jI
EBbV4zobkZ3jgbMcurQtpMGVrsbJ3fhLG4bGjBPin8OnPq9qlEjtrTGhFbmrMt/7UbWVjUafAkFv
Z2cMxGd2uEqeRoL3ZkbnLL6reFQae9joGegh3HQ+eRnzmHJlDH1r7KqainDTipoVvETTuRZ4+6N1
gHwR+zB743pMZH9Lvzzgw6qp63Y6w6e6EMxH+4ycinBxmgM1ksMk1c+h17XRE8rRuNm5vEfhulU1
dCHJdAtzf9ZpnLcYCOP7LrSqR2REPX5YzoJyDasj+OkMncyOvor752Kc4ptO9h5Qn6pw7wzbda3v
GRwk1NExSpVVxXSj2yxFO4eCOMN4qPvJGyAGDIuLbIq8B08QBcCmblQ0Qq2uaR6KDPc8FyuxjUlv
TJqtTGrnMVyssFTcwim2nGEd3MkN0gwcTLESD4grkMb1IlK3i+/oOBZIPWitFHQ4Ch1jb6qDpG44
epd+sqdswtdge9MHr4KP+m2KcID1fSCL+0k5cXmMw1iXvwaDrv8KCwXDfcWcujmgz/Vv0LO3TMZq
C29DQFuNNlAY8OUXSAcfmP5T2Girg/vjAeT5rH3cIyt7cqeP9MKdB93p8UfCFPSrF86VfWtn6QzM
hhMwzZmqLKgC/PzFjKLpl2CGE67auWs+ZPyDlq4I099NFuNO5CyWiC+N8kPLXhHRIvk0U+62Z2RW
FQGD0la5iPapkxjfgjtepyAzmEjQydiaEeFBMaLddodzSJyi2TMTtWfN0PGJpWRJhEPE7G0tdITs
msKef6Ap6ucNAcxSnrKMFuTacfR4rgv2r21mZVENnMpS9gcvr2N9kmXYfVdMPvBCAVT5tDhaE1AK
yXjLiki95SdszjsdF7SddcNpHdoGOostaqu4+BYbFWtuJ1IdHNNmMB/iCeziweS7iVbRlPW3RhdM
3ToAvcAhw22o/Jtad/2acz3WUWYCA9ZNE/gwWn9V/jJjkIOrIsjcdmuXZFWB8o7whXEnIe0vy4su
LaKvrz4DDYYCSQx53Gn9ONhEsFKSdZql470iMeCzUUxz87G1eUN4S/niUYVWRffEAT7tPvse0nQs
sHP7ZIDp+UyrZ/Hu17G6D6OMu2FM2l0gc9SE6BBVVq2CsnU/wCWEQTAk6cyuwOEePSTGA7kOUiHv
ArPVGMBH1L49c4NENRfHtyVKDTNq7+3Q9/TOhFHxmTBK7zuP23YPTjgLDuwNvtWd0NnoHZDYpieT
9FG1thvXpGlGcwAwVIvadz0TM88AnGOvvAnykeNwryR/dvK8SZ5rNQ0XFUV1cxqS0GeCJsHErGki
SVojdB6wwPJ/oUXEjF7t8AHgEurJnkrWWEA6XFyZmIcNFSzojniy+NqmPgqdTdbECHQ7HSEBoJVK
yVqBTUYrAC/N3I74gfaoLWpva2Dloyigyyc2GCytYjWXDmZyW1nioW5CnNgskWqL9zU21l2HRmGd
NPNs4SOSqT4Mg8f6kuYqSn8WnK1amDtEzq76aai+xtMcqAPaPsdbibaOPiZeHz31mOCZXbpB626j
pNTfaVXxvGScNV+bXAimQ5hK/BU+In1hLM9UoNUTIC7LHmO5x1tY/8w6MNXAPOQUrrqkxPcR4hSd
dp3qh4eZjNlwJUoUuzBPiuwDVJnZ3INnx5AWevwMpzzsrSFnXRML3hj6XI4uyXBPEndwdUpyHwRB
STXf7Dm1px+mhuV9HaFha/kDtJK3Plb+YZeXQFdWMgEGt7HjIPzQFSI170xVeEfUAF2yhrMT7SAw
Z/lhKuM2OSO6Y0NrULKKUwDUVq2YnLX4MwL4gYiSvD3TSK0vJoA1cy11rz42gxN8NDFROzvNh7OY
3pWx76qkjva8nssq3xmaVbqrsh1T3Q710Gj5nxuvQGbYjAYCpt7hmww6y9kPdYdeI0+sQu571XTe
ZsBSulvGtfhcsJ8uHUqHVigGR1HtxnaQj4ZWiD4Sp2zzTYBW/+sEucvf5GiFH1GiM20KcRwjRSe6
Ua+6ynILgCgxGuZRazw9BpOSAJEptizKr4SD2uiiIMReNMJlW8SEcW3W6aoFx/bcs6c+jWqGNYAA
yarvBq51a874J7bAM4yI6+bNYcIyZZxp0dreesSFPiDNzdxjiEG12+RlTMOUlWMIVrjX/r0G1zK5
L1KLxmfNdGplMmsMz8PUlWLX5RZMBPg4tvOr8R15K+tWD4zjoeegmUubylzhXvbFOgmD7oEfr88Z
ZpTqR0AO8JcKQY9/8u0wFQczEFNA2WxZ5cUeu9nja3Otb9i7/E/s8Jm57VB8ctpNzOCHqQ3zA3AA
Tr+NGuhzFCh7NcbF56BuZmtdgJPpTnMYmdGeJnbwq/KqKj6atogAn9OEN9aD3VXztiaAaLwAnbCT
DQUVdXChev151qETr7QhFQZmIzYRsEiXmj1Dg9EfTa9o+XyCvBh3tsJEsKkiuvtbz4XqAW+P4F2m
/6Hhf4DUgPnCi1Df7mZaizT13NE5mrSAKwYxDuA1F5biqSPx213DG4NzMI7NSKifcCRLCILFh7Qe
U4d5dEefO0YmfLYlxnZ4sHyim5SJEeA+yxi/Q1gJn2zPKJMDbjLrB8MiwJyUZwMYzs6ythO9N3Pt
yaZRzLlczMNZn8Gbi/HJsJeLnsApt18Y1AiHKfh89N7lCgRw+eJg71In36U2W6cFW/+WtC9/ofjF
+DT5rgIO/fBHuieKLX4lRWDjvHEm30y/itprRkRrFUCUKJ6LezsgEnI/UgXzhtMXKB5hdCp6lbND
LyFjWfhi5GjOD8hjG3iShU9DkfSREh12aXkhXmNf8KMPJo/6LteMJo4UJiSnc5oasxOiHbEkRvcZ
6FE3jyW+Xgk4AVM247+5qNnJWSzm+eznXYlXpJhzeYt1ti1vaUB7X/2akdxHAwqM3E707biggawL
sMVcYY2y83TeezhU6ZV1SVT/CJA9ngrMW9MFmZuY9/aAb3jfS637O+ap4V2nvOyHKNsmeUQEjm6R
d3CiRYnTmFNEbRNjIrre9b/ZtPzTE465JN00RURFkfEDKgyeFlKwulGtcYqtUHzKJuI7D1k3ph+F
akEc9EoN2AiyCJ+QlEl+5sH090GjVLJl+1HFj7Sh5tk2RjLX+85Nphv05KDHJ1N7X+IMeeHI981n
G+kmRgLrR+Nduagr6UDJRwGeCruvZae7mm7/wMiFAcJjGXmIL/ARZN0lC+zR3wmjKPez4ASER1fU
ICn4Nc6mWfX1Gh5a4G371Onlroelil7fhdaP7SLtyuNgS/0V+mfFiMJmfnUoR8iQ26HhYHNIgUJs
pzRo1V3gtuUXN5mzzxJkIGcgM5w+TnOaqos1IqfbUtZIaxtZ6Jc30ThH4aaVEyrMGCAT30aEVovO
ssmkiIMg8/1RWsgIC8KqY/BB83kEINTtVRBlzprnl/V4e6ORl1Xp8jE30sF4Ql5M+m6QktV28cnE
DLeoj+OAmZngkGQOQ5kfOMNl+qYx6uZejHbVb/t26BNUCmnsbk3wl18ylFnJzm+CttszXIkJtw04
cI2VhcqDIUnBRjgbab/tgrq62LaqHDgy/pzvm3C0+IpdVLycO4yi+94GI+qryoUBiAU9kPsZOWO8
4jxhcZ6czcIG/pi16vPInoTcwzTaYoVBqGR6Rk9+xGXlpAXYC7+rVkha7fGeetCq1jAhaeTKTLkn
K0Xgfey1GpJjxW9BmwDpa3VBCToM2xkV000m+8i9G9osyG6GMRkZRmfNuEc+mjwPhuELQrtSfjTT
mq0j3TNgT5ZXLh94Y7gvZdzX4y2zX1/vmrxogtNo4ARkeDBgAme01kZbE9wnIKzGEZ8M5XZ0Qmav
Zfv3J5o9cHNSbKNeInEruMXiUTOIJpJtKeAFzkwj6bxZkXnXVEE0wCnzfHdbwflmSWipunZmRc8I
YhFgvtk2hmfUGu5LpjT+a1mk2I5tpaYbfG/xM1VIVSy293YTDCP6v2Ut33D0GZnKxmP0qHRKfxfx
Bh1BoYWdMmQr9S94ZckPDlkMkELqvb1PDyC+4BZrCN9GfdaRytHm3YdkUJzr2tgOH7LaVM9Di/8Y
kgPGwm1mNkS/xsVMU8OUJkx4n25nAMvBArMlWTTYiLA3fIqLWslTGKnu01zO8wcgGvAXqMZ/YZZS
LD4++cZAGJrgYDeot4D1zNNHkdXuImaYUAR6vF0PjR2nByK1onuOTQygvBbj/Cl3G85JC3VMrcGD
gVFwtGmkK9n2pn+s2kw/d/WARdLS2Orh0dZ4lyTdh+kgcCNUn6ocCO1uCQj77mZj251Kvt09buWw
PY9tmb3QUWwE4jJyz1xkGi34UTwoL0GPW4pOHkpfvt+IwruXhV1vgdKpYKXtsNgHaRARE1XQCDmN
aZqbDP1mi76ti1MB1UyV3cIqi/JbIDUsxarPqHI9m5bvps45Mi6H2D48ScFgcSus2VdboQOYtW6J
j27lgJNFn4m7vb1VfGnfHB20z7WvwgvgH4GqeWjRgzRVbS4ceU421PZeNm9nGZsPcKCRPukgrx5Q
RzDibviZDw0oMAb4nBG/CfTv2QYZL2BnyLHg1+ewMrOtkdneCz+WNtclDO746CSjRbemAoO4Dt08
c89sdV20h0fkxHtclPwE/C/7g0zLnJ3Jtf3mEiKJbhjLTyGvYFPKzzE1ij5EAoy1WZbGL1eE2XyY
yy6xdmPazWpx0xQPKF7pxTqD0X4XEIJsZBrt/FIUYPZuwLdoexf3ov0JyD7+xXlmvE2QNj44g8L2
V+Zm9SmTpv3EohfcJl3RfgnwSXbbyAgkFvnCwa01WJ8jCslP7jwPwyqCg9ByTJtT0s3hYB8zVE0o
4hLhsJ2LqW02GecMXO1Sovpvqw4sc+iE7l2OzN5gCU27n5yXmV7mQ2J+T9Bofus72/8qqp68CDMF
dsRhO3I/5FaHMEqR4cs2lXnDGT6WZ69zGhNKfGUkVoRHpSI5bAvaXs46xbysd3S5jA9zmMzfLKG1
3hBQ7X6lTc5rTigRJyXAs/p+gmMAwgBgC6Nv5Eh3TkQjfEURY1EqlWZya9ToMVdBG6lhGxheTueM
WdCm0YnsGKgzgUCuag2/nCnN7wn3DVE5s4VBqgqdBuFcSOLy2vWHMb3A4hRPbU9dYPR5SJBsP9K6
FJI52+D6pbEOAzvwbuUcmFA3G1d89fA5PKDeieN1hhyVANKSFHlYWGF3YCKCjb+sDfmZJFXf3BjU
gDuambCIurwHNkLI0xjvSnY8dANo8da4o3S6xRNGH9MtQLE9IrcXeOWgieA+qzom1+MyiigZ8mK1
yPEXDbNltvsYWcFCBGhyzlwJM+BV4zIbhByGeOwEvtDa2wS41neNnwJ8QJ5jWPvcHMlXCmlA2qjD
K6/41Hmgs9A0c+0H7TULOrfgXzTVun2OEgA6DO4GszpRS6lLOrQmgI1xqH5NniEuFj0aWvkMyG/s
zKq6nZwClNUZH6x9oU04pxvXrgJWXZsd+9ackExs5yIxil2Vd/IzZwNi2YQGt7hisMRemkwzCL86
1S2wGCrAYVfImbI7tKXSy2w5SjbugKNh46TWMuY13PBp8qb8pS2p0l9ck3pvB4nU7M5FDeBmBeQP
Rn5fM0VcOemsvG1JbOTAjIHWySpOHPdpiCvFvEFa9PbTOsFCzjyoep68uRihM2bNsEkwu/YraGS1
Sw695f0q0Pid9dSIl0VYFK3MnjMBqw/dh1UHXXDxHCHZBwk7BR/MIuqz+8GQXXxOmsrDyIeJn89R
Y3qtlUqxRemo3RfEvgIUdYKc86cxzz8SWjrA75Q2dyryWoeWjnTQB7aAlG/CGo7OivT2Jj8MvktH
Cz+a0KuwNdwPCbjg59aDiQzCJRjuskCH0dq1G1bYMOH73bkxUoVdrt3JXU12pW6h7TK/N+CzwI8d
xWevsZsfLRhyFDUWZeheer34lZJmlN+y26pbzExEdzehMLutoUOBUDrHoMgNRCn9TyjdJzm06Ufw
J8yjQObpp8qpCejEDtT/hNBVq1VPQOMv7SgRbsBOMMiAeCbv29yLqQ5YbWHZ1U76EvAJQv+1+pSp
kzN4l4ECGI9S3Pk/CxC2Pbwp2DmrnKOgv4LCxCJQ5mIYcNxr/HQBY9fTXFNucPQaqQxg83jPXoPE
u0m1DtdWHrJ7KFv7N6jPMbigRAo+oymPD5ZOoPHoYsCKnLoAubf8HkhCAJa3CHZG6S9jthi1hWnX
WXknisr6qdAEVMcAYGQBo7wRzyR7GPZ6ikoby2jpteleoFa/deRYtPvACud+nWtmm9uJJB2xR3U3
3Xpy7LCtjJE5borMrb7nUZR8DREyPjleMAJ6GzUf0zNphqLYw37qmpVXiEggtum6h4S8iPCQ6ixL
jmgdqKkR2bVH6SgTiBTy8c9jmcjPErQ+9Uvfj8heih7KtDn335PCplqf2wb1Xu5w5EQQ6X6cpePT
zATLhQ3RJWqFGUybxXeGYbpPRpDjBTYyJ1/SPOlxdxAMPLQShfbQE9NyWsoA8p3VB7edWRSrCqcd
086mb3ZeX7pfu6jysJdbs/3RmxEUkpgQiW3KnBqlBmwNi9mzw+mUbyh24Y1itNggR/YxXVb4A1eC
gWiyNSefNpPTg7xdRQVL6yamB7Yd4DN1rDZM6te9j+j7Fh1IC6+MIRBka4EJwkrWXCuot6Ibsvxj
BGkkBHM9MnxEOxn0W3i7+A5CLxsZx4VyKg5syEm0oR3i5AfbRk23raze/gH7VyeHSsSIsWO/tS/Q
7Pts06HgZ3V3yIPgZTPsL6aOvI8hZ1u5tQtzzpEoYW/b2D5ajg2qHcpUHIzqMhKX8qlAD/GjU9oo
Gf1J56loph5KBt5r2hNRZX6BPZ8/yl5P3D4qr5sAFIUmR/mc5dOpFt4SokMT/qVkbZ1QvKlYAlPs
K3ruILDJ1fDl+FT03filnhG7GzLNkCA3c3/WyUiP2XZEAgsXffdTjg7POo9kEOALo8ZasALYrPZk
Mul7s7d4QQYkdR+nylbEFSqeEpoh7MtAGgf0VLDFsWB4KDmNHQIjuFItIYgfwM9F1jfXa+iZD0R/
3cas4j8dM7KmnZcCp74xcJfQK54CmbK8QninGVjY8t7JY+wHHQaOejtbMbbKNJ7saRMhwTyyo3Q5
QFKFcroxHPexK9yOnSxnc6rwkHarxKqNjHrS0yevT4Jgk5axT5ECIcbe+mPbf5v9yf5kxlNpbRqm
smR09bXktY4ItNvwpCe6xyWmGhvZUXGeXGELmixB2H6NB+zbF+qV6YR/2Wp32qanH7EkYLFnfA8P
HDuvukf7yRGV0W381JMViuK7i+x0wzhI0pgP6XlsOFJlXwx4H/UaZOXk7ypmvF/KuPFG4DPGePqr
5mDCaYgpk5+77DJCAerodQ3E/K86DoahLnOSaKRdiIsmR+SHbcYpXeBCMDvpQ7wJoLlr+2fUYjrF
hoZ8DU7BED1WLhMdUl1S2n1lAaOBNoxoEbp0cAG/0Rrv5H2t47K7YZRtUcMrHYUfzW4U88ZKZueI
1ygpcNrUcbn6Kxhseyqp7TZoa9Izc4UAbjiverb7y6zoWFQ0CDexH3rPzOrap9JOk6WAQoYlcCZ/
/mueMTOK3sb96zVWSFkrECsaqFvphVSFt/sL82QbCD/Mt8qzYnst2DxPIiOE55CiYZ7eiYV6Jc/I
WnLV+Cu+AFSxZA79LRnLFBFwF7tq12iSJkhTLiKX3Ti0o30Yuyi/zGjsvk1hNh0ljYPNf/3r//y/
//k5/nf0S93//0jQf5Vdca8SOl//979eixhymH1TzDuOCMyrrMOBmsZnrePog7sD6RJIWtp5wfnt
q7wWmwQqz0HUiMIkkFcRgFE6aSKDOD0ZFsNVKIwvRtfqW84Z4+ntKy0ZWr8Fn7JOoDp3hM3Zx+WB
/v4whzSOFEwtImW1kZyHubP2bKbD2jHIhXAL+7v2BgDnBGycG7f7+fbFl9u4uvjyG5q+Q9Srx1T6
94vXcR9l+PDJjih1eqxEQl4lqI5dE7U4BJ0+hsGT5du3L/qPZ8vUj8kflxMI6qzg6hecp2poYxfV
29x01SdhA8Yuq9q4A4ef/GmmIjcWuI4tbfg+5Jdd/YwMy8aWfAMMZlXV7Eo/KDdYVdvNGJKq9Kd3
5Zj0VEzXdyATeuIq5MsJrb6CgQ9s0vc+6CDNb0a7fnGKvrj98wtxlnRIoTd5jOIqlC03PRdhE7QA
OLnNaqQjcGexqu6YgePOfPta/wiA42YcSQhkQM6exKr7+/uBw5bAlSJw1j60UVjSk7XKbMXAApXw
ikCM/k8/7uV6wfJzsa5YeOV+v15atRGgM66nUePvYT4aW6ebi4c/vityPa2AIYWgteFc/VRFHc3s
5pKCkziydajSYIdhFDJuK4Cf2IP3Ti7iP1940No+3t7A8pkIXX/ipoEPthBo8HLRNWvL9Rjm1uCJ
nEHOn/741nBXWi7vu88zdK5+sH5pDRQJcRNzmXtPadUxcPAr56UFULhHrxr/6TrpOySfo+WjPcAH
Zi23/retwCAPgA0SFZ0BjPcwR4qKHAnVmt37vTzGV54irwURdiCaHNwxV78ajIN2MS4AnIEDeiDQ
hS+A7swa71r3TsDk65eCRLv8J+DN//2urBBnCh6i5Vt26pVhJeIYIiDURuq8s0C98oHZrBmshUht
Wf2vfq/KQmQ4xtyKRseAQ5cD9hCN6T52B4hrc53++SrF9QLheJ4b8Civ1l6yPoa8D3gVS1KQ9+Ng
RxuHzLB926Qvb7+Jrz5DK7BBjUjhs2H//gwx+ZOd42MMzzRj+bmLwq1WBNSnY6T/k5uysVMKHqHn
2leXiijpHTMZWaUGC04epICjG2K7APzgv5Ma+c/dmnxnsJ7M1RAokmn7+10hJUd0E4IUhoVTImYe
oObsIupxBvLEhb4MWiPXay2DKciMLvk0BTYH3v/g0UohA8eU0pbXAe2Kw3upRzgPVmjUZCDhNqdZ
qQ9CDuk7C/K//9bvFQL+ZUGIhSeY/lrmVXkioqJVDMTsdTmX8RdDM8FZtSPRRhUqszsR59l9orVz
ZjjWXAjDE3dsufOWUbs8IsXxf01Z1f9Cll1Kzvdos5juZ4c0MWnuGthf3tmwli/zrX/u1e9jGMhU
M0/a64x5RVTGTGDDkegDgi624NrFupjaBNYwoJC3f5N/151vXdn6/c2AjILFZeDKDfBGBA+Q5Qp5
59E4W9em15+DRRJAk+Al1La+iKSID3UXvvOveO2jY/Hn9/KWhUsu//3flmPMQ05qo+7B6QdbMkxg
jDfI/Y9Awut3LrV8VP+4XwAKfOHIgD3v6qOj5ZJ2WPecddh+c9Fo7hnKlIx14chWQITefrqvXcxe
gkVRemB/sK5qnqDKWmfh3zJ2LCNzrUynuhh+qvfuMOb04h1cZ+/cn/nas5R0CqhILM+3rtOMAzzW
VBFkcAJwaWD7kkWAAjusjj7l+nEi7QsxiuXtwAUO9xU7BRMuMgG2tEbSJ8MKvPOE6rve4J8Ru5pm
+f7tZ7JsDVc/AKZiE3yKpNfHFvL7b10uj1+B0EIVh7FS1ujtHUZv27ev8spTYFsKKGjZoCwhrl7r
cB6ZvoI9WDeTAKnrAEjxXWuF937avX2lV5ZWlm+Tjd3iidve1bubD3aP2o7aj+mQPs5xGR4rpjtr
2ijLCMIr931jxrAgA+NCcoj+80WVgpq1zqPnzap69YoVI87PZIjddWAo46H1BN4KMVXqguU6//L2
rb7yOrtEHDucFHixzOsDNApJPMA110IovKQA2OTU0qdDTT3XGMuIPnvn2b7yK3rsjPyEBHS7TPN+
f1cI0QHm6dLSR7TWnOohg/1XtfKiLRm8c6nlT129llwqMC3KGk7O1xHOpPQ0BAOFbMa5zwgob5IO
RGkSAwEnVG07OMK6IRnLeGeFePUOpSU9F82N65rL1/K3lQ8Rp06hM0FEw3Sxo8+JiqSCiY6rQx3+
+NdjMgGPnG9Y+uBGf7+UZ8CSx15KkTuH4oNTVylzA3THB1yVWYAOr6+tdxajV+8u8DhVsuebvry6
O9duTdZAXhgRRW29NYCK3UA2cdNNgrX8z48rPEV+Qk96lk0F/Pv9tRycoMHxKCGreCiNqHN88rq3
ukLe+fajfO2+WLlkYDnEwfr21X1lYLQV+mN3jeHMJWAI+rCRk1HbIT585wV5bYNevgAOD7R08Hpe
3RZefeF1HbdFyJMfrSupeheZgK8OgPUNGMYxyOF8CMqBc9o0/NK67o9k+ejT3JkU539+5x57GcNz
FlXXvVpumpxUKH+Ak0norn/ocEDtxqB56gZMsf/BlYIAHhb6HnaLZTH625fB6Y2AUv4FVIsWgQLY
w0AdWeheScR75xm/9u37y/mMVDXmvvJqs2hGjUSrQU5RIfc9wmNkykZ61UYzwzkBjjaOWBPlf/A5
cr7Af8vKTY/C/v3+Ih/O4wQ4G0VxHuG0RYZRxJ75dXKKQzUH4Tsn3lfvkfGR71BiwbO8+uEUHgdp
TXCbwkR1D37ipGsyeOYDRI3sgkuQyAlYhX9+TGTtthdplUlZ513d4wyCDn0d6PYcraq5XUyj6ARb
37oNuPYPN4mTr2+/Na/dpvQl7yZvqMdq9/tThYTmhCMcj7U3uc3TOAMa1wo5a0oi6achlvmlG4zp
+e2LvrYc0FeGKBpwnHPcq+VA6NKvnQFSAlaYcaMmY1p7uYFBgGnx/o8vRd+TngxdwaUJdPVESdle
nGbMDrD/mpuYbuWFtnK2y+uwf2dHfOWuaJNjcxI+Z0ZqnN8fZYd9CVNWAyk2EGKXoaxkFpJ74K/l
y9s3tfylq70Xmx8vJfUT3Rhx9aONIgybrDKbtY2s5FYTWj3i9SzJ6Hz7Oss7/o/r2ByCscoJbulq
KZV+XWYpaFv0Ljo48K2ovTc2HrnjNsCp2fOf7B7NQsV2SAiCn/14+/LLinV9eV94CEsYlHk0hX5/
oFKXnRv5Nl+8cIcPfijmR1TdIEtlX+7qqTTe6bi+8i34ZJ3SIafHZcvrFbRDm+jHGSNFOUc4jwrl
/1KiidYJ430AJks8JRLIxz++SdZs8C+2bQvBQeL3mwR9DLQfrfa6D4DTKSgRdx7T6R08SJgmnCjf
+U3//dSuniqbIu+ntF2+Qf9q8Q7yYWJM2gBW67LshxsX/s9lif8hfCydeKc0fHYzHmMsTDOmD9Rc
0ceCDqS3efvG//m0Xd8LqChsqiySxa8+F8wc4JsSGqXCM6wHQhPzF0YSJKBiQDiDSnD91YTBxlm9
fdl/vlSuz2fK/WMLAdqwfMV/2yY9+MKJJFSJ/EISx7JyQZkQM3nEz/KLlzB55y5fvZwplxnT/3J2
Xkty49i6fpWJvudsehNxZl9kMk05dclLfcOQ1NX0HrRPfz5o+pytZDKSu2auRlJLKBDAwsJav/E0
j0vzcjgkCzWoS4CcpAbgB3A85l2TwYsflRFSdlQiM/fq+ckvis8XJHiNOV4O6NpSlbgcWug/Cm3J
xMjF+7kz7bvECgYMNEuxMcOVdcTQjTEd7hHS1sVFadR9nOOyBPXTy9tzbFSo12Pt4CtBkJ6jSAnu
ZkXRf789Sxl5LjcxNX3iOU8cXnE8ry5nSYG2pI3EUcXTA3RTM2IymJLxOFpV/WlHdf1nIlr8AyAZ
bZyf6ygvR7bJDHiP28CvLkc2URaamtriwkS/9EDr2blrDFd/ROen3GgZruwdKriaQVWOUi5B8HIo
JdCTKjJNIA4Vmo3NOM0HuNWAnefqfRng5H37m67OjBWkrgS6zrQWt0qaO5Eyx0BPoDgXx5IMEph/
oByRzsk2PuLa8mkUeDzbo+2kOotNmugjHI9c6sfMEAD7RgkPJro7KHwbn2j86icEjaRNwqhsZHUy
qFzuG/IrhnQ90ki+6GKzpsOEM1HeCCgg1JcUXIqOMYWPjSNxvXC8Pygfsy8JNVdnsNfQJIH4LfZt
myCpAynAR4SmOqLUieIQzjAbn1OTO2E5LUc+zug86WTHi+PQqBUiycIQNJ1q802S8YKMkgJTM9Oo
Y1xbguakVi1kAVvNz3WdI1Uae+Ig+tBA1mOon1RE1T7e3k7Xa2yj36dTyqPzzA2y2E4gr0MoeKxx
m2eoQ/QE2S9hKsYTOkH2ZyFgYp6TEXahD44bkOXt0VeWwOOdSdbH/+BtLMK859gjvNyaxn47/xEi
f0zjBZPpCUoTIfB4e7DrPIkopNGm5dxYhr5sP0tTXAQRcadQgXafMeRCZMeZh3OQY5lLYc25K8Mc
MclOiORgAUV4fT3Y4RAxPj+FjSD74jxllEhVBJ66vZsmf/Igap9waA8Qkk3Nt7enen2AGImEDAop
dzfzvYxJXY01X2qBt9HHAsZxHYlTTLtzY0OvjEIGxgNTpgb0JBarVyseMtpqwAedPWi/mP/cKzpS
qbfnch3wHFmClLOB3sJ2uZxLiWYtStIj8qxSzmuKjP7O1pIvxjDPp/9gJJsMz+BlR9Vskcn2iJbB
XhkwdgWMjJ9p6NzniA+j92Fkd7eHWtmL1M55hGioVNNZXy5Q5GJLY0vtGHwfW1gSnXU0R3140nTq
9bvcaNMP+QRvr3X6+nM72K+vJKM+B2RIB6Bg0+lcnHsEeqnv5MCoMC8sHmmHz4dyQJcyVUfzcHuu
awv4E7Tg/Vy+ZUMQDZi+czp9QI6nhiaVQiaD+548o3a41ZmQn+0ywuKOy4wkkEVFUHqxI90Akypt
gm1ZG7PxHr276nOl2PpnXQHfu+uF6/l5WZSvvq4YFeQaD0qN2tlyMZHrGccsNPv9CJTyAWOlytcG
z/oPzgEGd9QBJZ6ARu7lORgmjKFVE4l2GIfogs4GWq3G3Ozx8nt9kYqp8J4kftBYpSJ4OZSmw1gG
ZA3sycGyxEGk9YATnrULDeRYXr85ZC1FggjogFuLM6c3LaZAvdHv66CdTrOHMnZEo/iY9eP32yOt
RSsacVwzEl5Fc/pyUrYwcm/OcNuom6q7Ew0v5MIF6X97lLXNzoVqWHBrUcW0FtGqMgJKfwncy9rF
NgRVfqSgG6s+z6LsNy7Pq6GYBFk1L2FMvkCYLLKkGZ2l1u7wdlWt3jlhjzKd66GjxgAL6XB7Vlfn
Sg7Fl7MpkpLpmoubS8HIG14RckdpkYdn4M8hEkQiesaTrf3q9SaU1ATHjnJjhivD2mS52AvRReCa
WUZJWtnsgwovTK4AsmrxBdtE7ZTlqf6C5KpbIgJl1a89ZzwYfh10sfktpHDyMBpntOxKyGk6Bjuo
cojjFA/9+fZnXVlBOnkeMzSA0KhXUKSYJ5COZsK+QnjzHsQyypwOfm4AwM2Nc3aV58lZAZ2kXcu3
BDBxufsDwCWxMabSmDMbsWZD2tU0EOABvqCcql63/yAPS9+PTrtx7K5uusXAi62DpguwejOa90Jo
w5F3IOpFsQVVU5uT6h619chHyQsGPubDjzSW840DubqHuAw4+HRQqExfThyRvVk0HlYnaoQJ1S5W
kbX0wygrHgMkAhIoGjXKIBMSFxtX/PrAhoXuFF00Ms7LgRtHQ4IVpy26fGn/CdWP+puODdEJKozj
16ozn1JMIF9/UGWPnGog1x9AsMXXHirF04qglLMFxL+nZNXmj50oiuHH3BfKcx+1iUIFt2x+3N7K
V9EVWBGvYKq3FFAM4HWXs7XL2awnFHD2yC8oM2ySDlQ8jsXOh9ePQ9JpkG56gEmXvTeuC712G/jT
NmUo6agzNcFDFMFb2Vi+tQkRWqlccOQwYFxMKBazY2ZBqkpNZMxbS/wX5rbf6s+uRADn11EWxzJK
0WhH+EPdIwciTo4doOIeeVKFyHl1SYQVIlmnRwI5kwbN4rpAR6rO+0gHdGOX+tdImbS3eufQ7QJP
5N9epJWt75DU4lpvy97zEkeHUY7rFVmg7lF8Q20PzUpUwYfprulV9xzirLvrEWffWLCVCEe+Ytu0
DzTEN+1FJqE6kaNgsqUhMZc3P6i8fEMRcX4zEBMeoOAXvjVLbznPQVT+9nTXFtGWFS6qCdT7l1sF
s7tQ5Cm7pMvt6QQtHSPGBJafjtbOxuW0tivJ2oG9URmxr8CyHr2eJrSQCKEAXp5Ktax9h6LCRsyU
UeIijWarUCwEwufAXnSXnUPHRPKznnFxA149oR7p1HfS7/ZYS7vLoZ70jYba2geUFREJ7nR4HS9i
tDdiGYfNl75vrCI/lFE3HXH+mk7wGrfqoKtDOQQQlXTd4jl5GafUGiYUzSZ9X0NKPBAtESbEoAzd
SWcLIrv6Fbn9qCtSGqRVcTlUGoPWz51M37d4Yt5BYjDvKtxT7keYi78PlhGebm/DtVPHkhEZdTI1
2luX4+GckAhhMzXDaF5S6IrnWMCaS3HI9QWGEZhXz+XGmGtz5Mnzs2xOTWUJGagAvIfFSNifPKHu
Z61OE3+qh7yAQ48PIyLUxePtWV53RticHlcb6BmCC3zZy2lapY0hwOQRmBOvi3dZ/FPyevS0Y4p8
MsJ1qIYR59xjHFmo0cE31I5BqUIzu/2DrMUb5s0THtgXTZpFPE0dDZ+oKAb/lrj6s4IhiwpGwx5O
lNOGH0UpLKhLyNL3bWNsweGux+b8E2Ax8qOcTy3p8htUSmiP/RRg11Umtd+Z5piik7fTvSPcpNav
zWg4iLxVDrenfB19GNbS2MumxGQtH7oQ9qlryYsdb3Xz4ExJ8JSifXe+Pcr1EZUDgPbmJc1NoS4n
l7rzhJHcCJY2sAg8IWZayL0cx6r+/OqRHJMoIN/U5GjLZAJfdIp0o6PDTjT0g5fO0WlwvfqkzYO9
Manrw0kjXQJ3XRswxhXILLRjSynaGGi+h6y6UZSoh6sKslSFGxwBxCpIDbRbQKXr00nfGVAo710e
o7RBLrdJ50Dm7ixAfHA347NZ423bYDN3HgXM2zYGR/za7ynLSTzneSfSa1p+z6JP0xb/KWSyormD
6zs2RIaSh8djDr5mYzNen4HLweQ2+qVFWHVBNAwSQeQ0AiFqt0UrIuwMX52tAateePtOSYjPcfXe
qPeshCAd2BdiCmDPZaKziLSlagkrpPdJxz1xnrAx7PdKZH4pFAu3ogrZU4RJsY8dkTCtGxyPrVzv
N8Lg9dLaXJgQqiS7hAAg99svsy9jz42Eqk3+1CjevTJM4WnKnOCc5vWMwtC0ldJdH0rGow8NjYUB
qcBcjpch4YgEkDfhpKN7T1ScR8zQIsMPzW6r2HC9sI5KkNE13eZZDBHjcijUZMYZrYzBt6qmR9Ww
b8XH2EOzXetE2kEZHq0/MF5pHkLc2Dc21fVnZWwWFWSzSWVlSbHKJg091bEcfBer8KcBBs25oCCL
7pXeniJV6zYy5evPKvNGGsGkPy4YRuNyrjjmjIodOwOGiDXB20vGHXIaGJ2qzZfbZ/Nny/MyqXMk
wJWrk9aa7HldDpVFjUfFPpx8rGORaRxy8ES7xsQqFaif0X3q0cx6tlHa+R1U7oTWf0JzZCcFovEo
wGB3N2S5vdE7vb5QHJ0ArJI0y6tsiQJEPKpTgRGjohKomA4i5xPtjaGY/ro9d3kVL6YOj8uSiQol
gKs4CE8c1y3NRF0hbFEQguqu7gH91PFJw3cUbJoBwAGmlOsj1ymMXT6hm3f7R1hZaIoucnSKdYhB
yE3/y3k1vQDt2NRlU1tq+kiKIM5qY6n3AOaNjYfQ6lD006DgEPNB/l4O1SYGWUirDb4+KwIvtCLS
zH3Utig+O8bQbTx+VoIhxWIeXAZIOPneW8ws6lkJFckSlJAGpdh3ugZfGk2dewPK6r4XGrx1Y4pP
sITdN+3chM/hrG3xPddWGBorHSIXGDeMoOWc0RDUtXLEX0jTHifdwCcmpnJX5DN6hbjBonSpK36W
we8ni+k+3F7d1eE5VwQPi/28fPCaWRtEKYHD17TUQoNSo6Gc9tCi3cQa0UsEHw/IukPlocImVnFe
jbd2WQMay5IUJF+HizUQNtCObmxGP+zz6nuFY+HJCDprN3R1t3FkVyIkFw97GU4oVZElqSXUOlfo
8zAik5IipYGD8nkYAXkjdROjeqOL0+1Pu7abAR7RuaWTqZE8Xa5sgilmajpsr7r3xg82A/gwHMVD
UsVbSI61aCSLIzJdAuu13MmiUzGOjME6pkall3dR4SK3hBEaxgO35yRD7SIeUaPg3obzCsN2SXl1
sqmvwpIbrqwN9wFzVOsQlMgQlZ2Y3wsL0WvktrzD7UFXPiQXt6zHSGSF/hOd8EsEQufUGcIUQT07
rAZMxPAK8itDmgQ1LeJfG2HhJyJuOUd67MCNYJFI/sHluk0Aj/NCnbBsBn08aOidFx6Gf3OhOse5
7rX5MASxKNFdzqfviDJYaMsjt4rgby3laAYqpMNOqAlyoCmuFm/AZ4vpRE9UC49Dh5T8jNbGH53q
YDCLdBtrhG2MPb9VtFAJdlYT9u4BpfZR3Cd6XD4x8TBDmVl/NWeUvWKQ75AeeTAd9EXZqYjKJnOs
DlE+VDHfq+VwHw7ILeKh5dxnJlYKr15F6HC8NgHJWhRM5Cr/sooI+/VtlmUmT9zO++IKJ3wsESj4
auj9vJHmrmwYGPQujFHABNBHFkO1Q43OUtSZfm3k7ntkYvIHoVrF2R4ROrw9q5UDIRtZVGVskpOr
bLZrI/hkHUPRCB8fSK5dXxNzdJ9kNOjgXeqPOuZHG/NbiWQkl/Q5+ZK00MzFyhmz3jgBkmR+XtjF
29iJ77CxIAlrBpDxQmxhDNfm+OtwiwNRZPJJTV3Dn/G78s7CDRFcU2fMEndey1XV0yHFicas1MPt
j7u2jkhkohnA65MS6SLHjJFORW6QIu8wjerXlGrNl1oN649Zms/Pt4eS98zi0NNh4YVgAqsC1bOY
Y6uhehLSovPraVYPFBEx8+6MvzDZwcRrVPR9iQHMX3VLg+L2wCsfl4EdoJsspgYp5/JYWAk6Wn3Q
an4qHHR4Bl35AGrqr7JT+zejAFdpT1qx8V1X9o9H4YeKL313YtxisoNbIZ3sMGYfNC4XBQIlTzkg
wGTX6rg0FZPrHG/PcmUloYmrEjBCt4UC7eUsW2TBvG5GwHRAC+mrpor2zWQmWPjSytt4X659UEni
ZjUJ4pS5LodSMuhhOZIPyI4KFXVQ0QyueOuIwqEPInR9rzeu+zxUsIVeP0eojYaBBhOZlCW/+i8B
Lq4p/RgkkX4TBFgICVRSP9SZ0iCv5uXNRjKz9kHZrBQUZbZMJLgcrHF0kcY01/2iCNzPRjmVGEvE
mEbYbjxt5IhrZ8OS1yEIfcAiS8RNin2fwAJG8x0vaFp84LT+oc9cC7UuHqKUY2QkoOmlH1AF6DZA
8ysJqgfgh1yD6jCjLxJEYuuc1I2JtYFVKf3d5GTh2QnQmt/XUwhOTGS6+S4PDPtD3lvdX0VLfer2
uq5Nn0qlRNHTmeQHufzU+II61tDWhm+nOTLtWWsl48ksM+tbljbqnYXp+CEC+ee3E4+0jcHXpk+9
BrSTZJRe4RcMfezG0h4MxMKiIjtMjhHWiF3q9fvUA0prlkH6gGGA7fNc7Q9Q4bfwXmsbjectCgxS
VYjL9HL2KV33RkF1CESnUSCEK9RdXHnmWUGe4z8IEjCEJXqe/OAqQY+0NIkc9Mr9fIjQc4zc7pTj
8XqXVzid3F7TtQjIEICeeMCTWS6Ojx4WGjJnieHjV2+E+4HyyUsxAEne4e0yPPTYNb9+SKQWOD/U
GMElo01z+SFDq6zQCmtm4tLQP3dwJg/4dmJew++O36oA3bLbc7wOhC66VqhLSJ0kKfFzOSAC442N
UODsZ5qefAGvgcpVoGi7VMXOKccvcYcM87gRfX/eHZcXKWRjgy6OFHugNLI4LaOu4gGd9hMKoKFa
+mM/ag+DaQXfBljl77Ngih5F2KKIPVWFfRZ5MjylOB6fpt5T/7z9Aa63LlkgaQM9fehuV33VHpVT
RCIUKn+YAXxQoRF/L8ALPlVFXXy+PdT1MSULlGAmrlReRcv0QTfoDSdNMvsdatuHMde9Q4Rf7aHK
W+uDF3T5QR3iZsft6pzbfAwOt4e/3s4yCSVC0GElV1rCzkOY0jblMFQxEFEsUG1IkchLQDWQnOlN
/dj3XrOx0Cu7SzMkcoIyGCh0d3HbubCkewwLJ1+TtIw+s5uD0SneAZuW+TseSPUp1Z23t6d5HYlR
cKZK73LLkmkuS8eYlGljVyNR2LRx/DHL9ec2cMt3RELlrA0RmqM8/n2XZHgjXKztJIIfWGFQ2LxB
F5MNc0w7vShVsV5F/0iMevigZGD7U5GGGxf7NdbedclcgFbg98NOWhZWW9E12WBhcGEACgVQOyQo
zKcYCbpNUL5h8wy7DItZP9GH8c7RwuldTN71AblVvFBFlj7ptROeb3/4tcWmaUm1HhgWGcDiUOMu
lmBmQCiJZ8gGmIK6gNExbgr3AfYWmCshNHxXeBa6b7cHXltxUimqNfDlQFDrlzEsKTHzSsZh9tuq
Gh4xDNI/4daa3bmtkf85jY16LBE8OGqpOWzs77UjRfgCIa7zPqbEfTmyVqKPFdToJlPvF2/GViuZ
q6Z8RhdL3DdRGGxEkLUtxiHmTFlgcel8XY6XA9QdnBh7Suij3XFElXpP6odRxOiWGxeDXK1FiCZW
8TXpuBOvlhXdMseIVzpkIpE7irc0KEwE58Xw8dVLR71GvqmoS5EPL85MjQjg5LbJhHtnPtZ7/Aqd
u7pAMEdT0uqI5CZVpDYWuIvC8lA29s3KhiVTg/1LjszTaokDppxb9y3VKn8O5wr3rLq+s6pBf9Nh
TfZAubzbjdpYvj4Kk05wt0uwEntnsYQWLX8rjgupoNri6WqaWG7gC31Ue+ujm8b66fYH/okXWK4j
aF3yF2QPLG7dyy1joGarp5g7+jRK0z3iz+kBq8rpOA+W/bYyuvIPDeVnf8Iz5TCquCIemka1T3ho
ph/irkK3HkVJc+/VPIo2frSV3Uy7nWhLFR839mVBklSOPmYrJt8uHf059ZT5zum7+j3Qt+J7iCvc
QZ2QU02HJvpS8Wr8kWD5oyIaaZZHHC/jw4x/wKMgFp3VNBk2dsdK5Z/iCX0r+Qo2qf4v4hmE8Gp2
jH70B6tskdaphiHzY2R2vraqoThHR8En9d5GJePHAPY/3JdhoT6izYwSwcaXWokznEBNpXFHUxYQ
0eUi5gnF4aik/m/1uFTirpeGxw6F5wfZaZ8PqLkY9xN2a2cbj2QEz73iRzdNVXwo0Srza0cpnsDF
mqfYqfLHtBkw4etSxdrY2iv5DVGQRApNStkskH/+69u2rx34XuroJ0E5UqKfzfhBn8r8gbvS+wNp
d+R1S9Te+ZTFVO1UMQWfbn+olRMtyQM0C0DbG0Tky5/AQqwPx0iVwxVbWPuF2GXf42vQf7Qzl+ZN
LxDePuDW577+HoBxxZCStghwZXEPJKLWezr2ePUpXYXdaINN9EvUGAoUah34A0bvTq7fvXqy9Mc1
E7oVKDZj+ei1Ag1zrHhQfRyHmuqPUJmic0LXsz65eAXEu7DFLeoep5vp1ZVFqomEbSonBDGO2+VX
BoRoYotUUBlq0qrGB8fDqcVI6wwWc6DMZxzrjXIrWMi4uIhjoMykkis9etKexSUP/VOHMp2iX1/a
qN5pwZBiMdhVD14/fTfAIB0TtXsevbQ/jeis7GkAd+9vf/DreEV5AoId9zyoE+TwLudtGsk8RFRq
fZBm+meKRRZsOgsBp7ZAy/v2WCvRB1yLShorURg0dxdHPvJ476gzh2XWh7Z8yAlQhW9kkfPV7Jq2
ecrnaXKPntlMJr7wkBz3bYAGN541eblF577OBQCDOD8JXeS36GJeTnyIDaRNIGNgzU5Y2bW1Fp1m
LHM2Tu91lLscRv75L/FDDBXcEtfofOBtbogzqds9tBXOBnh6tN+8pDePtz/y2oAcWCpH4AZoiC32
lEjszhrztMeLDsqkW+IYhJUpJCocEHcBcJuNDHntO4KYl8tJQQE1u8sJYrKpAUhoe9/om/CpnNvi
g26NW1f+dRimVIFahoF0E1mitviMYOa8oci7HiuBuj1CxkztnYcFzTOdquZ5trzguU4V46mswty3
e9V8vv1VV44JY5PdkKBaEm9yOUtKG5E5JIwf5W3h472F07ho26dpnurD7aGuM3+qXgaQDwIRmdOS
/YCYdafPkGh8bJ1SLFKqRPmc5LpzH2oa1t6043ECKfTghZdBulV1uxbtkzU3SkPoD9GvumoH1ApW
A6EumGiMucUeR5DgwRna9KFQhV0jfIRi7U9LxS8RXsn7wKy6T6LufuSRMD608Zwd0ioaERjsnUd6
ROLd7Y+ztg8g4wKZlfxS2OaX61BGo4mlUN7Tyu4qKtqIDL1T7DI6TUplGPhGuw56d/2AhFFiqO8R
dbc2ks+1/U4egEoqQYxn0uInCNzCDBqPn2CwcGDdRUEOYDdx243q79oxhuMJ9B++KXz6RXhKsdbr
dVzmfEVR+491qaY4TWLCOp28ea6PPW3ju9ufdnViFM7snxyN66593Jo4CRQcZC7mz+qoB28Mm0fK
7VHWDhICIWgwETRg+CzCBXTuoiwj4mGRCfUglMDx47zHHKxUXo/foWgBKp6KCVpzPN8v90oQR0Tb
yEEwo3eTUzkMnm9HanQIQq/ayJXWZoVwEDUSSlEMutgUXamVWWx4nQ+iFKXXrhMHPdIxNo+irYrM
2sZwiOtSZFGnALX8gEI0bmUR3ycMzh50VSQ+xt8FZs+JLV0uhlcD/ckKwHpJnArg++U9SWOjqDr8
iPwAEhFa33lzasY69DVs3I6398ZK5NNVkmwwFjxQSAIvFwwAlJFQT+t94bhIzgaztw8LJQE80rdn
PfR4JCgmcM0hDTYO9cqLEmUiQh5YJFl/WgpWRzr4JtpAnW8qUfuxSCcn9jHldHZaDDDvXFee9hWZ
aRywVTzUpn00UE7lFWoW0mAdUyp2c4dbGTfYOawgI/q3P83KBpP4VSqcVHWlbsnlpyknt2pppg2+
idPBaa6zrxX2QOiF2xsBdiUKXAy0iDttwBN+iEBTzuAGRh8VESxLDGG1G9W+61cNT1C4jaQN4KDo
SFxOqMOAe+gUtrE+z+rJ6/uGl6+mHBoTJUFXLdQ3CnqCG4Ou3W5wKW06A7ynoNwtdphOW6AzWoxK
u8SOyv2sTBgBG2iG7t2h0L8rVa6iY6EKw094aQ5YvRjm28KoqndVPaFITeToUrKoIHxIeHaeODHj
59srvfZhQNHLrhsRxVwK8KTYEdpmhXJKoin2hwxT1oMRd8ohTD1KK8no+Jhp2xtReW1QiQOkq0r9
5kqRE1V9/FedoPddNvM5ico/MmBOB4E96R3mYfi9BtA/b09UxsTLxw+dCW4Bi/CiEaIXOy1I2hm2
jUKm4YXFV7vsv6QIZJ7iShSPiuiDu1hzkMqamvIhDdKX24OvdGvIjjmO4B+lD8qSXFu5QyA0W96v
UApaP2+b8k08OaG3m8rJOsWlyPZ5oA7HMdaq4dxkwIWGtgDsShN9i+G0EtPlG4x+DZBXicm8PAz4
XGZhn2msed5md4TY8c0Q6t+E00z39li3p9uTX4uzaHNg/SIzPCBQi+FSnBOVGu+JebbEXzj9wF8W
eWUdrKHGlx0H0/ghRCLuzWxV3sZ1sjZVl7oPLW0aRmQpl2PPhpqUWGoLX6sn7+RFKk7RFjonO89r
8kNTDxudEzmX5S5DC5jLRF4tMH8ux0vzKtK8jvFITcdDluN5rNhNeUwtp9t4I6x9Vsi0lH2BwfN/
FvlGUsxTmmOm6seOPsSH1rXwoaMYin1X2555qIgXVJ/xMAWmrX++vaQrB1jyGCWoF5DitU+LHpZp
HjJ2Vyj2sVOEdCDDPvjJ5XfrvVkk4n60a/dwe9iVMwx4h6YnwUNWEBarGVl1xtFuYMCGsV2cU1Ud
sCxTqCHEgTK+Gx1jqE+9rhjvJ7Ds6Cq05taLZeWrgwahCGzLphwy3pcLbGPm585K0PqKK9KjN2Xv
narH3nrWu6NaedUd4vuR33J5b5yilZ0FLkJCXInyaAQtit5B7DTeIDLhK0ns/oE3rXnKJr2iSVVs
SRnqq5OEJksKgKIwtKfLSRbq7Aaziu/OMDrW9wYD43s6U/qp6bP+bhZd5EehHe0dLS4+dVgi2pAh
gGnMqokHUuoGfbiDnjDc9eNo+EUIHJHAWqDuDPK8/VJXRoRnUmH/PgRzbCC4Pvd/5LC5B77nPNx3
WVzvCROWu6MoheteYtfnaIq3vDVWZ4luoiz+wWJd4jJdN8LSth0EflRK+UEZh/sMVbYJiqne7Oit
Twq+leP8RM213nj8rIQl0Es8fQhNQJeXG1nH3TBqnFb4Aruqr0TO97VRhi3gV9AJVqR/vH1uVrIs
KmCS2yHj/ZXkSFcnbkQeKXy7rXhFw1fs9F1ebOmnrG1RAETMCx4bammLLerUbdAXkSJ8te4w2CjS
PMZArmqn+8rF3fP2nNZiAZBaeYuh8EmX+nKP4vqaWFk/87JTzOlj45pN8XYWAZTybmiNp4F61ITl
kejxtuR1fRhSLPpu/wgrhBlwFwgp0LlEYJyi5uXPoOC10PeGBr9Ss+oRYX+UY9GLqNrg0Z4L8C5N
aDSfUAkx8ycnmnRpCd6HKIYI7UdaTemLFufDj9s/1EpoJselHUTiDtZxGaCi1svqzMDFGKjl8Jgn
2Ff3whLHPCymQ9y0erRDTWdLuGxlVPjEEr3kkVvRj7r8EpGeenhPKrXfV6392YNjhudgHZjv1Uo3
px1NE+8hjbry9ZOlbwxklQKWwZ27uG4bt+nBraKL3Seu2u5T2EKPaUkDZ+/hhHJAWxqoBjfVxvFd
m62UAwT2THmQK+lytoYaa5EdzPiVF5b32ar1kYeEGSTQApqwOqqi6I72GI4bw/4sOy6yC1An5FCy
14pN4+IVoxZak7q6Aio/5Ww9GVqLJ31veNn3iRr6u8RrjHSXQfM+d5NZ2DstpaPgB0NS6yDdI4xm
XaRxfQ3Vb1QZoS2gYSawJtvNpRK+3N6HK8Hg59tRNr9ZmmUmpFlpNFTegNBVU+g4EJuZF0/PtoEy
R45tY9dsBYS1AQnjtBl5WBNaFzczCLaKojrKWqpTgfUnjc4emqyK73OBIML+9uxWdgCHizqF3AJs
+cUO6Ea3dSOuez8IEutz29gfy2rOn1wchf2x7qtjXIdbGcDKpYHOHZnez+o3G/5y1000Ks20cmp/
KhXsYZKsdfATVzP0Z+16+Fx7w39QBoeSDI1cPhRkKeByRNyRzVmIvKGQFQ0p/IlkFufIHWniprGH
XtqsKdGTE5pDfj/Mtakku6LR9W+3v/XKwsLyRiCbPrfMqRffOqb7EORNXftaDsB4chpjp4QOcSzC
0O54e6y1b4wcD01w9E9I8RabyMsoCHCcaz9Kmv5dqGXTx1Tt8x1Du6dirqKNSt7KPoI6iU8Eikuk
AUsVWsek1AEGhRdhptVvkfvDKXRUk2hE3lIkv9dVQIbn9v0W+WYlI5CKNRANSaTRIVvcnkamJZbe
0hqLQd8cIjQhfM3lcXz7a66sHNKSlK/pLRjImS7Cc6x6seOlVetnaVdCMTen+wTX933kpfXrPySd
L5oI5FRyzMWE5nISeW90wvcKq653YQqwKy1D9x1f4AVOkXOE4RAeXj0/D2tHaFr0F1E9W8wPwLRa
6i5KzEHRzM/9hMstUqEKWEAt2Yj9KxsTiRCplPXvq30xlJumyPnXFSlcJ6K/hjxvDlqiqo9QgJx3
RalvkYHXxqPbwPNOZhFUzi+PfpcVTYPktfDr0XTEgYs1mc98Y++BlEp/P7adtRXfrglhNB8gn0E8
hi1Fi3QxR4iRcdZPPUU6PUPuYHAQeTgO1MHzZBf3Wpn4dasaH7XYmdM7raeoewynWpzCXiXRNGs1
MBDrKi39e2ONTnMKVSt5cQOrmY45GpbkA0OT5G9nzqMUjDCC57Atwj8jUQns4BSvBL85u5+z0s3z
vRcUenhyMxqBG2nj1ZnnJHCDgyQCZ071eRFVebqNnRU3TBPcy9uEK8ofjUbdZZU5nxOr/8F3+Hh7
o14PCSGfsoRUd4OLslREiWYQkGlRWn6dtG7/ACiJ55uZ4V2/o0bQzEclJc2574DybGWGV5GG7im9
F56u3CA00hbRu01wuZum0PLbBI2JQyid7uOADfDasyjHIZDyHqDRjgfG5YZt3QAPhRobGpRNhmk3
ISW+H5TMeJxGN/9++3NeHQ7GgvECIlGSeb2luAo6HYXToc/uJ0YQnFyjcr40jfHcKVFwKPOOa/DV
48lMEwww70WVUu3l3HQnbzC15BtSUMqVblfbgfdXFMU95tsZW/i9ZxToHtwe9Op5LDG4tPbpPoOQ
vap0YFTdaJhDMagaoo2uJq0/V0nuN03c+RNwnb2F19DvemhsOcTILXGR5jIyTBTJR2PDoRx8Od0S
h+GujRPbb6Na+diHANXOCdIZez2sNs0of6Zqy9FYS+RMSa3Yn4uP2+pdpuIHD+3EQ5d114rIfKwx
KB92ZB3JW9WF5LgL9FDneV7ryFxbUaL8rpWW+w4zmfwvvc6RPmDE3PDhyMwS5Fl00V2aNKS9HtZh
T2oaachUBNF43yWQpna6UIFLOoEok52qIMS3Z/2SP+wynb7eXsXryjMND9UG7kPdTELLFm9UM7JI
2PBI86swVh+hCujDzhutvOTHbJJmN4xuZx142lUPndWglelMVpPslDF2BL4khpOfb/9E19Ul+RNJ
KjzVLJ6qy6a62ppRQ3myRDbMjIcDi5q2x9gIZ+WACqNOw2OeeZMULciEHf7w2YvJewd5yBD7vP2c
qHa7b/Bqb3YqGPhiZyPKXfrzqJrqMYaGkO7jNkmei1rN0Ew37Okr9W6r2gnU6tNDicnJh0l3UMHK
UhN3DAyaxV08D16MzYClQe6BqP/j9pyvdzTCHUiow19FkoVK9OWOnrIaxtVUVD7sP3s/lXp2bnIB
3mEetjpd17EJBhLtHJ5CtPKvOKt1Ay8kRJHE192m+xr1pg2By9Yw5kHbb6fyGNyIE6s7jC4XbwSZ
KiDIcjk5POnCXKJgfV0kw4EbHoxs1qQHEiM4nX3R+Ertqrsoma3DDIDjXExBsI+cMv434Ou/Lrzm
25/e8z/Kampi9N4Xv/zv36uX4r1oXl7E07fq/8i/+v//08u/+N9P8Y+mbMu/xPK/uvhL/Pt/j+9/
E98ufnEoRCymt91LM717wXBa/BwgfCnlf/m//cN/vPz8Vz5M1cu/fvtR8ouC3/nt79+++/Nfv5EI
ycTyv3791//+4zffcv7WoWvK6mXlr7x8a8W/frPtf6IeTr4B6p0dweP4t38ML/JPFN38p8QCgm+X
OSx3pv7bP4qyEdG/fnO0f0pMJM8DmoLkkDJ3b1EX4I8M858/65bsLXp40FL03/7fz/b878D670Xh
S/z9638UXf5cQuNvmc5P5O3/BGAsnahVAUGCfEDhEYD1Yv9kYVDqJXKWvtBKp9HewDaowur3rKub
EtqL1XUqWhlRmShiz+PYBZtqJtSnxb4wtF4Eu86h/GTcOWHj9e/UDOvObN8OWO68Uyc3nz+hLpDM
n8ppyJK/1BAvkU9WSfPP2P3998sEcsM7rW0K+83UDxlwnjSORfotJuvkMcFNyJ/HSZTxr2StOj20
iKjxB6hV8g9bTaNPDxNekOk3J9CzoXz4v4SdWXPcxpKFfxEisC+vQHdzkSiK1K4XhGVbhR2FpQoF
/Pr5iq2ZuOadsF4sk83uBgq1ZJ48ec66BJ55c3TDmBqMA8wcvyuXXvOV1x/AmRuxn732sJfRhCWf
qWS9L/WNkhSIp5z32ttQY9w2P8vJePubbtgkf02nFV/Ue+rYb4NJxfonoHlf5pW7q328oyseoQTh
YyaLUkKz73zY6u+9USjbBmvZFivZjH4eXm6KfbrjazDTYFRmvWQG+VlUfMJbb3S69o+9Rtj5p1pS
7uBYnJaLJh+K9DPaITJ+1xm0l9hIJxodvMsEc7f52fTCDhp5EX8G3Mig+2pdMh5ehCLXcA6RpuNN
TRNVZoR2Zu8tU1Hf/HSk4r9RLLiDQ63xcmmmANcLwCNIGc9ZqXkCTdaN7R9RtQzNzzBrWubILnr+
lqCs4wPhD1fIEh2ytGO7IU3OB/h1L303T4IjqY98aAJ72eDYhtcmqijpXxg2BWV6dsuGAb/OEhUm
ws6F6002pVhVdhZp00j/bhCu0z0Kd+Xid+jq2cdxVZ1Eebrm6uiXC5dLh8El/1+h9m3bt2IumDTS
PhAINY7m8ZRwM8t8cTOjTjg9ZINTJC1reS2ONRY7SueOj+gbvqP28zzkWZe+UJnAcOjUB8kYv/v1
B8MW2HuPkgzR60sLi2sJTmj72lkaVvHGsvLEOvIn1yfaGFe2Jpc0UpMDzGbgwVUvE5xOQbCePOih
mfxMtGx7h8xkOtrPU9dO4gFL8h3LNUmv6P89GDy0VRPcNwFt2OMJ2wLBGihFA9k3H32k3rYcTJaJ
EPrwloYihhPVeJ8FKZv6i3iZ+5Ct5PUN2QG+/Hpr14fuuqXDQAT6mOJ3v4bP8RQG0Sc8LObqr+Fl
9Sap4HWZQOMY88WBvE4RKtJyZ14eC/ZFa8GdC65E0qwxYacoq8Y1v6nJviL2ILlvpYVYNFZ7FY2w
191FzXZwwFaZh2nCVkZfGamtvKRLu/qP5rBJae5yMeYTM1nvHq2D9P3eB/4mecUJW7Ysb8YP6VFN
5czr119lzaqb3x3b/0wJr1dqsQu02qzhyesSFH5Lbdlj8Vpcr3GSkwOkUAc73zRVfTmfKSME4e2o
lB21/zig/p9N/59BCl9uWTGEf5YCb8G2V1v+YA55HEPvFQPpVXx/bCi3ePmiQwfVb/Ju82mPyrD9
TeL9zyjs5VtJDznObNcQxNNXobDGCb6MgtEtSmbmPOS/nkg6TYCKuVn2nV/++42+guz5TgT46amD
vElbHbHfq++05uYdctu4o9VVEH/o4q2e/BtPeCy4zC+T8g14/6qWs9ZhMnwJdJ2ue45mJ/nEW7qM
+u69kGvKTkqvJ55j0O70cyIme6nIkMRIivp9KNPfOb2+qm3ZC0+hHkMgS+kqg7Xx6sIPtLHU5u5z
kWnaXL62Yx+Xb1QluOJUUkZ6TBSY31yIvpHtJR1LejtOIhKtTwl8k8PHKB6OEd/Wo0mjr/8+qi9i
Xf8ZMtD2DMeCxlRLXbYtx/8MOWmzjba4Gcaih5vG7MQFasWXJ1HGNuuIduD6QhIF/Yy+at2FKNO1
q/Ohjvo0vPMcEYW3fZwwzQ7OOnDepOHEyyzh7h1eUtyolGZf3k3JYedJFmD9dj8PbQndeBmiDa+c
ozK8gpcp6/vfb87O/Vf3hhQ8ytiszsTiRP+8t1pXnqgaPRR1g/XRl0V4Tf3ksr//Dpl5FbjbNQhi
ap11aR0DA379iDtn7fu28zlRdMoodIDCk9WNrh2EyOAG+NMPOB6MkklMtn3a5RbzQhouW0uJr63q
p8k0s/n+7/f/X3sDebZ13mSNhmSur1cMnA3lUtrtCkyUB++TRJNw/VllhBp3stZCPiSHCOLfeKa9
uNv9Y9TtdoTyAmkaKBKyeP8c9YhMTCSzA4d2ZsW+853MPW43uFnLxWxB036QbnxENy2+ccdtUDVi
eS/cAVvJvNznODh3yZ6WZ6gZ4f7zqNOuOk1tvMTRSRvfHoN10NTOB7xo9+4d+F66fR2JN6vf3IbN
I/95F2jL0d1GTdqqGL7uxmjbju8/TFdUOOweH2c63qgEgxnJ4xYTDj1hBafF4r7b6GqOvmn0vg7g
pBU+8/nfn+J/TS58R6zaM51c9Gra9tB/DqhLU2jZw4Iq5r5DejGvw5k5hhCccj7EWGuxKLO6ZGto
toGTZ1dBFX/1R5f55Ph9Et7tMmx/x2t9PbfsRdG1z4T3XtS4Xm1qAmKrGpOpQ3a+jqsD5VD/4ODx
yqrZsnyasVv4MvvBzF7ym+F4qVL956OhecCa14IBwLyjmvZqPFSbTH0ybU3hTmMookew0sltb8cg
bkenoD6ylMRjWpt1unW2HjnNkz8PTXk/B7JZhnMNMbANcx3NBKF9smjZMYANwmZ44EUK693W8dXx
3usaoomCUlLgfaS9bVJdjp5n5T5tqIgGH2sH9rHOAw/i4Y2k2T761vpHJnuwCU7rm8jdZXy7DbL3
PyVRmTYSsp7rZnd0D5v+h+rCPX4ECBOhl0uacIcyD6I2QYbdmXpP+NBVjxbVGM+tcK66o4MiZNMQ
bWzctyUWPt6B9q8bTWflGrGmp3J0HJrc09pJs/5+xDjVmW/StZkOwPwt2OaHNG6q8pLE01C2udvE
Zf1xPlan+hsjLACmU+8iQZbhdIx01BtwSog3p3hwJv2GKK2dkKrx4WfcCkU0DkxkZv/PuK3i7Edi
uvZ4aNN5CuvcCCGPPylR2doqx1na3Abl3Dh52iRDi2P8iLjs9yDUtfgqy3UIHp1s05kqanajDR5a
r8uSFpGl1eVfUF/2Nc1JXdfoxh+OtepOXonApsw1UhXuDRWHfqxvoENV8cdUzT0SqodZ3PSv0fip
Qv0GlpVIcoowTvJlcWTl3PV7P0dvSuDKA66Jw+D/yLZkCL8p3U5NdEOuVbpREVWOazVHxoWkJ48P
cyAP4uxHbD5OIoqYgc6ABFh3w2Epd4xNfFy9okvnr1HZ3KRLaKsf1sVy/s3Bhlbbq+2JcIKQgi4W
yri2SeLVGmCAKrEbqCGmVMQU0gnJW03VxO3DUsMrukEn3SYLk3Q4VhtUCjnNO/jz03pKEplyLh++
ab+0LYjTs1M2Mrs9NmTT2nxf3TZ4gqkz94q2WNSgqosnSyUMgLXlrvvbkI6fWqC37c++znp0T4NU
iuUcrY0ZlluBBOl+V3o7535GHGM+tamJlxRGC+n1G930oXuTJEfHBzsg/SbJS3QsMp2rIyBr3XwI
5fLe3Y1o8rjvtsHcNKNL5BZRMTPPAQzvYb40QCXDgt4O/q5dMbodoEIeIbcbvzPhvhF8+3Y5jsVg
Vs97z64wJsg+UrGhSXGv/CF8o+JyVz+PY2y2tVAhBNcHb4Jmdo8ukgnuzFoLtJ79bkz28n6iKcr5
oJqe/BnlXmxr+8FTNg+Zmni5GaKWHgfLBRM1xKTQK7PoRNlbavzfeVwsfreuZVpolnj5WQb0j8f5
1Ix1EJ4WubBPS6G2+q3OdJnJPChj+B55HyU2htC4RzCCo5ojIsXSOKv53muPEe6OYDRvFkVepgpC
vYGn3qwq1M9rOjNmdNNo++g6LDC/qrghXb+p4XRag4R0Mt+zl5TKMX3FsMi12bv+NEbZSk90SJ9e
2t1KuMjxPb0/hiB09kXHBk8/oikv5lgWNvjOqwYYnKXQjHYyLS2fFPcrSA9OTPH0Y6Fdv3YvgTAt
Z1XN3ojubzselQM2HctNdh/ZF+fkU72GrDxYVb5MmtvONDvHXZeKLPra7dXU/DycwZ6AbMiL+d7s
qeEHtUhtvifTNE/134AwXf3ky2FsL6KSXEIAAs6ikGhEVpea+F7Pj9f4VBwjh9RKT6DzgW14CaLc
1HUpT6Y6wvBWOyNLJ9YVQSNkRgJaUeu4boqsAVCtcpkla/tlqmJB65o3jsxc6KxJfA/6wBRxwvlY
3pU6I2HFBd2PplwiXSvvdLPy2HRb8cS3qgqmH3GUcAlHBrF6LKYkJlZtl9Qs76KOWX0aKDpOP67J
nG+Oun66RtZ4qxF946PIf00/ON1flYuL8gdBRaT5KYBwWPP9thNxa1+5PNfSXXiFpk8vvkkpx7Z7
kZikJN2IZO2yYpJBMtYQPBPwkwHVn/lMPmZjWTzPud5jZjP9GHurTO/3mr3hfJRH2wRFHHUyuA8q
xc6yvSyRHmZ8+yUNUDdTeewuNkjwgpWtyekgAd4JchH9jKBnO3ykANevb0ziLnTacrLhZA6Ut5Jh
wM+zafQ1NVpp1G84hAR3xBlF/oRuJlHOPIzckOIka3bsvXwmYx/RpPKhlZxgNwSR9hqQM0Vf5ESG
GHAp6AEwqEjPMlEcHnd4u4P6Tj/KZQSmg5c2Ox86nNh4o+N7B9smwn98ZIB4TPPT4OGITOpY8b31
EDHBhPa53TptmSf72B3eSe0d8ES1+RHTr9u52lk10BSLHa+z5uGYwbHuZ1W/5EvlMf2gwq3ZToZw
cabxjNN81f/VL/7QP3lNKLrphQyx310nWbgHjvRvjqb14xt/c8PxHay+lYpBp3uf8kisluE2IdBp
H8aX0wHHjkR9D1zA4CdyTJZGGUh2tM0cnf5W+1PQfuiiaA2gHslZO8/DjoSQm7db7fv46OI8z8In
o6AW5/iDXZpLDMb1FpBx9J4njO+9z3U67VPJYVvP1anWlCvek3oudQsauzfeh9DF+ewmwHEiuWll
CEKWo9/ct5dljFoWbslg3hJB2qDWFzWDfFB3Cm/VsM/VeRblvr1LlF9NX8KpnaLLuEtmSV01aw0I
naxYRxWjfyyMoz+3jcfUGVwzfxVzl7GN/sJF1r2vn5rFY3rrxJkcqr6ZMYivIlU0iXMfpjLAhHfZ
4/heLhtLNHCMs32a94qu2qOLRfx1CnBlP/no56k/6PAJ+vdVPMVizsN9ZMn7bG8x4U1tM3tyB9V+
2eORL4yqwA6dgufePgSDZtsoD3DCL/SJSZU+NElDATOXyYga76RKtDRzx5lIu5He9e26RLKV8JgN
VFXZBS7sJtuzVzlt8j6aWW9psbJrVyea1+0w9E5SMZhyC9ch36xgxN2/B+SvsSDCEGTiiGitrFbw
XwhChPqPhMFPLZTaKDj3FUGuqKP/cUXQ//3r/ivxgLBJ+xGthgjJRP7rZg0+XXajwDD6cAyrz5il
ZEzGl8PZ9Q4LUcR1zSr89699DfJh2IzCH4QoHFxtt/wrWq5AKc0hguRwQumPNGNNN/tko8XjMWkD
xfU+FKLkjK69XXFQ/vvX23juP3Me689C9w1EM7JrKpyvvh5FqQyO9Ipm7Us15lozAEkqwb7//Zte
jy+a3IBURJdoeFC0ep1d1YbaV0JAnjtj6XEffYVZIIYEQWfvd8JdY/y2xlL6vwV8X9R//uMmcfIE
gyKnzAhrrXjjq5wSkUHPq4386QcdgQUlc2svktfTIgncKhOo3bmoeViOIw/R5wmqB+dY9yktorSN
I7TKA7dfl4dl8I7xW9AETvplLuMFJ+Nk0Nrv3izBlkJsc7tuzfabNCxloO+TLaJiE5rd11mhpyxM
pmJjvzVPsZvy35a8j5jKWQmXlvNh5ib0TnU9LngclEngPHQHnqDlJRtKC++2KQR2Jw8Gbwyzi6gT
70iLCljzEJ8ScyT+kuu2nqIaM9kMVbgbV4WRQiHFVBpteRr2EO/PHgY/2efoNIeB4eY7uLHBmOO5
psjwkL9o0u1SSzY/iKveMS+oYWRBW+4FqVsNCwHOPjHiY4WGe0A/XFL1+x+J3lfvA7JOaqG4/FLc
mimxoLvuHEBayXenRfPny6FMVYdnt0/Zed+kOjaOuAfxbcqsoMxT0U1JwUvpn81KnQOjWqv9Mr45
XIMPUz5We7Qet9ROl/jD6tcbt7QL9rZHOba+9M+H8ACHTvsC16MvJBZAW5IfIFnxmEOQiw/v7ER1
nzlFiCrUipg5Us1tXaTZXvFt3TZFcNmYjGX2pODTjFNBOjrt0ZuDgWSKrmGKyHseT146NRcpIqyU
bhs1Y3hR+G3EGZ/t7hx3xdDg3uCcfVy1lo+ZH2zCO4lhmlsPNxsAsjSvezq0m0upK/qwTqb2u6k5
bRJOHZji4roksyJU4d7l++5xEkOmGNr1/XQ0VfXRDEE2fkXWKyy5Fx07G0GNjobKhSU6l/2QdwrZ
lurC6aHx/+WIiGKZO4hDdDigyrlHoSItdzv5KqUSIAAw/p2d33H2uo2LbOcAC/klIr4UwjarbZ8H
2HczmQLRTuuzp8lmKeqVNcyOwovhOS/30dS4HJZ9ygOdEYnuM+8HW9ZmvgJ0NIh0dCJdFJZTFE6P
R01cGe1PWDuZ1dyO+1YdJXLBC2ZIY+Hh8unGt6k/i+w7aIDuqhy1OQ6yW2bm0nk3Rm87dOexGlCw
utnBJAI6kBSskvmNPwarqi9Bryr3AHMBPGieOeBW3tdu0+q3Z1CefTvVzZTsCPcR0sX3ihrfGiHj
7fSxKEwbJMO7qdo3r/1BeG6YbteHvLOhrnezaAImVlWTh3xnlKsVN+cZO4NiFxyT2EhnIfOmUJhO
2jLXbOCv5MvC/lShD25tpG6Sw3G3O4RMnO5HqQbq1HElR15AyqLcOGgpRzn9OeQiKDBqsVMNuJtJ
KvmkGDGs6UekFmeT37Zw9mTwHNVVwqe3IuzYfqLUSIkFOrvaxnzlIBjNcQPhcdLuuwqpZBHlUyJj
3pF0fUkgmglt338Q3LIukjFJuQjN8jLViYyHCb6VlF23fE7RxdH39braC1sIwNjTaFJuH7wuSPgk
nL4G/sDzDvuB12s1nH+2oqviDabxEA1q+7pOJXfRGXjlY37wiPjr0uiUf6KoFQzFMTk2zIW7oj+5
tEBk772e0L69jSjpHp/1vMMeqAfspufi6PAtfRqjQ5cPqys8I8/kumpZ35vE0xas8jNbqKxih/oC
mGrl8rUzaZF5uo7/aGg99m+zLiMezGuV9Qdw8xEfs6bcbz/dTdFX5lpDfjsCIvTOesf+E9ofXh5J
4+A1wF0cW+p+QRpF3K7oVzGCGyr17UNCRT3asDlwezHf1BR+ufCAav70Y7ZWFVG+Oxq1s5NR0Ayy
XBLYMvWcZvD5CrhU/OE1crzGQ/1122px2lsujnZ5SHQM1jRgikXYFT5gL8ATmSXo3IpmGYSGz2QU
GOzl17GtdcB96c639XYwa/soWvaukGfwUuYH4pfsgirV9qUpSOx79zA6mCS//n4NTW2elpmO2ifA
OCgA0/VmkipmWlPOcZhKhI0T99KWerdv7YGTXM69LmCSz9fNdYHdut5l1WQ/6LoxT8jC8+ZVzvZd
QVXa8bjefIt0MGP9a+C8dKcCH7WRnR6GgLJ9uN7hHu8pjxNNey6sc2o71tdVhMhzxGf3a2e/z5nt
obJeF2cXjJG93Zd7GnvXcDjUBFPtQ+o4M6c8R589pWJEGBi+uY6a/qGbyilM8871N+fvalBm029V
HXjcIN3BPl91PR4rYSPznJjaXdnqhYJTfBsHIl6rhzgcxPTJa3oPxXZCCd3vJ6Zx1T2Dnxl4iJMM
KZVdon2ZwIUIphY8u8fMX5T/4AyKs/8ucpe1+xK06UJUcJ0VvW4AVjB7tTkujb9E8GXnkqyppMxW
fVkGaWuBa+xw+N64OJCN3zbQ4O0TQEBWOXnkwwL45jsmJSyW3U62umc6nf/qDw+Kti7RIHmgERmR
wrtlXDOMDZeVSfzddStn/iIy0TNvrjCYbD1SGXZn0u51m7K1/QhJxOJn6QF/yOQCxaahh7I52sSE
vSKV7nPriK6ThTZgZLcIQCnSHX+abOE9CrVd2bpDULm+aceGhMh0hy3Q/wInl51rXe6aBVLwV21I
3JfzfOiakHuYAn73q5BvIt7qK2ArWpglFOU/QgxNnfHGU+ySuDPG9ov6ybM1AXfouBS5pi+4zAo9
Qh4zEXuXaXtVS9gE8mu013H5oY19xa84/qnTbe2s7NwnJuceZKsrEBMYI6nNuILS4Z4N7fg8j9bf
4RacO6Kt8XzdLrdMscqdEJLO1zBpZ7+5PzjN7K1unsi+mUwlARqJQTs8lSnIDDy/iqafx+nQO8jf
FfYhI7G0ojJKwC+K7lhr/vHGzeVLO+Ys6BqpJn8O+GGvDtFBv/5Jndl1HwV23GP9lmJ8wu6FJoQ9
kZCpcKl7uM5h4UU9Ddp/9Kra5+tDP+Zx71XfMWbB4sey+aMLTYgCt856yhOeX1uuBaRXBl8lWEZ+
NbsIqj/XYeoEmEbvuAgsQlPjo5EAPBjJo10sPlVWh9DF4ffZIovReBvmHIGAPrTkaWnQNC+OqNu7
GnPmCdhN7YHdB1NEm6cfKV3x4V+tK/D7Owm1HwSOc9S4kkc3E1d92ndqVHORwOdB/CLbk6Z+f02U
xtpF7aZes07EhdlHOdG0KQ7aHVG6kuTe8iWNN8vGBLmiA2Pk8J0LsGT7nWhduQcs8UWwVRPoMt6D
4skn934/2Ik69yFm9W/6aewqSHzBGuG34cfVSkcQvLMsua+bo5yrZ4j69kw+sKbK6pu1VzH2J+0W
SEB2BNLq6G5afL1PYyGx1RHdrVMFbqAvuqYwkZxhYnVxBwlg3+GR/DE6XmD/oVszwGsnLkNU4btz
zV4MZaAIpiyTCDTAm6rqbblM/Lxlf1IsaoMGPwSdyjH9sxujBOdtmt6Oei9/hjpZ7aJpUuOatmRu
JAOFlotavC7u5wfVZrKrfhxB6qjgh2VVxXCinH3ubYIYmvkw7D+b8dgTaIfsYqjaeB64CDQu4L0K
biXgBKFMQ4yYj3Gd+bizyw1POhTumGd97ElEomkdEe/ojXeT7a9wzNYmuROyTzPtUWtLpfT+GJY1
jE2dJ/UgCOvzlAO3QltF1rJtfNxB5sT72yNMLrM7iEyepx898COuMmpVwj/6iJqZCTMbgqk7V4z9
TrRfDR6G7Ui4xKsA1V/7Cq1Miv7xG69FSZR+xCNZy/Xs9b0yQ1/QSbR6QWF0G4Ya4nMa1Og82+Q5
LNCrmBPnEWI+Yin31JnapaLyWFX8s80pPL7LWEV83I2zawrRxYpoGN2RBYQMpDYexQQTVch8QmC5
jP92Dz8Zx/MGcY7sF8Po1QnvJkNtjpxchNl+u9QO7GRclwxCz1JHbex9xn7Gyb6IcPWb4Abin1i5
FB2TDD5Qx0s0XJqYG3pQrtrT793ok3x+a+PKuLT9Jl1GWSNqG8dhGTtM0p5zfdQZCEuipjjsHrZM
j17zSAg68I5qxd6cEKZH+zu4P4DEGdRBDaINblZoWLjkTQNo3A8RJhVNqwLDcjwo4jIGhT2nCwcL
gFpkUKa/m2LPrNnz1PZMhJu1Ad/cbxuEJKrsYVRTJtJ75dpOqssIu+5o3jZOo1E/adIR9OWS4VFV
phc0f4hic2asdtRbqFIqqgQdCKuhvSQ7nIN3VNt+qOxRHUvn7sU+N7r2b3Wi7cW3PsNPuAC9DRY2
xRtt0cEjsgs52h0AZPD0Mp4uvaNFMl3CpXKJS8sIXUM2mC1e9v4UAsQykRrIj9mX8IisBnlgG9yT
YkqjndolZruKCGRy6s35QO2l5Tma3vXbOtfDNjhZvujBq91HOnN7gN18PPTKlQy4T7AtLRL7mC7H
7Atdu5ud5xdpmGc6VSpgG150naV/bi76V3AswjI+uum+L4GGRU9yrcsVvn4aAc2wp9cNxcbbRjve
POeoYpTm2YCitn7e6hiaajn3fvo9Umm7hm+2Cbit/4zxbGaeZa2oXHHFNLssOq+GulTb4xbAjMCJ
d4nm9Vg+95Y/921i6zXNHxN+hR4haop5RvQ0qcxfkXZukpYFChfCbkUJGT4Qx+hiE8ooZCMyh7mQ
SsT+B+kHva7PsVmR0z2tSEA5/V3PVEnUGwD9VXZD4Qqqg+794sxGABp1ledVuUaNpKJrO50ynd32
u/b8/pz69eFMOaIMtOrcxH1L8/+5SqOsb+5DVdbzcBITO9NwWTRqroAU8ei6/mnryLw0yLE3rMkl
WtSy7EWcHukewb+TyKNepFZt5+UHZfHdw4nN7YPsRFvU6DonJZMBEdONbJ23l6A9YfUs5mVR4rL4
B/XFdxv7YODmQldL6d/FYui5lrV0bc6p60jy2toiOPm2RGmXxD6Jlq1zTq3VDI/zvVLEfSfYcmuQ
5HBYiPwKGgui+Lv024k3T/Vmp7BUjY0SMEOQfLCsQUIdEmGypDNUmJU/xNPO8DtsC0qieZdEoymG
ara/W0bf/rkfTAH/oO+ph09h34/bVMz0dXpsT+gtum9ajja8y7smUhsZ7MFh3l1EOR28a4INy+cu
ir39u61tcTW6YlPliUXtyAX4nU/NIw/nRQxpXglJ620RqNUOgScIcvy7PpUDwxOusX3tcEYKaxOl
OP4CSrTbO7eE6nH8vezXjJvOgs1+tbkO45Dq1oy3LnKKwfl66zTyxAwHvJB1Cc9sEWRueRMJb6N9
q3KyoTrFkHWdmp7cnpClIIWsqTpQzu7aslCVzY7+N/+MRtZ3lXLyDCdiZM8OlaKG6eRVldobzF6u
7f/ulsac4fRruNeRHireVm8WmcA26eBCxJp0/JLG0obdZ5JbxGsNeRU/Db6iXJUBVfDBMLnJ12Y2
AOcD9fqke2cAvPiEzkPM7O8xoEJ7FGFcts2a7yXUj6hwtJzt+KYQU9YbsxxxQOEn8NqMJwd/gnf/
WgND21G4upjKbTvGOT7SBPfBcPLdj90eCHHcEirY5Gr1ZzVnBQzk0esL9ITtw+2u02oaieLQiU4W
QwEp0Z29vF9PxPEcn592tFzj742c7BBA97WAdG9wXl2QNyV7CYoxMrWjwe1qc0yQeraprApqQk70
RcPDqQDxIp9nku8Bzg/9Q32FMJtWjqV7JxKiUiwa4why61vPxHMw5+CGO3huFq9j/M0oEdDx2sST
ACrwQJW5q3bDDcAt3BUphvGpWTlkzCXdJkRxLpM3EYPsAS1Dj+FsKlEV3RBmujrNO7RCk4dy8Eno
HUEe8GBesAeVsiT123Hz0RK7/YVnJGO7DYVY5Cjel6aefUr6lbvoB3dTLZWd8ch2B3dGseHQXWhQ
LH2/QcE4qnyl1MiOvA3bZi5UMnXw3ffY6YccxDtOyI1hkR0flr4LBw0tCHIM/PcRibHPNY216k6/
oOFVukzk033l2VzcMevc/7kjgpO8LR2kB0HUXDXvIt9pIY7ik7vAZb/bazSJoKFsi8WM0klJbtYf
PbvSmV6AHMAKGznWFaLp9GbhCjafjt8xKE0c5X2PWvyf4IeVUI/NwT5BI78qvQiVQyfek8cjkOn6
Bd2fKoYCMWGWYx6PhviYbtx+8+bnsFFxP53XJd722tJCdkTiqisatVaU+L2vyxjNtIFIX5Ojtvnm
uwchjd8aoYfT0YQWWx0POHFjTkCfrXdYpFqcbEgT24JRvQzUHJIupgWNHpAGLoSPOEIVYp5M9LcW
YeB8otXVH+lWIJgtxfmgj21cHnSUTfGKIu+szYY5aS/a+Zwsbrx83TBMS4lKHGLwL7KuRLAATZgo
cC5tCCXqKdEoxBw5ei4ArncNOrPyW7lTx3xSFEBW2E3oZu7V/94shYKpoufU7+Y0vsyVomJ2ljQW
uvpMR5EFStzetasy1X2i0kvgU7ukLLJGm6yehmE0e3Uph3jfv4+L2vzvJB7Rmj3NeJzIp0w6Fj6l
iZCx/bXpVPDbWKdLK+1EqChL8Ol2r2Qk5wpvPWTLx8wDXhS9LYdo7Vni0obWVBecwEtGuVIxgesD
xOf7ozA3qCPZTdmpqRk/uM32grwNQWDRqs23mOEvUK13PAKcYqOy73xK1jpWAvY4S/9hqzJkON7O
3Fg2MOfDYCHhoVoS+6ex6gO4gFe0b5WGSVr2ccykF/sAeAqK3HtlsQypKz931FM2kutWlb6+lce0
k8v4L+SCK8JGiZdZdIZeNh2qODgpDZQ+4y/x/AsnVK0kLsq7ThzBE6C0AsUrzbji8bsvbYodb9co
u9fRXGKHpgGlAzpDqNllPUa7goBNO2A/iY7qslRYmnu7F1p8l+3ccUitXDP1BQrY9u0J1obgZ0T7
Fn6EtGNx0CFWdoab62AG4SzX5HEJvXVx3qXKsZgjbhzIipwax2WnygZayClIOZVF+9QY2JNn9hPB
hyjIscdy0/CGPj5XBrpudV7wexrqs5O4Jb6xje979z7tG/27DDOx8bhpm70hJ4BFsyp5Wv6HuTNb
jlu5tu0XwYE+gdcCqoo9RYoUKb4gRDXo+y6Brz8jq+RrseRDxr4v954Ie/vYewsoIJHNWnOO2eM8
f7GH0Vg+5ZjZMJcCoZnXFzKdaZCAQ0vbRJy7k8ylGwiEIyaH4EOVN85zNs5B1NsE8WwgErhtx+wt
kzwP6TCoH3v8WNs4g2Z2PlbtzN/P2lLJu9+leZnpan53Fso5nweYDs7DqFGMe02OheAyNVSZN0qS
lQfDeclL2YF0JSfnINFnD3ZbuqzF7H6ujCRq8stj1X0ZKxz8u9W2lmj9gZuvUItIKYn2+IyUOPWq
Z2dmyyn4nttx+SnArNqcjBzMJ2zRhxx/xa2bEmRPs92Z0dZRU63Vu7GmhYyUTS9dz9IwVJIPIciL
qSPH2TZOW7fYfmy/TEEOm4vBvi3TSP5jkmS/T/4qbY5bNhF1Gj8OFoKDdmshfYnwDEe+xjiynF4w
/OusE1xTH1o2FfeF7ErZfDWSbFSj4zg280NJ6ndVuSqFqjhVojZVZ+NQY/5dzD5Ml2ZtsytpCChG
A3V4eakFiZz+y+GjK45PuTaQfNU0fKKB60RzTNxxEB1nGr8wDV6eScdtpbg6WixVG6vL8d6E9bGi
7vZWPe6XEtaFf6vCStX0kJaqpdAMi+QvCUdi7k9H+qkq0lADV3vHctwDmsUzxudvzwAJs4D8bQRi
V0NVTF2yS9gmkS84ZlFpRRe4cNwJYhLsolwP0C0X3bLRYgnULyRW0y2/mt1CuXYXt41sq2vs4AiQ
vw12W2v1lp3BiFmlt212atelnY6Vy7a3dNPhpUfZR5dw9kk7h8lgdWr5xY9mD30wSzJeh91IJpE5
noEXlPx/cYF0k/JCUXrlVxI4WmqXMy2vkRpbTa7dHScdx6LCsUrbv5/XxLBk4BSIhr9GJVPsa1e0
ozfeeoObwCZIzGUdvuSWNYtPEilyhw06QvhEhtZB6lH7rVowqCvRQkCBhgSVfayaaZpjw6UlpJlB
FLEojOfHKrc2rmq6AUigXncmyLqnWXNsalBJZ/NxNiRePj1R8rdX2qvgfSMSi3176eGxrb3aAbrZ
TNGE2ntsiR/sY0mdDldOQJaAqYTrLjqv/dKKo83aYQOJ72i6a25+w6mq0TxoKLhW5E43QSPILR1n
U1oBbaM0zylTj05WXWpxUvTsF5IGMj3KxzQrvhY205vcgt0azCUYI2fWkk190AjptkbjwtfshH8v
HPWEaOnnhsPpWjNpYBouI/NB5nWXvsiyozqcxlPbJRtsqFZKJURSUsh2VVSobWXcyN5uwjWJB/4I
Okq9KV+h8lZMwlRTqETKylGzb5k6h6I65NfoCzgto+6CTFJpZ2t67HLhUFBnu5lSjLyz7U5NXkWn
c5+yiBA/SGMRzcPUuXa/XMV2B7LmWo6Lkd9prgA5EkjYGMS1sonvK0AncRfpN61NVLh+NU5VZuB9
a/3VMfe5xjxd0Z4oCupU+mCalPoofWO33LasZmPJ8GyiqjjDWpR32i5bqtbnUImsB1RT1iCUXTEh
ydl40rQ+k9Nnv7b7FSgNpzfjmQV68u6ppdC62fi1L2tkx0tHbSPwmEeRpi0ZUosfaVPQ49hownT6
fLumojCeDSse+IOqWm3+1eSu/liUYNZQ7iqX5rXYTzO3iv81HdeGTCAczCNCoxF16hD4XTMmXweP
jmWOQd9zkuIM5xeO5aBeJl3a2+jQ1ysnpoKaPUWuuq553QCn2HJhb5hZ/jqj+gkrk6LiGQb+heRm
uVZxMl9Mc3WY0ItSLT3dVKp3aih/HTOoyZkXdUGT8rJcT6r/TsVhqnexEnTros6bZPHotMD6lk/H
5tXvzymeR9V80zp62/qebSKrwKbOOdcPF8uAqolREmmq2C5llSJAiP2CesC2JpbBHLZixPbu7T2P
FI95J5qRb5k8TpyM4sLoqbktVNAc7p0t85yu4gxtMTv/h760s7T7XOjJ4s1na5npg0ayMVtzVdyq
J1KXtuy5Nau/mFLJm42McQZnrOMwiF7dJlriZOfomeEMG61oluhVoixpHowktpsHjz11bfDyCvXb
8gTLnCLXmjS4G+p3PP5jr1CCf/Y1qjNx5/SbWq+t0t6wcVMN3CnpVFMXXfRIS/B3G/3YDui7Vi3s
vx+dU03qyPF7tffmVe0Xfm+A+ABV2/b3GlVRe+PV4I5U9+NknurY6rS2OfOg9JN3HX4pronYwiXz
vOkat0+CSXWQqbwc1Qu/O8BOjNI5vsInHY8RI2spa3OnZWVDH0OpCezzjHxoc2TpYE/fbvU0kn6/
J8FT0z5QZh3gW//RZZGVAWhDdRxJJsVOBxTorQFJ9D7CZIgeoc+WU9CZ0pjsC7Qynmo8zRXkdwb4
kDv2TtQ0Z/UtReMJvfFsC3pxVEaUhpfy8ULTKmIGxcj7b10LrV26g9ib1F8OflWHqAc6Xk5hqC6Y
lzo0iLVcqgksdqaZhujRdnhsBy6lRlOPox42AzstD727ekbOi9WcPhK6ibHd2hgP7J8RZTL3YlgM
xJGI5tU7HcTMhr4Dw5fpHMXr1KQNsCBhP2syCwAU6ZlYDVIiLSfyOymCmwO0mfcFd2+lfTxddJOc
dlzTcxEWEtZ58nRzqGAtJclt289mvdPXlGoHxvqp5+D1zy8F/EhX3hHkfae48hJ1Dyo309tarag5
dxGmuCG+rfjy/mXeeueOv+jPy5z8ov9chsZR7AoUSraa0+ht5r5HTazxdT2kSTO45UUHXUBDuWdH
MgZN1g/GR9lVijr0ZvRyZvOIB9MhquAFPXXyGSOtEPoVM9tivpvHpWzVGGLnxzFmlpVqAEeeaOm7
GhFDjdYKrcDjWKmnuuPvXTOKi2QIHBua89goVdD7j+yt6hJDM4VlU9k0VXoAglrz7SCwRTcllsCh
4ESlwhoklIr6rWfBMSiCxsqhWuDsBh3x/mUPn+6fDwccJJQ/RRECGWIdsCVvUq6QmbiLMzY7E6Ut
E1lPXjpN0bxnc1LMlO7YjMcJbfe1o3pOuJupPnmb2RWlzKHB/f4NqaHx5n7gckKXh7bjOaaBIPTk
OTTOqNS90bZBdI/VjJoWiI6pccr8G8kGPIbV0itFozigQHJBi/T+/VswTgeMh6OKAE5YLYDZ4RCc
DN8WY4GLzkbJem3VwR4JCnJe8METyhm2w0w/32OGasvdcfoQzepgHDieSFBdzJ/6Xip2Sc8Rgm79
sa3+/k2+FV3z0pS5Vj0pLsugPqUEQ/9AcqcNXgC3WFmdlqPlvmSk1njd2ozx88E8dTpEuSR8fAPr
JZxAj//w9tVgNuuStvf8QPNmyjwPMBiq8qxojb5uLmPdndVs3WYfhsucjFG+W6pXwJ5wFCv61l9U
G7QRJObIQQ87v+ZPp/yFdAMgdiofj6yF4xoQN9WovlKpM1ypnGb4cRLLaj5CuZ6ACNT9sDmiLO4R
xMDdnNqqqcvkiQ1UIKRvqBT2R62MqhFSTyEaRa1yRwGPR40Z9Ic+K9XEEo+5rYds1nGx7fhHNT9F
X9dns9xLimj59YglgY/PWWb+hAz+9Iduf7VS/+fz4tYFCnL4UpaBd5bAo5N3GDWdNlAy4FH2zghI
YxnV+UsfF/RSKb288mkm1cUWQeHHyg/UOFhqbGyr8iAWyUx0RqJxCnx3lRRKtiPsBKUSZh6lghG1
rabT9CDeMWoUcqz3Jpb4i3hlC4OW97Aov/8p/PU+wMt6tq2Yr0DZdOfUcL5Uq+iSIh0DfEtHgQ5y
m+uxa/EX5UzkqGISZaSYNyMWWZxsfVJ2dKa1wkvpNNoZ+pSZNlV+fURlmPFBPYnDTbWgPJOWWRfY
eo6l7v07P9Ct/3wdNPn4lEB1Al/3HGpGbz8pc6X2g/hBBiUpYTQ4+lxDWNOSIiMfPUk76RXDiwcy
IvKZbzt35NdvuppQ1+tRIBP62WegB17p2zjkGQGVWepLOOjOdKPThpRXBUggkuaqZYwpMFJlhdC3
adkCRHh36FPod7/fWGlGLICZQfuL825t2oncen6PHBvBSbUaX/MGjfsvRzNKJwpAYbdaFS5VqqbH
BCFrfk0900u+EwSVWOnWos3nPi8CT9jT+4/sxAzPtIybG+0bCH5ynzCCnCyU6JpJ6rCbOcBbq1Mj
+b0lJLkdU8zvDScaj6x2EAHkRfZKW5bdoG9R70r3cTdl/G152a3ZB7vkk2WDO2OPRp2CXaHJWu56
J7tkw6qAd8/dGugHF2BSc7jiLGDkmGUrD4Md28jIWtJlw24CtygGQtvIPrUznZJHFAYSdnERkwh2
QUqR0Y5BgnyAOfX9B/jWx6LuEpEEi70FFALC94EH8kesJUesiLIHAYGeCn98ptQwkBCMBbO3cJnW
k9F88+kUJ3j2qtluP8IG/P3+VAgW78/E4iE8InPeDnmajyZvII1DeoADk6cpIsUNIH2yGNLPCzMY
oJyD8dBVOixOpZEVMV9mY6K0kJ3WIFErzVJNS+8/mb9uzaKQCFmZ+6IqAED3ZHLs4MVYSZ7a4Vpl
rDDUepHG4SUrmEB8vWa+tFBlcC+Lo0f68+Igayp3yVwoZR7+5z5HQB4V2Y8P7ut00oZcAmOBKQ7q
K8ehv2aJoa6xV40QkeN1pQutuxqeVmQsSjDTBQTJg/G9dGoSFm+orHh9fA0xQnXYvGN726DmSKfg
/dt6ux1gxwhRxbXoDAG9wxJ96sPia/fSAvYOXVm0F18L34ats/kt5kzh5zLRutjBP9opmycj2MSG
pWYAgkYstiJ/bRFnDxVwQdeTapSOqHw1pGpbYTQokLe0FEx6WobDPBgZztkyGtBAVHRZ+w0ZjH12
Cy6KBuwGOaUBq8DibO5HYLJ61RPB20NBuhh7Of6s5gkt41oxkveEEZU9wqiOWZgf3dfPJg5G53tV
K9XmgAx6uhoWfVqsjd0BRKCP4NN931J5YWr8Z8+d0HTag6x1bD90vqWTUQqsxOeq04+jV36A8mwC
Tzvsvn5/IyjImX3fv+rp7GZS5IHqivGNBEMyE/7amPt0ZmuqSwCVUsms38Yj+y/Q/VTAAohhaqZi
dVI7sJ7OFPLr1FCbIy2mF7fedjmmXmPjdZXO35hoJSschvaEWsH7N3pCRuD4wATsEO3AkVrtF8XJ
NJy7gzR6f8Iwdmw1Zk1W91/xrVUMjzlflJ7INHvfXzZZVGCjX/x+qH7ZWN975ZAWjCkv9WRUUu93
6eEEadu66ffGiJS+fdW7hj/IZQ3wiC0dOIZ4l9qCr0MpaRwzo1hdCKddQ12iKrilVq009ZAI1E6r
rg1VeqKna5aX+DgxMAII0IQIui5Zxp8NoAkvDx3W3yr6YH47/W4UNZoKg2MKjg1/+zTbZY0TyvZI
SNEs2U/JnGlpOLW4l8oQ55Z6qSO2sfF7v6SU4D9Yd94eWHgtjkWUhMnwRHzPWDpZt/GzDLQJ5jhY
U0x6Hv6vAyNsTPtBHaQO9Zv3R8LpBIV/kOnBRsCgTg5/JQNRxIFfsOT0votY1deIfFCb0zpt1SA9
aphNU3LQff+6lvopf+zqVIqN2stB6LBBhZP9/naJg9kyRiy/9D9iyygvK4S8yPOO7S87Z491h/CT
+URbV2ab0dBnxg587Z6/sGWh5bDvaFkzBaGeUeLCLnYLJ0waw5I5xa+kRhbSVTIRVVCXA+KlrZzZ
lG+Px1F4Emv0SaByh9sdLyUqIG+RsX6PeLtKCMNDl0OBFC3v0H6ucx3C2GZMefP6DXENcWdj+dA8
o/806xNTya4elswsPgh0VLPU22d0YGXpHPVVJuppYmjrEKyDdnnY+EvmA8zS2K08H0Uw77+N01HP
xMXZ0adrClQXcNrJuIvayV70iO3M0Wm/mkiK7pHe89qP1clEs9TcxVmGyf39a5/uKEz+j/Klyutj
ubIhcb8dCeNsLa2ATEcfNVcfvDWplgBNIN7+cWXhLIIF36h8Pn5gzYyHY1MtcnT+HqvqVBfp/bv6
69FTbwQJ5rIBU4bt05m8HKsBJgGiUkAscYQyw0xoNG1dDFboGd+/1unZHRquShNil+CovTEq0rdP
YBiarHGMdAhIsGRihTXa1rdN3+PjqSa2oNfuoStsWj1Sjli4apKu/JU1d6DeUn5UCzydE5gNTArY
Hg4Eti9/zUK1FyNLMyyoPIKuxY3HVzw/kOmltg65pyuFuIVl2GRzkZbAzK8sVEIsGABvGDALxSZK
/wKSCjYAptlJC5uGxhwhxZaupA+zGTtoDPPDT/unj5LisEetjo2gcCw4v28fZZN26WDMS4WJgvG2
pxc9p2Q+HsRIfuK3+VZfSQqCzRJzWN73mtc6v2g/NdDUfamIu//4htiXssiqWgK5Xac1S0Sq+LAk
aIhO85nnSgP98XnbSSWxWF13ZQWFL9dqFNNzNtwd/c+44v44XqxMiCUoEx77+zf1tn4Ir1uxIamM
UeuF3Ubn4u1DylN9hj0YtcFCoZVPJ1FCmNfR5hxMzwbCipqJF8n4ipOSLw+fqdLAvn8Tf40yVcTk
JMhHrxae0y0Itg2vgvpYBkf5nHA7rlRKyrDtv5Wbo7KEfn7/sofp5M9JlVKUR3EGgwDXZxCcFC77
WkgxGzaQHgkaqMM0EEt8azri4PjJSkDBXaDopktvHYQXY0KvrgqtLGO4VCmpwXcJBGnUR9Aw+Ylb
z9V0TN/2rPxOzaSv408/TtBD4CRWepARtmJ9+9sql7qI4o6jccwQ9hQw5aXBX7oMq57A5oVvXl4f
v/T3f/jbfgMvXWEXmd3JgYaUxf7v7UuHo+SkmW80QZEo2ApnfbXe/1ahaQXe0p/+zISYbty6GHr8
8DFFPmyaBwvk4V7+ETn9/0seOtO6oqvHaV29AZz77xLRP9XFt+rHX//AkYcO9JwCKKMZvLOABqjy
CY48dIP/BbYTB1eaTOw5bWrsv3Hojv0vj7+TaongBEcBjLfZ16PCodv+vyjpKEyqTkYHc53xj3Do
6rX/8Tmw+XOIomCyP0BjyZJ9Oyx0gcNNjycdvAHqnC2kRH3YZUaMka2K2XNvYP91BSoV1/+0wnHa
Wnluyb05mp33wTp4svtVt8KOj1o8gae2il19eyuT3c4t2zsSFZEFbeNCRKDou/vFg/L3/rfw0ZXU
fuiP+k5fx1pTxaYeVL7R71t9IoATod090q3pgwPFyWd3+FG0ICyPngD8l9Mk5kIYS96Xhh7EnEn3
69TPgTRQrCC7LrZVMo2hnBSYgk3yJUjC6Os//6V/Xv7kma74agAUcvlEJOktXAH4hfE43SNskB88
1JMJ/fhLqZvDV4Z3aRwOx3881Fr2XeTUjCRfy72rWlg1KRAelEigUL6hIalMkLK8//NONq6Hawry
4vgQKBHTHH77Ih1tzW0n4echSjtIhDQCPtBbBj2ehhtQHfAhk3Q9e/+qJ/RWVR90+Fyoo9OVogYm
1Ev/46cunOQJUEmNQIFenjiFjFcxFpJsi+3FjXBbUY8LqF+aRuh4nR/aPvbk824BNfeCmqV0z6AT
OcaW4mzXhnVVkeLi1JVXhYRmJPp10+XYmtBy19MnQWKT+GBQ/rfxTx1bsO30bAMQ7dv7hyZWT2Ck
jUDYyLwRukT5mWf4s9xYwAk+GIKUXPjjTuYYWg88KoY4k9ZpftGy2r6s6D4HNae5CSAWGyXmFRht
tcfOkfpS0kThZCsPLz0pcUVpwJw2Q+M0tLtx9gnayjUebMReiFwN9KpXhsY2NpwFQIDN6FTWcDZZ
AqVh2w12EmQIfh6o+xkGfIepfsRmLcvHNUWhHqAVwaOXET3vbaiHT9NZFDXtL3B4rH1si6tPVMRy
GTo4FyonFGkGHAQ7JwE6jeOZZ9oUIf33snZCyTimVfqJbqI9nzUtiImg6lqjAHmZry/owJtiV2a2
6Vx3QDch7Ayx9rlzJvt1LBEh7yKrWkmqykGPIMmfZ6D8DcIjf9W87wa8X5rIrdHhHPJa796AxLHv
xAgjbzDQ42341zCGeNyHcWuaMzn2cjTy50Fv/U+jRVFv43d280itQxfX8zTVdw40sBLACFDaTVms
4tEfmhhZY1rA1+769iuPyYk33myOPzzEgstutOO0C8s1Agfdo2v9OduwkTezwWEtmDiGf3ftRTyh
KXGfLcOVxqZuMnhg4G2+95CIF8wztfXs5NV602Vz/NMAxXWnFAMmyIYofwH2UHthV62rRxN9Ge6G
XJpQDOrG+bLQaK83U+0unzMaciNw71r/vAK8iGG+1BOYnsa7X8XEgyomqo1Is70B7ZJZrGeNUxeY
N4pyHCF6qeixxeuBpFadaNG8+SKuNzwU8d2tJCDSNdfSXwO7rzTMbC2/sqO2HBTH2ydIftHFdOvE
vXnRZuncbEqG/z0rpSi2rpmaGHlqTlJIBKNYn/auJm0q48Rn2hepN5G6gBVonrI99eHssYpQgFMM
hIuCfmXOJ+pdonvESC6wpYG5ac6IO7adcxvJer0TE1DAjU1+87CJUixhENxq0qqxMNl9at6gOFO6
P6NHwom5HzR0V7byjr1bBc2EBQaiIhOZFeAmcWVYwo34rgr4crt2GXFQ+GMy4umXaXhp5nRsd5qm
rXowTDAFz5Z+BcGU2SIjsG4Qw6PFAkadnwaNFazDBNSUil0u2ASLHukBLZmrlm4wrZK8Ah68ZnOB
V9fUbsDARc4ZSDr4Ph1kuPk6X5vODSuzMee9PY0rbiCYTm7YWhFDYUAerhNYwEGmunRmx8kea/Q/
7mbQptEOK3dtfVyc0luuI3L7tGtMU8vyJNEBTNuqaR28etUg5c+oTzJ5Hs/4EVD1ixnzy2JC4n3F
EeXhpJyL/qa28ZZ/6d0omW5NiDrJrd7N2I7YkdWXdrwkPRFy8ajfEVpgPTl4mDzObkvd7TU9hm5Q
plWFg4rBKoIh67IERbTfDYBpav9JB0DlnivOL4dODTtPYEI9Xc/JZejyYPTX9H51I4kAWiQ2Ungz
AeqHGxTgFBKg68kkXYL2oU6ELliDntocUtDxzI0hDm0nQ2cGYdKsHeMJnWDySTTx/Go44zo9w8gi
VGuTV1HUvtSu260Ddtsxr/TrxJxaaBqm0TnlJb2jVpxhNXcnEUzwtSpU3x0xJQame4qHt2WuYbcI
sfIUuCe6OOVodY6fSZ9CBAbuQ8FBjegxjN+sgLAJ4bImrjlfm2NelvvZbhiEI9UU0leyGIH1jG35
oaUikpyVGWQbGCPeBFuWP4zegIC4S/NohaQAuqsOQLa67o6wzXhfRxI/mk0/wTzrl6GvP48Omj++
o8r9ko/u9OBOlX+FLze5RlywjhuZGxHkLMeOL8ELyl2C+DB0YysPpN7zXNepeexrK/pMMXmqN7hX
nXBeDezDBbTQb1FSAHCdW4QJc7Xc90nTPybE3sCfXcjGnL3pC3Eh4KSh2sE5c7ed2Q/bWZPXBYLp
mywrvnGKJI++jdxuW83NGvZDhwOtL9Jtn/jTzjYhe2lRbIbUuAS2IPjlD306TfrGoep5SUd22+Ye
dYuGlJ45+xpnbozAvSDiakwGhz4geCggLv5zjooT8FB8pww76VnaOFfgw6LrdJXRlhyUnTOhd5ml
7l5qnRdvJA7pHRNQfuGOETXnZf0cLSL0KsxaQZVCsdo0urvN/DLfWva0nUS/X3wB5dmeHMaGFxeE
vUyEqeVFshv05iwS7VO7JjVTUSO9b33Ze4gdixIy5TCe511UfPWlKQHd29O+VDpjKR1v78cFswoM
uGXb2PJ75dcglyMyy+pku1gtSwDgjSD3IoKOhSOzawjKDSHfVn+Z9/QUwsyIXuzZNvaYaWvwm56I
XtnOnFeWFp3llfndo/SbB1ppvLT5CpdwSVnN+wzgZonCm3bNjP0zqp8iObtPUb82DxazXsD+0rtD
0GZty6nuN5YYf2VJ4241P7ns+/Y7WNiO7kBxV1fOuU9e3F4zsydhiE/AOeW+KFmlc/WsKFgP2zi3
zRCMy+gHkY5z3Ciq6RyNEjFyTnLRp8aDicQvgNPaoJxt292c9djM8Y5dLDn5w1XaWgHOzXgzsjco
NzoqpGfYmUMXRl287IHfWjeZV9mQfqCKhJ05k9LYwfTDGta+2FWbfK7MacQlgzsFbB7gYnMr4uZT
4S7ubmin6Jxd7IPlCONmTjGjb8y2uoWKfdGleMAbswm8vn5NZvMm86MLs1s1cJtGf+4N9XpRx+I2
tWugCGN/lQBqCCIBoA4pPtMKPEjcJmx9rxrq67/YKXqvpF1oUOBXwtlcX6IIsNfLbHV7oG0jenF9
8jJmA0AAdoUqeqln1mOW06tkmSL6R+jfyOMhpAFbpjNbt1izf+K3ztBPL+YZkiE69fqvuXJ3bNKG
20ZDnj5V3n6iugI+pPwOc70L7dUjWMuyb5M5np6l02vn9prc5Zx1802bjfEGLLOGZUWr71bdJC8G
g1kIHmBn0bnblZUIRw9diehBzLvSgeWwBpIK9ibVhi27weg8dWb8coU3beHX39V2F+8SUb7AHPA+
Q0C8yD2UGpo+4hoV+caPvOvIKTaDaL7hgeUAo/WftSk7h8YYIDN8JjfqAXzDAoaxu2xqytFNEn9T
MUobqhDGBrDOTVloWzdt2m3Vt8llg58fzDwfxmB875HEYDWtgYy0hr5PCCUMrKjwQlqAOsdSWwt8
hI1UvlEY7mPwf+rZp+5zvQiokMvyi5zDNIRVF/ZjuQZp90rx1CFcyqzC3sXj3RAVkAqcaYDyofiN
21Xzhyss0sy3S31tsyFGZZTGsKXWeEbDk6budljg8FedNcmQPu0czDXKJLYrnUbjJfYxaYLbztdw
YO/4DC8daw7ag+XVHFvExnJYmPboa3uBl3fpGf2c9Q5SUfwZVVz1lMwuxi/hpC1PrYxLHAEWzpkN
Tgb9pxgSY8WtPKZtYDDm2qBIXU3FQpZYhllKefRVMTsh+xO3OjeSHv2zoznr+OyT2AKbMsVScN6A
PbnJpiWyd0Zk159yeqARJiDfOisJYbowWYFJvqdbSkpkZ8pzfOD+mSZFkgfrCjSLBMoqFxvbT6xX
ep4kkjg6ba4tGuvuF4+xECwRlR4il/R/dICYp00XjTYwzVbEhEnG9pzs+nkQL/4obRMF/+JM5w19
zpueCg+PkULlQ6aXUxwWiTDvvSUt6gAZUnajD9hOwk5Y3jdjhgz6OaICZTKonT4NKJTnoAyAgqE4
7czWC6kyDnO4ehE7X4xgNckWNBP6cPIb/QvH3s8NEnwP9qLHjekzSV7I1gmZ2ehxw3+e7MknzWHS
kl9NZJDAOdKFlGFD7gDpynWrg5gYtfTcsKb6JbasZTs7kfll8J3BROOi9U+zLwgakUvFUxJmR7EK
55dYg8aL3au0gKAdrubU8V8Di2Kks3QJznZj+QWrTvolxZOVBoZZiQfDkyxjyjaYwtKLpyJco6h7
gTWf8awA8uGY0MYWhZeoPiUYeOwtXoOEtQGbEBenhfgistaDtw5a7swwi2U8H0y7/RkR+vlSztV0
R893fvFqu0U10SwWYxtZ/hZ0jPM0dNGQ4nZvMXfiSRrYbK9C0n2mULYxUdgMQbqOxuuUpP6THfnM
RxBqiIkYAIitIV059xEhoctGnoFJjoNVzPe2aOsf+VRCzyS6KSLWT7bLFbxdamv22k0cV0abSAwM
YPO0063RwWUMcO5FLyPnwXLLBhsIarwau4XTRDR9/I4S1ajNzFxyAVuGH3j+4Y6VBaiw6hNgSe5k
3NuFGO7iyCnTi56r3BczuwNsAZE27W20m6yXM0jRIcEUTUKNt75GuNjuFi1uyqB14uIL0Yzt94nE
iduc5k6tPrMG6/0Ytw9lZg6cfOG2QMgZfD8LHW0uTFBX/ZqxlyHkLxiAZdDHQej34gKFxHomzfS7
1utI9CI9wtbCD+qJxk2G9BcgQwsDeMMhyB5E34fsEdZnb61bJBAeTmTUf9NS7XuzKR4BKBsCVklZ
/dBGQhCYibv2fiIlCBPTWtU47Jhq421RVPqPNiJaO4gWfRY0DmPX3s4pSSNbCWkA0M46LwTuOcty
lVqTNocNZMyvBUQ3kmEw7tZBV0TRupmA2+c7mYMqxeuFYmkzDIh0UE915MomaJ1wVBNGsePoy3qB
VCEWgWUWzr0F6dEDldeajyDVCU4xenJoNisZdHDJdKscztCUYGDVzA6b8Dgt8W4ZYgOT4eAa56Wz
xCoBMxsgIbhDNuzzyfSXa6egQI1L2My+aJgGBa0BO7kT7FtJjnMQh26dde6bsG29Lt/gIqpiKhCk
DgVal68/Pasfk71fRxWbfJgQ916iS2+j97QKWT06ke+cppsfXa1zSUhAY6+xw67aO3jVmJRTGKn9
mUcto9zrsVXcdQNY0kClmERb9ERTysAyKRxP+TAA6Z975nMSXFrOa9NuLX0ZB3Pjek9RSpUSFS5L
FDa7yBx3MM7zbx+UCFXd/E3NizY6WVf0mahMqtov//sfJUK3trFnWYD3ikrq96vTZOdYclefbXZk
7zUwzYIen2+yXfFU1jUH6PqmgSK8M4jqeCDXpb1GE5QYH1RM/6rScl90IWklqvwpxHJv7yv1sfqR
ZwJDylq+Tmk2skFHzlqPcQrMdtU/vf8c/svlbDwKqAbRxVNqVJXIPx5DHrcIcqWbhj7mhNAE1B7C
B0zPsGD/Qo5g7d+/nHqqJ0+dCrQSnZswwNGYvr2cbVLVT3WMi8OaRP23Fpa896WMqxrwbKItL2LW
jPxbCzJxuzqD+0Gl87+UVanMsD2mzGILdC1vr17pJc3FkrbCwiQOsS/CQTO4+p789vmDXslfzxXB
jo6qDokqNnXPOelgTC5UkFFdSnbLumtLK6dFOVpwL9z5rK2KePv+g/0vP039KEQvGGxc5EJvf5oY
ofo4dDcDU+D0QisiL/numYk1TX7wDv+6FOB2iosAA3ylwjokW/0xZJSFukuSgkvFHtgCetW7yuF8
YGF1+b9IcP5f+5Df/8xyfjfn+f9lgvP/0rGkt/3HC1YJ0W8ynEnlmH5WKZPaz0MetAp+Pvwjx56l
4f7LAV1lMH2hDkRhzXf0u2dpke5Mu8U3UVUeYpz/T8/Sdv+l5CtIL/g3zm9qjPy7Z+n8i/0fIxYP
jsAhg7Dtn0Q46/7pGDHRKNHFty3iPxBannbVZF/gAx2pTZLmlX9haxx9H/V6LjZgpimUcYxOIba2
jp/ujCxp7/WkW+e9I42WorghOUIn2iyoq45JcgbAbDC2Me2p246D2RAmgAVewWcp6Dtc6xvOT9Ny
pheqSgObpzX3NG/LfrMYacfpdFDeRyvmCJ9R6h1Na283HKH2FRPdI45mo6asUQ/QCUoc6aTEpt69
cPvss9lk1HGnDhzqZmx1WI0lU6WLaznzrtdKSitMXeFmQdTCDNz0yMHYjMly7kPIePntGPdasekd
qzdY0KOKo4CfGjd1owk3NEeXDCRO+iUMESe+RMjFlobXZ34zsslDYF9lmNA1qi36eYvMtwqiuKX0
ShCS1jGFJf6VPUTdFRqS8ion8WDZ5PxK2K5mxcoembPOvgtWC5GF42SZFMhTZwho4mgedyzA+squ
Gp6zOKb7h2J7is9avxFw4NZMPoN/ae+tile5aUddl9Dhc2qWo2WXWwxU3XMZO/ZXYcTOFxgE80ve
+u1t5Kb/Q9159TaSpWn6v+x91IY3wO5chKcn5aWbgKRUhvc+fv0+rO4GuhqYxTSwezGNbJQqJaqC
ZPCc77x2Glxp0efS0TolEfyGfpmKYI3srDQW8+oIqllPdGXBAKicohsLCHGozRcr7g91ktmKwIGW
oEDfEhCjNsLFiN7K5Ypz7xA1ZGassZtYashVVNQXUtW267Mu9SyVKmPZT4uFhuXqJkrHGlRzMrfX
DUyRBN9tOJMUQu44XdQaEBOlgh6j1tcmyM8EJsiOVkJgSO0FxNJp1/GEaZsIve2yjOMTCpJ9Ikgv
Rf+TNfO1jV8KPf1RW84DsfhG0MWRFD+72szLONxfYiSOabSTJhK1ZlUJoqR/a8kXAwg9t/MadCpT
k8zgPDM1Yo8M2nLluEM0prGvl5xMtHGxF11GNQmuZEZJMOTNcTPLLpDZSaTBaj2C70H64kF+uosG
H/Viq78zsd8pC/ecOS+LmxiFABxN7180GQUsr+RNs2g80jfZTLRk8ZmzBdRuoNSr8IbkNYXOGn/L
eXfSzeyqmWZzuFu7HAR/81O/mlCmuT9G4z6Jp+5sTBPlWlB/Uwv2cSRZwu1nYqpkETBzcyEVXy3p
U1zPq2o6OWGBauPM4iuyJ0+K1tciV72y44007tjElTQnUs9FG7H+5qXy8KiXvSOQu2CJjZ2JNQFg
H7o63aJteFSMGRc5rp6YXrtGcQXShebsXOiab1otsrj40oNssU7C7C5+PrR+Sv4p8yxYMamoQnaI
Uwb9SvCpFjiafeZaWNgLsQo1JR89Mm0ASLuwHgCwheek+JbH6KAYGUrUN5mQcdtqvw1oBDE9pFHh
T3XhWEuYSvF3ohtcVuIZK3k0eMim90SldS+OHCN5nC3piYiZOkhU60sQrE9utQOR23wiksmGUy1d
Ib/NlkqLYNc+UUw5kQW1ABWUimOYza1ciFfUq8Ru9ZmFqnrTh+E4qbltrrrl5EvmlwNl5IPeuFO1
BSoFaxQ+0EPaa5cxFQI9mn+0EdqahVWWbykpLPc5s3XqOL+mqulFc3EspuS0iUoURFpeuNyOpS+l
Wn5YipEcTX713E7vhkBygZlNpzXTzwSBvqKsCAhEGDnuCwERGTttMx/LDTynn33Zgk3cLlTH7am2
I9SFrht87vbUF2fQqi8LkpkmyBEZS6rhZ2gLGEPWdMunSGyfk+nhbxEf1/5NmYCIyyXEtZk9VnMb
qCv0fancGiO9gF5qqXiMczNopuJpqY2zUXWqZuerMTVO03aPRkafmzDvaG/zUAcLMGg0Nj7M+nTs
2nxfDZ/TVLEH9SOxD8Z2iln0oTNfVqV7kOe9NXf+1BnPQ5O7TUlRXuRUMrmCc67YaTMvh3g7GnfW
TihjOqFSwonaI0TkETII2pBPIznGa3tLGsLUdeGolZtnFedCDkulO853lSZ9OCnE4B3EJ1jYyGRC
OAbDqw2EkbAcltVTLdeBs7QNQE+zsqgUJefVTPFHOfrdL9qOyIYwnenqqihn+Sw1PXcBa0OjaS/G
pOc2mbHA9dP0rM5AbQmSdqJZwEu8Okfv18/BknUBp9EjuTUBqjSbfXUbLumgHfvouyvEo0RamFnV
/jARvJGz1meL141oBRPavPLxCxPBUVz1KykuQHmbrxLapwE7ytrXJu+srboYy8WEONv6q1gSQCoe
VIw3+j0ZrklCi06g3NYJoflUtoE6R4HTqzPm/SWnFRX5kWNweP9Mm/7InP+29RRWAfeRaHUYiY4l
JmpzV9C8dUj9llM5UWWdb5Q72E2P2NWnWS3kV5MAc8blo1AVTpo3l3K8L7Yci5/HTnsnFULmY/bd
GoKL5Opr60Z/7oX6q1MBVo2XSZwZWFTVRrxl95Fpev2q+gqWUxv5wRsp9LPbp+IVw4LurtvV4tw+
kv4qZnzIKOCsE2cQMccbZQgcwCqYfqZ69ykD1HHkvmymfJLpKmlZzCWpBleltcEx4iOGaXeMZyuM
DbIFKfvRxPStEwzer/wYw4TdhOLe7/kiiiQFOAsHYNrHsnvBo5Z5AlH+BDKwgS4hdj4+qVj4pq0I
V+Wtj2LzQPz1Tp+1E77Y3xrbGr08yBZa2R4oq8LTCw3JXppfgcsvUveqlqTvjuMLLrk9+dM2ibHW
bYiuZmy8Llm+I7HbL6MCGunLlFKCe2l5bMXGgycnLTIJWiXdZ1b8lI14sORlosA780cVyI3Bj6zM
ava6THzFSf7d1ZSZZU3Ydf0ZnBz4nk9SPezyFaB4UzRfscZfMfJtRyMaD0BlD8l9JVlFJ4GTOloy
6580IrIAZed1pwwqGpFeO8YkLCkG+0Hp0LwRMm4lcDQXSadkL7eCkRzwK7HpTqaM2CC9LftVR4XO
Zq27MTCImpWsucsn0XpIHHiC62ORxX6ba06bfygkOcPXvTco5GAkH0yyVZX1QxlSZDMLZazTLe0z
LwPJq/J3IlqY12Q7W9Jza5J/mRypfXVSnQhgM+RY/WvU4xBCfpdP0rGoGWjLmNckY6fDCimDo/aK
r6UQiaXkSY1uZ8JytShSGoTIUcCIB1NnX65f9JoWn/R9a16TrF/hV9LykgrIjRLZnnXVj1fqg3Pi
lYoVbYRQn+dyNCj9VAeZt0zfm0SA2mrZxyGNe7tMFt114omuh9Q03rpWewS3j16BBn0zyUKmkrCD
ZItkySl0wUvgEWMOBOQ0uWU10W70a5IxLK53MuxebNU79811UVZ/5kKWrfaqCGxa17k9B/Y6cXvG
keFtSqz6ZnebmbtvqIB0d0qhTjYQSaDCGKJFOcFEv0ztj6DGyGouk3hAw+BZUeVaBShipvpF82Uu
RGElR2P6BHZYLTqIMd/xcgQE/ynVTwRKn5eXvkn22kAegljEb3BkQQ8VUtBuBEFjlysRMZ0ge4Oq
PhYWw9YQ7/ShD6RiHn9UzWTdGUDeYBlrLaPwdisIcKtjT4k5YeScZ+yKjHyOEG8KZLYiVNc0IzKp
lYkvRd29w/PpAEa5HZcASyMisZCADI1BeaxKncnJrfI2nI2BLFkBpzjXV2faJ4zw3SRB32e1oAuZ
jV8kNrqrID5pI7vcRsqo3SYDuzigsWwMjTNWHJw2o/9KJctZZOXXME7zrSopEGnZf2BP1jjaq8aP
aq4fbbdXVmZyzLflRGx5clqJu0jXUbtVy+iI2yEV5J8SLVFfCxgT7xXbjEKVxRECrs4Z+QQBpYYy
cKwhtl7bZd593qF6ABXa5o+J7NMn9JQuvFFaSXv011wsYZEpJ0LDA6Oxgr7Qgqn7gXAl/kwhh/07
SubLoMx+rMwODYxONhZOXFcHukR9vUMok1S+ND1A3ZblA9dq2YzJNMRpLyQHs7kYN9kqOZ5JTi1X
p6yU73x1qMa5v02/lZRDhbw+db1+mmLxaLJYntVyDDSFs+fcXaWsdjLCY7CtZl5BdIPbS8KNYMZP
aSQeGpuUq3USUeTKhKGkU1AuWALpLNG9lZO4UUM7ovH6WNapDOPMCJe2iXa5HpNfuAkXyxgZfUTb
kLK3wniAs4QqEh2SsF0adlvMi0X3qUC+t4Z5rWJi1fK9lHXXCEugN1GQJNpEc1X7quhcM65OStNR
dkagqKSvnMS73xSboWss2bRdYOa7L148R4w/FfB7ylxfNHbfZqcYkl5ZSq9t1T6YkChRiGsgBxrn
D7yU8ZNcdeHGqFhyLI7FzzzPWAaUQkR/gXRDGBl/lAo6vXdKzh9rJ1nujHmTiqtpX8icAjndHOWO
z+CQopTAZxACjEKoacUjOUxR6+kCH2CTQ6qjLpJLlHPhS/d9gzTRX0beg283UbeX5m04oP9SnIK+
wx/BMjuPZKJjnrffBLAGBLTTxgZEZs1K4iF4WUHH40OmRKqtqgIMRYN6Cgp6OeJE8QxC5YJpBAKe
6XlelANp9OjALDfvzdOodq/EoIdlXiFlA7OFoo7Z5QRHtvrPMp4Co5UFd5VaizKYwlkzB00poVNx
ll9bmpRhspnW7yqosKB/ver0YDWPQ6ROtoEsSmZOVStR36XNrekDNJm6N0FvWPVOvxdAp7v7ezf6
m9nwS+5BHnyQumzd4Gf15SVBagIDA0/xjhd0guAhTft3JKuRHK7zPX5FtcSO1h4siaV9hy9N8GAE
JrawjALT14Z7lgEUa8XdhKxeRmx7sF3yUPL8K4nC+KSorbM4DlbHYoFNYpTNMd2VzKxvUSQtcRhT
Ii0Gek2PtzO0bXMhTqwR3HorpGOE/IExg09rinxRagTvHuh3xbfNuQC1wj3ToS2tN7LONzPoBk0g
zZB4zIinusEW4pjp7pPfWMseCtY6c9rElK+Uv+pcjmDkIk8zH3/9Ccv9v3FK/LdGKHmb/28I5amu
Pr/rf8Yn/3zA3/BJ4w+VPB/YFRO1+T2TCfj7b/gk3xFxMloaLh/chPJduv13T4Wq/GFADfAookRg
r01Uz//AJ/kWhMHdHIMXGjXkv+WpAB8FDf8nGkLGuov5TNZksHkRtPNfvDZGImorUS4MC/Ktb53Y
HQ83er6czUea7E7hCZnVKFI78Ug20Z7QLbcM0oCMbnJvMwJLV/vwEk8yGdlOQC2IN0EkvC2dvR/9
pHQzf35bQ20/ecN+jkNN34u4CDjhnl96D741LEMUmf7WHdcO9SfiJWbq8kVk6XAUcqJhe2Bt7ZJM
bQop7IkLYwryJ9eUvMWP0KB9EJ7p3Eau4jY6lIC4RZDsSCkOUpeF75Dc2Pp0GOVDSj6a/TLayRFf
7K3YEfC+JzTQl/fNUQ/koHG19wPJZfwSNDSvatjtC0/+Sn2sHeELqpdHxVbs+38ByZhxQf6gHCOf
cBRmFfFhepdPozPaN3KkPenCyVKzX/a3lxfLPh3u/7I63bHY9d6H6jCr2N2xOxK4us8LrupQ2qX9
5j89xfYX2oIjqUNe+QCVaucvLacBfMFoAg4izfU2b0e64XyzxxfIhtRFK8Cv+0jtJ14rG/2HO/B3
i2t8oxy2ISVM+6t7V9z8gVRDG3DOjs9UWznpM5qCB8TcaZANA+vi7BqgKcqt/d4CcdeEw0HN3JyU
GcWHTtZ43FG7pVfs5kEfjrZ0GRDnoPhLSk++ENYz9nv+6OaFWNnubfMLl+rcY7zjPnhZvNXWXP2j
2IN4K40vFW7vYpKvwA/dorjeo/h6J781X+oMHGJjnL/QfK3+aH57G4MxKNzhmz0UrvZQpbxtirb7
WCo4d0dq3ZX3elrs7Wc6abZAG7Wd9QHqpFfEtTbD8rPCs+GFO02EF3ndR7xDwponO3CHZIeCfvfe
LbvkNzhjhk9UtTM/9oaDuKPQ6ti9rx9zbzOIAf527DC0XYJdoEsZYleag1Z0jWMvetP0usVkHJ6t
G906bhOYr80pOcon5REwIxifdeMqfFlf9Sa6opmiNLZFR+ELcZ+fSd+/wM0T4nyaZ0/EUHwkVF7U
fEZNhl2+Zv8CYtGbYD4Sv0dOvuZIiadaZPZ4snRS+t2o28DxI1IBdjpbIr5T85un8ZMBQjsOF6aA
rt7N634cyUMPFTfaJ9dslx21kQdFN36l+wWRb1+vxz3XD3T42LoCS0C92FDpyZuA0vaJY5mCsK91
+t/6h34qD7DkO4p5KDMXPGVP9To3GBxDKnjad8+jTVcKXDDAxCmdqPbjGwKcAXRjdgUUr2/cdS0H
jFfpmveO9s5h3Y4exe/MtwebMrNgDNXTpDiTez/LfvPELLvyE3/0r2uIMcOJ84PI+3LvEGFxiM/K
JXomSt+9f4JF5Xl9TXK3F+3+i+uKHFpeqYVj3UA7/Bbdsmt8WH7pBDX+CF8jKirioVFSKH67hFpQ
xa8toMj6xPwnheup8lXHXz1I+9Qedpt7aXzt8IXh4cTHhqKiX/lZ3wtYEj/p+LDznwjCwqNywHwv
vkrB7kL5/RqfrE8ldUhwyq7yg3JNrWcl203y+7buBke6KSf53Tw2qBnviv/R/hZ30nYyLx5ngsB8
i2zhVB4nh/bvL/m6Ux4Cw5HOyW/lbF4nR/HWR2V/5hAa1r7EABw/GPkOBYn6onY8oe6MViYJc5dl
2fv8TMKsc6ydaD8mYX3dZ57ivHqkbNjn1fW0m5x437KLZsXpf8lHvrJFV32rPt8VFvOaPEt79Qdv
dGc/+RxdkuL4G8lZvMUjRdfZvPl4ln3JOaOhf+kTV71se54Cohan3NXH0R0881LvRH4EPYrd2JOj
uwYiDH7GCgoQhLO2n10uiD+vR07LdlGHnDgsZadWDj7z93ynRvvht6bZfFn8fjeCP6/iPLysktMf
igCx9gtFa6yLE2cyuz+2xxlgkJs8QWb6O5P3vVuBKXHkcFZfh9vhH4NX7vjyaAVTwTLDVjXsGYyj
C6kacDRSMOI0cXmMbmtBofkCKizTWbg9xZP6HYsdGWu+4sVXLXgXThLPATomISzOTgLuStcIJK92
P5XPZyb7/aMT/hZ21ejKB0B5//lcbTZUIaJ97VNz8h0j8d44Sed8dtZryks0+kQWukpw///gCTej
cYQP9lgu3wg4n8VP1ScgZM9p8MhFmW8wjOf5KFIIgCTbRmvefqyRI/yaVBeNpI5pSb1E3s1ytZnt
qwjW9AL5pTbsc9p7wSVjJqJDBXV0I4TKFEJeUPij1nsdBfe/P0A+1SV//tdfaOo/+dfvulm7NE6G
/wh+6vNn+dP/6w/95TH9f/z57fiH13L4/Mu/eH/SyLfx526f7cdi+Ae/e//J/+o3/05GP63Nz//+
H9/1f0JtSyrT3v/859//F2r7OC4/5Vc9dvFfhsf7g/42PMJtkxOlY6JlSDQU7R4497fhUfuDyB5N
tfjfPdxSF/nOPwy54h94ZKk1v3e9QCdY/Lp/DI/WHyqiE/o/8PhYWGnNf4fc/pvN9Z+GRyK1uAaU
Ofh/yYCRxH8ZHteG+jXMDrhAemYIZVxWb+BMzTms6L7bBpZzaeYyTLJSuq1WhBgPV4qXiVnpJlIJ
m5ZvwB/RfcOgQi/QCUl6seTiS+u3IdgkXGYKmSv0Tw2faal/krz9Unfq+7ZQftEqhm9q6W9F1p9E
0FFbTzBRSQlTo9wpjTNUxyHRrL2xsg4KJvUM8FwEsLc7qoQMu0kSg12FtglZLoQDgR0QaEn01S7W
/D5I3R1sS9JHMhk4+MYMBluMNW3AmmTrOi13VSxC2pQENldUtPM80eoBDWy+GRMznNSleiFUzAoj
fV6OVjf3TpxArhFNFBjK+mxW0UdcTsOecosb/VsF8f1cpWNpUxtkpFDvRwH8PE+RA5aj9IGKiCUZ
of5UwbclS7G3CISxy77mbBjB5zFyR7Fi+lVdfmnprAR0ZGKN6OLWz+6JWPMdRBI3hdzzugDpaigL
pHh2JHEG+SZY8ec86KyNM/hwRt3lflnK+IAL7aMh/hvwvJO/ajFbiFTqDC1U5bI7JNnWY4hhN4hn
47kS76yuQBdhAePnNLJILYUi544k4CCg9pwyL+E4p73EuNC1Z47PkjuYWUy3BqXgFuNooi4axdlW
7+JwBHlJ5VNxZ123GsFhlyYszEsPxdJ0L4Bthh21lPpRoQ0ebbVspRS344FCjz+CYI31E12hrIHa
sgENTS9NMww+5/WTNvcSArtlPMsRW0o3wOfySrNfEC/B7LKGeKhwqkUwV4k0vQ5I0F1Vbh972p+I
Zp1OgwpmiBm29sSu5O5tVjxcAM73KyB95DNCijpE0lFr8fhlEjRW2yZnCrIZfCP5S1xj3RtbmjuL
pvbpmn4fqWyinvAenM+xiZXgQMv9vaJ4ZRCi0L2bUgAG+tvJ1Hne6PrJa4BBeRHQWmivxDeSoxrp
C1F2YDPDJPdo2xFddkRwe6Uydk9zI4bUOnDyiNRf8awVTl3NrzoNFQ5iemGX9MtiF2bWewho3zsl
fiK0MnrUhHYKU0rXPSVJ0JJYMDiqvJd7M5RIxUCrj2MMu5u8cOWp5Kf1UEHjMY7R+dHvMGVZRH53
7ygnsdphjbbXzojCbKSEoBsm2ivHJZwGZSdmphlaqxI0WpUFE/fXqzh0X2jSIPkxVLrYZUw3TkAz
dYox/XQyP0it/zan9nlS2PkW+ktdgl84K3FNNmYNi+7gWsdOznUWU3FuSE1xNpUXuu6NQz5KFqNX
sx2J1m32fSVvboUr2M00fDnKAg1dS+kHawKJUybva7IA7qMvf+1MELaU5CfX6OdHRcve03QmMB3H
lClPCorJrnDpPYBOktZix9ooByphHk6tmRzdyjZhnpV00zeF4UxLlbeaMpmsGz4nkyjkUEuxSbVN
wZGL8z+vWq4+rEavPRlVZbp5PBfuCExENTqrvytJ66FUBqQfMoksgo4KvwBclvMeoH1KbwQ0HOQ7
PUw8mORUn+q8LQ9UC+0iBQ2JUBhYcu6+TGsTDfJuhrMVr18QQ3kgDNt97I6iX8nd7Ya8gEQ0jLgW
ZUpxi+WKelGO6OP2PFbG1xSV8OUwji15ptiUWsXHzPdaoHZ3qzkJq9yia7MVv7aYd7kw4H/6Iot8
8ktIZcfiX+PcO2SGgKtt5nhEIyIq5gGoLEqNn7wbRQJI0IOYynTCmPWrXgUObClD2tzXOyVODc+I
ZvP/z0zyX1Pm/XeaXETQqP98csEFF39261/Glvsj/p4jIv/BhMFEgPYO/a58T/D9uyZP/4O0Bf5e
J6uKL3Rmk39gXuZdyCdrJIXzA3/NEblPO4bE3SyRTMT48m9hXhKin7+CXtzyokb5ATmX9/+SaXIV
/yz1rSlDGivSg5zeFD6iJZDa4jFBThP2daGFCNMrZx1K0Td7LD5ydJ7oMAjJu2rdzEgUZMgSw3nF
epTl5XMk40gz5k31iKkt4ecx6EUVsMm91sMbpRjqjeYNXN76Jyf+jJgEo9nr5OTbJIEy6Rf6+zpr
vyYG+DH67LCEe3Vjjoe4jrarbCrt3pwIacA7khzkVBAo8+wlmhXNxdozHMbXJa7RnA7UtWxZtBua
hY+mpF01wfqgjgVrJItcyhhCexr6AXkQgkQXGi8aJcGfBEE5LTpjmUj3MEH11Yb3FbuMXxRRGVBJ
mKN0icUF/29mPsVJTTfFQAdLS6/cyzKZUcgKqEouTU+A4p2O49bV01F8agS5HHmKwlNDkXKJ/Let
yE6Pp9e8vxtp02gAeSf8KCRwwOTpGLhbFgR2Gx3PlvAE+h3dX86GnpVFSxRvFAdN9Kpli0AE1TmC
UUskt9UjKXEkESLZiPGbrmtKl2dMSfliC9ia36xkCqisgmyl6v5jowHQFyS8qlCBqkDyI+GWj/QB
qZyu6412+tEs5f0qZrGFRqDPaTyPUuGIxrS3I0owcH9uaepFCPVsNdXh+4wuvhtXJLqK7MakCHMd
Dfl1WpdxlyUrUgtynEPyFb7JMfqpi+00pJvuFbW6/i4w1lB3cnft1FnWnkjrPkjNTYrDTBpKd8m1
zKnv2qfk3gkZjWMWEzw4rm8rFprDoprGpzCKBwl4bmuWwYnTXgm2VrVLPDKPK1zfrp+0b/iFALM8
mQnbjoDerzqPL3m3kfkthqVUPnSUQxNlM/Cu0ux5HTFi/fQJUFhHFf2+o0zJ0eNEdZdBXGyzkFw5
zhtPb6eDzLSDMqC0rnQIuGaLTVbrvDUKrdQgaaRRysCUhNattO6L8KBwqxTxc6FTCa8+kffIx2SE
r+kkVjtiOayzfteS2gWmypcVvxzlX2Iu+MyGiLH0pfMo9QKmhqHFJms+rW1f3pZ11J1q4qguTbMQ
DsRCnq3OQDUE6O3FdFM7lG+tB/qJAEbjAD+WvFuIZPcyBPhekRXLc9di28i0IT2OTWF4XStGOx0L
+U7Gbvg2CbVCKkVNMxTqDIRoQ/OcVd07/fSDzeRPBueQEWowTuR8QEsJCB6QSajZG6ef2lbI2Qis
TDHhAA14SI2Qj40BWKxi4FGSut0cs7pT06ZqL1QZHY12+l6RmAFadlxXlFH4SAsgS0WPeAmANErw
96BhSDvVtqjkcdKaQ4dc1PpJGeL4YWP4OuIPFUP87ihXEkt/Z8Z4FBLyHPo6e6QafS80UKAxLISD
7NJk/ZiSh7nQgCikptppmn6pKyuoE551PoDL5TJCydOmJKmrLAZwxTi3p3IBQbAe66600G7ovdNF
MRhq/lvbkGvJwly5OHJEXzPj+hK11EuJsx7ghlh2ymYYD6kiIZ5jmd43rP3cg2rsaXlpnFp85yCa
rLOwhkTYePPcOIiBQ72WT5aUBshCgiJFaCPo086slFOEbzvr529ZtRRHtTR/neGeS5qNIoe0ercy
kqPW3BJBJUSi77xttHIPsYsBepPrx6jT8KhJP0SjgNaV1n5auxJzMyVkU1I0z12FXFbs9Qeyg9Ob
RZaBX0h5sW8ic/MpH6l/0dRuMNDn8xVbWRaKNNQ+aSIsK4Btmt95uU656zhfVhWYp5tACTVtX02F
t1XS+0r68a41jcNQCER21ilyMbW3dosmIQXV9PQpKWn3smlcp6xUK/cLYy2zsumhbm4ckeyEAbQf
SZY8Gc9LVfHrTXBY1dR5D/JsceqxT3j9K7Ld5xRRSxGFqrYR57L+oqdgDsSxKQM+dMg3le11mkaZ
3UGLkQu14yvF2e6k1BOUCRJYbmJrumZd+anFNFsjPkLINA0pU7DmdNO87BNITNtghl2thp6oTT6v
qxQOSixciW1er1Gb5miMq0uJOBJZ7yGXai6Mad/o0yvHivdZWVIPae7q0Z6YvmlxzekuRd9nsPo4
RnlXaXBAk0duHgX/20UX+gFBSItRuvZyXuyzLutKsM7KdrIIb3iZ4nYIKTLbmTN+ei0h27ccIaRw
gI97JUGMi+o2H4+kryAYqtqssxOzkYJoRbSZtD0IOFtwnNVhAvJiZ2XzRsaIbAtD81j2nbmvVmPj
xMi+GXdLtJu7tA/qEeS5btHAFVl1wzjrQSsP+1ipiADoi3BqepESo019GqTzJGczw/2ku1qxDR5U
g+jVdL0c++x9o4rEJfvUMOysHh6UQdDCaOXe6gbhNelzwiLIsQqNViRTJ6cXd0iHZsceoYYFSwjC
Vtny6VohV4inoAdYl8lVFDogS02IMx49MVyb1GBo44lutuoydgaH6jRQ9MFD3WDapdSWkCYXKy5/
EQ3jtj2m1jGJvgteC7Qhw3sRIyqirWR2RDYaX9/S6K0VpvkhNtn4okzUqPVcpWCzkuU4iIA14qS3
H5TSYpQvty6CKog2zjAsNwCr2KOxSTrJ3Nzb4biblnj0WdZf53bABygBVwqHrcmOS/4Wl2yY2Ru4
yFnXigvtdJ661IFG4xrRMcqDLnE0VF6Xen2sMu0W518WLkvForDcsj5KLHwSWYMRlJqyy+vxTR7Z
XCecwkN9UUclbMvJbXITELVdTE9cM9ZFZXiYo0WE1kIDh7ISM3m307P4VRUFEkdE/aGdEiyMs1WT
la1ca5x91VR7wqSIHNMp0UubQJktv9aLvZq+ra3mjwSyBDOJHph2L2Ivu0UjPwrW/NaIyK7U8dwP
6qWr2+vADbPNCBwGilTcXtmgVI20u4sqaZoTtZ3A2OpU0pq6EcWfmIql+FwkcbgRj+ASY42WDi1w
UVYfHDHpVk3NDyGf0Qz03C7mwPYw1aaJgKZsFjrijNJnJyPiIu9pMFNibZe1uhzOeRUQ1PK+UdQM
fiVhJ12iK2LRNFT1SnJHAYcobaSPY8FbSfPR6Blohx6ajt+lt038nQrdR5JMmQcUx47d5dpBG+sq
sEZCkIxqdfQENUZKUkq5Cj+JZZxQa3Nz0VmhtN2vNbFOK8wNx3vXwruSD4xgraJ6Str1jnK/LKPt
3hjY+B2k2zWtm5pMTAINdG+FBLuVZ1P5xo1WIoBpkOPP59HUv6tRfCw5xpwFsfhhOmv2tabJb0qn
3KgN4KoKJIIJvZXCowrAaSLh9mO6OC5SPz+0ifQwRlXQsRj09Xp/EVEla0sVIINVQlGM6891irNH
q4gXcjZ/xlp15NL0o3WoTlvB1NMhrrwrAz9ENSlPdNnLdgemeikphOezUrYPfKauZln8mqXMq1Ws
KzVJN7uJsCEPFBi9LAESqtuZin5Uop4kA/BcrxUJmKHcYLML1XgcBLwAtpavYJJpY3zR0mE6ST3n
x6jNaEiO2eBb6mR4p0zsRhNq7KFuYUDmBdm9oRQ28xSIb57icNL1/0PdmSzZbWTZ9lfS3vhB5gAc
3aAmt2/iRt9yAgsyguj7xh34+reQmZVFskrSU42qRjKJQV0ELuB+/Jy9174RE5LGMIsoMaL4OFZW
fVVVGRSOrBi2dErfhjC8Jw4geQtbhIbs9H09Btu4pgqng9uAne3qHTsyES0Z1wiSC16RGuS7XdVo
w5ULni+0jGPlGyy9ps1wOo1G/mOqmjOS4EfDkuz7iDGKsxXk4zmpsnRrelXBCcoZTpWq2wcdz93N
CMsMMolXPMJ7z7C1NmC0oD8xLPGi4Mhu2ZxFG0S7xEPQhTEk2NKnTYZtkAVfUBZFuz6yKgTqXbkn
j66C14AignWSubiqqk0WVMOpzmlRNBInU62Cj4n3Y1xlUXpf5o3Ypg2KVe31BHaI+A3Mg70z3Mg8
+qgkTwU59yYtoKE9tm1kPmnTnTeDhHiUG0H7zQrHZpd107nE+5GvyswMnlqUldsxMNy1FL13smfw
ZJVfTFvfB2/mFSM2c67q2ZCOU61V43g3OmZJspTpHTKvk4cBu9JqhI1vHFBzh2vVTy9qQlYWeYtH
yTVzItuDeiLuU7/FYH/B2AV+SpOymZqLM7kh0QAZU/bcm/YTK+W2r435kg0dg6O5bva4DOwvgSL8
cHB7hSKPYoDsElbiHI75OgDZxAyfSezIjLif0cQOuNVP8P2NUzByKibl88kzM/GiRkS0Dv78ZyLF
+meNE3yt5mEZrkKOA46HtoQI1XUVJ/m90M44M4VrxDlsCGYxyxKZvhd2NKvDhUaXmjdNYE3Lc9R+
H+1erZsgsy6t3e8Ts4Qw/pKXsYEqq3j2sCG/m0RRbMmKNNjJkY1ZBsMH8sS+BWUn92qKAgavEwIV
HDD13hPavkpJI1q7nSmROzhvkLGcJ+JZWuYMDCF73rOXyao52DhueRVGhcYqVRN/5RrOJYubx7R1
EP0paGsEnhQ8rcVbX/B8ha3eTG2K9CInDMgiDHNNfqp/JjQ7WesseCZCPrsbbKF3oqFnWcvk1o66
76VGwaBwvsO/dPSF07m+Jbk52PZD+Qp6IKQJG8UwcLIe9JmaWY4idfYE+3aqwnTcFpkTMlud0ydR
TfN1TlAr+yy1PmwMtWcHmWOssFBw5LUy2/AVX39zGLEyb5MxJM0Hfj/ADRR+HgdD6BSxieA6WLmO
z8TV5HcJR7c/jZiYjyF9xTv0wdOh8cZiX01UuxtAFM4r9Bc4NWZq3VOoOV9tH5aZFkMyUATa6qZh
TWcliuWHUbZr1y7GY2TDmmnCsLgr3G9xc4iS+rYBNoORYFM0R6u5J+lnTZyr3ZdfJ/b0UzEPoBir
ujgEXtfsAqB8lJ0qNa6CxjHucqtCwJxl47Mt2WqNJiq/8URqGgmtcSj8MboyhmQjjXS+TzFfvnLj
07O2vexThlKvock4ez8L8kecMSysqQUUScyPVl9yXMhD9IqFGbyWijFHoCzIh2NSHqfQTr+0cvAp
pUKTZWds6fcbXlEdpsHcZBXD9HFo8o8qSHkQekeKjmUJD8O6HaYBw0QMy4+kRHuO34pFcilR1p77
2I4s1J+GQG/akrmOplQa95qilnPd2EavZD8aGfV/PrxFpNBjThK6uicMHo4Mv+M+Z965IEem7Gqy
pfK2TtmYNzWl3zGxiwYFk98USOZhoV4sXdsvbpIW1zq3NNWDKZFo57mMW7RBoXoYdKlAh/CR8RbK
zrVIzPzZqE15LExjvi+6jpOpSS7VsQXOGGx03ISPsbIpXRS5f7dyzpzPcIiRp1MSs4n5iCFVl7nd
anRS74wzPtlX1jDVy4DG33AQtb46OSptoUOEJE3EERq83HYZXKJXnQHbWMwU7BRhp/Kq/iTqAbMg
HY1mSYVXFT4T2wm+RsF8W5DB9VRlnC2KsunOVhvSsuFohfygCbwN9paI6YSPCh3YD6dqM5+7vRX6
705cgboIKuZYFSployzWkkbAKR4EMo+8qi9RDSkQkt0JZwnGKOaXsf3YtuZaNnhfO4Z+PccRTLfh
3RB6YBqpvdYN8TbItFpO7jguNLyLzeTP+1ZeavLK1sTFrSEj3fFbHC2nf5WwTJNJbtPBBw3uNke/
LZkVLY/Ba6PGdephCwhQDYTumoCVVa+uI0rX+8n3uo3j4KMFZb/CLrfO2NYrZL0LvZMtRiWltRFx
WWyJjFgL/Zzl7l09zRuLROJk8h+lKLZJE45rBX8t/8w6NrQRehCG43sHF+8jJ8NxD5HjOxZuwKOM
JdcjzmiEYzYyP3Ns5jM5BO6JxDAEbmm6I+T5m4riT9sEZSKT7OBM6B2ggFbryUL8mMj8me4FGV40
FlFc42MI/Gnv6KTckwl9LoXPWTF2zr7tfPO7paYbExJQcZ9TwQtsrhw9JXvCXRbP9jotxedkUXyD
7kDI5xdbr5702kxpBHrMKEDF0O+w6FjG0tpRRN0Uy4Ln5Gm2DgMgrn5pSoay1HnC8d9tLHZJau3o
7m2LoMUGi/+NKOQc9E3D6DncQC9kc3Pu8c3ABGXOAt41TFDuaJSavnkJOMYPdQDRc07XBiyUe4ia
7o4H9J2BOnMdnsfKNDs+brquIsb4I9MoKXBQ5yViQRshxR2Z57jX4NxmESA6Zufb3K62EIMepFNt
sbew+zhnHURfPP/QIAmcGyg/XvA4G0tvzD+bKlzBSyOujUrWq8+zP4LGif2nsHbuGzLmoE0llBzG
DWmZ+6HS7+T/XaKU37i3UI0CLZST/kKUA4bCaadzRmpxcZ2GV1AY9KpLwpPK23sq1etM0iSucjfF
L+O/4cGDATUta3p0P5YDU6QksMHoWcdpIji38sNNonCE477YMEzdl6lNgARafBgyNFKqtpFHdv3n
FA1DSOcRvWF3lYr6ntFylFtHk3M/Z8RNJeATccDD3s2EY8XkmRa3tHkayX8fvROtGtT0rcfy01a3
FezdQx/1aGkq9jMRYk+CqWPjweidcY1yHhtLeeWKAlPaLZ1Hyn7cg8QabyTZRQvokfBmbg09sP4E
KnnducgQ+g7RQE6g6qGdECXUgg6W9pw1zb9b5ee7Lut51xwAoGPAkJM+G42yIww17MDqnjzWvdsY
WLrelfI56LUhm3nwARxxb6dZTyzhZ92iUIrk3F9At4q7tpvGjRfXLK3NiBYi9aPnoMDHVEkrOdTh
UPIsg9rkHPSeW6jFJOBQtzIuGJvRtOp05Y/jpo224UyLbShPcYOqM5Bvbfts+hFiyeBGBNa6SYKd
1+CdHgccKPmmReVmy4cwuQoSf1ON6EiUDDdujTnVxJv7UpufxFa9U5wTe2s27dbo/NusxOeG/P6M
DoIXvhnms17UUKG4LfrmkuL+XLHIfy2FvuEEgmhfvXS6xcT5EljdPfH27JVz5W1VR0nQ2dlLmqT7
mGOKW/Ol1HG3zvFbJEPPhquNJ8O6JEbNTEOvWzGcBVFMfoEpPM1hr/Ybp7iasvJoJP6hbOfo3PJz
ajjapl5n7CHRtKvGvdFeSfpUFEHy5GOSD/Mn+g6rLHxq1PXosqJ48wNpkHT6+12Cdo2+aN0jkJjI
l6TJooW3Dgv/wkhlFQ/ntHlhKQLBwAkRpx5gR4YY9wkVqZYKu+i0tmb71nWe/KHD3/fmTF+z7olx
C4c9joPsBx3rbjXrM3bA0qt3nf/aCUgCtYkutT+IpVjoy+veoOeGsjIrWdM4T75oA+WFX+XnWQxo
cJJAP3ZysrFxVtnWYlqzzi3/ccSUuSu1dS+9Ybo0wNrXykKdOfefUnunIoORYw03OUe8XZC02UnW
zBqoXzZG7Jtn8NuPdd1dN6lxbBt0E3Sh+criAOWh33cIAqoZaHJLaDgIrnTwDvEi7Vngx2Ly79JZ
unhqJlXzO3C+m9zobJnDl9KxE0ws7eBdwFI9CiWjg9870xXtLJnf2Xn/yRZE98OjkpHxcEV2lsA9
sqzkKExuwrTXe9UF9XrGT4jzY8dE4xWhCdlmxdzdKfHkGeU1gVKrXNm8y7Ht3iRz4B5RxtHCHR5k
RnfY5VjTNGwdesbsE0avfS+nKw+5L7U187rxta6nFTNRb9dV1ZVl3c4tO621z5JsOnRKBztw6mpr
au8R++GGnIWzSMVNXT+rFrV0VzxmBvY77IcWFplVKRAx4g5UBRO2cv5709SaolOiInVwcj/c0QpP
D0VQ17QA5/oihXaPWV9fEoEVC8gW+e/3NY1c2iwR7N0yuCtmtEutQopbzpRiBh13gUjbg7F2TANC
xSqOSCuRMefoOiotBOv5JQrPqeUMhxwGGOeQsDkEQ9XemYH3moLjPXa4sRBmJsFN6YXhKfGydcxd
WDte7SF7LI5FUt3E8a6xCWglF+AryXcEPFo51KMxC9eT59h6xT02DyW91T1UVgw/2MYX3jAFEA+h
l4AmWyQ5tmu8OdSGWWDEB4oHpJge/lDmB/laB6PeNT7Fkeq3gsLCH/rriKL5cXIXBGeWUod6xb1O
g/dCyb1pjVfK9ZP9LMuXKTeuaSU8ZU52MBx9MGv/jrhyuenFQMcKwrc1Oqc59u9syrqhY1abD/Yq
7jEiFE3/VDTFbYVaDwRRL2n+YqwrskZdTEQoW0eqcWuN+ntMCU0Kuo8zrcq+xlNIheiwX5GGhOZa
JO+p/+7NzR0YyoyWA6+TmC5JJJ/QUl0M2u/7xKZqikDp7zjLH8mPdY6FtoJ1WsPobOvmIVRGRbSS
P+enrs+KPVSJb7nPKC+mV2CyE0biYfbjYzkzhq8KKmEx8bSl2HGhbNLiqTYiyq4MxHIsMYoZQmGU
8ckd0xMttnCnqnHaj7CKF/sqrkZp76t5Xsduy89M1dp1B3VMqsZYz/ksnqLCJ61YudejEFQ3LtLE
5YQyxiGW9RJs3cisdU1iKCO35o6dFsRijS0zGBp335Tqsx5oUQwulsYws83d3EUpOn2z2UaT015n
uX2DS7U/cmkxgjK/OPZtXZyiBoArhINhEw7tsLI72zu4Zv8ljOca96iJ3b8Nkf93xU4b5gMv322b
0KqhjxVTXVnmlvh6ZrsznbBQZPqVAEOfN2dSnNTa5kxGZvrhtrI6+k3cnhD0UdiPg6SDN0GAMcHB
OplwtoAZk13rxurYaKc7GkBNeBGLDG8BlO/ETk0Ijsh6jDnAXakXqHKF2kFAgYV1DX6vjcRHppMX
o6Cma9N0b45oDiwbaLrbkjvY+/VrxMjo1uK4sfFpRt37WpZb2kZQxJvc2Ch/MC72LJlXkLyxKVKN
dj5IHybEaZMXvuWDMHayncGneKwkyBm4sHYeQLyWHE6Ee6k4ACd+254xErYQN11A6/PoX3VD7Rxb
kI9YNz06zJO4BSAVXM91flO5VrlPgr766D05HLTViiuriYKvk+qMlyor9WsCl3wvqwERIDqnjVc0
X0yjdDnqzNe1G99MsXVvjPhfZyzoK7+aqwey0xXNTyYWqU29p5t2E5jBRwaABVB2uYXz2axpQ1P8
JOBeGnaCVUEtjvIslflR5hCxPUu591ECZ7nw6ic3oJ5JLVyWngzHbaf9+RAhSn3sNYxYPyu6J8vo
LoUpki8MUdqDjkpsHq2+FC73sLLRzCVJffSS0FnDdb8MJUqW0EswbNTFjibUljkc/qq+xDvco7xs
bZUcoQztqhCbCV2vC27+9kap4T10OsIHu4wVrZuREqqYsgGaVLcJ6vYUiKsJI2tP9wAO0M5A3d/b
GENaklwB3c54ZYbBBpwYOA+d6IZ9lSPdt+rE/m8g0f4QdvaT6fB3JVr/E3XjS7bR76uvbqu2H6L3
/Cf51fJX/iG/MhBZkZ+FyMp1PQl7bCEn/kN/Zdjmb7iPyVJZQsUWA+F/6K+sJfwJZp4DAFH83Vj4
77JxW/wmbApsigZHWvDS/pJsnA//wXHIJxBkxhDBskBVBCCOfhGNQ5TNZ47s3jrqMu8aDXFyN3Zh
s6NRltApSRjz1hI1TlNmyUUMbvzww72CtrGoWv5WDuxzsLI7YHHLB/yHap0LkAjfiTl2IbxxGebC
w/z2fp+UET9t/l9OsAntEpMujmlSnnc9iNrBwlQjS30cyaRY1UiTITr1XXLtFAbCYDBjwZbjKuRd
MG4cGBy3fi4m9y0EvILFXNvq0YrScd4bde6Mu7b0ECq53f6PL/2X+MXl0n0TkhxfLbk+MCoXYdsP
l96Q5MDkGaA2GnTNqZB+mLvrkprzzYQgmvmhNeS7gL2E3ymcLd5wW5vZmYS87s/yZ38GWHItrgUg
D/kceC7Ufu4v12JkQUdrTOu1ptmDVrUcTBd1Ro5mtK4yyO4ZhMt0bUZJoLDbCU62f3I3Fpnez1/k
kmFMPCBeBoa+v5Ilm2mC+oEimF1MK+hB4wBDTE5DBtzKjNOvJKw4O8+UKRyLrJirXdmNY3hog6IX
e42MI2aiRx2xw/oeTjRxRJpvcxWR1yGTLqFlJ5Rq/gSHaQIk/PmqsUsEvJY2w7bl7v3y+JE0klEC
pAwYnBiBWzzOZQSqIuA4Z+cjIKCGlm18EpjdjdsCqBNzl5FmSIRLs3LD+8zKVQddIzdgcpg5yBcj
bZL++U9u7n9xmTxuLjslWFjbc5c//+FR84PETUTI/sublGmI3/7wINoq29Ug8CLG+zTN0ZfjMT+k
gOPi63rWcbrXUY2w0RIzo59ubk04FCWTQ/hftrL+JP7T/k9vMrGFDDLRjKI15V7+Qq7lMbemtuKM
FlRO1N7kDRAHdGU9Au5hUozLnHqqdsUYSIixU+E3a9fPCbIwfMs7lDRUBlriqU/dFA5fu1g1O8Ig
MnVunPwrszksj67O2vvKIeuY6YFDPmgJRpSRqqFCAawhiFB9umkx3nCaCfHYIYYNn/TQqScPMj5n
mMFj23SHwo/+7DmCkvnzc+SZRO3y6i0Occ8Sv3xB3pxbJUpDUmuilCJL+lY0rAohIHcoUUQAtsIm
t9ZKSUgikyVeYn/E0NqjVtyMFdDpdWOliDj++LlBmPvLdXmsrDTYeXiYhgesWD8/OE3QqwEZUkaf
q8q9o1mp5sgYUUOWg5Rffk2xjkC4D5NyOIPrOpbJUAH+UTbWit6/DeiDEV0wanX06pzG7mjsupRO
EEod9UgS5GvASfyYh4kiAwtvDPSoova2XdtitOkxAqG3WvmeVd4kphyQeTJIObV+0e9tAVSFDCfx
WI3lR1li0bS9/CmPZvd6ovUIOX6aIEOFQOwcAbcxbNSWQKV1BU/jofbwHrT59H1s4CgNdflFi3aC
FEwAFAmbLaKIAivHwWrjfGN5bXHGKMCVGELsyqZfBi+kbX5kLcliq5GuxvKoesCyhEZEYCSNcwmm
HJLTjDcCUMdwmrS+nyGO7iNbSFQbun4gcvWBzI9lLmwxmkBifJE6b2hohmW2KyKEnrXGzGM0uQmQ
0Y4vIbaMDbMH9wtL6amzW1pdyLMPUyUw5JdWedINgSEQ1jLEm73p4bV0ohG3Y2Q5L40b0YfyjAfo
bSC70r485ohn95gAoT2hdtk0KBVJC1Pqvq6spyBsshur9poVwFHMHlg11i2sRiMpqRoNkEhAeb60
y2iRZzXFDg7SbcaJr6DHnAI3Gz710DQfBRoORwMFs7sMsI3Obw2/19vGD4uHOu6/JBY0Q1qFn7a2
GjwrjY585LId+LZJuPMduTrpV9GaNQkXpD85YOrD9HtHa/SjYaJ4C1jQfUGj5dPLnMt+LRaMidvH
xrVM3WRfdwQZP1jQbI6uN5eHuEJS44jyLBwkebTuS7DcfA9bKbEH45yw8Y1o3DWFGyV3qu/VMULM
dLSroqj2Kq3a65F4bEZVHNZW4EP27si52e6gUBlTXe4Zd8d4mkixKGf7jJhUbYNAyVOEONhfqQL6
3DDG5bEfo/wwT0sr2HDG6qlGKjpmUTvwpZXtu2+is7WUjRpmUBIzGgDUB6eHQN9DW3eBQVUTGQ6A
SN+DMpogp9DTS3q4dn5X9y+EaAL/NIoEoL8w2Xd8yxDoGtxU3foB+uv1ou7HKAuUZeVmckh5k7Ky
22XaRfiEhyjZD6nkoFwkr5Hh2A8+qQGonabmKwtrdlC4qL7Eqspvwa7gjRYhh5gpZWjhJvS0CngE
GQssEc5gwvTkudDjfRlvxGwhxjOszHpyFpk50mHWclfzygbEJh2LZmDcmDVQCgkXIGWPeZYVJ7jH
sJkHMCYPpeOKsz2CUki0kPtGDV9rAnChIPDEwjGw9EklLkhDH79ZUcj8lIfqliy0t36Q404Lvz0S
EhE7EMZcZ0tms3qr5gwlKEd+cFIZAiDFXCXqRuNojeheaaMi/ym8gKZb3D7qxhEdZ71M4lwXt/xb
8pyKMkV3MTLZL0fDO2KziR5zz9NfR3ISXvsJ5vu67AqMfl5dXU+jOR9MuvcHU8doPtpwaj/MKuvo
l6Rp+dZn03iYDCgR3KTpgDIAYEKfhwi57bLNn7JZ06ZMixttuNPXYI566K7910I6n0HTKJrhthGf
7VZAFgIBeT1Y6fhdJwgKAYyl1RXosGAfprS8On8G1DHbfH12pny1IY0IKC/73FPRzR9tkgyv0uir
e9TlaiVz2z8h8tLreF5uguY+fitSNR+9ooiRhHFcgT5hFlud0u2JnJBJnGzltI/MONqaCHoPpmUk
MB5GEGDbrunLZyvz7ZvMwerkeIW+sqvOPZjMi06Qet7NPhzvCFVLTw5S6D0pXN7OdYzsutWu2NYK
e+dQtt1zWNbhVa4QhE9+OhGKN/a3Td5lN13Ppyl+OtqOdrLKCLtEsYu/1SMiax919PmowNRLkpX9
ddYWo7N3o6p1dmG+GC2nLGlufALsVkmr+nZVOFH0KZIa9EEtWPezIrl2Ow4Syu2xGVBD8c9gBwvt
k2DW8VL4ZbnF8treksmM2XX0fWY7gImI83wmLa7cOBW4n6rT7iv8mWBH3gag46xZqM4hAsA1dEXb
WGWTY3KwGu+i1souhGrF96ay2mNahfSgSXNeuH3BmBwBbYnnhoPZVVgZ7lXVsOvhfGNEyUdbCK1R
b+ED8A5mpY1vZM9+JkFlHYEF+ycq/gk4BYYHdnVWtFUIE3MTlGigAUGS19HU6HEJEwOy7FuPtWZ0
vyoHNBmdHVz5cTEgB4CtBkXE2i1xV6lRD09dUZp7ZxTuY1051q7X9XCkcW598YKCeYNHDkfcz+an
Uwc8/pNV3oYygtWJoOlNDzW9m9AcrhOECCtEW92R4UyNDrHOkETmtT7b9Nlu+nZCk9I3S0yfiZov
ce1zQurM06jrl3EOgpOBYrlm1E+QWh1KAT8mx0bgJ9mZWbYiqCLRe9Iiy5MscccXekQcEeYVSlDL
+qxdqQhEUvkOp0jLF4Hn2Uc9+ujQvcIAOebuHsibuSt8WT3wZjMYIRUUFX2bRQzVSfmUoY140MBd
NFWO8cy8QVyjaPPetF14ByJTzGRrh6R6T6GWSweXg1Bjjj6c5qp9Rr9gvxpKs8p7dqo+TQ6mty5w
Zhz9KOMRyPYVhAd/frdG+VD4CXFTbEJI0oKHMNPtl2HMo4fRsuR3Rav4E1lTfJckYbZze8M9MAmn
Z0tuYbsi3hIKEPkXQDPdnsizOv7o3Tk+ZhmGEDtcuGhJUG+qlpEuqGswJag6JqJo2KuypE4OqYuy
OUt5RexJNA9VUnWcLCTVBRpme58y71iTuWTSG8QMe2dZbdXzYmXJh0nv4mwhfeLkXhrOt1okxALZ
Yy+3vQqnZzXWBpxZCvyNMReKPJ9gcl5JqHPW0Aqzh9F2mpemSsB5dYX/EVuO8DcE0rICSAJgVroU
061T1R1H7aK2T5MN8tMgSg7RQxmjn+PFyjdBwFu/wwMfQ8DOqvuBTF+TJMLpY6gcsCy6mGDVEuzk
vVmRWqhBJsEeK8o//0kS/SdWiR2k4YaHlU6x06Y93O9CI6WHSOY/A0gD1pcPjEPoDTi87QoIQMCi
3aJZ2HEcp5GOIZo/aHXVBHdjUk+TzRPqgpFtMDihqELK4mJJz9HfVzxizE2nSMHPdfG9KjGNzs4i
WrFYRxaz56HrgyczHooPy+7rA6Td4XvUuBSrA8Ogix7m6LaYGVf548BIvSVCdWDdCQZS0jwX9O9Q
lpfYQ8m7jumO4ltAGZnaiNuNyGve2HmRl3mmOAjS3qM1rE+i9gYhw2kjup59wwJmsA+NBCdtb9fx
FZnw9PPblP521lPf0FNW1VvRRJ5G4FmGT27rd8NO+PNcAyPOK7UZZ9Pj2TfcBvlEMOYfvbL9p7wh
clmrlv8xojQXelpaGe9wCJJ8TYkJcCfFjfaYaRm+i9n3IL7bRoGWN9dMKP3Gf1JJpsr90OXeW5m1
wGu0Yfc9M6MpQM5DWd5CxI699yAl8o6YRCpCgDkk4jHr83ocO6LqsmtjQG5FkeyURGqRJevvXOi+
iArSpSZBtktynhGLklk2AAbmpRYc1Go0rsfKifP1sl0Dz0MCrk5ZWPpPZmNrB+owKtMz2T+1sc7Q
e6ZfSnvA+THmpXESwhiQNI7TMDPWdyDE0egB9844oc3PKp57aHEM/nEctaF49ruMwQnZRL7FMmrw
vFql59vU7g0KUkTmABtlSZt8ZVO3JGdbFN4zo6Q+3Riab3Tr14Ojdh4zY29VqgJhV1j1AVW5gC4p
azO5hrhHNm2Q8m3ljDMCyNcOuCjy/C7GoP23uNWGZn7i21tUZu49Y+dThLznFpMW8C4rNd4taBJk
DsmZG5bmKbBf4nNQQ5Okuh9Rqj4QRMTWULhITMxWBi/1EmLmV25TbCs9tedhiOx3zeJ9XeX1+D2g
F4n5TRv0rWPZs+TFrewwfBScOYfWUvU+c/uhX0/xTMDV7A+Ts+PSbXen5Yje3OgMzBp17BTd9o/P
1/Ddfj72M4X0OFR4dD0cepdyaa/+0JdpiA/qRhR/K6+pIbvPMaefJAIZlKHL3QfMVZawOgN5Szmk
7vuYIuhY9+hiJrZoK8A+kyM5ucFbasit6TtRsbLN2SEK1LHI5ZuTfngbLI32HC9AcRZTRKZ3H49Q
sCoef4bZOEit9SiaHLVNLo09S0uAxNhGY7YSMROkFaDphqQjpofM1IqcJNg/vgn/qYfmoRCHf+e5
PHcOLp7lJv14E8rEqwRn6NVcpdE3OHsFjOCwqz4nRagol4K3wa7NO6LOKfjZ0NEguLPZr3snMy9k
SKY3Zp6g8rITqa//5OJ+7UpxcTjWsKvROAsc+evFCRxkfd1Q9XVFkz5FocnBrxVzQHIz41mGvZGP
TFJqkWCXgjaw9/IGGochG85mf3wtPxudl/aisMhOBwbD5dA2/qXXGNUW0JBxRC81TTB3x/ZckLi3
jVy7381Z6vzJwwl05qeW1PJxts+vbNmACW3xy9ciywBnWSIKdCfyvTd0/dy7UOWr3g3e//gX+y8/
CfaNcGHC8CAszbEfHoAiqgykiNBZjSTA/jgFeHCKWK37YJTHv3/UX+Ja/n9gif5XzZeY8fCo/P6E
6djln3+rvv/t8l7+NGT6x9/755hJ/mYDOCLThj6kaUm++n+NmeRvPhZ7wJfCJrcL7iWf9u94Ivmb
NL3AZ/RCb3BBB/0LT+TI34Tk+fHAYfIM+cFf8vn/MmdiuLXMeHgXfZrXlGy/9EdbgCHW3EcGG24a
HvrwXbdg9wNqOxwsiXPnRene1wHC4rp2/mSBcn5ZA5YPN028+TRolyb6gmf68fkUloEAbmlpVnWT
rDH5euOhnDn6lakbHbtG5DYDU1R7RRyNd8aA0Brqh7nPhepOnQ+hHFFEtrBuYOpy9Mvyc6/4j8IR
r+ME6zwGCk9Dg/VxU8NOoAWXhbeJWehvCuUF+6VgqS6WwLkIUPZLK6xkIqWCPL2CcJiPBK80jtDO
HmPc14QMSSMhdMXPpxp9ZjtdoWNApzMVyZd+lqRkoF+pUeNESj/T+cV7lTvvhigxt6R2P5ALaRdk
4wUNAiicgdV3zHnOxXdI8PjHrf1Lr+Pvvms/TXz/cDb8P3Dqa3k8Rb//ToKZ7T/Lz6j9CTX797/0
T+yG+M1eOu5CLLNf5gJ05v+J3fCh0OKiCByfP1vWy3+9jqBmHQduD0sp714gHV7irhr6+N/+jzR/
8x0RmMyowNFYnKL+Ci2Mn/9pd/Ask6gptu1lrVji/Nzlz39Ysw3HQL5l5xnPyigS1KAtDcWBUxpY
wljrhu5zrb9ArkaqNIwTeYNMVEEB6pKK5ZCbVupukVF325F8Z0AQZK5dYQDo5m2aEG+xmfNJPEpr
zkzasK33kdm+4t0piiC/cixSYHG34xFtLGiVspftpycByRANE3i7YupJzSUju0HPHuc0CiI13shS
pgx/pxCbg0Ry/JTTJlnBjCLxnS71DBFpkD4CzZldDmm0/VQUZFkSsjBoB+b7TMdm4hQNCt69SDvy
kRp3XvdkyyYgrJY7QDRPKNEgyZoNDSvmnK9Al8DNMEwHFUwd4eGnkWPfVYwTP90mx2BgMlg5ycYA
ZY+JI8Gwi/z+recojw/P7jkVh6mHCqdUhizggDr1VRCI7OSLuh7w6fSWvyd2FQpomxd6FcwOowQ5
WbQeUUSeErHYA3D2IqDz/h9757EcOZJu6Ve5dvcoAxx6MZsIIAS1zmJuYGQKh4ZDO/D086GqZiyT
1V05Pevbi150JxmMCAD+i3O+U9jVDZUT+VwpH/erUQ7up74HZ7JbyJa/9Fc9LTs1NoiBmDLjrFFh
EzNiUsu+zRc17JVZbTOmWUx3ZqBad0e27PTcGpt5kqDtRe4Y92mfLOketsXoB7wJxfboezG6zrV2
dXFLfWm/u/VoEztdIfOncB/hUGGsDrvrRVbWhcgwTvP1jtYprIDLUhFp0quxi8U1sLizKCw05NMM
9mTHHLK/qxskeuFItG8r0+IqgEfxqbVU+OKJAbnUmJj2BRsYBqdlFhq8l3JgVoHpHaSmUb5wgfOw
A/eQ6DgwChz8RlJjCuoTplHR0BUdkjBdd3fr0K2XMKYCTVx1M+FK4uILzkgKrJdKsKIZJ9ciinWe
GTRKt21z4iB6qfbSkG+ml4y0Uf1sPTueMb1lZog8vdfDnENQk4jWCmIovP3iSoKjFPB8IPXK715N
c4W2tQ6jvpYF+py9rO0OvFhTDA+FHJLrOV9ABkjWovW+ZgA370WTleeq9siTyfwcG1Y6rivVVTAW
d32IxHdPF1yDmTcVPtVgTX3SQEWHfWmmFNuUQD2v4Bo8SlA6ed4NZnUf22XrDLdODjojVnqe2BZR
9X5LxYrDZTXVdB0avbxweQKdCEvCj+/BD6uipoC9cNE4tjrDzaraLcUjxx5U45qn6Zxo3tbRvsZf
RzRJaIv7HEELfLE8QWS3ZE7FYCftzXsWGWZ9pk3WV1icCOpJaxI30aNRsjwNNOLongU5QP9zRGXD
8kfw4nY8/Psj6uVtyL681f+155//WDeCGP8/4iRL/EZftIErzcBxWN9TGf51SPH/oDKF8gRbhM7u
hzPK+m3DnW9MKc9jw/RDycgZFYLHpMQDku5vqPT/5Ixy/nZEuaEj6KxR/yB5MP2tn/rhiMKrymhO
21v0MPP+8T5z7pPhDY4Z8SJRXyO4Ofr60YQOEZ5uD5V6CLNbYWNcSEVEXtrOqNTBBn9mhGxku6e6
fbHVi7s8p/Ozud6k7d04wJA6huw9YTkiKUZv7jVfAv9G6is/eXCtx/9pXrbC4t9fg+cv38q3+uuP
l5+1/cRfTYtl/4bwENWZyfBk61OpzP/SxgnnN0RxpkPFw+WGLojO5K+mxfN/s+ggUBpB8Me5sylN
/qqSPPs3JHECxL/po+5gGvGfXIEfxBOORavCfxhYB6zjHfdDX7t0i2smYzPFPpiNrgFStOStPrYE
bEfhQlRGaUJx/uHzuftTMPWjIG67qH+QUfGaRBgTasmSmmbatLa/6YeLfvTQIeE17mN8SdkbfQFz
5tm6r4Nguptm85e90b94uT+6PMRjdEbiw5BgMAcGrDZL+xpI7REiq9p1AvWrmSvvF2KUD1OCP94Z
UR1bJ4ZUDSLdz+8sYU9tjlbRx9IyIFf5Yepi01pgYdAdFfE/f4wf+83tY2QTSeIsBbZF6tLPL9ZX
XWNVVtPHjd3BdLe78ciKwP7csu0DszB7UVcKOCbCG7trhwfRL17/X32NG9WO8t+j87Y/XDoI2wGA
lkbHdCeoLtXYrzsoCt3VsFJFzPhX/z8uG1bdHKwghmnyP7zfMJmZLlU2ICWejw/B2rbXnranS3MO
gsuw/IsOTccGpPn/8Sp1/5glIGB1bfujrIjIuNmVThcr3/Cj0CjbCLOc2PcMFE5zGJSnf/46/9XH
6bmuuWlUfe78D0dBv6isJsgdmBmQYEgPnnVnzmV4XQnZ3s7CVr/4OD9eqw4lisu8wtyeQLYXfPj6
ShdXrsPKLa5ZeoHDR5kNCZBQdlVnr//81qztFvvxjv/4WpzOP97xIdLzvAadErOh6YlUYkgqy56V
RZGBdJVyxK8i7jS73vsgMcYbNWsWwyoBg/TPf8m/etNcsKa9DQ6ZT354FlCHQtSDBhwvTHCjxTdm
IhbS7BLn+vz+zy+1XR8f3jNluYm2CaUoj9kP7zlwLSXdNW1jNw2XbRcJ9mi19OOwNCVd4jB/kfxg
FafsVA///NIfnwzMn12OnI1sSaPthR8eQ8oqQugYsoqrlyxGYST24+8GIPlo/fO0/7f3yN9eiCcd
hxvvBVQ4T5APIy/JFt1IALrExVwEu4b7aD8kfptCVwDwWIXSPwcFJEWDfL7f1VCOx39+o3/7jC2L
nEdGEAzlfSS5Hx4JE+vzzGgwcjrlxC4o9cwTMCnNjh9iVyutrzPbFJRRqKP/+YX/xRvnsPQ4o00z
4DDerrMfj7DSqa22T8uYHVdHQsdW2IMluVjaxYyyoGc70BjTsZ3gNNkS69h/+vKMP63QEhxpHKL+
9uf98PKQQkKLQO0Uxau7HoTE428nrbO31eBZsSg9TI82yzYUZkNwaigvml/cSH//5B1/U9Zz/DBz
DbYBz49/QV/WmZkOrYp1rzasaf41cxp7z7a2PlodiYQtvrvDbJndL67tf/3CyOl99gumF3745FU2
Slz0ChpkbuHGDJswpkMGiGPa9Q3cdOdZL9MDjKHsF2f79o5+up+ZPfOCwO+pyEzO95/fsbkklgUs
oIn9POhZNi6KxS9BySZ9daRrrn8FzvM//5gR4HMP45Lg0As+Pq88A31Ct5DCiOCQkFoog70nprOq
QjCCvbAe5qAPHuvQzX5xhf/9c6b+DKgOmeuRF+V+uMTsefZ1jyY1tgmjQ85uNK/SLF7U4mz8VMc+
rxYsG2m6v9hmfTwGmdVbNO08wGzaIZZJP3/M8EYIUeVIgIAB1iOfCV4yV/DkwWKDKQ2N8z/fSX84
GH7+WjlsBTNHDgTHQ9388+tljSFCwOhGhCdtfcPTBGVbpAhK/GyGYK5JeU8MH0iQmvL0Sq5hdk3c
n/0+QFuJ26wEuu0szhmxT/9kOB3wchHOv/gu/nbpcY+T3c0xYpHDRcvw898IW69L8wSkAMqKdG9M
GI8dtM0nzynzE1Sxac+zaDj+4pNBBcjv/emzwTPDZvGPmosqM/xwDfgBqHtZWl60WYwrdgFTt362
7MYuvzu4zdobH44Aow6dGealRNVJ1gJ4be8Iv9gmD2WdBQJ98tDLxz6D7MoURTrkZ5pjIrLPpJmb
5g2Cbsd6TFB9hHunQzy3t9vGJdpH12l/Spy2dj+T+tjUJ+yZBOKCb+qA0MOQl2Zc+WWyXgQpu4DT
aFuk3yxC9QMJ5WVZ3dhIL976ljX8p2ToU3mtnKlTUdLYCzhKmRG4khvD8I5/eBEXBouRl3XpgUIp
o1PY7LjUyUsS7fogbT3i7tVQv5k2FcSna7t0BEqkBvKcnQI7QZQNYwp0PjPhEWXmt0I1BP26Nexc
yWhuH2Cqdpm/hfKZyt7Eq1oNG0RAzYS7JyGxoyvWkvFspG1oRtDYvYnHuzKuWh4CIISHqn8LnYk0
q9TtZkgolBXnlpzKFJf0hO1t9cHL4RqFj9D6iFu71U0+I3ZopwvZGRrMlu78Gx1oAw4TvRAEj4D5
4bEgKKPjgZb6pPE4ttGA8CpriDQT/zbWmSiwGSyZve8z0b/VqKut2PGNAZ8x7GikLNUCNwiZvwaH
mus3OKHTzdj43nyYDXSRt9Ok223dpNLxkGWVBV/VUiNZamB/zuWQuVfW2mLl4/e1exHkPqk0afPd
dk3CK0SHtey8eMYw7nnfGW52RCNA2pEan5mfr/UVkh7CI0ccP+1FKk1SkCp80sfOdQd5sFaDLM1a
ZJWzdweSqSOIsd6NXwJjxEo6tFmkmAHlMRqMborSWSDZbdM0IP7U035xkTk5oK+UuPIDh75NojtF
nTzaVaXnyFpSQAJmjz9WO3JMYwMl8QDKl3BdCM2tk+1KytrxHFqYug9iUck3yGIzYkyTZUQeFt2M
ksGQIaL3dXrCT7IkaNkUhXg1C3KYCwKEycDwpgZOIHiL2OkGq4YKZDskREGDeLIJG+Vr6IZE7pc+
GQ42mormQYw5WUHWgE3s3pztPhZuoTd9xZpVx0rkQ3A7NFjMID80/c08A1i8bCm3HmHLGsYubUKQ
Eyb8z+BRDXV3hd2mteMQmAGvgCM4iIZ8IqnVqhYSWOo0s7tjt1hgXdGBNEem6cmdU3Z9daKCyIHI
qXzidmr7lkK4UiYSZI49RJU6HzhgUOI8W32YoAAiomO3pmaQ7OwwCe9GnWA99QbPA8NdluSBeUqM
kA7k0rx7sueMokI1nJ0/h0t2qFH5T3fwo3KTBJOyarHNLOW9A/zIONqNqQ5spmABlRl6Pj4Ocwzv
FuW14R2ND5I21We2uoYTph8BAFrFRViZ4xXmgrSLBeSMLxqwAYt/PU5J5AZNgqFEA6HUlGz5Psws
n/+5EAIcVmlaOczddjSI2rV1Q95DNS5xBfQdNiJMIwMZtie/5gP+pVhuweNG6YCVgsKQniZEBsQS
rIGJbDTfJzmc2hQTNnloiZtGPE1onlIQz7gJytoN92OVkwuOaAp11KB6UHZTsWEQgtYf0tsR7VMW
s5dQ6UVRzWo44zHgNgfLxT5qASJDZAxWr/ngLgq6c1kRXz6GPNCei6lwJkoQMK6E9zE0fXDc1p0i
pzRRby1kgHyriD7BLY0Ss4kzr91Sazpt7nTeo+5DTLc+DoWBdQy6jUYJglwJd7yP/hZQLQvyIvCt
GmN8yKJLQXYxz9jD89saq0KJSiuU9u1oOuOLb3a+eZI4c+5DzC1PSbB4v1d1RYc11X1v7uiKklNh
QX1BfZQgQ011oTYjyehk0UzGEfG1vkZ6vmhQENFUwajfJ0gXV86dGQuOt2T1cyETd4mzhNg0r8vr
cNe0KRHZeHp85gFtUD3qJkAMsiye9UhKhvzShxMsPQpE5mYeGJxvxUI9eW48GDRnlFKFPNTw5Irj
Og5Tf0ZHGYAUSH3O9J5F/B50svxWyaLt9viFMnnE7Ub0BYYDsBizVYDjD5YEG1OVTCs0tHUcd6pc
jpqAnwsP8Oe6M5tkeFQaysSuT435cu0dAY4nRyHOY0DL9bgkAuZW3fjG712/rt/rytbsTHL0Tqdx
Jbqm70eBgqpOgS6hHsUxzwCpyg5cUjyWpFjz6zXsUGaJOTG+Wak73EOnXtR5mRKYZQjJOFItVnA7
J8+hraaGKS6c1XZg0wJxLSPbToKWCA40SrsZ84zeU51xEo11s2z4LcSTUTBv5MHUs2uCL6sJQ4XM
KDq4PxbxPqdlf2Wmffjupm7RHlJdhyiCp7I9LKrD86VJQlKQZrL1XVqTofaNgmMAXQg9cQRoxLtt
RUswb9h4kxv7ZgFcRnrb5nBIZsjd7HEucN98lQ5lRWz7jX9j237/NOiqeBtlmV70LludaJ0bZ0Oc
ufW7O2FPoSxz5DWnYD9BIF/8d/aOvUCgAFFjr0cShFlYlg5MyILQelLIg8K8yobW7eN86fprx8rW
J+nr9pWF6Sb7Xvuge1z8OQmPCjNiu/elJb8aI2vRozEGVvpcdWtxCx6gnPdsGVa4Jm4pqEeNsviy
QPs/d54cvTjxEqj4UyPDp4XL2oELbRJih9+e58daFF3UeVPxJUlyYMvKGlP2igFQtotm0luda1P6
+I6HQnSmhLtc2FOyunM09Nl5DYsLc7D066wWcVLBJt7MHaBz+5IvvIrUUtdGPAFVepbaJ/zU4eES
z1AwviWDOQOJhmWNShpA3Z2GwZKeVn+yGEKVZsBOGC2qT4qiv5QRFVNw0dQGYXBrZ8p75ZR8W30A
kmDvWxg/r9EU9P2hHBWc8rWzSX8RFBPj3imtGgOZZxDApZEtqEvD6kkyzdYJGpkLLA43rObpVXpd
7ZxaYcGRCLmhMSWt05IexCjVckGETfgyN4rNcYB3EwDItW25G6AlZUxlD/D6shWhrbsp+S2dvdRO
RswN8gpZMDn0ESUiPdDPBpC92Jmy4KlGdotvoU2W+SKl/v46U4gyEPJS8VQbk3yCt9U3FPhl9WlV
zay+Ao+F7O8Mq30IewKzruvEY4k5gbDJ4I4IXVDdyna46uHmXI1D75Lz7HbtRZ5AXj4ov1Y8xQxl
z+cVJjlbcBQ3p9WoPNBuBTMjcotsza7dnTw8jJtva+/5ismCMbe93EPkKLtDmgxGddNNJlqegHXv
up+9fhpPam7J2YDRXaSnRWKwJF3DcapzqYIViXc1bxbBZZqBdrsJ0Qhp3QWXlLwDWvwuJN3VRTmy
7lcRDG/hUoG7AE0B/zeDPHfJys/sjzjPKiqbIJEnNCW2H5E8sOzTWaf2yZhxv7Ha7ouRlGyLDE57
tL6oQU7URRJo4Jq5nR3NIwiY/ZQ6FTp6Vi9PJrxKtKorgRX7cgAosVuxuUMBcyR2UO2P1cF3wV4Z
8FphunQBF6wftjOAa2flz0sF+d7oU1fi1nRBlbsXQxFMMTKOYGScqvL7vMW+uBOtVZ9Ez8F4IjJF
TfjLQl6zXkTwdcgcf+HyXPQXI3WgYPGt8eTznRmhSaqWXMP+gLMdWSnGNSBuGP127WSwhXZKfx6i
uRJmAuUutz/bOGHepoJh0LFf+gyC2hjW11mZhF2slZ/Zu2ayy085E5Y6GoqOOzQLRr9gUjWLc6fs
gbLTodSlnLQcONdEoDu7oavQpTtB24YwOALsVyIv0ooqTrckkC51l58D1O9HE8oKgVZO4Q638B4D
rMJqyCD+OL1BFTLPVNluRg/LWkMRcLoYcJtaUM2fJs4uHaUdiOXR0cg4DEuh8dUQRYnSK6gzL3Rp
Tk4sKPVA3VK97ia7aO+w9PhPUpv9hQ+/BI7mnNDoeaaeD43jGiae6Y4aUmw5MRRnxuBEwI7q2A67
8lQbvSBSHv36S8FMxN+hZRkFZCHDm444cV2+UD5WLkxMOWj79Ur6u5Ji+prPTB8vHKPuzcs8a3v7
axAMy8mZADGTipXV7wGkIucwJrr6knOVcqc448hZUfu2ioqZ1R9COE66qG2sutj1zhZbBuV9Pfrh
gCwJAqWEDphKUl50rfNDDW8Bofc8NGdj8cr1NPmVgQRvgjbs+jWmRUSHcOvrcgovFrTmD3SxIwf4
Ci3XcjzuMssQOr81MIWeO1GFZBi2csWCHoDwH1vbmE/G5JMkVOa6eSgmNdC7zm6Y7tyR7wPPZI/b
yq+c9RZLh9Pz9DXn5ymnTuDHIWfxJ03jHS7L5AXVjdvhqGaKSriZAA7qkCewr1tOTBhBrU0Emlwp
fYl+q65GhgckabBbey4qM+MykQ6PP+a7xD8PIhM7gUio3gPD8LtTWNoA79Z5oKRLCcOruAVrKhYL
XxDiIEzJh37gyOlo6cbIL0VJEK6bpY9u1VIyBOiGn8sAZePUyiaIR2L2wPIkPQb7pTUQRWZuGJ6D
jAckQE2TqHLonPowqLQ7jFIrEGJ6EG5s2Rp3k4uTEroRjRHx2fbso/hKi/WUV15PdKqEwAOpp7be
vVGn86EFjfgY9FN9lTnDUt2bVRpgYklzTYXXLKHeIW4bRGT7GaeezVhE3rKP8p6ccV2IBu/IeHL6
0Xd4sIkB+IAMKh+GHIOLS6Mqlwb6HJqiXVYa6Rw3y9DhA5wGdQPLflzOSolZHli08dFlPZAwoPci
gDrX4p458tBfpz286sY5VkQzAsiVoRfziSbJY+DmxdagNshaxrxy+oOrVtXdjp7RZ9/KLJcu6eMj
z+po5F2x5xE2zdZYLUgQ2IwW4bnNfTxyHSjy5eQiWAIWnDtmG5fCctejbCivmbuRtuN1EMmfWswH
oN6xPLwEZjHjaLKS+Zw09WZi1xR0ezIz9edVkBcLhYMnkidzziTcj+M3p+jXK2kQX4filJjKq2z1
UtJ6UwHJsiya3ooyyg591QhEcES/+yMMNatn8d0EPIajnlAs46wCkY+xXUztfWLqHsY3p0d/Wxuc
4DvXhgILetBPId1xkBk7lQtfwnuQrETbAm3GoaQ2JoSvCX1kg0a3mHsspxWlmSPtw4Sbg+xrW1ff
gWz41yoUq0DWsX0lZudITvyp9SKPFgvYrGRCvbex4yMYkXb/6jMOC+IA6jbw1H6eSMaCiECiFHDL
z8HqU6FpJzW8Z71Wo0vrLawLjZUqIP7b1Pf+YssUPr2DRdUdSVGKEPYP8N0DCCBXoafFl6bqwOPw
KCbAmWEBYkFtbdEK/AwIhMHNcoKYGw5zcNFGKA6cVuSkTEOS01EMSj6bVGDG3qmnDoTt0JMw7xYY
teNlxfdzNF0vhZpQBSROydZANbVWpgEtcUlSPy5gDvS0Fp2QJD8UwWbP1ewQbX40yvN5vGaW4ANi
08mcQfp0XR2RJ4Q/BUBFJUAaZ8Br2fRlbzBpxpuUopYbtbE99F2M0yTcSs5LGukOFaZFWMILwZL0
6oml9RUMcoi+BGH4Vyv+4mKfeyr5nvHkfa8GL3jujF47+6qFfQt3dWLjsgaqe+Ql3eUC0lzzYjf4
ieD3paQawg5ZT3gBDXFK6SQ5UXqXJC9i4/1bKsR1OXlTVuk7pG1w1dhNKgVdl2itPW6rjmfPGnQ+
z+Whv8l7ifugAkj47lvZlvJEZfbNWEr/3RxaAkTWfmRqoQOwun3tke1VIkZVlw2Dm5RsTde9yiU7
5tPgiTU7E9hlvnQcOZ+cCZYvYIy5eCbcw/za+pYWN6qtGZFNaTbYkenwg+cVbs0Rsbn0DuClc3h+
UrC2ZlYGrXB1vrAyPCqOG5w7cvOe5jBj8K9hHd01HYX9DpjKeudBejwv+VJ8tQmwCDkZDOudx8fY
PlBDp96pTxY/AF9IARExZyi43mnH0hgnGNUIoyEsLPTI7VfZG4ne0zVDpWVCZsZubzOx6f2VLxqj
lvG5pzWkYQ4D/ttfYNhdZiuhCDvHnCDphjNFFJgD1Ucc5CsxmH1vOAiwiOlRY6byyLRLzTjR7hZM
lSjdGbDWBKqoCkXffi7WCatT5g+/V3ZhTHvD5jQ+TNZkvo/QedDlIqlsKD7s9jEnsCq4xC4PW084
A9R9Ky9nrtiQRvLSQ1R9kO1IlIk/SLJMTOkP4Grt7Z4F3j5dcDBVxYFrgd1eA7OE+D+7uC1txLH4
C4euYTbWi+QoAoOQ2DQPR4OuzKOLmhgXf+ZRB86e60HeFIRkfvMNmYJnNPscaJtR53xlrT/OR+iy
obmrJLfDfnRWQsGgaxgN+3vipphuTeEYs1HHa83XuG9GWH0nHIH0UyDgkjJupwHBK0maKGSl1wLy
q0j/JCplal4RE4OL8JJpfqi3nAjEOYh+0fsHpOaQN6zP1rBhW/B/VtWp6Jnj8Qo9zyFi1dSLNNl9
ncOJh/4jAxtgWdXqYMYD4o5ZYFpHF0+zHFIm1WFTNKTwpksGxbanc+dJYYERcJqGJA+BN22P7rWl
cSHYwmYjME2kkvvBcGs2NMSWW4a0hpm1gfjXNaAnIco4WvDBMbkN1g29bEiCPBjwVjepGlNGUam7
vjDLYXkWmHjy0zVhrmGSGPJ777RMGoSXfhpDtLh7N/cmgDL0Ie1OAmIm5r7c6MYdU+MEo+syMZEk
1u5rzgOLoZIPpACmNhRAn+Td41x07TOfjqWgOJfppWJVFe78aR0u/YYSaNeL2j3yQNjANvOqx72q
yqCJoAqS1kLHp8A+YuvjKFVel7BvwUtxorIwKS3WdrQAWykm7zXlMx1NkAcwFeSKosBaK8vfswGd
xquhyBb8ybjCD0tpuf2BB/3UXJEpVgVHyA1heNKTifRbyCEg/MLNuuEgLNW+Ms8t6IBWzxWRJGr6
tPhcLrgpm3I6GijnnwbC6KqTi+T4lCL/sRDQjsFrwTTX2SeG2d97duc2l3lpyms++0FHORKS28Rt
7GEXcigkewUMjPpF5jXz5z5xrrIlAffhuWRb7oVDMFjMlAuww+DbfA24CtAjt6JKnANh03CWMymL
BzKoUrqQMpjfUmLgXLA/iW/sQOdOLzoLDAjLqPI5ZdkGRWoIut8N2dBuL8wdMMWw96wR/Lt1H+XL
nOY7RWjUeBq4Pj53S2fRDk09/uUhJ65n14Sr+CImlYIDFnXwxSta8eTA5gXQzqx33CVCh4ALpCgO
ckntb37fkdq4gBr/5BFNcPTagFFimBiwMpVfLTkHpJeQfJiCUiIvkaoVJdP8O9qG6V3PM3OSJIOB
ivq7LY9Vuy5sRwhRcMjC4PcTc1bS/49hWXpxUzdpEQ8YdJojAUDZReH5GC9DubbBqeoX9yGkM8p5
jo5ef5fSKYP4yXp5z4B7fXDDPk9jsK1Ndlwc1DPXVH90LIQJTsmlQ+Rb8pCxn+gjAlDM+XuL07zs
+Cr93n9m3RK6Eb4Ll9aMKCf70gD0lN6Lirijm1HjDrgN8lyFD43oCv/KIQZv+OwWIVrZwsqZLrOl
7O8st6gARjqW8n4lq/rb/poNLZoID4TZpjf+KKh0KrV4NI06sgFGnfUAU9nUIox5yNkHCCbDnwqB
/7En/TdL+R821tHb8PZf32rMOMvNW/Xtf/33o3rLfjIL/vHv/1Td4hQkuneLcTTxokHsQ93wl+jW
Cn6zIIZBqXTxMlv8s/8rusWa5LMB2DRb6ClZufN/9X9ak4T/m2fiKuQGhSC56bn+E9GttS3Of1is
ozZnrI3xD8Ut0hkEND8v9Gc2nTJtGb+65VQRICSNeT0B4/bs/agq77jKoiebaF44qPzJAOerPQ61
SBZL0sXDCDgVPTc5MZFIXKY6Tkk7QpMFrTZmiEpf2CxdAvzCJEotCqnogocfPuu7P//WHzW8Fu/9
45uwIUNinMRfJf6QT/z8JtRi9uhNp+8jArHpnhcl260P58EktjXsZ1YVK2gkb1nW2DLs9SrJaO+C
WTjf0PWV8jWpk9E+eh1x8TRb61J8gtIAY5wjq0qjYgFgZk22Pb5RP3EEdy1Z6PvOXohDcXGdcKCV
7ugdmJuL7lEZiGxh3drNHUegZR81bKcpHrXj9sd1Sgiy1GvL0lF4eCE5cSqPsE26LTfOPYL2MmIh
233GmXQHWzAEzSsI6YpMMhnZRRD4McCvTkYnahNlPKce7SwTzSzpjkPg1t/tGnr6sPNE3t5AQW5J
PwW6eDnoBYARDUC/92aWf6j6S1hvU5LjbRzpTEb6bx/9EG4sU8T8EmJBpSPisp6XB2I2K3agWi2v
hkDvEGmmrJDRmFcUh9ydQg9i2zwvcVnk2RNkToUUt8zmYwpqizMk6PgcO6OowecPutWf+WmDIY3S
0/yUsgAx7uGYqfHQJcCh9mbamA95xQ74Gt5JtRyYr8wFRItwY0RCTH0dTEvAbOacguq/TN3XtkoT
/zGtmb5gI2MSgDQI2QCyHT2/wiApywNR9sxSlZbpeodEo6Vu5YkO3Ky1JGvezNqMaYNF0uA8DSOL
IB9vgmm39oNPnAdJgnnGuxhyoV6bsU3DM7M9cT+z8W1ImEyHCzWsKwLAaUr1YQmp6xH+ITi4IVkI
pXcyw/uPAgmPPYanaLbn0vMaMnLNar3wRcswtDKJ3KW0FGE0kcrMksod008pUHfSVR2F2MNNGMSf
DdnreTflddW+zlmVf28UR/2uqR2Eho3b6TvWrMSdjEj/IIqL2nmzWoyTFyAFSA9M+qEK9gNTtiVm
z5a3ER5ZO43NxpXps3KL+V00+Sh2jSDvl6z61VzZmiVsptwkGcUtOw5+mdSkmoD3afrF2nXQV3pU
SEZHU97yxvh0p9VLLhvd8gBpHeRTaFJCfVeHLXCY1p8n47F0hsA5B/RfVjRYASNBhsn80hGafArR
Xus7LcyCCuDPW3FgfAT4LM8nfoWigtGfdZO4zglRxOY4bFJ226y3aHWrrw5QUUJIBmz/2LSMIiP8
fKfQwIYvOm087USZB1knWkOtXqF9DOK2hHaVHP68XFfRJu7vozXypVdGwaPhz4uum9OK8Ypi6RCR
yFbXVynjU+4Or9yij3v48WRqu5GTGS0X/SSJ6uoAbpxrZyYYWC6AupWb9/d8JvC1snRxXhGnFFeE
Lw23njUb7D7y1HnXxuxAjE+ar3lRAle0RX6ZSp66Uy9cMvrYkns1UtZIBmI6yar+LkfNsKIWnsSl
XBVISxgX750CHssBEN9IP5AMNqNK050RWyfmJz1ZI49+YuvyNV9emXX5N41v1s8EzhXbcSCbz5DW
w8tyyVilLYDoiT0qGEqPNWIQbBrli5koRmnu3Fy747LMtGkqv7MBQYz7JQ/sk2QTzo5l8dPNRPoY
pBo8ItF07CFpeIfhPhDzOEYhv4HIDunT9Sm39zdOGb7wveeSJypQKsuoR6y17mkUGcAyqGojZfnL
Q4GXNI3IMnLvPKtqrqxA8R3Yxvg06i3oPundi8XX8Kc6gtgYssxuJN0ue6DlKDSfYbDcrpSrV0QX
FjEK44XH8fBc+EN+s4jlu4l97lNgNQ3sOzfBq+rxnDXOU9Ukn3SRP45rJ89DO3ZXvHsa22AcX3U4
A0CbsuRcAMjbq3Jsjqrg0mX0afeRn+X1BZp3J84ISZ2ZHgYW6+FQ2Xt8Kty5uTUB4FyLdDPFlun3
sVlwUpSkBRDdQzDPLld9ezRDCbmSojq9nUOkuPHctt3BlX3FpJQJewsnDJTKnnVqfrWGkCf3AVSn
L0HKeHS3+pkyWPpNyVuzbpy5qhafR7wcMMkMv33PMgNiXJKYy2M7kwWAFqCly3BFSPDWgpyXqVUu
4kbieVzpns4w/AMCru3xqpoLZuu9Iy8Ea5pTSUv9eVqATcpRsMRqU+XZO4kW552jkU1B0W6btybH
ot+gAJNrahEMGNSOQPQE/fhUVhuSdmKlRfzTUExfMfpjCk6n74m5dteybCQ5EX74TB2fvDKd9T8b
AdPYyOnVO2TUmg5lyRJiaJIAYLPPbDLjuvjf3J3ZbtxYtm2/iAlukpsNcHEeIsho1cuSJb8Qsi2z
73t+/RmUE7cckToS8jxdXKCAyiyUzSC5uZu15hyTSyWOdWSbHjtHNe2rO8OYfNcWBDG4tTOUr5Pa
Nr/suKlumOErjmR8e1dYvNsfQrTWfRfibK0HwREWrIx10eXGXC5ul3RNNqJ9W2qT9ZKBWruNFTOC
QOdnXhMF89dEDPLY2qFgtin9SztN5h+NOouv1EOTjdY07a0EQAGTjKI6EK7CzcwyAMkIPJb5w3Lq
5irTwvnLDJYr5mBpL9uxpi77XbII5J/Z+YP80VKFIw5JLLR0wJLaNdDRfroMC998JuGHj53GsrOa
dZkPnkIOPSe1oEt/2e0AyzJGSvpo1yZrP9OBna6jaJ5ZT/wZQQVe9U0ecuimyUgmDSstg2gFp0i3
Npy5RmzGkZJ8hRbUU42jKHU0yOiy3FJ10m3TNnCWKquXOQnRRaveToXd7No2k69ZHBTkfDC5U9DW
RwKdBO2lbYhcN6QlO0WZ57AZM5bir2jthx5hEPZcuOiQ1lKLOAPc89J+0ip+NLQlGUs3k6Np7HzA
aykHyx5yEJughJQmPi5XiBzvcuHnyqtmId7bDHYQQSNLJ6eHCapVbu+M7WYY/YDqbtlHDstdydwt
FIsYKbXTMpVtidNdlLIg7zDx66Zzm0ozlTuCU0SDtpL0IM9m3Www6ItUfCsiQ3zrdGsabzqHInw2
GUa5pYlvKqwBKh3/fOir0KvnvuxuTHZK0YXwAZrz/U8aIdpUyKliMJ0nFzQ5myfy6spbVmS7J02Z
iBCijXTK20oasXJNdVn+7DD6p1sVkRWJOKPRFRtr1Fk+UkfoOzzCWbCN+5YqJK0ZgqZm6KOrYZAY
xxtdZddq+LEpbukipoLg+76/kQMG5VUSinLb6YlzzMrOIZOdDR4tlxzN8rScO5hMIvNI0IpU11Ey
xjvdJwRW60bWVaM05C82R1cmgrGKZ6hV1kHozdJ8MqlprpwSdQFDMlKyDVXV+DgkhX7MGrs0tmh3
0YOkQZMYxyJDHu0ppDonK0SNxGGF7DOerTIgrsuYh4r6YkoCdz8Wt4YfZtRQO5VGog4JtSc3BKmB
6ytsxVa5QirT2k4mPvaUo5vHeYbN+sw24KXOg/Y+xaTEFrypk8tadOZrICzIxUo4rX3JbguQp6mQ
ipKV3xxU4pyOQhrF8Oc6E2+tQXkH6mxPEE5CiYSUiQK5yorcb3NahY1kkOZ50fWroY/AzcpsWNjG
IMWrLY0cTSdmSCoXsFPtyqW0qIgDBx+M8KXeRY9OHzcSb3tuPw1ZHbiRNCayGsPIfqx0lXbU3DD3
UOJzyn3ch/pBQ85Trp2MQta6NnN+ZqgX2qNdxvmFk488/0lvSTG0uti6QKTE+Q7Bm/Ggt0nxbIAL
2yagD74Zkc5mXqTF+FNrRXVrV7jYuePQN/YdPeV9runNsFdTlTgT2XXqN4z+abMa3g4BYUpZH4Jt
8gi0mdQ19BfVTOF0KOxda0OWYADRNeKo4g9yNQgfOe4QHdVIHcERWzZxKHZ7QVQK+ZYo9rvSzUKq
5m7nAGlZdn/E0MyaPn8NRT0/dmLqgH+Z3Xxv9bXVeGRj6cd0YSlqOny2VTWO9s1iZSjpXBtijbSE
po+odY1WW9/s6P7U92y/0Uzw+a9sGHTkvC0HwrCAPM6DJ0pds4s9yrfFsWeFe3SOP6WJkF9dGJF8
dANVKJtAqKRWM17ywpMkZyTZKDaMSSOS8WtNLPAvqrLKXUbM1zfyvZ37gFohMjFNdzVLyZS1fINZ
qvXCteTzffXfYJclR5YnMjRy9GYhOm4XK19abat6sp5FXej0/hp1WiExiVb2IMylF2hX0zWANNQF
BMBu7MTKjZWzkDxTuHDJWl/4nr1m5AdYI+OWxZLMBc6UNty7do1aF0woCocblZ3HNnbqr5FlIS1X
NPMIJ4HJAiPBbs7GHbu36dqgmPokcSnMq6wawiOa3xk170IwRfye32iKXiOQsNjabEdj7PYjBb9N
OIn+YUwRdVBWdh4rVd9Q+eyh1WowVP0GnOqcWj+LcSGskp6l8ok6c3a0FxZrSxXaXPvksS2yWLit
UTFqe1af13AIgp+mUgEPDoXu2UyquessHFhiOpDoIDiJijWBPBQOWyQ5d8yS6WVmd5k3kOHGFFEy
OlnrFwatvuBohyk2n4oIqmNHUJILio2tLb6ldcbBDzJIX99kUZR7KOz7ywHqrWz5U/3Ukthm6unR
iOnJ9WiEgMRnhlcJJXu141L3IhJ4r503xq4MCni78Rt7N1wwvAap5re57ydb8BrKoca1knpImNlZ
dlZorTiFYGZGYo6aMnXQbKVKxv7ab9JwHRMMi3IOarDW5C9zUI4HthftLpnM+iKl/k4Z2jautaxJ
H/ss7CuK73XE2sxC/3WIx2kbvlGLhda2ayTy0bDR04ixxPjco+eP9B1Rts53g3yTO/QpLS9f91EB
AItvCcZMfQX6bAVpuV2gy+mCX7YEuxrmSSehtUyQ0HZYsM3WYKTXTQnK5SBN2d80tIuYsrSZ6Z7+
d/0TnDxsaPUNE521+te65UxoUMbPtwkq6u9+ki+qQHYdfL2EqQDIUjigMIxn9uT0t8nOHaPu3rAz
Zc9mHB52qBJdrZdBMbAiwkcp9Tw0vKYDjF352rNRVeKYx+R9wextN7IaYkCIivJNHVULtDkaERHH
4zH0lWCPYAs9WKuUHnsU1lY4pz1GZSDeSwguDfU2n3Y1lf+HsbXgcTIvyMQzW37ziDHgK3JCn5YN
eRmUo5zkBg5K9U0GoEsWTWvxZRr9L3UD4TB9Y5IPtcKHA3UbVnmd9/QJLKdD6k9qw3BDi1jxr1HX
2WvMBs5jrqa1Z5vqsJ0a3C2bMRgMk9OKOrnVGKd37AdnvPE6yFq8lfX3ZGGud2/49QIQ+zig3nI7
ffamSEm3/UJtZ+cJwN1eWO5jjz+vQUF7xQJYfe+EktyEEpB57S9hWib2nEvtDRivUC3cA1cc9gWH
pNus7zeWldqzi1Ij/Y6dAG0BS6+zJ3H2COaIDGRixHZi4dWjJQh3hHWy/LFZp1VkdvYrou4JDZvF
oc1traljD2AqdbsdF1Y+RofuqZLThIZPa9qbqU4InQyB7CN/vI9tktIJoEpvsincd9ztFm0WHzqa
VAQdb9z++Y3hH1g2PbhqAfwjTK2ekGdfIb0AsUn9llhkK3qKgly9q+sYrtmcaBTQ1OjZSZpypwQd
9UJyBgoisaGv1hnN97Z3JsoYCrttzskFHXgzu+i7OdlznMy3+hJqQL+DtOsl6CDmLbUFrHq3pY85
0uWT+Z5aD1q8Rpv2XWgodw391j17HsmnoN8JpLMHin4BUh+l3tQke1z6CIAu4PKSvwY9DqKw05DU
jYxA0Nm2ZBddqbUjnv2Ond0AwMn3Orx4RwdxLrU5QiGsUGcPR0wELDaURcicHrVUJwBO8SNgNTI+
wJyrL5OA0AmN9IkZ+us6J4/CWoIpZNPwBTVZk1+nSOqMYWweWwM3x4Vi5+1jg3ruUOV2+2y/xWRI
HSL2Tcw+YiSf0iarobc6NXVbyEGdy3mIEGR7iAIxr0g25h4p9eXVTTRnFFPBTg4h6YxV88XKFiWa
DsgaQfRSCfKNSK0INe0pXFY6rTaXDDUVehIhOQ9TRRhp1Yfg9IKwN45KjrTI5WBv3kzGkBErGdb9
xsSSSilrKAKgT2lAeaDnMJKhBgEIfmzbguC7ImRThdMoGSJPjmIsL9iZkFYAPZNpZjSQ1wPr65GW
ZGGW9P/OzQnwgmMzChQ2lGAoaAKcVsyrghRdTXdegZZNBzvrVLmbgN0l66mgC20UHQ04za+nK6BP
5dPHBft/tByw+DuajsNRmKqFw/L02rbZN5Uo5he7aNCCOrCtgknELqqFzqW53e1w9XV3ip8Y2Tru
FPUT2+4/Wx4AGHV+ASQOFi7TOLv30JKhMppUkmcVkZaXqblFAdFBevvDJxCg/1LahlCZ+R1ewUiG
yXcMIMjLaovqpjfUHfUZ9vxEbk4yGpO93yF2OXZF4GtbGWqZ4qL1qsabYha2iY4HiNnFx0/wnxBY
9h109OgqOZL/Onf0K6EpKGZjcdCEn5jbsA6pgys5icRIHKnOeS2y45StUkJPJwRnwsY9FUurRhmH
RwPBV7adceL1rnjr2igLlezm3/9IKLAqLEyHMcbvPH3Pus5kaxHEszLLOu63vq6YxREgLb+Lhfu2
DYfo1UlaejVxMvOQ37pIuKg5yJFTqJleGAcR5R6rRsgwTnJ2PvkIli7eSfPLXkzjbMalLTTDhKZ6
+gspbIclGRjRqu1Sp7/7/dE1GtbBrSipUV0xb6AhMCPq9a5V1JO5D0YUeVcO7PMxXREhQdpYMyZs
H9IqZ7g0o85I8atRTMcsIisxWLUD8qzLj5+tvjy7P9t2/GDeuuQr0hACYxM7/eVlLOfUCTFCaGiu
jZ2ekCD6LQ2qsveUiQ/7JSMFJ3UHFNzJZaBpAeqXAiDuVUBPODxKSw/kLk1Lnz4WaSHphhZYgxlT
NojOZY0CoYyXbhCVAHI/yDDSHqX0kcUgU6ZRTVJIYmwq9s2jm2UcNdhLV/ZWsYus4C/MlF+cmOI7
ULnUWqOKnglZNLbyUoZwy2+HJjS/OKMuU8wK2LQ++Tq0s8Y33vSl623DnrDA/+IZPn04KNZEZtHU
wYgVjuEV+dIcbdD249KI2DNhYZcFnolm8Sl6kM+16YieIUgOxNzwzwaHtmuq/020RSeL7SMX0iCi
F2lBfFTNyTY2malKBSKcoaHRSjpaN8h3+aNEtRcRO6RcJfjNrjvCZEszI0mbqkv8RIFfnb58PBJO
J1OSjhb6F+b4ZTCoTEtnQzgcwBsbiU9MCjr4ZQeNNSIaccWoWXkwo5p6gFqQat0aaLgn0KyfIZS0
5Qr/GYr8Ah4yopg3XAyUmrfm7B8EiDkc5ZRjt8V9EjXFxgyEwSYSgQUNk7eWDo/ZMvaOb4RPiNRx
HKVhvcysItB+YJ2CGZ6WMjJcjeKsvwYNuJQ8MGN8y2MWQU6fvr8nScKHX+KATZJdkgJ05rBLKLPE
MYKYS/MVTxoUKrcfP13t/PHSYQfOAtGa0D/LBtl7OpRkaAawhdqfnEyqSyotOcnlXcqvp0LgXHKK
7JAgC0s/+FYSvpRqTjnRsurE94ht83VvcPJWrAroEddEIOtuP8XxvTaO+Ezx+8l7p5viIxAa5hTV
l3mM7lfLa1dVB3GJZBJZ0ywom4MciBO3zAluo5aHUYvM6foOiThOv4/v+AyQA6qUs6jKtAJjnEkb
2cLpHadKYaWyIC1AX/pqOl0PzhBFs9TOUCXka4RXVb9hjBWXaR+QeiQL6q7syTnWtBjQx0+IA2fN
/eUH2QvZRSezExQrbLrTH5QZRsQmAlpmi4ne2Bew/e/jGDDjKuiEX7mjbk4PfdULOrkk/kTeIHGT
w/3Mo4hqU9t0uMUwjKJXls6vPLTj1oszFeO1nhBn3JVJ9quOJK1KWVbZZYf2K71XB3vkfLU0OJlo
yme8/PKL7KjXE7KlUr17+1+VXpYU61UCjJC/9/gEApyl6abxFYZI0VZQ4XuMYSvZwP1ayZLMH3fK
RFOuMTFhkvZnPYq2WQG6hF1lTrUuZVOOz0sdjGmdMYu0ZL4V/GXpWwdSy0Cp7pCGVzuAbeTb0Pbn
ICn9zvewgS4HhcQvRk+P0wqPr5U5xj6f4qXVrmjERKWleGiciYqwLDj7AM6vLUxbmXMJXA1US66J
1PH0Fg8tXUEicshFMidlNYmOdtPbSPtXcqH/3+DiDsvOH9/bP5RCV8TXhqDFf7z+LPLo5YTU9/vP
/lYNaTqxs4YKbgVRjgNkj3npt2pIU/9CLgT6HXIUnwXCov+IhrS/dIuNLREoGug3TWem/ls0ZKjw
jPmAQIssO3+2Yv/1f07QSs3Zv/8puLHe2Pl/TvkIEJAL4X4xOD1AsjtbYNWJTJGwHdO1YnFC2anU
zi7iSXuNsHUE01PMxxbGzbSepf2Nwf7EGXNvmoP5grNtwkNU/yR7oaSn1N2wLZPZqjFlsSPVh64u
StvOeaamqG2yRGxtX9zS3nF1Wd0gdnsqZWlcF0Mb/pI525+6rvYJGTyRhIEzNmRY/KJltMrKlExC
+tbRfdtaxfVMqGiybzC83ieYdbEOwVGNsQIqRUBRfkruCkhcYQMA3M62hRlfBzQEHIHWRozANCZE
lZfodp3LKMuddAW9g/MBUNg2f6BO+lhl82WbJJdiCIPtPJkoMpVNzGyZRdaEEDrXvclq0JsWhXkt
OSRcUs4AT5DsM1pMWevvO0LK2kB3tqg/aLMZP5C80FGoaZUHJFpeN0X1is+cmD14y71fY0hrywu6
zheZVfwMI/GzspVdKXEOxGr21epBktiR+AKqWcckRDV7yI17nXhv1D580BnetHQcvtaY+Kdg/lIl
5aseKv0FBKMvSWE9z5l1kNkYbPRY+5mPHMWEHrrjpNzmEaqOnMbXWOOeyTFjrP0sda6IcDM4fqM1
70oc7uWrX6tuU/4qIC9FrdW8wttQUS2FhJk11eXMHxZpFn5hJjMRQTeqZ3VSw91XuXLUqApQSl+h
57buQtS3YX2XIqRcoZ8qkE5W4/3b+pg6HOE1/aVNe1re8WYslGEV1/zUTLTzBr9ettaLuVxhKiuJ
TKivmlprry1jNliM234bZb3wqN+X/NTAZHUPdhQRl8NH4ulFa5FahSCjZColiT0V23EAhzwKkCtw
yCtPU6lxKTnoZrXqsJkO4bcpYkTrCkyXcrBupBJ4Y9DbR8VWbFZInCXcsCcw1qw0nTJ1b2eGmxHm
gQAg+x6BBx7E3OySst75kX1lTfN1B6V5JbR+O1USIXrn7waORitzBEsUmejLMzD1LGQrVSu+F1Zu
uwbHqsUVQHUP7Tq3RUX5WbPxLIRKQWiYE1AZpZPRbf3xFu7Cbdw0XwdI9iSYEZnXdDTs9C3DHGlQ
pa0NK/4CV27i+0ir70hqTcxhQAsCYBfPSgh92Sog0VTKvSDlCLUz8TU4zjncuSW8k7WiZDeyuE5D
/7mg8eM75cHON/H8taMU5nAId/xsL+JOcxvMS1dE2902qUGOny3867jeve08nG7eT3nkqU6dreqs
eFVqg5xZ3odnsaJSff8WYEjCC+cKSSxzFD3LnjIq4ucJNDL2P1NFcUFsgYvWp1rjDqfSZk0lmm5r
uNEzaW2LsQzcrEF4rPfiPs1Nr8N4QErpjkxr1YP58MuYdRo8BY6FeH6Rk0+Qdwnywi+u7ITonCzl
rzaD2jUwto2xc/D7i4jO3U4l8pCNRybuuhkdxUjU2yqHxXnRoCNb1ZJPzBmdpaC3p9FkrPqh+1Gl
Kf5TheThWm5NTDzLCm2sikzY/FP5Y9Jo8NikVdGqfO3r6NCF4U3Iz6B6XxRrbXxx2nCJ00txv/Xq
NYJy1xDK0V/yQqJs5aBmlMhnIODkmGUUsVWc8ZuoUF8gkB7pj9rtriorxopmdgQMYVgymuGrHc8X
8YAnoZvpsU2zdRj96kkfsVDNSrBGSnTXJxOvNVF2Zh5j6VCC6JgX2tY2Ua7R0JFr5PYXdtquGorm
LiD6+ZuaKIdWt75NWXYc1SC6qrM89iyaoB5a3GfMRa5sx4sgxdQyGeMPh3o9adukW4mVbcyXCpY7
V6aE9tSF3AVtcxN1pBbpDRN92fXkwtFXreZ1aX4LSiAfYVnJS8vcWrPyBHMIG9k47yqF+qnavBB1
hVuh/7K03An5+6oUTu+p1fg8df0lFlvXntB8IIlx51BxLgNrADBvEDNFWqs7o3+gq5xjaq6W+l6e
5z+KnlqBP2ABr7PhBUM+YhyHEnTTTK4leo+n/guVaXv0q1xzC0v7ga8eeEnwOARTfKnDjvgWVUm2
MWPza25KjhWjf2P2XxTYoIcOujot1yk6+CVWXuxE7Y09hPdGFpoblXaUOzlBvh8dnCYpJjfAZo6X
GyyFplld0yPhb/ueSkpwcZA9WzipMR8/5zk9XiNC22rPXtuqvbPWGstV1AhtaXkjlOaIYuFXUJJ1
q5q9wIJtHKKY8YwcCSFE3Btrq+x/lEvAXFQSwaSo4QMmIrFFI/hjakhGdORk3KvqWN0GBisqDVq2
Bug6gn3Skk6oLypX0EyIinOheBjRpBtLK0IZwUhzjLB8FMJoLxs/6W6kqtCqj+CBmX5S341hrFyh
jZX7om/U2wCj3i9fa9OL1pzymyr18/AYIqbcOk5rPYViXCybsEgvRNPMmyycwq+lJq29UwFlqeZZ
/+40PqmZLCNsKbCLNNPIaNVp3dTovSwr774GdlC84Jg3DhXMIPp3ZndowlH1Rpkkd3ZftC6dgHZc
c1bMdo1GbyWZfe3apiF7SHvbjcm2Xsu0lruObsfGidSa3L+waMjmwuKjduDgDdtPXkwjHol0QN1m
ZFlzjUlJO8769KI4fvszgfPCHJNVX2iAdy4TBdPuWB9icxrcKo+HWxWVlTeomf+jGwe8XQ1VTxpR
reXGbaUGxJBRnlWHsDzqSd14hqzUa+j64SHgq2ZeB/N0I6lxXaqNORIsmW5k9yJx5fgBeo1VnrX4
rkA5o1LqrsfYppVVVyaQK1nX9e0wOsqhQTG7gkgit2IO6ajjRhuuliyF5RjTrJ05Cg5KQPTqKl6g
pUXsQ/5HvF14XRqZT5BkxuswqV7ooPZYMdrh+yA1hcAWrdi2Ac0t9mH6ELvpEp5mxuV80ChI3pG6
TarmkMhnvCxZsdhsGtR6CpZfrCBHC48OaJorjvRH3242uu+arGFO84IRUN12bfYD28ca07s7JOYR
Ax94fi3d523fPkTpSM7EAI5p+BZnKaYQdEIm7SwNP/Z112VysdJhxA8AtZTy7cGSWpGpW4g4mkvx
/wIWz8ikoqEnHnK6hIQ0wHOwCLm4tYqiO5bpjMy+uev0llRIKTy7YdxyQNzMIV65IU5/mqNAoTnS
Y5n8/rFZsuw57HKEnsPFAR3udEhBm6JwjkUg8k1VasW14hSXRWbvKDY9VEnSOevUqe5RdXtJb946
4XHQ+AhnX8nXUhpYOXP1yqCSt6IWQYrneFPhJ1PrS1J52YcOvluRGMlTTUlkBeX2IBV1HRRibSwd
KSgKeGU3ZVrihVOiuyFoCDEwg3ETDOoBNfvjPLeFa5UtfsHJzA7W2NGO7Arndgxovpt4CtG1otYk
O9qsqwtrYK4skQ0u2YvTE4eKJxbpIybZ0e1audPsXxUdiWtLS2jEFgBLB/6/L0pOiZ72NG22ocHq
Nrk10r6gEvOhc76M5EQWg0I1ymw8Z2yGXauoBKdJL+xGteDO0dTogLWaryMlYex3BNA1jsu57kYb
59wlEnCVFdW1bw/wIKxFa+5T9B4Mhz1QfLl4RFd2+yjCSrnQ7eQSkNbsdYO/+KkuZfOgN+BSnai/
VFtO78Z80GeAxXB2EOGlyb0jlXDttLBeOWVYRe7mwjkQUs76qLYIJl5T2HYC6uE3zHnR1lDno4BO
zW6MAoTNMOpaJ/dqckk3CJ8xwkrCXHv23qxdSmDiQ8xarzQxFDc1braAvwIEDPv+pVSQm1eLfIBg
jutmRlRp5fxMp90EkkSRBALjBbJHMmT+fdXgw3QjjrU/0EzVES3e//of05L+X8xAWnDw/zPc/354
/fl66jJa/sDf9QLjL0iNC0Xa0S0NNg1Fst/1AqH+5dia0CkVWBzWQVj+33qB6fylUjE1cVAKlQKn
RpPh73qBlH+BGbdgbkpbpy+Ca+msQPBRweDUnoOnkh9AQR5GsQ0RQF1KJH8SertUR4w3OKB7SmKk
0YVbtyQJN66BLmsHw9H/pcWF6VFjjP1PWjynfZLfl6bVJyhWYGukJHZ6aS0LKqdJSqLLa8pwmWaU
l1HfRK7N/u/wx+t4x4f0/qUwZVEuliYP9PRSqmaEHOoAa4LcrNwsAbESsXV2lZ7t9ceXOi25/74r
By8ZlRew17RzTi8lgjSp9Ya7ElFoHIYOLK5RGdMn/Nv3XhtCWkMYUrOp8p9VebosCGIfvMa6xDe7
a/XJR6akloeuy6s94ua+WI1NTTRpF4/ikztc/u7/VJj+vkNQXgTICYPMz+UJ/NFU6NDOpvj0JYq+
tqFkYdQ5LY202PSZrqwLMoTXPt61T4rf771C4itxiS2hXxSdT6/qpEM51CZXjdp0onEyYePvonxX
EnO7//gVnjYW3m5QozVKI97E+YfT9fRSdgugT2Q4hysNV/Gq7nR9Y5qhdWvWMOIMYp3c0E59z7Hr
8dIvG937+PrvDCEGzjIfaNyuPC/h5VEYCzvl5YJijY9a4SCQ42W2n+Vinvbift8n8Pil8gggnJCb
0/vsVTwY1BrkWp/TeV+2ukqyktlclFQBsY+E9u7j+3rnFWr0cumuiKWj+5ZO+MfAsZUxQQCC7ZAE
an1nBuwqQSNOD5K80U/G6LuXosdHWRUxCWKC01uDukvQqk3g0jhUP9K6tLYB59lb6oufZQW8N1h0
LuSQKqnRajsbl36PwBtgEA9xskuPOHMwNGYWiEuSVJov2UiO9nqQZfioJr64qDC4ux8/1Xc+R0IK
MBILU9JxPJeL4AcVyBLpBIelpnxxfDCRCFunfdVm40NHi8O1feezGIp35h9GqDDJ7rMI0HPO5gCI
UXj1NJ5vgaGQtDIIcJmty01ACe6QlEq37Woo5CAx6l8f3+57b5ZSOlMA+mGcuWfza9ZHY9emtrHW
cm1epaIjWTpNSMmrHOWTJ/vuTaL/RCNh4NI+H6+ioffDCmgsquzCFdUc70d279/Lpjcvs26KbvpU
Ieo8Kg3js2Xkndtk9tHpVdMUUG39bFhRZY4DtZTGOg/jlKMoRvlG4CKKBAl5Hz/Rs7bi2zyg00Kl
GU+wCI3Us/kOfa6VCJVrBTWSJqdKyfnL527DUgpWZEov6Nxp26GpzHs9K1RQoNZPagXFJ9PuWRLj
37+D54x8gtkBzvrpR6vaGBfmkN+BU5Dh7IcPaDQdLwoXC2hZqW5McvXaQNWOIaLaKJ36+vGTeGdC
ZIvGD6F9ojL3Ly/ljwmqpdcbqKGBozEnEGtUZML5mpafaRA+lOh1+O/XNPo9hmGTjbN8RWc3XIIY
7A05MMBwYlIJKsHmyCBCyK/Yn4zld6Ypg20oOwXiudnwnd3a3Cs1allg1qkPhryweltbGWIa7s2h
q/d+Js1dZfXlq1UO6XW9CFI/frTvjGdDsM1lOTVpgFln43nqNbXJwRbDR4NsR93UBOKBL0NRp7+b
lyc9sT97YO/cKum67Isdk7hnttGnb7Es2z4nn57qFkvQ9QSe3bV8Su7xEAL+xDeN/FkNvAR/K6Hu
RK98fKfL1He2Pfrz8ud5ouVS+yomBRB6vQzZQE02VYNH7OOrnA7Vt506wg7x1nXn3+TZ0EHqMpTh
pJdengrKqBr0eoT9uls4ZOuiO0uO/4vr6bw59rUsN+rZ9co0R8yfOgRq5DWZX3UzuHWZ8zqH6MUJ
7eCT2zt9h2+3R1Qzqg56rGLBH5y+Q1ULfET+C2WtBKEUUxjYzLP2kpSGv2l6VRwNpyxcs+uIHGaf
/cmMeLqk/n11VjdBA5WD1nkWmNIJoAX4nz1fEs4e6qhNE81sDkgxISekg/DQeeg3Hz/h9y66HBIZ
uRr8nDdB3B+Tj+gC1GEiRsUoYmio+ZB6amNAnFfn5JdlxwmK6G745LWeLnFvd4oKkH41KylCl3Ox
oh+nsZ3QzvKUSuLNiKjNR6BJ1mqFAxXSTUEQa6B1m2Au9U8e8jsj2OHrVBGEES7FIfD0FXc+fYNs
7Gsvaym3t4oSXLQliFS1twinqWZ1//Hzfe9WyT9b9oPcMJWy0+tZIYYDTRtqoGAodcYosA6WHOAm
jaZ5AW+hihdRd31X0oD6ZJ5/91Ytdi2cc9n8LhWAP9eVNFTA1Ia8WkDN8dHKK7kK23Z87PgRcJ3H
zx6t0PgL/zMH/X6tJMEwwTkOmMvzSA6110yKiEsqWak7mzwzMUeY4Uy/Ws7lA6ELlb0uyXCOVrPh
hK+oUJ2b2GdF13198kQ/WJ9tGM82Gb9/ksZhH6kWCys1j9NnkFCcwqDa1J6VDQ98X/bGCagz4AbF
NuFoaElrzYQ2p+P0UWHhxcOgb7A5dp/MLKcL0e/fobP9RwyHdIPd6+nvsKIMznhqNN64pJu3zjQf
kiGwXeKCok8+rmVEnb8FqTK6WfJUNhVnr11xcpXKOZKmLLCcS2Og8g0AvX36eFy/N7gI2EMLR5lo
OYac3pBgpQsRjraeU4vM1SInhUc1iQe1MwHCYEf8d1vT30+QMhaqOwzikirA6QVbP6xA/lWtN9Zp
vqHLOB4cG1b0oMfh9t/fm8nmyCQeXNMYzKeXQuKPQqrjZaVpRYizauW7OW+nFSEajhtMbbX5+Hrv
DQ6TghvRrZSJkHCfXq+pp2yA+Qgso+6HTWfJdlfiyFz7GmLcjy/13nTErs80OBEzPrSzE6oxqlRP
wrD12sKktS7n/EvR2PD5DKBjCft1RB1pQETD6Cef7MXeinrnAxM1KGGjGv+xl7DRP+ejGZKEOZl0
DOzMtPeNM6MPiNCETlYPcU2BzhAREfJjisjWIXXcUSFJR1gg24IYmRCVx3VLG3aNAsWyj0Rm06cx
lNDfgwSlkZ9ak/3Jl/TOdoBDGNZ4k9HAF3U2d/saXBmNZhnO8ERcOvZ4MeqquHHyPLym0dRdq5Gi
v0TNlG/0fHR2H7+qd6ZTJF0UvHBP6exfz4dFKuOJQibad4vGIhLZzje9voolNl6loN4OhZ8gD8Vv
nJeyVkwXqCbQYduI7a1D8tsDinD98ePf9M8nwuLJuXvZ0bNdeJtu/9gtGGUJN9FKSs+3yXKxws5G
1mW1h1kO2rdKnfSHREvt26xuplsyI83njy//z9G7rN0mj4TaLZuHsyNjb5T64BQNBQ8JxFhWiUPD
XNO3WtPhBCqwB8+Q4DBY1Pknn+jZKXGZfvC8M3sTRispsJ4nYM7UUSyjQ9HKkzHpZjXzlgVL1bcY
KMtfljKb+8YcguNIYBEM097UrkWkDg8fP4B/zhSLQ4Z5Ha+MRJV7NusC6xNzkUO11JXSIuIE5ns7
ivga+Pe0/99ciikUyh3P8Hz08RUXResvAE3M7d9rbA+e39RNSJJiaH7yob33XqFIsu2mISAs6+xD
A50rdVRCpHSo8HNWMUgjaBktqgUw9fOP/+bsvHYkN5Y0/EQE6M1tkWXajdcZc0NoRhK9d0k+/X45
ONjtYnGLaAFygCBFJdNFRvxmKRbn0DTCEWRoHoiv+yPdWtRcl5zAHmJh5ITX5xItcWCAXlwf2yzW
n0I7dsF1RaggG0XpZwDJL7xilUvmKvETLks73ITbi9SjuEwOzKTKy3SVGWCd1ji9juR4OriYBNYj
nccltmncW2p10RDi2bkCNgKSdNPM4UsTbv1QRbWzBzWtFGiLtdElaWgNwpizYDOjHv8EPY6O+v0P
fPvG8Mh8kPSRJ6mOMfD1Bw6N2pmS0CuOcI5rKKFp/IIKM73eoQufIDKrB7ir2b/YsTpLiRIzcXnT
ra6bsapTVJAyPBH7PjwbEPpfhNGBwEK04KNiDc5j4425FkwRkqlp1WfvbAhIf90f+saG5abDnY5S
LW2EdW2nc/XSg39bHVtz1H7SgC3OhiOKk2617c7ZsDGv3M90gOitUTr8zRB7dTZDXZPLtG2O0L2i
vzvdKx9LlDgh1KhtYHXp0uxM69aZKHNM3jWyxmNISPLrC73LwbzNbikl7nXkrZSmRwAKHMoXZC/C
GTFQc/zRcJYip08N6IyWRdhLx1EnP775K+NJjImpLAwbsAivfwj/Bl8ZKwF7iVOlAKXQ0gMTJmrj
YUNt8X6wjdXMUEEWWw4lNK6i62CLa4wNehzNMUM95WUoCuPDYk/WJfO8jxz+0XFUEnUnF5A75Dp1
oosLoQfgNbvWXjuaWsh6TMnMABHu1T5MoxUGnNzFr/sj2ziGDQd0+e9nOTXu1cjSil9uzVYNwrEF
A4yQzGOYJZ2/OKRjPsQtIFupwEf8vLhx+i+WL+kvJwTdJ8O9aT+B2YgtAX4WKYDuuaiTER+UEdns
0hTa2Y4Bl+6s342JJIuQnUxq7azg9XD7EQIfYLKj66BQh9J647uYXn2HA/eX2iEzeIhGRX/7UmVr
gsUHMU9t31xdNjlWLCrccYbpoPyBF6D7rp+W8hOyN+63+9O5cSCwOuExGnKd8m2vF6pRd1qtZJiC
OQYqK3WTAcYLC+VJS8BmRHZV7mQMG/eo6XiaZWkm2ZK77kkxV07qujlmfmkMg9NkY/AYnR0/wfwY
Hno1PbfojXDR9KE4LvPs7NSytn+Ay6uGkiHraDVga3RiLjJ+AH5h5Y82zIdnFPvA06Cb8Vx7+B1a
Asl5ZByrb2mrf33753aBMlgeTVQSlVX0dMC6ahq6Dp4XLaIeL7H40NW0pcdRF48c+HtUtNsHguxr
wvmQQAb+wV2dv05Bhc2yci9wl8y5JFmd+pEQCIMq4kuJp/nDCCgJqWwcE4VSpP+ZByXxU7SZg0Zx
x/f3h39zRPFj6OmiRQFJBbjJKjfH/aJBC7XHH7CZ+hfczqwA0pV5ensUnokcg8i78mJenfShl5Vz
NtluYDj5ckoRpD40CHpf7kex1sct3rLco/RKaRwY6vo+qRijvsCRxTo5LhDiaoGit9giIiYZvTmU
QVVQh9lDl4IvJw+pV7d2HTkcbbaqoy0Xld8ndsYf7tw5sMESeyfxux0V+aVn0qsl01aBiVyH8kQB
8tsFsd+gWjYfaiUZQHin4LxxyDDndOekk+v96s6iYE/bR/ZMbZMMbLUgrNZFbGEyjQCS9E/Yb+PR
mvClbkc8E+piUnY+5M3mJxLdM/lap4TCCXQ9Oi2bcRp3hE7XJY6DpLSbd2laIpQ/WaDQUMN5BPgD
2S7EE+wytq1inu8vmttaoxwr02hBwbfIcuUOeTWVTl1J0iqMBfzT8N6OtBCWrRMK82sMryn1C7M1
vppohdEJK5oRb4gmxVJthJsMrD5rRbtzwbm3M0DXDfCK6gABo/x4/YOmullwmyzgA+AW8cOt9RTB
n6j5oEf5p1npls+gSPq/Y6FZOyttY+pJRbF+92yLv63RSEVnd0rf0IfKq2R+hERiB+CHe7CXBiSo
pbN3zp6tT09VgtIEfRPks9eZKDwQYwAOugSU0SiYtBpoGb9YWnZvng8wkTur5nmJ4r4+BjM9nu5A
GylXfDUN239GVae6d381bGw2fhFIEIPOlUm2eP3toUfqBWxLFRXSOX2oGvTzanX2juzy/6qs/7+d
x9s8XMJpuOaZZsrv3H/XsXS91NpIdefAoDt3TN14PKJbOj7NIza8BVak2C6O5XFZpjlIRlxRw7nr
3j7lZKc4ciNNTp17PQOYvZXOWBpYHTta81CFSA3o6KYca5Q9j9OQRzuny8Z2p5JIyx69BrzY1iii
pMuhHGWWGhhm3OM3ETcvGpoVj52LZqPWGUZzNDE3+ghQREzgY0f4UvdneGORA1qQ6Q4VacpzxvVX
T8OEaurCIqcmlj3qaq8fRIjJQin05e8Jh+Jk5xNvbGek2alIw/80NHu9qybMvWcvDFH4UQDhP0qd
n0cDHWLLRxUKQwUaQW4DgahAvmIwEeXZGfDGJ+fpwQ2ikuMwZPn7Xp1vcYrRReLGaqCgR3tS8wWo
/gwxDiudobYOoeW0n/MaGHajYwObz/G/uCtJMEw+uKsDK1h/AAzlW5CJ7RJM06Af0gGodKVFCDIZ
8bTzyNvIrUyVkq/EjJFOGutcEn5ennnIvgRiKBFOzGoU6fCKMJ/dWDq/pJnzvSuNNnBRtLpkuYc1
HqZB1ru5dVpEM/p4R9/jdvK50gzqjlDwyRbWpU+8QzQNHroVWGZUv0ToVGPWZLaHYVzyx7KE7TbE
7Yg8Rbn3KW4TOypTlHu53OiimeuaY2aQUyMwZiFQZSYXpADGR4UtuYOVvd1NpEC/5SpYXZa6tqaA
DdQZdWJaAdtK/+xGjX5Om9gMUgPGD9wDxMzvb9/bA5pwpKyaxN1Y+roxq8QdaGcjwmZ5yYqgDMVy
NIwuOTDT9elfhJK5F1AUG02O1V0w5bA1ca23Ay5jzXcHl33TxfBIBRKw90Ntfkap4USJwgA1scpB
lqhNFC0OrQB1gWcxpNEpMXLjOLrh6NdJmuyE21qV5HZAgWmWyWb+9ZGg6nhD2BqvO31u6i8AgvMT
W7f2exRzPtUL1j0FVp3Qp9Gx+BcDdah1sTV1Xu+rb7rQTUWDcuKbJhoujjU0RJi26gsWbvmFfsle
N2bzw9KPgYSP/MdNM13DS32OqIMFHq1NlF9Q9vIii3cdlLEHO6nbv+6P7/awpbAmNzuoHsR8zNVh
mxZRkmsZ8SabD6hHcIbi2Wqfp6UwoTdmNjqOtY2AuZc99KjR7CzZreHS+KTMxXlPjWSVUvSixiks
5/Pq9exdwtAyzkCaIory0PkWCDc7562cruvHAoRd1XZ125KArXUHoJ6nDIn81kYpOW1fcnrYn5XO
Nsgd+zAwut45RTBod46AzaA85eA5IEZFyeJ69RqoU+cWOvwBiEvzER/3yo9TkqcaN/MLlBksrGok
rd8+sQ7PSt7svPyQ6rkOqonU8JqptILODavWH9DgPnVgUqBzx6P9T6ZGBVwdDd8nBRMWtJdbJ/5y
/ydsTS4AQEql3KLc5XLtvbrI+3ielj7WrUANe+uxEsZ4XDQlDGpl6YNh6PdeRlvxqEPxKuMaoRi+
OiU84eL6SmkxUHRj/qUi7HwC7Vl910DWG3jnVtnP+wPcONspe4ETkDUCG/TY9QDRda5xgjTwU+40
XGuQaThZpLzHyBl+3Y+0MTRKBdgqsU8MLpLVeZv2aEGiXIeGOTDrFLXUarGSY5Ig6pg2KAC/ORqY
axDXZCWAtjTjelxVlitiSVQHqWqoewOqxwdnMLDOyHB56Pp43Ek6bkfHCQRFBpy+rBv8Vv14tVBa
lBkKW0mQK8B94+RwQftTii9ZgbelL8Jx3EkCfuNBr48BG7QOHV5ye54ya++hGrbrgrI4GlwYT/8S
ZuL+cpeu+FhMo/pOXQzzR4HG9AfMaKMHLFSb7Bw6XnxSC9xTaUWoNBrKDiXl0P1KAst79/73l7O5
/nm8bqTGCYk4M3H9/T1DoSdexrA/9dy+sDNrX59hct6PsvXV2SkmZz8XOfn+dZQO9Uy4GJgOQJvG
I6KrkgencL4Ujtc99Eq/s4JvD0FaclwwHpghDczQaq8Y9P7IHLswyHDwQWtL8XBmqwyMHUtxii0H
a5q43MOR3m5QSkLkDcwyFxy753qIpoE6WGxLaxwkwKVdH6LDaBScSDPe3K4htSNrJkUBCScLbdeh
0NlHdLGG3QnJXTz2kYOrtd1UxyVHHSOb1OYJm8S9m2VjfBZvQ44fyBESEHwdNBWxoOtmJ8DsLLAt
Kva90eQMn4u+73f6x1uh6C06qGKxcdz1M7Qp3CjOQj2moK4Z/9ShjZ6IDVeArWCK7Hx/aW5tUKi8
3BrIgMp/WO0AXn72NE1IbjhYMP9d22P7fpqWAdsoelRntTBqLmoTN07h6u0vdSirY1dG8FCnCkug
vueqges6/DFHU/wifZuO93/g74xztUXR5qCZL3epSqnz+stXeY6ZgECwVoxzXh1azUgeE5w436eJ
JUXJphwGsij0DwgM1+/CdkpeOnSozw1OAy+NUc3v8U6IwFeASRVqG3aHtGyH97oSl991SzH0A1kD
vUwpCnH/p/8+vVc/XTa/IENQSqcBttqJyIbj0hn28XFQy89VreYPOFLFkiYV+yWqq9gAd/05G2r9
MDlZf1a4VCEnDO67vNSjI5iReudr3pxEnHVwCXHOopPOX1cJksSIlVO8mDh5IBUclVmHXIZJBTFD
CPiTpYbF6f432ArIduECoHElCzvXsxf2ZYVODPLplODNCwoFxmM96AJ13rJ6qMd4bz3fbB64boQB
n0vxDO9a+e9fXXBYug2mhXyAj0EG+sTQVYAngEfA+1kE94d281SSDT8ZBTqCAQJu9S1JepUUbxPT
H6fGwkyWKtE/mgazkMLoQM8+Uy9eoUxBWXndTuiNUaJ6ySuCBy940HX+pfAY64q6MX2hDO4RmhY2
YvStfdMchk/3R3nzbCEC+48yoCP74+surtGnLaUoCBd2Mi1HJWwcKhShCOrCWVBIhFGfF3OFfBN6
EW5U7AHLbwvBxMdBkS0EY4A+0WoBxUQEN5QSH0oP7lA4bCNaPaaX2rFT9VDTP08C9lHYnRJt0r7g
BTi/ZE7dXKIsnHbSNRnsakPLHwOoB0oltWna2terqwYFoTkR7JdI9xD6x5oiKLuye/smJVlgWbmY
S9N6XJ14ahOPeojYkg+WfzwNHsZGCqDFg1uPaAdVWA7fn+LNUfFW0yVbVL6Hr0c1QxBxBDBm36Cj
8DCVUfk8NGO+8+1u0hL57Xg0SJAbJ+I69dSmApjI1Jm47RjhX7i38QxM7PJnRtNE8QHLmx/wknF2
CM4b5w/wW174VBbgqJurl1FK8qeZ0o4t0Xr7m3SYw9XArtXTYjZ4jPdGu1cb2o7IZqG2RzF7DbNr
9Wa0NQfeToO/yaEw8RtTIxSSC2MBoZ6i7v/W2TO4FnmLSRFBal+r1YIfeLboJfH0QVfOVur2D7Qb
rZ01cjt7RKHHCFLFI+9aE2lw3IpiytOQofCueo/ZXXo0Wm9+N9UDDtwWqrM486mdtYMjvP2YJF0Y
oJrsBA6gNZaOVxB7emArmNAJL0PYYv2uTu4xcUP1yXKxSL//MW/PdOKZVGgc3eHitlbXB113lE46
D9A0svRH0xHlw+DpzhGZQDKkkJppZbkoK6EhvpcsyHm6PlsIDakEJVQXicd1fWiOTGUCR234lp5h
TNVPji96Sz+2nVMEM5jkQ6SN7alAySewCl2cFFsxPqkoHe4cP7eXi4GWN9UMuk/s1fWJiy0B8lIp
h5yijdkxbJrYV7XeebQttEvvf+6t6WVdUZYnu0PAYXXy4FQ0KXqIakSEfgtKMIbwW6RNLggyjQet
66edbHcznsW3lYxj+TC9Pum63NAmMKMsJxbWMVIKPuBg588DswpDtpt3nr9bnxLgCDvTkoK7a2TZ
gB4mzwVEHDJXHQ6amubBHLsYxWr6XnP+9hA35NMEGD75Dy2O1dWUdEpmGyWhWicaEGXrxsCQwjdv
nzCwCxQQSWmpDq/2RzTNURw2KE5PcHyxH8vtQ4ybHh4f6U9ndLSds23r1AGABL6KBhEfUc7nq2wu
pOmp144GsbXrGjKsVDvnWanA9my7xw5mt99ppb2zSG4zHsp4jI1dAFWErtR1UK2eaf46PYbvkQY6
Wkm94YOYxXBRnYkHSFmJ9oOrNMV/THwTHkWmim/3P/LWIQRxmBSD+xL2tvwqr0aNmsvsZWDAfMxb
4yBXB0jxA9o+muJ5X3jv1jxmSi9Q7Hr6eD/y1v6gVkuCw3XpMPzryIbAYcue+N5uXjenzuwbFBZx
Tveivj8MHcZS9+OttbfJXwHjmNAP6KRwi62VqMvcUjNbjdiQeDnHqFWWNmzJaHD/mlwevoGO1GKJ
QEhoF4GNnr2KqmlSvlPFWH3TkCEVByzQa9QsRalFR5QdHR5VSY8ftBiqEW+5OJ8m3wWZ97VLbO2f
nKJz75dIgnUXEP9ZB0MR/TufNl36t+H04s/MFiUSzSGu0AcrRYrpUC9jvQNv2FhikhsEpo1zgbRr
ta57XLuqcYEg3gj4QXFmI46KH+lRCh75cYP+0+zZja9TrTsgSL6HG7p9U5MQUZ5HZVgKA9GXuJ5n
z+i82gpdTCYXLGpmw+zp69it+mvKtQ5Xq7QdPvcaoNSDaWV8jiIx9C+NNiMTtfSJ+a1y8VEK6rht
sJrBIPyDlQxNeNApbwtUtgYSb9BcRYoOqubCPYqLaS8h2ThaaQ2DefotbsDT4HoI6bwUVtyS2DmK
KQLNm/PPk8Dwgwf5fLy/SrdCWXSMQSXQ8wN3cx0Kp5K61tiQrBtgl0wdrRqtW7g18n6nPrtx4Elu
0P+GWl2IJb4EGlroJAHWoD2Nep1/W+TT6MArEJ9YEK3iIqxqOd0f4WZY/JEgoVCnIL+7HqFpRsip
JIzQbeyxPJhmJ22KpgEZWbUe6m+elyjH0GzdnbgbX5buqZR/B15IQWIVN3a7UsT8HjTljOKSSV+F
uneb51BXf90f4WYkyTYkr5OoxlXRMC+qrhdzxos5dkoAwcI5eWbT6ofCsZsf92NtXMXcjP8Xa5Vl
iLIaywhDJj/ucvXziBbOj1r2pe9H2RwR+lDUVEgarTXl2lQrd8r1GmUPLWpAcTfeJzQPS3zvwj2u
1FYojUnSeZBK9sVqVSaVZ2fIMvJArLGrRa2oOAHVyS74/MYP90e1sRLJK2iE0MLjmbgGnY6FIyY9
DnnNzC2gJ7QsToo7Udetx+icpY32aRaF9f1+0K0JA9smFwZNLd7A18s/wRIQkXMmLEfo01cTFDrh
Hv+LvJoqEU8oSfVi0lbHCOXTwZ4bhta1rf49asu/61J3PtlN9i/WOkMhSUF8igrXaroMhMExYBIG
5pBj8lJZDbeIHkV1sKDsuDNfW0uDdBoqHWcx75dVrFoqRmDlha6uPvWBpQK769EqPlfzvEfi3Zol
kmlkXQx43/RrrmcpnrUJGWHORg3zntNSRfHZ6cM3Ix2p5UnOLkxrvhKL/jpKjc/YZKOI4Tt9+5Os
rzkWmb6cdAbkj/YYXt6+9GDWs+6Q4ePZuRqUrXizWbsD9QlKpc+4xfLaCnMnVIP7cbb21es4ch5f
5ZTyxtGxSzd8Y4KnhRdKfdBNfLgcrCKRxPDyR1wuvZ3a4UY6ycOHZzStBR2FhlVQWC2RnZcLQTuI
pocw7JKvYzL3mIM7zkveu9V/pSP/X+Tk1hrhfUK1x/IsUvhVYpVqWZcOKku/xXPmoV/qP8tI1Xde
ddtBWCSS3QL5f3Vrze5YTLrdUeEpxv7Ra1Kg+jou82+fMUkwUymbUbe6aXNpaVngv234AJmSZ5Rn
MIvMkzYo8ZGEI+w+TV74z/2QtwOj0qJT3AH/iN3Qmn6Qar1eaxNrP+d9EHhWbX/SRsP9cj/K7fNG
1nM0En/ZGYb1er0UsYjU4xiiLSwSJ0fKtlue9BQV/LIJa7/AJvRQoTuBOm86HO9Hvt0EREYkk4Iy
hxXMsevIqEXUE7ByJs4tiw+GYiRfATUPT7i4tA+GGZZHSwBqvh/0dhNQSJKVR4mhhYglP/qrnUd1
EwlVNh/0q0k+ZSwXHp2DgZzVfyu5RU//JhxwThhCv+tm1+G0JLJR7ZHhKrv1DS9Btp4LNBBp/2vG
pHHnk26NjtPSg6qHYQm74Tocrrl0RVHN9rNxgG0FLC+wYxxdNYj+f2RDoezUc7eWqDxNJC+SRGSN
jMaHCU5OxMuFt1Xk09GcLmrsmjst2K2FAh6DwtTvws26BJa2iOFBQQRp4nXJOx6+01mZ0hSnpqnH
uaNxA6hzZXB/5jaGJvMDnvcQHkFKrFYnIF2vh5DNzCnR9JTrOdr6I6fM/SjyzL0uM4L94ukJylna
ea0TYbNxbFS7iTIUM0Bbp4wPiWl37xH8yt78mCHPkSUU/luqqete3EQharQLNrqeqmGgGCI9uDE2
r95SV75mloMvcDl+c4UKCjSTI5MfEq110LJZErMuuehic/iuZZH7SFOr/KooE2ZuYZHt5D9yUq4/
p+TLgrSgR0WPc43ixbiApu0yowWGS/gHM53EEdKx46MME/l5U08+Nt7Fo4ji4pOLceTOmrmdTcgR
5A4qPRoorNYqW8njEQOc2QGaX0TTD9cO1SbAQaw4LtUcDTufdjOYLFowoTb069W7ppgWoQ5LCSO4
ydpzk8zmc4sRzplXqna+v0pvGRAo0Jjubwo95VNkGq7PlVLBmRAH5SKIp3yE/DOKo8qWOHrpMD9F
vcieLYEGkogtiMGKeDZHt/1w/zfc7kfi0q2StxTaMWvgASgafO0XtHDQ4hUPKmYIxyhZ4p3zejOK
vGtJOEn/TPnRX10PvMZZo7lbBJM+9JeELBdkBbW/+2O5PaZlogKVRhb3GJV+HcXoW6FkJUU0o6Pc
bSTL+KD3Y/SY2NNcHLSq73YmcGtYnGHUpCEM3aK/I7NDKBk4QbA0RvsJDXT7Zazdbid73hqWAyYE
/Io0vVrXsYrUQd92iUvwchn+rgIJgHzBG81TRXHotWgv3u29wBd8FW9122Gci2iIRTxnVl5y8FBf
EWadL7gVpFA23R+9F+8ZmN4MEUoxvS8JoJOmYOtbQQ3xAywi1F6F3mIYk6LZP5kOdjkSea4l1R5s
/2aTEw9KAFUoF9XQGzk1Jy6Xrk8xMjaUODnFbU3jxwDewK/sdw6vta0kcoPEMmQbgUUCd3qVCQqO
xwoh3yLo2nH2fOygo2+sJfHeWYYR6TqMuGi6zbk/F4N3bGrP+FNNsNw+tJmaPmN0oP+x6Aa6onOK
JG6WF9SRxEhf2SyLP1H94PcXRfWVR3130ex2/kgFe0SyzWjEQananURv88txZtGA4YalW3q9x8oa
mWfBdgqSQtjPk+oMRwv7qZPbdcrOSXyzDuWHIwyADKkyusYh4PpgiImnN64X8w9rcss/p7DAdS3t
sXcWTZeOvpkne8p3W1ElQgxQGn/ekABLLyanNEQRVIo2H71F1PAf8EgNUcw5FdgmANPXteP9k2vr
q1IsgYCMeiNgv9XJtWTpEDa2kge5hQ5Zm+pz0CHASZ2w3ANyb4ai4QPWDC1B3nfXEzgt3exEIASC
HkTYAdvSBp9VTC5iKt9vPY+ZQBT1EHgHIyALT9ehELqczMk1sTKfCvfs0FULRqvH2DeL45OBKfV/
7n/F2/tUBgS2aEJBQBJijb5QBKU2HehKoIkobQ+aWXkngM7549Aq1fMULd2TItIOTd6s+gsjFv3o
qGm1c6NuLCCiAP2At0bjYS3g4hWgB6vSzQK0GJygTYwqWISJbxtSGO+80GsOdmGWO0E3ZpWjk5yQ
sjoX3xrd0hU9ZEXXxFq1NpJjiBTRl0VzOlovICXuf+XNUNSnEB2G30Fedj2rTcnjcp4IFbVqdO66
PDqNrj6866w2f/thA2JHqopKutNNkx71wdE0SoVQY+MdqnBxTwqCSn5VtnvljpsUl+xHatkB60Xc
mSfc9aiiIpUwpTBDCKbwAjXKrHONVrlvjZ73y7YacRw1pFNbiVhAVGrvWbT1UQFmS6kunhIUJq7D
N2REthpGedDi/HIYBwXl1lrVfa0Oh53CzsZdC8wU4IPsEHAIrE7wxUnjprCGPFiMUYVB1taf8xCl
qipsy4tWGPn5/nrZ2g8UTsn+bKAtlF6uh2YMFEnsTOQYwun1Y+FYDd5XenlC92fxM60oDmmcNjtH
jxzE1YtFTueroKtLN5mLZcQWPg9EaIxIKBf5/BlSt32uysx5yAwjPnmZo2H8YOrZ9/sD3oxNOQvs
BXc/sMnrAbuawI5RX3iuiN54WvDIOpAZgpjsjNhvy+HPDDfux0HYe8C9rUVE5VjK4aLYCt7kOrA3
l6WrJEkeqP0SXWbevn+kKgUEjqs9WOhmKLK139eklG26DkVlKy+lSTSUAu3jUqjO52p0ICwParhT
pdiKZHh0cnmbSNn+1aD4aMKErZcFYOsSf+kW5TiJMj+mwmlPb584SKPQ3kn2QCSudgY+hFpqqxw3
SISWD3ORts3By4tPTdMqZ6OGscwlqdAEaMUf9yNv3VzUIum3EN6BOSePp1cPJGCnCBROFifdomiB
7qXGqWnV7sGdbRzfsXOKD07ifh2buGoPumylj9TYdlLVrZ1KsxyGFccCt/Zq/HOYZLJukgW9mXoP
gx6j1WfiBtXk5Z+ai142rZw9WbebJxQbVSJNpDAg79B1V6pO9GKM6pmYCfRPYXbDR3R/3J2C2taW
hJSCdJGsY8D5vP68fRHNIu68jON1EO9Lk/nECjE8cVv+cEJLmuL1Tv1utpGz2PmoWxeLtH2ANwdY
0lmjmKdyRMaoLfLAHPW29s0+mY6iy6KLZWXt17Sv3T9dL8KhsnWL2ceASt1zZtg68CUDHxwG8h5k
JavBD1kTIz6aBTaXnM/zGWxIPKTBpFK9SUtzj/C/tWPlDUr2DqCayv51vCS3tahXiGelVo7ju7cE
WmOnp9hr850duzU06D88+qkOsW1XodJWOF1SGaQ9XoJNa+XaUPnD7oJP3nycusXcWUe3Q+N8lSKe
dM2oLq5b+bbZaksYRVkwiulT1HbDY6+SaOageN6c0AHBoCQjzyJ6I+t8JJciX56J03KR1sN5Utns
QOXHU9GO5s4KvRUNkHAP/qAbLa/p9bnndaVJMbggY1US8V3vsrE5mEOC8BTK9cvnmabeX5PIhd95
Q0JT3Bo+jlVpH3TUOk7FNFU7p+HtOcSPkTqpHImwL9eAwlxVHLNfMs5hJcm/VKU1ZX5udebFnihX
4TFYd39EQ11GO0nDZlwqLCgNu2AN1m3eQY+Kth/TLEAH9ZfAxvII9MB5HixK4by256AYLOPz/ZN/
a0XB5qBKIEUAb8D2Hr0vs2iqLDCx8YMrOGUnJ53Ul9nAT+NfhOJWQyuPU4B30vW+XKYh4n/KNLeg
G0+WmyzsmMbGyKTd85+63Zc6WA0WMDe2BPevjpyui3trMAk1mXp1GDO47j05btBEkXoBb6Y/vH1o
8tYCYQMsFOjm9dDaxB70Mm/YLaX1PnZbHIPxRTu5fbzsRNoaGQ8FVocEa97cV9g2G64yMbLcTqQ2
EbSFpSlwKE2S7nOfT+UOiO72fpQQEbJmCBm8KteTZupzhDe9kwa21jSn0VG6943b6juQyK1VCOxF
yv1LLvu6Qa/pFTX+ok4DpE1HLHU1+2hltLoGzpzj/anaGtDrUPKnvMp0ysTsy7gnlFtl2vusD9Mz
At7jv9jK0u8I2B/obuOm6MZVqEWY3yAaloknr+zdl7BFWtQaRfjToSPp1/1uX35jbUibEam+wrnF
dr4eWtSVhcp1j2V8mv4VhpRuisVw8MCAfzbD6Xn7l/ytsQ2klEc/8jLX4UJUqdwKcRN0AJruhIGp
+ABH6m2+ZyhIAyb7XQgj26dZsV6AracXZtwQZSjqsQUoHFZ+09bpDxEr4h3w0r2OxMZahJdAXYFM
lJ22roWhwIePfGzItShaHwqY5dtxjKZyuis7shWKC4/CAvVMbr/VMTUMai1ofySBaiT1IQpxZhkj
recspnB0f9lvXbKyjgmjilyFbHf1YjLiDLY3h26QT6F6wLpE+6WFilliAyzVVXL80FzMCYJYeOo5
QjXJRwElP5dDWfpTYQ9/3v89W0OXsASVZcrTat16MuGaT5bSJoiyK8l7bcnDFw49NIrUaA//uHGt
OrRI6VbSqoQiutoWHeZXdrHUSYBXSn4wnKY9ZfUA1jpO2hGJIi08Vpm3XN46QG4fwAHAjVAeQNHs
enfEOm08FyN2P2sT76iLoT1kggPBSpN054l6u+8NqMXAw+C+0wleezwA6XdqNUuSoBCYZyddMx4B
rOHVUsHq9zS0de8P7fYIBb0nK6sU+xjk+p0GUxiUWI+g/oJU3FdqvdgI491+vh/ldoUgneTwVmJz
0GJeQzqGTNg5vPY4EP1kBEWTYsuOHvPRw/zlcD/U1oDgsvIwQ7PqVrR9KhGbwxM9CsjYFUBvMJUn
yvzB/ShyN1/XhIhAVRj/D1Yhq/l6RaA5SltwjAXmwmP5UW299GRb6E61vA3PGf/ZwYmU8mPXzO7b
FwiXONVFsiHZclo9U2CeO9gqe1PADYyVS+8Np87o5r/LJcUtoszmnbW/sSDJhiS7QXZQIB1cjxTT
pbCzeuKFbTEDoapyv1CH6MHTm/ls53B6dybwdovzeCDTo/+KciNzeB0wr7FfTgsy5C5twnMNaReR
00X3w6S1HmlWmY9GMqQ7SctWUDiqnGG87BEZkwv4VSYxZgaZuRAigDlfHvVscI5Oh8eVZg/Ks61H
1ccEb7OdxGJjVwAO/r+g8tO/CqrqLRgJABB0Qu3Qr5rFfaIJNfltn0ef7q/XzfGRpiPyz864ISX3
Wd5OY816xRx3/qlpE7YZbqKUp0SflaArWEpl5byZPcY7ECIiW55aNBKvq6k0ERWqRJyLILNgqdB1
mwOBJvkjOahHfc9y337MEI8UDTMB+ZBfzWI9LB6mWSWu3M7c+KQ6/dFEgdKfnNTZuYM3DgCedr+F
AOl7cRddz10YKt1YDfiod/Runhb0Fo5taEAyStNU0y5o4SjnUFPLl8qYwp3YG0cc7T3ZDaMMQ1Fk
tW4yXaRD4y0T9930ucNJ6b1ozPTL/RWzsTjxUYZ5jD4Tuca6HELWpJV4uE7BEBtSXnFIzlzvdZAl
c7PzLtlYnJD96FnKgw0ZglU64yVZNlcep6db0p1vs3GhIqmWj4VFvy+v0+4/SjHmO0E3xofoASU8
eY5qXLjXEzirykJpJpkC2xPeIS5zNUBrvbukztQd7n9KOR/XlwVMbmjiENQpv6C0cB3KtrpQ8ybo
/qzI5IcCEM43oUh9oopXBCmF/53K0mY8UJsgcQAfUf24jjeDuKinlnzInC33schF8hLnUQ3fWETF
z8Ybip2AtwuSAdKblTptPJrXHafOjZtJaMsYaC0eKVEz9k9JJ/qdm2gjCspzEmAkJYGQyLgeVhwv
maE3yhCwYKE2A4N4xJ+o3DmUNz4eRRuojEBxWJXrgtEyGt2gcasGY2xMBhn1NJ7DKcq+Ku2QPC1a
G+5UATaGJWlSUimC+hT37PWwKmuqEpq6Q+BVpnqunVE5xvsk+9s9RtpKIwJZchlnjVReXD1rPHsZ
gt7qkg9R24ePSjsnnMyTRjl5cD4gbdLuzNjWt0SBgjQFMSf5tLweWpIoA/mKNYBpKtyf6P7mfpQK
cYlnZLfTUexJ39zuaV5g1B2lSCf0gDVUs/MaOF91MeIDVWCUEyfNY2uyYKje7sF4N2aN/grIJupt
UDHX7OF5SL2l60uWfDk2j01qaOcs5kly/+TYGBC7GDgYm5ga4vpCW6xUaV2NAYkwzz/oadsfU7PC
XTDeE1e9jQReBLw1hHpgMub6zKBZFTt9WpGLuGr73uxU64tXFIsOObHx4p1h/aaNX5+IRPs9Swgl
cwSvbk/ktsYE0zwRDElcjWiBlxKivySuc0DXgufVQpflMkTFPJ4tchrUf+bEQkGqTFWesLVq5YcQ
Z+Jf/aJYnZ95ffXHNM3zL8Xtki9zbI6/yFs9gHoNSmiXmRKzccgn3ViC+xN0u63gAFJgQCpDamas
USIjxIbMiJI+SCLqNYdYFNUfGW2jCJqcaxwQWYeE5U07++pW44WUnOoQpAIEWlnyq8vL48Ttirju
gxGC11cRLgqqx6O1aMd6GOb+nAyTfTKlx+6pnSCf23No/KM4bW0fliw2vZ0j7HafI7vN21FCONBY
X/t1izjKu4kOA9rjXfLU8VI+zlGOf9WY9U9Z4kQ7981WPHrSoEZojbNm5eZ8lTibWL1nWtqTfBWW
7hdo4x69Bu5tDHbyMOCftXMn3G52ytz4kfMq4YD5H9LOq0dyI4nWv4gAvXllsarajPejF0JaSUnv
k+7X3y/n4d4pNlFE6wK7wgLCdlYyIyPDnDjnxYPaj7RVipq4MvXSFqxDxw2s8qNoeW8V5Srp2NJz
x1Xf7goBUGDagDGjscqCa40E7oWWVHdgsS8vuqIlUqSGPNjEI5vgYFw7oxbIy0bC9NMzdbfuox23
eahzB1+NDlFLEaMyDE4jeIshyBbA7EXQEv4jLxY6azn9UXqIsRKSzw9uXItv9y/j3tagqYB+Cb5L
xYx++wEbuNeYZCIubuzZP3WQkmehWdXwl1lu8b/Xr6UCEcyP4j0lm9u1eq2RGAxkVUtvJ8+8fvGZ
4lP+dtSW6khlasfJYBDEqkq7iUBhs69unis8gSB506X+oM2BF8J2V4cNIKTHdnHmk0mafr6/QbWB
WxcNmQmxMYocvAsAy283GBvtHAy6ctFzKwErpsnnMp+kEhPwPy8whj028ehd+mU0ftxfWf3l7cow
N4MrAuhH03djoXMggnUtOEbZUlSFbQ3qEfz/5P91f509cyE6hqtLjaRBlne7Q7/wPAlFF2nHSoW4
pI8YFo3foBfbzAcfc89hQTTEOryt5KabpWggLJO2xFCbcfnCDFa5S5NBX5D53bObT+PP+zvbOTtC
SXhiVLRngR+83dk65ylasSo5rRwDnVAQmjINmjYc19V4WAb0iJNEBuForUdEazu2qgIv0g6uPTve
hHygMwyz7HLiCLHmzElaBdIEKVgByxy0H7QIq3D2mvl6f8M7R3mz6ub7WoVY1nWi0GBB/oNMYbE8
G0LMpyaQR4Qu+xtU5WdFGYrZ3H5bNq21+oJTm3WRXmbbXYCy1NQ0JG8wmunTs58bR/oW6o9uroRq
KkBWrIi3nS1O0ovrGSIOAxbAXIcgWnTiXTytr8dj86TSiVQRFRnClpK0mCcdAtmUZy4QP4Yi8z4V
qxdfOkuaR2OnvyYHtzuivkexmwAKQUT1mX97wiEuiNehBiHj9n753kkK+TiK2AY6nNbvjHnW/h6W
bojM3uuf4IOuP1lTPqwnnEP+aXUcPPtQuA4CG+7fIrHjE5FG/y+9VqqvhbMgDSfkUbdx71YxSUeK
RuMbka9NJTQW01oXDS+nmayKYApq8KIDXFkDMorgca7PQlbrmb6+dvCQvrQ5Ssy4RB13TOdja3OT
OzhD7nnQWOlNuoStnzcf9Upvp5CCffrBWBffeJSM+4iDhV/eK8oxOtkbJVGUILYohnG0gIwsFH+H
xXUv69AGz2T3RbiOcfxqF8lSao4PUme6SFvCanfQY3ee8VnZolXM8HpjE2nd5L53tLrtw7y3jmiL
djen8kTAIYBjtjTkutZ2ULZIntXBmaI0DdxLiYxGmJqd8XDfP700HTZHXxXmHiDlGM/G2mNpZjY8
SFE5ePZlMNf8n1yr/PcI9vbnZmTYzxkYBNX1/Aii//LlYWU8Fc05iifUTm5XtoTVtm7AnV6adT4F
+Ry/qUteuiSeIDmo8qb7fH+ruwsitkTrmooXkNXbBQld2yVIVazse+2zxwhfWNRZfSq72bwkKeDg
++upt+zWkfhwidLBokmhMtjNpxW2gdBLgz8ukUF/SjtregoMGHgWlJ8i+JmKzzVgjms9Nmtor92f
r17d9lQ93eIH0CHZJLLCLFpJT5D8z7XpK4uUom1olT4+LOiGU858x4URs+ptlsrhbJjtEWptx4hv
fsD2vZ1azSgnb4iGliYe7REwJEM5vumd+WjQ6eUjRFBB64rfC6CV7vPtyc5G7gVlUMkIves+gg7S
Puk+xK33v+jehvB2XEgqiXDFbg12mhy3GVsZtS4t+3jB0SyxRAk+C14toEERgio6rQnCFUW2fruh
lH/ZGLaUkZ4jmRobdh5WEzyFzVLqp0Q7ZJHa2xqjhAQO7IyYbxOWjVU3N06jy8jJRfXgazjSZKjX
tw1IzdP9r2jsXENVc4Obgz4golRbu7BUF7QzJZg/RpaJvuhhh/mieX/R0grWEC1g54Lq8lJdF5Mx
/3MC9857XyZOSadNwjAEWsKQZyrM9ed8id03Xp1mCRQEznJE+7z7XZSCIyR8FjVy9e9/iwXou1EN
KgYZmenQPcgReqq5S76koggOnNNO4YQ4EakwCAbABFKqvl1qHn0RtAafRa+b/tL1NSJ1GiXdpsua
c9slnzPmpa7I5szcXd0/+cE6PDGy1R2cz87x8DsIIqi3kRBs3552YQxXQlQX1bIIUFlNVyeEuM09
kdpazCsK79XJDu+cywcmGyB03XZVE9TgmjITUzQnqXz0/JF65ThSdHNi7WBvOx6ZwQHw57gL8sZt
u0Mva0B5yzRGlWuhRMCM2OOalVmE1MgQMVoIRGbQx4d2TdbIKtMj5OWONVHnphrH2iqr21i+dBml
TWufbksq9Ce/sP4qEd/5NnaHl2zHIZLOAYLkllEJ3sKxWyhaKj2NoXGuGussh7z5ssZtekAKsLsf
gOYUmdFPoiN8a7JOW9gJuekYwSK1PmXrNJ2TIjUommrNwcnthCnUaqDCYN4FkPc2Bmu9oCrpwIyR
4yblV7n21VMRB9Ynw8zNcGyQpqpSYw7LwX59VQqQN6UU6lIGULtg4wI8DYsCcT5GZdEaESM3xLpt
nZ2XZLAOAoZdH6DY/OjFAefB899+UMiN4Vty6Px1Q9BedKMU17LK6vOcJ5+H2sk/jI45vMEXldHo
rnkoA7++SnKjg6+95wMIqxkwZ1YZrOTGFxnS91u/LqaoXmDHC4u1p9+kG8X8PalsANPJAlX6/Wdh
J5EADc38MFOU9Hatzd2wF9Mt1oymbtAOKR3/0UKYyvWe/QWZnRkFspMWwxd1f9G9a6IOlkY4dKsk
zrffe2GUUJqO5HuTP4WFO2ufrKXOPtxfZe+aEFkrAyIUY5L8dhUvs1LH7lDBswbhnON4rMN1ydt3
s1kfTZjvfkXshmeEwhHAhtulArFkEmWvMULhGAJFI2bENpVjfYYL8p9hLsevhW4flQD29sd7BZIC
i/F5u24XtUvDkW5dTxHEHDNGKfs60qVrvpOFc/Qg722QQreOdaouw7ZvV3RrbE7JgssxxsR/dJ0h
TT+1MEg7X61ZvVKihi3XMafiqDO0dydAn1IWwKXxemxizGldbHuAaCFqdPjpBUF81Iy9vMjUmM5g
Co8YOo7W28TvsRHPVpOxXtoMWaS3Y3Iu2q6+6EvgX8RoHbGK7Z2iY9IvolMOsndLXqH4hEa51GOk
gWH7juQeCtkytuUZVfD0oEtytNbGTK2Z8f/cBAYABMU8T4sTPFUL9bB6SY4w+rtLUSymtQxJFS3E
W+MUg9XCEAkAwGpK5+sgh/SUjKV+BhH7+hk+OrwgNmi7qZx6W5LIx0CbahPbrLUuuMJu51/NDhRA
wPW43Hcpe44LPhwEEhX2jcbC7a54gPzKMccxYpDKNs4V33NUUwhHXnnPCMkGsHbomQBfb1xXkqeU
2m2foNR204+2Vrh0FZzsqfFs0cMivB7d773jUsKtzEKSuzLwdLsxH5F4CGsEgFkitIvuSvvSVuix
xbM0Dyofu0spfAOCrTuDInR2RWWuMYGuvlTnHNHQLxiGpCbgZAdL7R0X6FxaJBRJyRw3n7GLfRMN
4HSMgnjsHytyu8+adqhWsLshsOQuzyhd3y1YCYau1U+gEYpqpiiumVsigOWOsg7TuskP3rQ9PwzK
7P+utTmnwaotP/MAMMA2UFwZZfKfPW32/xwKBjs1PfGijNGy/2D19OtgWQBeTr1TBYm/ZWNF1gyt
zHBRlDbqf0qjY4JLDH58EBXsfsdfY7hqsBm4ze0yTlFkspoweiacs+zRKIT9lIi+7656Dsb0/k3e
XYw5LIXVUBjkzbPSAfGqxdKQE4y9HYdW4yRPy9BppHoGXj78D6sBCICfEo4iJLlvt2ZAYKWPefYL
hlK/c+MJdZDZehLFIXfX3r74dsjqgHlSIwG3K8VG5hkaM3ZghwoR6WvcPSIJ8jUZa+0AdryXGpB7
kEKSpcNBvgk/3LXt3CrlCzZIXX3XZpgFvNrMFfN1eh6HQQ+rWStO61x8v/8x9yoZyDTCQg1/i1Ie
3VwC4QZaXk5kWfBor8/uhMh37Sz1NZMjDO9Sc65Fac8f2mZMf8CfFD93kCOuJ9i683Od1P3VzYT1
hx7L0n1TuEn1j7TG5d/7P3L3HFRvAB8OVcjWmOEfbzIj4P0L9Mn5nCUT6NpCE38HY3akXrL3WNCj
AWUBYFL1Im6P3KkYTG09HqUqDiCoxT9c3H6B4d8E+4Cq19FQ9d7WFLSFSBdkApDT2/WGykh5Smae
9nyBTaxys++24kCvB/+/JIFMFNJCU7knlJe3S3F1E1qVbM1tMyQZkIHqvkOpPbqntEFO5D/4BPVU
+NABMd61Tb9qJTDIFAahn5HFD5AQDA+VmVonhA2T833z2DszUHAq7wK1At70dmPj6CXCnqgSj6qB
L0w0rOfKpo5Wihxh7WAs/ri/4N6hUdmkagBci4Rh4+9Gux18K80k7GW29igKE0LoakxWLukQHzxS
e88u1HOwHFA4UKnJ7eZI5r16sVmrHu3xU567gxaRDo7ewXntrKM6royOMcJIT2rzLnlmv1QlZLWR
M1nJo1Mu7bmI2/Ln/S+3uwqYAGA45FkvOq1M9JQjwsPUIsu+ry9jnZiPIjWn4Pr/t87G1qnggEzk
CYyAZs3h4s8N0K0kPejfvZSLAAEADdovG6ehu803HDtIRwMh2KgxrWR5cot6NsK6KXBLY1vkP/Qh
rf+clrqTD1ZdGCQjMmHa3gZV8ie6VqZ11henfzR0oSVRSc9ZhlVaeLg30xv+6CrD0ELdStLPQ1oV
ZhQ3FcWFzoDQ9N3Y5ZVyg4s1hmNcWetJMkebU2bI7Ee/J5U4d3W+fumWojsiid65cGrcD5YYEhKq
ZpsSz+ROQMdspHyF70MbUKbLZ8utxwe7zipo+pej+aY9qyEcxG5+wcm3nYQ8ruyggQ8ighw3K8Np
0rvQG5rmKD3eCQgpzTFZSyhNQWxbeTD7tszGRqfb03UMopmg/onW9KhuSuO6dhUcfqRFB6a640zU
VAUNaAqQ5HebF2Cls7haAx9Th9PjYcrm/FPPeiHzAfbrQ3jK4YFq/MCIQBR660tkQVUFFewBc80d
CmBl/t2iL3wQy+ydlmoBKF5ONc2nrOe3CLfRzNHUREXTrtW1HyBLpyycqI5H96/4XqFRhS207hWf
N4/o7TpOMOR2b/oDDNSp1CPXn8WHsUDV/FRVqfu/tp+YhWm7Xkxvp64aPiPevvyVua5mnG0jR+fk
/u/ZO0fCN8o6qB0xh7C5FCAWmwzYKC7Hona1CsN8ABH7b2UMR+DovZXggwO8pWYrmJG73Xg76bMe
ryik+1TEfo4G3S4oZvM5jBEaPQi2966EOktyCEpjTBffrpXPIi96S+sjo9c8460pPA8w45hp9cmG
2jb/FGSaX4SQ/81/3f+ee06GEipeho4Kj8UmMF36ousNVG6jxNGRGlmGAskd9HneG4FwT0ymL//h
AGmIMmTr0RxlXP52q4mj+bamjYQRhZmHmqd5UCvD7N+4ZnNgu7t7I8BUA/xU47akCwWa13Y+OUNU
D/bwiIyTe4qdZLyObiMfHcWBfP9b7loMQF6Y4EAO0Oq43VpHVZjIFh9j92P8nNSahYROYDxZiXHU
5NjbGg1mJY5OEQk4ze1SI1xFwwhzACPEvXOV45KdksZLL14fD9801j+IW37dqw1CgYleagWqZEBE
qX7Qb+6G6G+C5ZQpiJImz6kcpR+Ewzw/N3O1inAq+/lrtdrL/yyt5WGlcZt8cq28Orooe5/495+x
uZTU53pbUIePRj4LzPgMbsIX7MCGkoj/8GLg7kC6/KJN2GJAksQakcVhhgbCNnlK7coAxZn1l7ab
7fN9w9nz5VABq/unhL+2L72hTxkcaWTAyaLlp9w0pzeUXvUf91f55bG2Z4gIMFURCioKEbU5Q9/u
+lmbJVOwteees8lYLlbqtxGof0aNXX9641hZ/SapwOfV5Ww/WrkYrgyadmVI+WseLl0uPWYaKLpc
wX7XX6rYcR4H8ueDePwX+v3Fb3UUvTzsnxj65r02YVGsoBuTjJZ1wz+58MZrv1aGTr9nsBmo7dFM
LnOvH6+mmXdfwOcHPxLbyi9o82Z/po1llOhT+n0Tdc1UHZzXnhXSxCSdNDguksrbD1k18AYZ1MCB
pnZeemqn2H8As+n80TNue+BUdmoWLAAIiY4C9A9bZvOammYv4oWL51kkyHMpzjlaJac1BZoDYdLf
A/PZD82cHnnPnU0y7gSsGIICBuNe3PiuXlcCOAq6Yyfq89DOXHQnI6iLDGv28wMPs7NPmKMZ98bD
0LbdzqLa8L1Oo88sUhb7duhKyNUre/LCqW2qt8B+zUua6z/NeeoP0ovdfSqKN+rwvPZbrI7X18yP
FownUaacQJo45bmF2vKqj/4RBcOeF6UKrzDUJGcQnKvf8psXrZhcWiyj5aJXVvrQLtIMK6+RYZAh
dawNvncy4n76KDRcjDalSA9Yy6tlnViZFiZTv5C/kUBsPXkMAioZaH0hRtc8r/7QvjHpXIeVPGz3
7e+XlA3EhpKl2Orwen7WgsqnDDuuhvbeqYTziRkw/ymYUE/Rky4P13XxohIq+dCzFu/sZ/HRk7ET
WxFV/d/fsEW8+gxwkI5AJ9+Yffdj1mlKu2iOfIbvoHqa5jT42Gdl/vocgNiU5jT3hjxne2v7OEi0
sgQ+MvbjFMK4YT7HhK0Hq+xEAWq0gZYVxQSl4XJrTgKSVgDErGKg6vBFJFmdnVp78N6t06Kf44RK
zYE32nmpmP1VbVVqW6rff7uirqe9jHudj2knyxqWQafXoZkE9j/336q9S/n7Opv4hpHBBEFlapF0
QJrLNJfxuW1A3kzl1B6wgO1uyQTlg5gJyeE2IC0MsQrdkdwHWBGjDAmFEzPXRxXIPSuEfxV2GUwR
kZFNgcm1YK9sMo5K2oT5woxV7GvPZ7l0bZTgax/KxT0axtr9ijD5KI4z/rlt8/huDVun/FXRrasn
fYHQenCQIkNEITlw37umqAoH4J4hr9zm18YKbGIY6Fu5NVzoFWrKRrj6+DcG7opIVH3/+T9YiKIo
sphHAfC/scTJh0dazMRMVmuVMMuO9ikr5+GThXzm439ZiviMhAUI8nYky1hWX1tUT87okb9LlqWO
Wj/zz15tHQ1u750YAlYwrfNfStXqlfztgbA7mOQNTTmrtm6/yXYVfyDp4byZKiP+cn9Xe3avInk1
Iw5ByfbBJY8fPDmpdpKe+V8YoS6+aXAXHNjF7oYog5HVQg5H3n67oUHXGDUZePGo4mkX1D3acMq7
5mGq9PjAN+2ZINMloJjheoC/cWMRApWS2fB5yJtCigtc69pD0WX5l9WS3QWarvjAcexdaWACbEpx
2PAZb7fWMYouUCsgQbDnNmqkHrxPxDyHPlWPc5pYCVq9a/zX/VPb+56cF9VQUEhELJu42M20ppnR
SIlEmftfGPOfEAiXzXM8wah+f6m9iOy3pbZZCblz3uYNpRbdT8r5kiap9q6oPa0J3SkJTt7glG9n
rwIeibsLovuL7x0m7yZUpsQOlMw3drM2WWo3GjhtpR30lmzzfeF0eqSby/o2NZMjHfa9ywCoiykD
VekB3357liZqibDCTsDCbZ1hIduZL1qvv57WCZE10js1W4an3IZ/QzwSuk/aEEmRGI+G3yBqkx/S
Ou3ZJfaoqOkoQwAlu91LEsPhhPYXdrnKBYzOspyzgpLx0DnmxcotVD0SqKnvn9fuBwS4RqcE2BOg
2dtFc7M0M9FTJgS6l1+bARkKRkKOmmt7q+CCMXtKkqA+NlYRQwBiuWlBY2MuG2AE6MssQ1ye7+9l
744RrsJZAvqcVFnZ5m9OeF6ZwXVGDD+Do/N7mlVzyFDPIkIvd/9LQKXG1JgU5WUxXgBjId8vpEtB
w2t855I5dclkjX809bV3m4hF8YwWY8wEILc7UqruWSJ1BoS0YYBp3VaBgFNemzIvHz2vFge3d69q
TBQAYkaBFVhz847RztMBXjBBiWwyGM10Da6FlrpvbG1NzlMMjN9aG+fSrpkWDrlboVZnx9fVXI60
5Pd2TqdZyXtAEUcL6XbnwzROZuFNU0RbSf5t2UV2KoG6oH6GDIUhMvvn620HPjOlJILCMfMAt+vN
HhIbcmC9yhzqB89O6rNrN9330VqmA0z13mWgM6qgEzAovFRRT+PFDybm2pK5Cy4i6POvEyKq19dv
CBIqoiyIAwkkNxsyiiKxjJlRqCY2tbAyMhEtmk/0qgX/YZaN0Rxm2bAcRX6y8SF1NyUg7+D3ytwh
DjMnrsPWiMcvxTItB92THR9JC4G+ObAdaDy3Bfc+7ymPBYpKLHHci5X1VbgUzXSBJa1jnMHzT7Rl
j2gKdx5UJe1J+gRrv5IluLWNMZZp4RvDBPmClv1hZr71UHejPFl9l/+7WN3KpGj6MYildWApOw6N
th5IQ7rbpP7bTnoD/IFuHvOBo5aaFzr3f/dj5zzomTiITl6YJMUiNfyopnVsNap3u0N3RDQ9TROK
bknRn5YeoEBN0/XTfZN8cafVKrxuHBzQJJpBt6skeVtRvS9YZZTTkwuy5l2FVMiF4PBTMmqv5jhX
y0HIwAw69kL6drucKKypGxvqa3Xi+1dNl12kjXaGOKthvfay0TgkNICECgfCm7ANQxY6mHE9NFEb
zPLJDso16pesfIZt6ygwV3/qpsDKUsT+NCoh5lVaMre70gdReqVoWmAOk9KSaJzQ69z8slRa8BCD
8A1hb2kfG4rf4RTMr+byU8uTE0KCyjAZBcbb5Uvoveq0B/xTQnh0plLWfmpKNVtKKBZ1VUvjq1uO
gpQX90AtSrNU4fd5CrZ7bvQOWbFStJHSOzr1TKRfag1tTyuNxeW+je4uRc4NoI1COOZzuz935cnt
HauJvNVbr31m4ltcgvWm85aDx/aFL2NXBA9wTVIqV6I8t0sp/SoXcEcT6YFQLXsr7n+aSSXnUDS2
9rG2BucjYxnJ1/s73LnrgI4UXkBlkSBjb5dt+SndJIwmmo0auoJlJLoQ9fAfvqPaFskOzzdw6dtV
JqR5SX2xk2ocqqvlaGbkp74RDpMIzv9hQwojgAujRLoVtRWLpwV2zIZM3Ws+WSWXlGqaC93Q/XX2
TIN6ExhOHjt407dbGih1J4XdQPCVlme/zf6dZQAwZQyO+kp7K6nhPEj72BC1/NuPB89woFEmqSPX
WP0HH9BK2GaB/mbMnOa1TwxGSP+KMwL3oECjt0sJjESbPCojTpNOSDlP+tVfZ97S3i4e73+/HfdP
Q4SBd4yCGZntpCUmkI6QmFeRqF3Zhv1S6NlbkxjvMaeFmZ4az29+vn5JmgMgvhQF8Iv+PAJxVsoG
0UDtp/TM+KgdZv28hgba2dfK94+a5HtX+vf1NpHCXMQc5og8qCMN+1Q3g3bKZnN59GVswdeQJNem
zY+YjtQRbV8EShkYv8GL90KmpOK5dnq9rSJTq6ozNXH9VFBRee6KtYPo1GzeCBgpTtbsmgc37+V2
mSNV8iGkj0zBe5vteqnTuU2HB6ugGnssxGpF08DMxyiK4bOeT+2jZ3JV7p/py8uhhlcpMZAiM0e3
Jb8LTIAr7QhBA/+06ENU2tNMHhGaMES82olhrfyHcgYkSyx3ezlkTWSGLdNoLWbnWz/OSzg7cfm5
7Lzm4HL8Irm/PUWIQJktoW8HyIJR5Nu1MscttJWdgchchxSpid7Pwkqr85/FXNVMBCIUfGr7Ugwn
ORv9W+DmPLY5o2cmb5VIf7pxDqmCbwONPXB8L18MkmrCQhwFoy/+9uK2Y92Wue3yGTQr+5xRnDvp
SK18vX+uL90DnSawERBbUyKAU+r2A6AXORSJT2CT6SbT4qnmhHSPgy8yb36Y0+AftA/3NsWC5OlU
CoBNKzP7rViwLm5nt1Q4I98d7EvHCHj7Hm1y94jbcG9baoCWWU9ITF5UN6lvVyuG0zJ83EI8NiRF
HoIzFWEV9OJdL7Wjiv5LfkOmeEji4egGG4TpbqwWWiedkhtW62eJeJzFXL+z66V+cDGv82I7Wh6a
s6m9ZXrE/uItMVOEkGn1b2MZyJ+5G/RRnAf196zy3ed+EP7z0Gfuv3ZZO1+bNrFR083Ep6IxUtpX
7SEY56U349cjoKuKs9A8bCdAvJiU2bLTjjncofJCLcj1j+1qFk8W4pvvAm/Q31TOYv1YDC04SC73
jgrggkKnEfxB83prEgv8W7M/WoTWg/2vnEXwLljb6pz69rcO/O9RVXFvOSBHjN/ScVQA5tvlrCoN
Yr1L+2hBqejvSnPmB4kKBlwQlh/K0j4q7uw4zl+kZh5ekyBmW9JPK9euhlHrIOowx3fJ0Bkh1VP7
sfGnI9LhnYeBpVSWRwZA7rW5XLqdDHqOWE7UO924XvxWNudKJ0d4EoDDnwqr96NepOlBZX/HdoDX
UMXEi1LT3HZhjImKA93aPsoKEX/tbSb1rgzq9fOzYy1+Q/20z3+mXTZcjQaE4OW+A1PntfHgRJjU
iFUDiHdhU+Ss+rjw+9rsIn2S8kcmbcjU/XJ+0xlTAuOatL7BSVChEWFO6aelyo/W39s9cwtA8yiz
0ltT9vabRwv6NWbwuu+jTiz5jwa9jdBL0uSx9TRx8tNs/bI0cnpoau+o47BjWUp1nXSUT8/LvEkp
GCB0jGGWfdT4mhe17iQ+mLpInoEsFB/vf+TdpajG0MRWFcothGdgMpq+SQ0FTIWCcbkKO5TA905l
Csb7/lI795Naj+Kb8VVJdNsaraXBjD7sG5HUkaO5rlo3DbzIDhBPY1jKc28mR4nu/SUBUN0eoZ9Z
qDFB8Ylyskd31PXjlGzQcbVTumrLm7F35tfO6cKU9/82CRrhdsXWc5dM0+IOsPq6RsLt6AoNy/rG
ya0jp7C7OXU36fr+Yr66XWrSeiON7Ryi1ny0vqeBLN6sY6MhTb2kIKSKwP1w/wD3LgTCIhSzSULx
RJu9NYnb6GsKiWliyjSM66p+DMb0n9RMuw+MQC9PXu8E72BBOJru2YktKFWAJFX6HHSnNnExHAd9
b6VdF8UydxkpLLsT5FqvzxKZSqMCo9BAqpW+cbJLW0rLJc2OhN78WVfF+tYyjJhxzWU43/+QO5cO
9T5apVS4oOfYFkD7vqlXMZJGuTEKk3DztdE0oRUB7e0R6mfHiRL9sC16eYwkb3v29mKYPajKMuos
S/an2cja504y/gcxkNY/+TBpfUvGqXqq7Cp/k0kAdvf3+hL7pFpUrE+Bi4yYy39rpqvvjV6lsAn8
8RlJ3+nvcaSK12q1fe0sCjVG4vpnQfwTVoMbXInWj4QMd24K45SkrAQh/IYXtGKZvsxDinS7XU7F
xc3s6f3UBsCT53NaBsXD/R3vWOuvqiXD5lwVsJG3G4YOvZ/jnA1DXpE8F7WbfB1lnx6ssnMZWeVX
0Ul3SLQ3b0QhjcQj5GBPSAj/HPXcDQOrbN8GXtM85wgffCJmaYj61iO/s2dShHTMm+MMoL7ahnWz
vyRTp1MEEIbzkHSNH1UZrSSRZtNDn/YaPTXDjObVqi+ePxff7n/evcNk1JhmluqnUcC8/bxmlhdx
Y1MTyAxrxeV4P1rCigtMtv/qWmIe5Gp7V5V2D/4OsCJh7OYwQfLYSZXiFFbMZg7rvuqfzCpP361U
/Q+uyssjpevOKnRcTOKu7XBs7QddNrbQsQVTvHxMXCc+lUhphKD2nCvU7U0k0pgJqJgfcv+bGi+3
qTIq0nobsiBwp5szbWPRy0Q0feQ5AqG/PHHSsym1DkeLDngR6otpP3jr5Jw9bfTbs+4t+bUfqzi/
5HVih/rQdlmouaUFQ6DGzM9oT8OfBz9SfevbgBDcLwUKhNCpGBIe3Z6874qsTieIRLtZLM/mql4i
mdehHOYKAix/eLO6n2jpR4GwpyTUZ9d5SK3u1RA2EgxwPFAcqRl0WiG3PwNqCbcRQkJ/VVvu46CN
P0WPlNcy2sXFgAb1nMXrUa30pdEzqq2mRRQ/FYM46t//FouK1axTEfdMOaFIk521dR6NsIBHU7+C
XocRMhi6Jbve/+AvjYLY16ZNB6yHrtk2fwNU5lmFJNWWKJCcaD6K0zy68fs+K5yD6sEvxMLt2Xok
pzbukgeYTsjmbOXClQhKqKhibbBRMmrjcg372ArM0GiS6WlIYSW/og/Z1qE1gYU5jZU7/7V22mid
AyuD3EVfHf+tL7uuPGmeHH9OZocyheYv/jfYcJvlgviwGMK+0vv39Vig6Xf/c708I87G4YNBJKE6
m5soBWRvHRcZRimzQj/Zk+udQEVp/4o6KRiXHMsv99fbOR6yE0IIilzUXbbZGcrJ/Hkv7yIvs4UL
H2YTfFyhPPzSOROf7WCxl84J0Bq5ID0cHC//49YCmzzLnKXzUDkv9Lp9m5tW7Pyc8gn9eig0Sv8d
qBdnCjX0eIdIKzSUJ51SZvHFo2+eXYpJEVUvXdF8N+kf9mFdu2YS+nqdvBVlSoVcjklMuURb31my
HJFfCJrga9swxR1SR0OEIZ5870O2VsmXVa6NGeoeBPSXOHOS917syzeTr+kiqmviobAtEtrIeWFB
lwiCsK/PoIwc1ItjsH2nSZOOg3o5sn8PI5Nfy2lupiW9rEmVIffIAK14KvNCWmFeQ15+CopZZyYM
PrjgGX0XkSGWnWbjZdBaXz6PRHjJjw68J8oF5iBMuAcDuG8toccfrDk3mgdYytDEqIyi8yiKuf4f
awMJ0qvzK0AQlFpAW1Otov9we0IATM3EdKlbCy8NQoEu+8kZRQl9chCciyXxzgcmwd+7vbJMIMEk
/AsQoUYWbtdDMMU1euDdAIaL5Edvt815gHjpQzXBLH9/qZdXi9yUHBUeJRIAMuLbpdABEC1Dnm1k
Tm15jX0jefYW9DjJHZdnxk6OEvBfPa7bvdHIw6pwfOql2dZ2rGGxwD6B4F1iBzXTxezW72YmU3nN
+T+8qSwr/quHiVdERLCx+FAstV2eagoz68lz4yD+Wvvz9JWnOq3DnO5v/Gx3nfF33bRdG/K4tN/l
YGcf0rmmjpKkYvXfQflMot+OYnostQz6OLItcz51udvq4WCmQQKrXeB883pL/HDQ2f7SGl0Vh45b
Os25FMUswlVmzrcuKWV9AhTT/K+ypvKznlXaz2EEIQenxOR/S6g/lmGXiv6Rzm2xRmklu48i0/R/
wJpD490EcbaG3lIRsKvT+G5KW36D+M19Kvrc/GcZkSyJXHtN/yK+65qzMaPxEjYF0r3v18Qv6Y5k
rfcxGYv+GxJFK3V0Le7LU9MzWv5c5ob/dWXATryr+kR3whI7bT6vMpmSD15s2QMEB322FpEp9Mr5
EJfwiJ8Cwi4uHnwBT4UfzN+sIXGGk2a14w+tK9OeyawuXS41VwAOTuiD4GVAqjKPJGCykqpGnH8s
ciU7bRuxfDfB06SHsoK9LjRGaqSXmtrEF6llpK8VuiHDyY3tJQslYz/Pqwzq6YOcV+0sBF2wA/ve
unJFnE4kS5ecu8uQxsa+J64ZaGBAX7PbNf+HsvNYjhvZtugXIQLeTIEy9BRJUW6CkEQp4YFMIBMJ
fP1bdSfvNrujFXdMSmCh0pyzzzY33pJ1dyhDmqRQGz/4w8Mu58B/r+3LwxKuWooXpC9QI/+6mZYF
vcSmI48AVLcrbKeTU1rqP5F8/kZ9u0w2Lrl93EwXAC8K/voYxu+hRM3nFl4zVM5xSIW9BWkqj5Hg
3M2Vn9mXUkT6NjZyxjy3S8M171LXaQpv8OSfmK1ku16e+NcPTtlGUgpv8+IR/p6biYOgX9stIX9i
oKz7mOjOMfDFokzhUx7X0edVkHEbzuFFCuhJbBTEGg37FU4qDRang7QLVALfIe99WtT0yRL9HsCX
WitIFGJYq4OfqTbJ50mr5qoktgFka1pcv4BQspRPU9S0wXGc/b7KS1uX3rHtY1I3ZgQXR68q9Qdl
ZsFvd9XlyMm6OU/XdBQniIq7KYiT3IZcRyb5vbq1HM5ZYOru2DiZ98RJkQzHbrHZo/Jn+60vRbjn
si6j+ixHsXyJ6mn6kGqZfTehwxavypmXvop4tkUVj+F3ORlInbWc9UPZoajPxRx4+qMy7f6x9Cfn
azuK+CHBVMxFlabEWniRwLRU9lN752QZNnRtN5APHkp/vG2qypq70NXpl1HJcCORRvXXc7XPomj3
SronV6X2K4O/5XpTtoEQ0pbeRx2mS5Q7esTqsRXjI0OksTlYsRMPJ9O0LXOt0zEohJ8090jBWV0M
07aPiOGTG6IDKO/wl2aG0o+lTnNCk0h0WBC06DOtFQ6cbbftt6LrByjjBKIUCZ4739gP/IU+ZIAb
7epIoKftiR2aOmdcT1KEG8K01DYvMfoY72DaSNKTVcQ25ipR7XQoTV99EANVy7NOpfpWNS5u0IJE
wlcmfEOa29Jfvw5YTTrQIe3w5rrzHl+NWBfvRev06RdbC+VQ8cyiLaA/RF8Aa7cX0y3pQ5WSA1ts
zpL93PnjX6yaCHDAgyP+uoxe0xeuE2avrt3L6jjHVTkdtmH3EmhDpY9Nbx1M5BmsolyKLSnFo/aG
yi/sgoooJ7lYNHByAlvnfbxl86exT+c343TudoQRPz3AL2PoENRedNfv0m8PmZZ9kCuJ+BdiouM6
h2wem5PqHfyiFF4QwYnZYvI2LN32iyY+4b+Wvg6W6y6NEGfvnad/01QM6lildn+NUK1sr0kgiDAl
jN2Zi3pQq3O3biqSRVKlTXMwdRI/4d9Sv2jUkNFt1PL2cvrni2xOzTU2pENc92f2kXhWgUnJExvU
vjTciYu5w5u5z24iEY5rYWob2+NFa1fl69J0w3GQMX95NWwmuB5mO3whDne2uUwS51w1CwkC+NRU
P2o7lA/jmsqO6KPJ/RJBa03yPgjEk15JW0bs4IcHNgRtobNG84fQiTq/iKst+GVUlyx5qFHq5Ba3
lge/ShVLtDXdi0CK7J8xmupuW1Om0V3ilRAjxRZO7jVJGWFUNE1bR00uhmTwi4iI2bsgk4QvOdZn
v9q2eR7KC7xm291+LElQKyH1injK+7JdTZFZeFc28CdJHeKFBOSMaMoeYhoicVWaenpElR9/n4Y1
UfmyE+dSXNKq1AkvG23yQLGobsImaD8IJxSU5YGeks9zK/xzv9Y0UZHog6KqY6Efdel39ZNPwK8s
5kaNHda0jHBzWiMvPTiLsc9J4Kv0gANNumDpOtmXhMHDUCxBVULKEWk35jGh5ib3bFN3J0cNFYKm
tKz22zlcVXfT72Hz0ylpW6+7RozbkcCfyj3JFP/SAiJzkh1KXtmep9YK0qI2Z30m//Si3A3r9gFv
cpgkPp428gbJaTzV56acxiofxZ7190bE4jeTiiQ5QuTfgpMTaowFkm5zv9uVqW6Oo8kaHZTXBm90
3NRC49YE510DOxYXI8MPOJL0ZSGncoGTk6wJFG+/6UAaw2hxbxxnzARbcQ/WotmR6dz7LLuJn6bZ
81T5yaNJvPCbqLO1vtqnaY0/IAfW3UmOWdWfhk66T1sb7dvFu3J4TNaK74R0oIqYlLrbWdZ+N103
ftR/dy/2MgUJpfopNH1anUmzHezNZuygc2fsvU97rxaOZt9WNwaLz4h5hT9+AbMLDeZSw/qp3TA3
z9c9WRZC4AiKXlXAdhnRoMhTH7bpk1Ee8S3WW5LoAJF4T4+dhpiTd3Vkefg8pL+V1ZGCeyCHT2xL
1+Tkvjjd9eqX7s8m3OV0s+veeyJVI9DHZh7jmxaHvek8dd2c8pJG9VzGMdWjq/x4f1pVI24dSlQq
i5KvRcx4aV8nYuo+OrXjzlyIc/+9tmb080lO7g/0tbWfl+W23KuSZX5YLf5eN5hazSPM/zCqT1GV
ZVexNTuCJdJqVT53LmE51bqYrJgg/hz0gH7kAC9OhbdZpRYs5ZvJShhesr3AY9n2TZoLHzzzluUz
/IDlsau8jbtSKfwdW126083oTdyYJI3VX6kyQ4LnvWwci8RAVr5Za1PVRUge+ER14Dk3lKkRMipW
/d6dieAbWwS7tQ7xB9xGHOajZgqJgF6CT0pJzsJ61/UbvF3h544MO3Etdb35+RiYbvhQyhk94Lgb
X943KfYmrzuld303MlGpcqYre0bw5dBcyC+V99juXp/lcdCX+rixrU0hjNcFdAZLio632zeVx2Zj
+KNXfzxCRdtn0I553q7KsNmqQ5eM/Se3a5oyb+U4Pc5Om3zXYc+vNbGI8AOyanucGtQRhRCcVKep
zposh0fQfK6dZnpiohwuR9N6iT3hp7r6RNa0S1NwOZWY3icTYpExXv2moBVXp24SGyCE8Cs3N6ll
dag5Wu8nT+4GFo/11jvPs3SKF/lJWESTLJ8J7QY298RUPjuOp4dCwKj5bkWTBQcj3RIf+Mnla9pc
pR48ObrJea1VrW6mCPHE57quqeSSRkef58Z1loJsy+RLuoN+HPyowzsq8XWJT1vdiXu83ss0B0TW
631UhTrJd/5XKIIj+EW2+E6X29EPAD5E7YTbQY/pyrUyuQ3NO+md3KOKT16I3rePid4aYr9KN/5A
Y5Vez75enWLgaW+klwpsjwUOHXPQBd0pbHx2oqyJgD63Qvv1yQU5z/JyUuVPKASIfSnh3Oolaac5
OE5xMH1uvKTr8yY03l0Wm52vpfeCTxUAA/ZmTutcYUnkpAftmzA4c5bLu+RikpDLzXN/ARhE5FNa
TSmwpuVB2o6yyQ3Kqryy6Vq7RSOjShVTtEbNAe8K7w2FgnP5NoTH0vWC9tCWQapPeLoMz8EYCTJE
N3+b8iCr5Z77KNa/oYjl3mjnEHa015F+wC0xjFUxiiZdbwMOqOY2NY0d2cszXBMs9JKbvYeJnW+r
VOWJLalk0cfLfh8Os18eUi26La8hyXGvJqEC2IBgthad0VN11siUNToMyay8mSNyhIVOzVXtO15y
8sbB/xwNwMBnDH/YBNK67hPtUd0eE29Is7uqJZMxd8tuve+CqG2vO4/LKp+CGvfZkqnJizsrbzlW
ene/k7mm3FMpfKXOTbfKz4lrGSXRQ4gP0UojVcgKI7g8ytaJYNV5Y2SwuAQtiXhIb6isA8ToQKX9
GeDKiQ+SiamLWXvA3h0q7psT8xqnyuOLWRsBP2Rm08yNMdmK0p/zkJ4DtIo8BEWRhwilIFpj/lhm
Ee9nxmLoyyxw+GFxVltauLpKKSiH6Fs7+4ssOlKCOIxY1lzlwCd3ykq802Z3hqTlM6xyQCkSueWt
v8z3g+1ak8s+2eHoxXM3Fali3Rbx3kXBKRQgCHkZZTDG+e4RbvFkYfJpnfSPuanjgaOnzz41sU49
KkgVlnVObk7cnMt4hfDHZGdKKcPI48xbaM2vFM4hhVoYmzSXqwh+TgP+YblPftR8Sh05NR/TwWZM
NHBES/IoMtag4JuA9vss6Y46Cdr5OMItjHKI6NNU9Mh4OM6yjPgRtTv9fO7qOrzZA9vwMfCb8s59
1PZhEYwNsUV7MLR7gTLRekUwaPMh2qsVlzn4Fr+kEHFHR1And2qUJKf4QzokXIFYUn0oOca/6mjh
BmlYl3ve7vF+x8lAWR2MitKEhF//19BW5ZPqB/ll3nunvwtaszm4y0X2uFYB1jUXxUpZNFnSvrpm
22RhytWPmSql2W0jtuiJb8QLCkUbcEJz4SfHejD2k2g2eC4tjDWvCE0ZNIWNRHLrY7gSs7nc6T5a
Ny53VadDjZaNyeihXOOwo9ianEOjHL0V2azi33G0R9ltNC3Vp4rgEb59bewXrZlOHdrFUW9jmAFr
eSZMrr0xNH6RzkHwwQbeNoD4ye7Otu4MmbOtpo/hKCgzjWj4mteF8KQilmTQ5yrw+6UY7FTe+hIj
umJFYBocalv1XWGErF4MPsISvquC8lJnta5up0qvJbk18Trm4JrLixpttB/NXIXjDd7y0a8qqcP2
UC8T7XjsrSK52hCCjYe5jpc1V23mvO6Dr8YiAjAcz34/6VPs6z7NoyFGRstvgIr1Lp3AbPpR53ti
bMO2y6b6wPIMf3D1ld8rp8E8StlJEx/Oed4T9l4ub5FctH+f9Hs3H4NsiX9ZpiQkh+5TRydNYZrP
bVM3hzVrQNxakoEmru2eX9kDYsnePGf3f2opWMZu01yMCdAAzExI6u3XVtbVjWiWeMKeBBuYwoCJ
fVZOCL2SNPiejeYODgfjrMNXTCLT34m3ReRaeEtaHRpj5+Ru7cPladBx9RWztrg71Mad2xzgdt5v
drL2fpEFsFynVFwZyaNu99NzW3fl/q3BFLRK9Ys/rbW4WlzEdldpGaxsQNcOv/vVX5tjS2HWAoQO
wRc7dOa7TprRKYg4cSdAmD4DhOlWZa8uWrcpj6Y9lHlkQiMLnerkyVERUxIco0OIsCVmdtzc5XjX
UVdxuIzKP6NiIY11kCJIcjyI6t8dkQJVjkoAX+4B9vnbQrDRD93MVUsb1Q7dAdKUbmlnGu4ilj/5
c3a9dDyVrYw8UJV1Dbiilg9rUoZ8GwThgQklxmecwCtfT6400Rd3MgwJ4qwxSx7UYzLmDefMcFTW
jX7LOKafMPVl5InnAn13U0NrZn3xd/fDvH5CeCLqQlBAvTh2chYKA+tcSQY0aY7mTXE5G810tsW0
Ig/KlUzbmRL/k+xlQHS7NfrNGYR86GQtfvbtWH62W11/01TLYNW4QL9KD7vmohzE/rqRYc7nCx2U
rF2YbnmAb4go/A5uYEJvVudeLfx7tdHjIDZFtnncrCfOhszlZ7WNy/OW1sAt8zQ3Lc205FpUAND6
4FTcEAXO3tPHNCFiNQ/FaJ84r8EQGuus3ycnHH/LaR0n5Ep1ogqzh+2Q71j3PWHoFbyUumyv6Qb0
72hfgueKHfTLTiPEvQ7oZKTld4FusyqIkQdJN17zEg/dNHfpQcm1D7f0VdIZmrwCbvjuefNYHWC1
JM1RTjHlN37HM5OVaFcfwHG2jtp6aUzBUGZQTxEtaH0TZDvagMbvg6+qiocP2vfN96ydWnMnty5d
GU2uSZS7MhbTXa2qdDjSfuOHbbN1PNSzzMbrltHBWw3Uf5uRBTncYCqZPOFVdjGYY+w4FVh/pfOR
+qV/2O1knsrWND9Qma+3eN+VVREuVfBaL2225cMwACBrRrn3ybyPgvSmGOtgCFztnM96iD73vdUl
J2jMkbNusXncsg703wudQV1xFE+nJewrJ4/9ksPccp8xInNHxy16zuyn3ePaRtm8gE3CjIvwdHK9
EaC0EcOzFyu93YBuhC871TJTP0PjfLQeyUq5AILfQRw7e216MNOiq92Z5aMcYPy+JwIvb9Q2eEWV
Oll33JbA9oXSHb5nPiS7x04FOH6JLGvTh5AR4u+ORNzXUdLwshcvlXS1tem1KPu1oWRz5frEbgAc
Ii5HP8yiGRRe1PHaF12GT27Rtip4jcKR6cVCVsRl/uIM3p2sguWmAsgo81Uh1z1vSuzyWNZD0tFS
e5ah57pPP9fN1q+Qckd5wI9PNIeyikgSmJUOKQyYo/8u19XebdLsb13LmXrvjt7KDkX7vZwphc1N
tI/+fLXJzrmKN1doBkOxLk/9mmXDeaZ++Z5ZSy8bTLt/mspA9oc+lM0TObLOY5hM4cvMLLXOtYyT
JxTL/VdZr059HNokmvLZ8fkv7UYueRFHZqA1XMMSKMBuXB2KvjEqAg7y9lAt5YVrPC+XVMlhW75R
1DafK51yMSalMwn2f8ocC+qvvgIb2TUa14AN0rYN3VayuRM2jO6AQUYrKRSyqP5ZBiaa88VA0MJX
zIqOiYw/9zma9dHmUOn9V8qT+DnsbDIXukvtjRgnL8unJHKuO7Mt4e0ay/Xa6F7XV93mV6/9DpB0
V+HzKE8Ci96aWt/QooTBFH3daVyqYwTQzfXQAFhdLUlaZsXG6P8VO6CoOaE+G6OD7jZZnRjiiicY
Ux25Kh7g1DR62RnuvP4aSZvcK+u0DNla372G3N+MTJgUG6Hts/bOY5615L5p6w+O73G3K23m5jgs
Q/ldwP+bcmkUByNJzmjC0m4P+9ylnHopN+NRRnZDuxxjU86f926AA6smTo0cy0X1inDR+dmwAH4u
MBuqgplF+SVs/eZxXqggin2VAfNxTF3OeldgfFU9DfpoYjGTemj67qYbtCNOnjs7NykHX3zEISUc
DrNJyuGqnbu9L2LCE/p8qmMunnmOvLswXHRyxJ2A2osuGAmzn9TVKVO+GItKSe96B6hnvjBKfW6Y
jEW5riyla9ybNQVkl8sAfhaHXNSctlQbAnZfxvGzMSzOmvtEjRnlUbT7bz2cjB9jiPFr0XqdR02w
4GiRiZpDW+McXzB+m5M8G0v1uPZ77R3YGX2Ci8dG1F+Y6S08x17nCpqIav+8BNHqFu0Wj8FhccB8
qCY83RTJaMPPYwen+7YifsnPFUST+83ZMq+QWe89mv3SZnL4RNUtXNPxY0k0yIVU4nvPEYX0nDNS
Y6zbd+2NuRQ9BaZjzksiMRLBKKvxHzu6neGp9Pv9rYf0kF6P4aBf07oWH2KZnmoxufOVdbxKgbYr
H1wg3NoQukGW3S/Ztn5hZJFOV2ik+lsaIvnmdIKTQVmff9H2jv9hX/c5o7Y0C1xR2oHHiauIpKp0
B7stKSIAdZKwo+Vsg+p4abjNQUxteuBgFRngzarl1QjZC/Ro6jC/2MiE7+5UF1QcluHaPGxhab9K
ru3ngC+nhsu1+L/HtKLqvbjl3S1BNtozn3F8DJtmooxtbAlSHvAztyY8K8eKGPrX3mUd7WjCMs+J
ugjRxfYGTiBf7FOwlmD7QPvRt9gmVBC+KuufcCOwe1pw/mzyBIuO7J4BL6BfOoQAVOTbRO5hY4VG
HN+dg6AJnol6rAbRu/kY4xlG8nu8iOM4yOVjmJEZdqsZbMzHrUM+Rzsco86d4n0iMYRk7O+wSdrp
tDn02Ed3bbhsfFWJ/ZwBur8ijw4usHFE57IZRk5XG6iVzpe5RUtWKU/AMRJJH+Ztk6ZgQA53B9dD
LIZjuA+YClL0ed2p3luokEc31Zkr80CuW3QywdI7Dz3YM8G2U9st06+pUqp6sCJdyS6Y65aChxzL
YOMUrf3WP3addSCgGAGlUz3omvH0VsRzIPWr1FLuZwqYSTh5UwZwmzILeRNjOr9yXvzFhilu9H4L
RSoXfcw5eEykNzTPgYilKXMXe9EOC9FNBh9DwneHBzk41gWI4dIJr2Y3RlZFrKZPlT24jvPZrfq1
v27sKpPLv+vr8bbCr0K/xJ7ZKbWcdE/HXwSM+pQ2jP14xjJlKBlyPTrRSpu/r653FdnWX+9lCIjO
xGAyw2+MrM0+FoyTacROaopF+bvM9oT86LCZu9t5IB73c0vyyvKWetydD246lnFhMZ63nxi3KPdj
b2JqoaLM4t77OjpT5ManrmNGeFV6xjBUnoM93d8cO14IPZRz1fcB6mx75jGKaaK4xHFvXImEE3wJ
Qsdlc3uJ8MHLWiyFMchPVThj9TRCUACBYaKCy0PL20E8MeskujLRrp2XPvJHKg29ThHDktKoDYrz
4kq2VATvIv0RyyBOfug4bZPlXDMnFVUe2riZZhCoOuy/TCm3zFtG61oebWqD+tbWdbc8RpvEHLtA
94bld5XYMrm1CsnGuQ6M6e9cOvTwnJKwsR47oPP9KZ74+8fcTRkVYOFPgt+bqIXtPsaV69hv5Wa5
NpiVbNmVYn3z0WKvzc7A4tpce4vhyqxcn1EK8NqqbjZHY+ocz0lrruZ+JUtkGbp65arUc/MAIaqS
p3FN9Hijdndvjibqg/Ybzh6lpM+dU3UE9QzdKwXVZM+bYdu9Q+BsfcIsA7Cl2KJwSL+07JhnPAEb
ezdvEd3M7nK/Hhe7YIuA3/P2VQtb/VJ299R1zCHQHmzYll8doUY3F45ZX3HZFP7Juln7XI99oHPU
8x0hS1x/4REXs3b8Jua2TOi1gsxeiYlfKrg3tvJasF3edCSb6ODCdd7OEDO9VwRIYEwRmH2W6wwc
LkdU43xgkiq6Q5s2+7dNJuMzemjv45YKN6FhmuvjLKt6YIhAjZhXErltzgiluh/ovT+kuHdAZA7n
PsrLuKy+LbOYvcJEajF5P03bl97ft5VC1rjuwdO+/LlhSv5l1a29cSj2O2gxY3ytZwzvadLioxOw
Lwi5bK+DppFwBpb9jjGQ6Y6jMOHtyO5Z893XjG+mrSSgN6zX9q5LCMlcaRtoI4Np6nNT+RMZAQzG
mcwDAv3od89+nMYpAT5NOjMcZAe9/bBXTH6fG07Ej66jZjBpPEwJh4iSamOuEUBC6LwY0kfF2/1Y
ywjSdDsa9QXeUfpctr3XnsRQJsnzSPL3Z0mgJYSd0EZv2WjaDTAmmrdDuUX9UESrbY9KZPbi7dAm
ODVjGtYVqyUF925evBW7jk7218Zdq6sVMvN4HyFlqmmpI67vTA1gGdjJMa/BbBLsZ/Xd6g7RetQV
ky4bAfY8k9/LxT8w+JRlEuYyStQ3Kbibjnbr4XM0tO7cxm1G8q3ey+0KWEuEhzmd++oWNpXTk2xY
992xLnf9ukMTmI+0kduPPvaqnxjZp2m+VpG97TF+MqdNyvqbWlboymlVNR+WKawZXfrpCG9x2xem
LIuvbumXaF+x4c/uL/IGUXh9XC0FTB/mMAxXmfYuZiD5YOrJXc0JHJ25rEwXOrks9+WlquiMc7K4
MM9PqHTUIbSb/bA0gZl4JTZy84oTaM+FSjpOPC+DcCXMzHGeZVirnz0gzc8M9mE+mBZT6oJlCXDd
7PV0Kywl1tEg3TEcbpdQwmiv5ddWBuFHN7Nll3Pss278eVv8O2dSqs5dJkFfhJjjjh5vhtI9zqpJ
TxxGaXUiTLU6aXdydJEwvPJOnZfNT9Es9gv3L/LvR6HiD1jrYPPajxziubO36Xas6m37UEPNfQlq
KftblcVjdSxD04hCQjpYjmVUipRZD0XGKVVMxS8QArC+ibSYwDK9SJ48v2/6k57CDPyHBhAQdrGm
0Junvw3cvWHRefjgfEZiMewH6cJ9A3erEnF0q6zGJT0J5lsmKdv4xWv2tD7uoZN+T8Y5DQopB2uO
bG7cE5p+6Ml3t3MWXkt3XO6NJeWqwAkJlD3t++HGHx0g7MqjkztRIPifZGTUL85Qhltt7V7AIpBt
l/bTemmhGsKgX5tG7VcNVIoODNZhNAs9qH1VlYo+ehZj4luP++5p772YeuDfSZp/45XBFsdWKcX1
yKWme296NHTLpimqwGGnRp16W0XXpvnjU95LYTH5xe4IB3Cc6TI8j94x4WlSZNzvQ1pMExh00vHt
R6MH96mF02G3QBQ1buR/+Gh/4+ddHvofOiiKTBDFy8//i36vhcdNVGJLHZIyfItP8vgyEjFw7hnh
/++PIjUZsi7uUdwq7wVbOPB43dZOSTF58AqCtF7OIm71ufLk8Aevkves2otf8iWl/T+hEDjRvWPo
Ves0sO1MWpTNNORtSVpCm/T1eWuaOJ/0/icRwz8skAthmExq7M1gBr776tpt2ksoJBn8gc2/7nZj
r1MO0j+8wH/6VDCa0bT62J/+bYEgZu+T1jZZAYWPwNkVBnhQeu2hMxFj30ZFf6BT/sPa8Mhx9ynk
UUswqf/r2vBhiM8zCv8ii+WPOnTbg1jhmNd6/JM9yD+9P6wRcaviYGc1vmOJIpGTk3TqrAABUS8Q
ApL7jrL3D+/vb4K9y7LI0OmxImL8Fd7rdKdIRXSHfE3OAog/tpN/D2vDO6jUCR6NTE3RdFX5LGPr
fWKyqI8+HJmX//ksQeMD5zvkzkRRc3kV/7XhaO0SZBq81FlBnS/qDKoKLK0g+F+zSjzEXZclmYLc
kf4cvHuQ31QouQk8RaWbmDAnYgA+2epO/ud9nf5k2/n3pRJgAslMC+ot52T2bsM5lTczOqGFd6rW
/mB+wnBzwxPhC0K7+k8Z0+8FG5dPdtHqxsHFdp5P+NdX2DSzVzLmAPBKvPR+Sobvkin1iarmJ+hX
X6CvCA+tMOsfpDx/P6B57sWhg/13oTS/e25sU+VQ0LMfIhOdJuK6CqnD5NRn03RwRLwVrtd7p39f
L//4YUksZs1ANkaA89cPC5nEhrJlrrQAZqBlh+oOx287WQIH8yVs5dH3JExSzP3/5+3Px70EiVz0
tQkKoL8+eQglAUG9zYoy2PtPndMPz1vQAaWudu0f//1T/v0AQMKL4/Hl/uM+em8cUwdzMxmZ8axB
pGd33eTZ25kj/PtT/mmVRnS0SIvY/9579wHa8hIYNeEAtZFCMTwyt9JDf7vBj//DDfRPayXyUX4h
Jk0us6C/vry9zWaZ4MBUZLC1HuyylQ8h3J+vHn4M7nEfwnLNKQKa6PjvH/GfXiT+d6SgkaiIjPby
Cv7reHEaF/xT09nuq99/63wR9YcuW4L18O/PeS+VvexBhJUJgs4I77Hg3d0wOx7ZB1ucISVAKogF
LDuuWbwDEwnkkxAYCJ/R0ZuCBPmwBun/GlV5eTzHeJQwucQX9X30uzY+41mGy0WJSXYRYtaeN35C
4Nza4G3oLn9y4PunlYNn48WLNQC3f++vWWHC0WzIWItUu+ZEBsxTSWjQgXy09A+X1J+e9O7F4iC6
15vkxYp4jI5d7xH40LTloZdTeP3v3+E/PuqS0epjW4Hd2LsNDpxVClWGWRE6dfgDowqS0IN6+jTV
1Z8yyv9eulyitf//Ue8uIwqMWDNoygpTZZhV++SJCvCzIxnfEYRMsiX//aO9PzX9iMLl4ujg/sfh
OXr3PJobzNx0q4+rs3pn1EcWataWndpLdkAQWHNKBBBOsHXzH06y9y/1P0/GGAhN4eXWfa9dbHyN
ptH39TGd2/R3P47Zdcv0F2N8b/zDHvynR+GY6HI24zYYhe/OmBjj/W5bXI1o1qS/odSHBbKIj4tR
zp/ahPff3+VTIRe7+ANf0hje77eu08qvBSxWJ7D3TFy8T6pfVc5wIn7u0u5Pqrj3pyePu4hzcYqB
s4jh5btP5i2a4JM0M0fr1HAk4/Qc/Uc0gYaCoek48ncwvfvDN/f+SLs8lOOEuiy8NHrZuyK0joxc
khFmZsqQ85KY014ZrEheFVrhExVHdATkGW8qLdPv1f+xd2bLcVtZ1n4Vh68bbuBg7uiqi8xEjpxJ
iZRuEJREYZ4PcAA8/f/BZXeZabbYrv+mL9rhkK3ggMzEcPbZe61vTaO6/8uXLCUNZ5Htkcl7Prvx
h4ghWjsVMiimVu5ktq2qO7OI+psi9uyAUWuFZKR6702/cQ3hzPdBm/lwD3FNvV4vhp5inoPIIGtT
5jSO0OY1FarzPWoTtAQ/fotvndbFjW95CwCXi+n1wZoeYQi1mcQoZSZrv3DUVdXG3U1oTPFWNojN
tLrS3zmtxhvXLpYpMK3gBwn3OCeV54kb6VFWS5TorbgStG2ZuniO/JLLyt83g1IPbjxnx1R24pYd
Xv5IU9gMGhy7Dfk3jMpCv0joTGHXCMIqNFcG4eLvVdBvvkoUagtAEI3p+SU/skknVTpFlKxj0Guk
N6+4Sux9m2vdvnXs/OuPz8VbV7uL1QVDOtoF/by6w+xZFqaj+sBEFa2hQdTyMDBRNCGWGcsTWarJ
BvdSeMqSvNuHMC+G7Y9fwa/Uhz+61pYbjtrIIekeKDISiteXQ0uTUywJRkFWO8WJtluxdck/37tR
km3qbprXVSfty06f68DOK2TcnOGg6fuMUQoCpx+/nLcuTqJmPOpsYBHWOYoHAX8UVoIR86zi4lRM
croddMwVWmx/yerIZcY0Nu9cm28dE+QDtS+QWFars2VK5bo+ayqSAc6gdG1NYlhGUdK9TSdvyFYM
7+gmFKHlvrNyvHlcwgIWUiWyhPNENIMp+BzTZiO83HSYH8hyAcf25JAyTYmxzWp6vE2zxnrnlL95
XOCGy1MOI/f5Ga9kPCa9XcpAF7m5d9PMcZAVy/QU4vreDNVkMBTBTPbOc2f5GM8vNG4tljCA2AAc
l3vhD0WxQt7bCxOnB8DM4UOSjN1G9I794ccX0Bt3FME+2Ma5geFFnnME0JLmtvTnLnDaKg18qEMH
bAGIKLroO7blYd2JUawpDUx4/r15+PHR3/hocWvqBHhaBqq987qDOmFqMyPmUspT55Q6qOY9Mpl2
VKhdIEsBP6Dp3gPmvPHQ4qB0U6gKFhf72fXLSgZp1mfN6ntmyJBTWJ0nmuqZGyZr11bDX79HQR2J
ZZEmdVk/XyO9bgEuO54MrHzSTp3Ttbcxyt5qq+ONTNZ6LqPt5LvTzV//bNn5U9LxwQqimF9fPxLH
hI2aXgZaP8vdVBnFXtq1HuCy9W4EenUMgu10+y8c1KK9IUCjLLXz64PWRZfouc3K7GRxdRot+t6t
Z2tfo7oed3oprgjWnbJ37pQ3ygHKAC5hwecoIPC/PugUpq6TW6EMqrDoaHKb/b0kYzNnfWixoP74
Hb5RpBNsgZuaq5aDnW/6B4mCsB8UBdeEt9jEPna01Wzea8wxVxL39tqE0b2V2dw+/fjIfwofZelh
EEqC7ALOWiJvX79PvZxZ4icfPRGdAuYTU3PVMIT8jgFj2sa1STyqWbf2V68Oa7zraJQRc2hCP+YE
f39gGoMgUagy3qBqwi/w41f31l3FusyNRZOSTcTZSbAHpWs8uVkXPcRqHlnpmIci55LJuL4Ko+Gv
kv1+/TDoXdOBpSYjK+P1hzHFnuE2DVuWuKdnbUvoBYLm5C4RUvz1BWDhA6MbtRd68XkYDrMis4vx
gwUhGvMdJe/Hkrt8xwOGvYvf2te+KLLgr3+cBOLCvQOhT/7O2Y2Epa1yEHH3gV1U9AqMsr9WSTkF
foiwxCLr7e7Hx3vrSQxjz/NNijmPFKjXH6dX6uRuTuUQDFao78e4N/DQd/ID7kcD9nQRXjlVlb3X
N3jrogFkSo4LyMuFmvj6qEMS+yrCUxCUvW2uHb9BWZYn2gZhoLYgCcx3zuQbTwoThbBlcj4JAzk/
Xu3xBGbsrAJ7irLL2k7ax1ZY045+Wvbpxx/oG2+NTjkoON4fLV9n+foflm97ptc5z6liDIn80vUa
FxuxgwFR6xF/g4qf3ynL3jighcuaRZxZ38L2e33AsrJwoGCWCLImCrelo14KKxF7otJq6EdV/c4F
+sZHCU4Tri8TXpgS59siBuk9c19dBR0PrQBlX7ZD12ChLnfeg4f/SnU7K4WWOogENDBfdJPPHnxO
jHTMScYxkGk87W0TakGTaP1t2qfGxlGyY/uplzdJ3+nHrsZfY3f+fK2rPvqcQML+gqvbgnBgtvth
CWRxTTu8j8K2v/LY9B25HtJ9iYllH0WZfA9P9taGAZ8Cm1SajvafQ65mwyRCE/1bYLddhUQoxIhl
i9E+EVFXPlYoOahipzF68lmPD1WTwB1BKqS9SLNKMIUABOg2P74231jDmAYwJjOodVwGWK8vFV2r
AKO2XCqGIzXERoW30JcGqCwoumrDyvaz5neYKyvznQ3cW0emN08jm1kEpKLzx4zdkwcfR2OQ6u43
AicsCvZZXuEotwNDivzR6YZkpTq/f6fSfONyZQTCXIktG5erEK/fcoT7q5S1MQZA0WPkZU62IiPQ
DOxmeC+G+41HKZTt5Tj0wuGbnL1HU+aRyXI4wmwIF3G+pYodSp2RGe6IuHGa273biOGdN/jG7b88
aYigoDDQxXkPfTLsvs0qjO31BOFERxGLVhtcx35WY8kTALRHvf7xZfSnz5SrmQLTXmYTtPPOdyiM
/itj9PqJuy/prjojLneistQOKeVfnQsKDsUFC6GCKsb7Ux5dneaDk7pwMBbR5RHvXbLKBg+dER3t
dwqZt94VpCmTM+gBrTlf7UujnlLP0aYAKzAd+qK1+rWNaCVGpqTy4Mcf4bKMv3qyARGkMQklnQYr
wtuzO9HDJoMSFmxCglz6CgU2o/55rgCw/Pg4b7wpnj1seASfH//4ry9/IwJ6EDXmFOQDHAQLzxf+
F3J+I79qnn98qD9d/gsX0aE05onN1uNXtuUfFj4n80EQLA1zbKvNXvZdHXS4Kzey16Ytre/pUTdy
tf3xQd96f7TnzAUny07gPAwrhpGHWdVAdIR8DW6GSO7KiZ6dKxHH/iuHMokgWN4ctdLrj9LB92ag
Wlz0TZKUWrtDtQR/Dkm87/5jHvfvX8f/iF6qm39cCN3f/5O/f63qCcRXLM/++vfr+qW8l+3Li7x8
rv9z+dH/+tbXP/j3y+RrW3XVd3n+Xa9+iN//2/E3z/L51V+wQOALuu1f2unupcO58+sBeKXLd/5P
v/jTy6+/Bdj6y99+/lr1pVx+W5RU5c+/fenw7W8/w4//w6e+/P7fvnj1XPBz9yqR80ubP5ff/vRT
L8+d/NvPhv7LktTFlJcxHg8gi+ehelm+Yv9CkAcPIwQtXIkC1cnPP5VVK+O//Wy5v3iQr3Q2pkvT
mo7lzz91Vf/rl+xf2MsBo6Kc4YG26EZ+f/evztM/z9tPEIRuqqSU3d9+pmw+u7HZpREPuzSp6cvz
6862Q2bSRQhA8Y0Ia46fMsvPwBGkOB4NK6UA0Bu9W/vsEbl2ZIS+E+a0oTT3pmjy8BDPjR7Usa+v
LIPept/J+h43zueamusgw964LsbKP2U4Ei58ivbLiP0WeDY00JdlQhJuMjvW5eC3gQ2K+lBHvoO9
YeiG45jMHiqfiH6PBssAl4yhSA/Q+l0fOnSTWym3+OzmT6NLaTUOGFIPeEMIhB1M+2Sk433pV8nl
yE/vTLdFh10OCiV7F7VPEj4G5mTZbfFh3+b0alf+WMLDBAfgrbUijnb4CNMgxz68ySxSB1ctfo9V
Gyf2rhEmEPMiycfbFMjDallY1zydBHIBFNRgKOoj2BO1y6PS3GKDHr6qHKZBa1ovQIcQ9VeQDCrM
1GuR+enRyYtppbSc9ofZDpe0s4ajkRMcDPbRcA9qEG6BAxvgNjxfQmfGvIuf9HLSvjBMkBuj9rMV
fh0e/UYyHccOL+3KNUbt09wayG/71N1LaeIiqpzG/xQZMjuCu6vvu94kidIackiWWf59hKS0z8ph
O4Y0yLu4n/YDBshDXIWhuylLcydbvdx7iIs/qBbKVY8t9jIyZ/fUxXZjrwDKD/sKAyQmwSS3T7hR
jXVft/Mhx958ZSY6cEmnqHZ+pacgcNPFFGwWJexBgk0Bby4snQmScG/b33kgO6eh7ZEch9V8Ow+W
fStKRPBOXeCPQXi98xqt3fl+152GOcFHZGbOEQ0/QGc4NXtX4Z2OOKkfRK4pQAnohZkNiF0DbGGN
YyLd2JRym8bUjAfIDbnYWDCaBJOIlWPP4aoeXQx7eNYR/jNjL+pdJzP3C3pUvosFl48u1zfu6D6y
p262isUREVzYYdBq3COsH+uSIAp7zUYIqI2bFBs3zAEk4/o/FN5cHOKikfvah9DkKH9XDIP+kXaK
92A5odwq3zC0ta/D5sqd3Atk7wxIoVPrqcr7GL29FuFRjkR5Cv0yTld6h3eR/Tc2CKtLjac4j2fk
eMPwFfH2tA5ZVRuYcEJsuno0Dl5ns7jqZRLvkCiH/GHLQJUu7Gbg2zkUCxDS/gTqy0TRHvRVz/9O
nMthNTnCQE6v6Gvb+fgZu7q+xu83filFbD9g0ficaUaL1DU3r5C7nnKM5LgGDWNnarZxjQ8lDDo2
tzuF5yuoahBMZcFHJKGhXjYNCRIl8ta9M/oxACFQLOOqs+PYXdVT3n9slD9nq5BRKpLc/kmjbfhB
DO2CUrPUtiP8Vx/Hal8ScbARWqtjts+eKq/TA2W54SO3an+Rpl5+W8TjRzf03X1va2bgiOVqRCpm
Xo9WepcnCL4nOSZbLcmym7DH52pl0oOEpcb+Ci2+BbG1SpkhlFWTfXTEOO5hZPTX0hzcl2aMjdPk
oRhCLduZmHplskYWruBMjbq8KCx91AIVaeJS9LJAsB+prtngkC2vyOZMscUUNgabrN1VcINWYT9/
0VQ7Xcbg/79hFaCmtOCu7eq6i9ej5YzbztPww2OeejFCIDI+v2+nZZM8lnmhTiKTFnL6aVvn2YdM
s2zw7iptMclrfaGOXp8M/nVSTSR3aE2fPTbc6lcVxUu6xp8+31ZaeelFrbUxvUgcWMricCVgCKCh
R6Ie5K5VPowVMb0HXY/KXRxmXb1JxRiw3sSrpNCOwo3UBnO4XBF6Pq3yhvgAbP4iD7xE+4jC2jnN
WZE+MDdA76W8i0jBtcPtJza0MfncqzjdjU64YUAYdZtB86ODacX9RQQCaYlptHb4DiAcZcNXs5Gs
WH1aHEzo0FvDAHc2QrHFW29na3S/OOFyYowxoRKFDqExGIDAVTSEt0wVvjpZ+ynvAEP5w5Ob51cW
hBsH8ST2rSiFylA6TrJC/YTBMBrrvczqZ6gW06U2VdGFbSwXCcGOe525XtCb0kQENUbGvp55UqZz
d0Vb1HzSQiMKotwqjhi58eXCF3rIEnf6THXtBUAlIbVkfY4AbuhAwM3VJ5E3T/4wXWXKv8ZCGa7a
of0m26Yl7popMw/GgKeFYpfqjlczPV60V8lwgKp8kq6I15Pl3Zq5gVJCU19KpYWPsqvjjZmVySYq
55ll2y/XpPOlm8TzgStlMZFEQJIxZpkgxqJQRNc5sr1NTwj7bZ4n3qrrs4seX1WztlmAK1itqthb
ia/f14ObPRdsD9IVvGx3jQUpPJAW0ew6+F487fr8cSKD8AgUYN55DjQRLNwhKdZu9dTjvLeg9Pdw
uFxMKoaozS9sUOut4ZQJ0ndpuiS6dvY3ANni2s8L/batYxdSAS/1GkvohKO0OwovnY7KjcKP1TDa
6SmpmvxmDMOvhlL5sQ1ZxBxAAZFr0BRn8rRT41xt6SViFXRr9+BnCeZAacefmimxgRTVJjRLLaoP
pR2OZQBi9uA2rC48lz3+sO0dF6a+SStsGjROnOts0qEMRblR30bj7D6XIr8ZIIAP4Bt0FOBx0ZWX
nGIsThJq7o2ap/6jmemPXcUdNXq0jxL4Bx5qfzztYIa2VQsx3iBw5IMItWofNYMdr0tKTxfAnL6Q
IygiVjXj5g1iXOepTvCNRLXZMgNswksHyNtVDNLyDnPseDC6rNnEWjOvp8LDNViZGPjhq2pfeY25
tTJ0ds3rYvDcq6gJjVOEo34LjhIYuiXXwm5FAGQkvJhjx9zFOR6iFRi5bFxlfhGveywkW7+Pd1pX
l/tqKC4h6xgrsogYRQBpqdbagOcf1B6K8ay3QB5JnDK4fLKQjPPe+izpAxOS5mnjqkyNDLusAyJS
LKyO0p+uqhC+0kxgznFsjfYhhXfHEmLALhsMb1wrQ29uhkar5T5HybsZudnJnUgds1knIDo+Y5fJ
AA54hloLaJo7UPkRM3JPu8/ikQcXJkHS1ZVTf5zbtPnUMt7WL2AxhC+52fTGfQwFAoJP7c7bilZK
uJ4T93ObDHMOhTCxxLYEyUVMLshV20m9D1bVfW9N7XslHfNe+aG38TBWYtQwPZhMsi6efbOWeIfz
tIEXLf2r1nJ7KpDC+wizR0s3fFU7IsPeGR5JSKy71b1lde3OZcuwbUCu3tkpl0rjYQYiun2d9rLd
6tjhPGotJkxVIQj+sKH5SE74ta05jxa15BYjD7iAyI2DeRzTF6+Y3Y1HJsuhn1hJ6UFle3BNdcCZ
aPbg7uYP5cjAbig+N5Yg+DgENerSKKOEyC5Kn0qsmPHvEz9hFJ9cYi9WbpJcWPZ8jwMHjzzhB8+p
tK/STLY3XZ5FB+qU29ZqtrlTX+FZeRGVz+CqvGt0/4VInbtktL6amdhpwNT2qprFBQzuB+WpQ567
NyFbaoxWxgGedEe/DFhK1wA0sWLn0EZ4fPEp0pR1RbZubWp6pW9yKwYHkc9fxjRcpvEKaLfryxQy
fOx0d9PYGGgdk0pBReyrghxgV9rQYLLkq0sFeytoiDwwdKCtE0sHqpCYolsEHtBH9VytK1fkm3k0
i/uwMNPV7I+wANGdHLHOR4HCkX3t29NEm91vB8rcJHROGJE1h1UvWuCYmrpVMEWnrZ/r2iZ22vQu
6vmWRdnaGtOlrmpt3/lpsvfqmd1CnLO6FiS+HbQo127cuXK8NVvK+crKCVsCRxex5YIaSFhodRUz
6FqbBIfeWIuR2a0TiA2wJUidZb+466lyxmSE1NLhk3ERyTC9ovGzGoAJBKaV8xQu6nifqRAHTZjS
Ci05wXbC84e112xOqRTw1bxovCykRQZE8gQsmA+iK0ftUE45FUTh7NqwH9dg+4nyws9r3NTglJGa
enf5LMtN2T+VQDVYTPr7Ipn1wO3nYu+YYbv1PEgKke0ey0KqY2yakDDwgd/GjbjIrQbjfD+DtY2a
R+yF5l2DTXkFKLLblPAfLp0GwoOlmnLtpnmxI+QrOthCC3eV7s9EM5JV4SaeuIyNUWybwrF2SBwa
aBBuc5sWXN4zhLrFPKmoLMbLwU5uAZjAP5BKO6h6zi9DUqFAzZZ+GsByLbKtTIbibpbjtz6tjL3q
QZKRnIi/FudRTMXda+WFzW0HWqbr7HWClOODKxS3bBT5d8aksscewJYIZDhEVkAcfffQeqQJsKfy
reUXFO5FlFj8kSXRbRKKclyPTlkHU+vPm9jgiaDNhrOO4sURYZVPEdSiKwM2awTERYN3WyZeh+1f
I5LAg4Fb5JytMNePeKbhMA0zG1ZkJZlXlzdwKVy2kWl0A53QxxheFne2Pctt3OrzusE6vC6WmI12
MOYNuAMuO9gezTcsotWjLe1creTIc2gV0WKwqgT+nrJD8+PYeMauSp3sfmgmfQPxxt7Kuc0PwGiz
yyS1HrgYKH56OenHWeuaImjrBaA/as2BXOgkoPVasT6nnN+46foV+w9reS/xSgvH8RrhkXffAuPu
2aV23tPiXz91ypP0O+r6skcsucbQPT14s80wrB+1L+E8TWvie5LvhnS8Jxqu6QGO2Pjwb5VdNGAp
PLFKbANnbgLJLQavsoevZ6wTV382vFSd/g3g1JzS6ADfY/rDXm/I5pnwo17VqXOVJn24dh0/olpI
btl2plfGaPymsfhLDbqHquDf857bqz7df9uZe/Vdu5dq6X5157/qf2P7btEm/PvvDbI/t++ey58u
n8FEVa+6d8sP/da9E79Qsy+yH0YVrO/Gf3XvDPGLxaxM5x8XSaG5zPV/796Zvyx6KEZWgvmt4L//
7N6Zv9CCo2G/qAKA9hO28fuL+x907371xPyhK7/oy4icQ/RpocBkinvW4pWU58JRXFiuO9E4c8Zk
53ugvkBKUpFOnb8TYFRCIx2utYHFuEkOVirrrS6yhzwVQV+qextp1coe4wZ2oP3RLGimMAhEA4ww
JYBfFG3awcQsn7PyIF7JNx1BxNsYgMXa1SiFhLLozuGprBdizai731lNmBv7xd7zy0c3yuvNAIkA
+rtxPzj6XoO5C91NtPSt+B67+1RH/aFsPjOnZRcrnWKjWSFIBvGPwfP/3QTv9bCXWK7//ib4AGTr
5dtPp6SMvlXFqxth+cHfboRfeAYtIT5EmrFlRsv9extb834hux6fKzJnnLWMU5gj/nYnOPov2MpR
2SxjKsxdi7br9z62z5d4nCJOxZNEZspfuRF+HQT/80YAu0mUpYuSi3b9onw8D+xE9lFZXlIU6216
X1zWq6v1/nR72nz3N/v3JlTi11SN1wdjAIZ6nlfOR8Gbez1YmTMZz0ZvxDAUXBBQK6dqXW+rcDuA
v67xDeymLPdPLdVgBeMjNj4aJJFACcVjkuuhSwicirzvYVYZ38eurI40QKPDlE/udizc5MGLVB2M
XZW39/M8jzu3bOobREvOyZmE9VSCod1VKL3B4Mk6DNeVPemfE5IKPztG6ib4qKnrme6WsGmtUug0
a8ZmgLxAVAjZDt5g7hAwWvegLXv/OvNLshLknEqQeC5irE2Eu384+FBfjG3Bff4kepi5m0rSagug
Xs20QcLCf6nZIKm9jGx0vGGoWQRqTdjad22mE0EydeR8rFujU9DyBxyo26jBGXbQXGvw7oQfw2wL
E2McD1ZYuC473a7IjrqrAa3O+ohoy8Icd2WhPP8D7EXymR3wxHvpOxOH8MfiU4yF9lo16GFB83ra
sC89kFOz8KZwU3uwpUFhTMNlQac3Xas5ymn/kCDv7grTCoNQtDF7Z2CcFykygwoqAvTi9RgOjtja
g9Vl5DdZ0zc563Tj2ExP9q4eKre9iVVoyMOU6hD3rdL121WiTfl9pXznWoh6TAKS4rNLMVFyrOw4
H42taHxtWOHjKj8xn0jqI0lPyl5P82xsu24yvxgSAsNt7hNgsJVxygu24agBBWJ8vyUXTJX48uP6
GlRi2T/M1VixMffrsgl8t/C7AwlK+heIVTBHQoIHV4QmgCwsKW3VqU1b7xMhF7Dq0jBSUH+QAe9x
95iAJtqkWeNLl7eDok0APtpJHnzptmAuhVZ+BURD8GbsNE/VpPRLy82TfbMAXHsNtNSqjwYXMLo/
sIONdWc++HmtPWDPK+78cWj6DfFY7sYs4uZk9aD9VgnIkPs6L9pt2IhpDiRIcupMFWUfK6NtbtqK
6F2QK6rbe2zodZy1KXwKstvDZxtY39eq0aC7+1437/qq0qEyuW0BUWLERh0w7WhiokWMcO1pU0kL
Ks32TqqZHxsD9Mom98LqpQ3tzlqT/EH2JHgRGtitcp+j2Bbz2jTC6jZp7XqHGlQ0AWGZ7jX1mgB3
n4GlWQ0J3LlVr0dwG8oiV9G6N8P02dNoMxL8oJXbFgPnJRIP8yZzWF+3yo5HCK5GQhO1ozJc5VNH
vhwIuto+4ELLL7WRRtG25Lb94kxGFjElGIz3NBBnA3w0vTxlF6XHMlin3XE2wAeYInVLOqT/tZsK
6pDTRvs/rBq/VSd/nCW+eQRqJERkeCQJjX/9WOxoJrVQ4Ukzb1ft7O6hm/5/HuHswevXvTILyoxV
QQeH9+DK7l85AirkRX2DgN4+K6hwxXZcLrax6t2NZlv7Jm3fOcJZYiHKUuT5SPooK1kQEQKfDVyh
ucWNmS7FlKys8TLua/1+7grvMYkszTjpbUO3zJWM+kTmlZellYSBqN380rAjIEYeZl5n24x98UiL
wnLXXYRS56k1Br0AH162xo7wHn280DU9LTZGntXvKcWoeet/rn+8A64eAykNen90Z7jxXp/opsrG
xmlcAzKfcaED1fKzo1XpQaX+mkn6H0cSyDNMHZP9oqx7fSTNIihOzzWEnVP9EHptemL7d1vGxbz5
8bW7/KLzt7QU8ejebYp2qpFXIkj4iU6RkHCzsnpnUyTt2lTVR7I0nn58mD9/cpivEdBgYOTc/+km
BHVYedPSoNQhJMBWrtZ56X0aS2evqeydYy2X6uu3hMIK09nyB/LOc6xK4jL10ZPSXPXeeCjTbQN8
ciQ2WnSn2N3++H2dhXYtJ8pdZMdEjKI3ATWxvPE/aGkyp+wsbyTQdQSGlTsfAcmxRvhaRS/y2V3a
zUcPpnj3npgbrsnrx86vh0bBj5IH7SpXyPnVqKya/XwJRq8Rdk9HbkCZRM8jd4nV66PrUvmjua6m
3P3GKDg/RrKc70w1kOvSjY21sZjqV3sW+uQ6rSxHrDOnLmNskCEDSMfutadaFflusGtinwRL4onJ
RP2B3FGuFrtP5UM4JcancO78z6HnMGjvPNzEK2E3YbIxnKVxpBU9gL8EQ9i0saK61cCo6+YFWHd5
qDyqu1XjqOFLXqvSwTor1Aen9kZS3BpysRjheHc2g7ruLpKM2mDNWfN4LPRQN09RrfQvsq6TmxwO
Cy0eM2yg2JKGedRrt7NgWPnJndlHL6wP0cT2rOwhEY9w9Vb08ZnC4R0w7lXnJOLUe7Vwjv4YNffN
rNrqMNZ2u51qrfuWTJG8scu4OhQiLvcFu7rAkpBSVjGpHYDM60G0u6FH7m9aCiBMQ3ECSdT1Kn3l
DZVmbeSihwKsYNRf0kRjhrmkcVJ4TlkxXtdz023qUDTFZdFOwzO5nNWpQQi2iRuSa3zgRTdGK6pN
hcDmgi5ozPCAcopYi56oJ+T+1bUA/VVshwHP7j2cOpdOYtN0YuVkXTVedloXqVPkdIOG2TDsRmed
MtLvd52Ie6IEM7bQGzOt1H1dulG87hIv++STbpLyvNvbgNS3sdeatxSG/j3ehMbcGciX8yJ2iTLQ
oH2z2/moOUZ4obV+I9dEoEQXdZKV6sjJFFuIBVC+vXA4ss+d6A62DAaJGkvLB8VdE2hYIsdtSePA
uugZZBLFQCyIfSEjle9mhH4fazGjAvH7vgsQGTJfrianjW8oHtx106WwQp3UqdOVTKr2spcDHVBN
A5YtzTY5iBo9793SOKvReDCFPBV8lNd+7DUHengsHnh+FZFoXDvmTvHriF2IjSKjVskb9PgP5CCR
YyCi+dQS4bkZu1qhcSbGC/lPIipvi1WIMSkVIqN4qbv5sVEDc1uUqwraDGBHXVwrJD3p10E3HQNQ
bCi1/WT7ubpHIZU+d5XmVyemoe4hL+cSNp9f5Q7DKd9+cLKyTeCIljh1/WQidKihJ/6ZBlwKcQ6S
jA+MmlV9Z7EnG9cylblZrIzWpd3c6g6ZL9SXj2VG1sM2EZ3amAhdtqBU/fsYH9nWRgvTrRxdyGfB
bGBrab3aa5Nqb0ABOpTPVv1dGMrap3ohtgkhcvu0bftnr0FabkdJx8015t6wMaycYMAkaVCv0NuD
djh52ocuTNFYlarQAQdGffytArZ3h9qaCZEGEOyxNU0FZA0K3rMfp4IogFAvt64a7GMnyLTh1jWc
LbNC+eSA0X+e4DmWK9JSzB0yCHkDqZ3Xodn0eUXbFMfEaQ3tGVClaexoXmpBH0H02oDGGPNNLcZI
C9DmQw2OecgNuwwa0YU1T49VWccEiRTlBbDP+StZGaG3UwWY/ICtcDOtgXrrajdqIHAgDofJhylp
I3NVdOhx7CLU2s3C4UoCPdeL70o23iarTeXfDfQMnJ0OTNE+6X05imtSETojMMw6mTaZ3UIcBIGn
i4X8D1KzsMlZ2GsJCpOVw6Ttlh2mai5bI0UIAoaZ0cOm0Wn2JxuZgKRBzkJ+VM8jmmzfWB/XySjG
B153ucHPoZ51gPX1J8luCQ6SxaMD5wEkBjkQ9XUyUxdoaaxRjK1a8q92ZWOonQiV0ezcBajJ9AK8
mpuK9lg0rabW/aTNAaPMxFoRV6DdxcQKR1vdL5MPc1jYH8p+tIMpLeujXxsx/sCeRnvjyemjV5sE
cBgY0BANzGP/QEBPJtZJUpY3UkuJjMG//kX1hgeR2yfba+tkc20iHIs980PuoSYpR7BzeRu17r6S
BK0emM6qNsiqafYdRHVTre7Z+6XzMdeTpNq6CE2tG1cCjET91qhmi+OiT24d3SkCvej1I3qJyviM
uMgoN15iN9aNon68aIjIIeFVzdbeaEje2gN7iDfRIKIrwyqdu7LuhbWenXoibcMIB8LYEsRJZYBR
wImenZbzeuVa/RJAmQPp26b9bER7ILCT+Cizqmaj5ajx5LZDtK+62o8uYVsDY2Mb3h4moVX3RT34
iOGUTPJTZPeA4gl/9m/gUQo/GMVU1MdpLPJobbk+sauGjIAUwbjvGhJgNAZkRAM4+RYSrA4VUffm
7KTZMwqflP7F3eBzt+yHzBHOnrWhhS+LjOiqJZUFvGpkPxaRgGae0nRQW1iwEpm6UTwynpufZh4A
7jayknLbkSmZbnjaDocmdwzuEsfuYqJqYuP/UXZey3Ej25p+oUEEvLkFUL5oiqRISTcIysG7BJAw
T38+aM/EkYoaMnaHWmqj7gQSaZb5zS5WxXDfL6l0zvTMptUGZY61bd5NogXy5hkPZr9UzOwEIh1Q
xmvcpwIqGnT+R0xjVFICHKXsTI82y+ACn5mJKnZOmc2I3mcT4YgvLPpmVmJxgjmLVu+SZUknv0Cc
9iCQ4NLOubeyT3ytjqoHszadZpMPUn0sE0tBId7ju/udKjzn1jLm+AGMA2cPjSzz05IkDxzTWoY8
vxzafRtNQ/Y5z2NvvC0VYDQO8rq3LRYL7hmBWpUykSjEcKpReKDsYWcUCfqKgjIJr5i5TMFFU5bJ
lCCas+koVfS764XQaspxz/yqTEXBvpMuReW5G/NiU6GZQj89n8wNTfeq/6bg9LQpxwUSYWw06t6k
N5efywg69z51DSUPEd3TUJxvYw+EqeK1MyUbzeporUVAMOgEYuU3Zs9jj/BpOInCc29tbckQfpyo
WAcudX0K2WglHbJI5X8hUL78vHioPftu3Nc7qVE/56yFEbyPuyq1DvEy5NWxQ8Y+dNuxp0VaIpj8
oKHlKUMqfHkbgPkTYYlfxpaC/kIE1dBkoq0kHwHeB+hkZkc3bkVYUZsJMRjat6qV3Cbmku+i0Usw
oQdnE2loncTs/hI+OeDTgnb9foL8gJa3hXE5VqvuGTl0tfvVKhLpTAmwbGyBrXaFolTctcgI0a7v
SnmR5djmm0iCQt2ju9rfJl6lfinbqck5SIZm1T2ZTxgsTKbv9vQY6Rer07wd7c4sPqPViG5iC6AA
O4iVWa73nSDqTU15Vue+1m88PJPpjw5e8S3jciUwWFFbFaLJmY8FiX2a5GjfZ9FS3mOuW7uvYy7j
+NlTqwaA8OJlXGm28yWC/7RNcC7YFPU4Ekwo6hdlgvAfUInuLpOBvbNflp19wmvMpejgZvXG88ZS
QdkncXU8ihV8JudkmfBjIlxE+aOZqqO5KNG3EqkcNFH1SvlCGoWrqpnCynp0qsTF0GVJscBh7ufX
Povy+Yfu4Jj5TRO1lm4Hp8T6Qy1SUT5amELuZd82NahYLyHWooyLAJ6rlSG1Pm+jGzVesJ2cgOvp
nfE0zCV5Qtmo83GmSHhQNJSGMZvDZP7MjSGDIsFh1XfMtv1VmTkRNJVNf8ryw5znp2GgVz9XhrkB
aYGfNjwd5UAfM986dRIj4plFdxPs5qem2/aE8h2VIZyKJBtAnRARv1usnko1Ys30jIgjlyXEJz0i
3cgX54IxXosk+dK5ty7GfhuyDOt2UGdyKBODFPwZi09sOXfnIBB/6rxG39IpUn5pMTsr4GieD6Pq
RePRirDrPeEzYhA1zlX8HYDgsGuXpVE+gdY1MKSp3UgP6gzb5jVGVbca4kwTffHMks8NTHyyMA/o
Sj71xUZYCt5NpFkiFH2en7tiRYHSE8DoA7dffReJKVoO6bLM8aFQEjMNtK5UMRutWlycCjlmB8Ue
QZmLrI2rs1sg9e9bLNrPqXCqAuuIqRk3/TLU1TkflvFUJ7oxHzgWkwNJFWhH8OBquoFTMX/nNshw
kVtKA3sGZK6PcbvmXSnC81pX9dhCoIS2z2IE92u1sbt9k8XJ+IBDJor7Arzp/ZwV7bfW6eSNQYdh
Fzk5BqS1N0y+3ubIbwxKOn5GREKiWlxN46ADh4AEB5a3nxwAJGCEzjVVdOfYRygtP/WVS3kSJAoO
DK3R5J8NkuI8IBaRD5MsjIsyRd1XtwPTtcFzATfjRO1P0irM16nUYxHEZqlWNwvIAiBXaS+SBztS
dbzdkBaufQNSzEmR8TxuWvCrt8iPV/vOlGJccxMgXyC2LT9tpPjeVOlwp+DA2h2oOubfzNhse5yH
w96qcIVZZi3Kb6w2Wb5YGvF5qPcCYIiRKqSEc5e9IHSGb6TBtYvjFjV6jFdw5CCN4f7pgUfoXqjY
QoQ2iHaugM5pzkY2jvYh81agRWcRM3hDEc5Fzt96ntymuey3M8y6h0ab0NtVWwdspmtU/lip7s6T
SfwVJX/rqZkbyIVVBHoMt4D0UotOfRYaKWu1qPmdRS1qU0x2h+wx6LAvumgcCnRae3L1VNwmS82w
UxO3DeiDUb542MT+KupiJCafvGnnmcl8i/0leXlvi2lnatyJISbE/d1cmzqYL1vrPmHeOx+TLknx
EXT1ZcuWw1u6gJUVlKP93e505Santg7lC5v7CyFp/WWQmokCPC+Pm1tHAGQa+AxyTMSo0sveItOk
KaQfEM60dracunOe5sWZFa2FY21mWx69vRh6rT2NZvEYVYQJFtUNpNdTFX6DWWhdOKnt8ouDRjtm
3uiZ28hOxsNM/I4ILAr+L50YAOTxfzNv88TA4BqbboxvJeRMV3XyzSja+jAuDni7qulGkH+CXARh
Se+L25bKvp4aalTK1KHcaXQKV0ZhRMu0cdDKh/3Q46DYch48K0ru4RGZx5/tpDfrg94pLUXz1q6O
qd64oVdEwsP1wM4vSopbuCLi8sFukb+2lHg6FTRrzqOI6tXmz9Fua9cu93I28gcR9c5GpaEU4NFT
3/Vdirtr7oFughUNEJ18rwzt3h6/DgPKf+DJOnufAWShrKO11rBNEjV3No2KyZXBhaL448QDBJiu
R5/QPXV3i6YroS0ije4fcA+71YF7p92yj2kSHMTkDZFfe0YfVqPsjiXMtydgYtkFMWc6LKM1RfYG
99AGKxBLWUJJHf5xKEZ7t0hMqAH8SATPYebm+1qPqFjUZhu00dDZfj1o4xbmDhePM9fYHfKPZR6W
CdQRU6izg/eRl5Gmd7/RXIU2XRQdizYKSuJsDrIP3Yb2YZTM6c4aOdcsbcbHg5YD/1GHneBzMaM8
twNbl8++ZhXx1mhmLxyZCJACti7PleaJLpC9sH6ioF8DoG2qr4PVBX3qZg9wNAx50ywDhsAEz59W
2YpHlF3KgbDVGfLvi+s1LzPWcnKrLK5a3DMdbB+MrGYHwCVyk/3gYgTZ4194py22TdNvrQ0SB0yu
ujP12pn3adar87mKNeu1Tk2Nw5i6aCgMEottmioCY1VRQNKZc9ULPa11MoxronzbJpLrqG/ld1wi
Qf+b9r2JhR9+1Q2ZlK8pqLEMkq3jKLBaJXvqvqss96c9U5maS300gl5Pls84FJqfo24eHyiCkUt6
QDhOmMqh3g9PAe/5qs1JoZNBpxm30LDZjEgWPuJngVs6VqQbT6uidNvQl8Y+uWARbAT9JMNH66+1
AiXVnLMlaaIGriHiiy1mcLwNnXiiX1aeTyI2ycdowULkWTnTyMvKnaphGt5h2aVvc3zRhu6sFk26
8UrlB9LcGNEK8vGf0WAr2kaJSi2otDHZWpFYTqNwajqTmqsinV+J7tWBsrlTndoMcehN5/3caww9
dsia+4oqBbjJRrubCj6cl6/iVF45hmqZ4u9Raj0ynnWKwn7bmroaqFW3WDdN2j3VzfDquNCjFlef
H0zppedlNhdOWTjp4mjtkkvO8tvPEU57gTCJx3eOgCGy4LblHNW+nDht67a+oSaPNoVXkzRNepwc
AP+YGMlZrf1MbjgekWAeNzo8D7mPIR7+aAgqe9/y3DKUDUvD10Blhi7VqXCJUHqifJLL5544+FtR
23wHYZM6bnKMyYswcWuPcFslJ7upkObHKQM/JwCjzTRA+9Cr9iYZXU5fQjb4YNkyV5882DBamFLq
v8ML0Kt9MRgcHK3Z12DAvVY6t4ZR1FtX9vhdQbPMW0AH1vhNH8Y03QHYHA56UgD9iYj1X/Mhs3dJ
I/NXBa2WJnRGXTtGSzapW5KHedylrXfHtrzkCZWDBEwgWvyTFR08/MesrdelReVXxMne1iEeumny
Xo/xQWy8MGtiAcBcmoHoOprguA1HL4KUxwv0wR0nv+aTPdsUYRHLWLLOeDAQ3Yeqk5kHu+T5t+qo
lFEIOpmwyZDo/IdpEo24fRUmhUFjtMVNFM/uDwqaPxHSu0QJlvZ+N7n6HR6StbbFAjUqNjHUqkej
N9FUEXr6yyhQDCdOwIAKwDJeO5VT03HGONErz3OWZ3hmKFj2+C02wfQp7Hp+jRu3RBy/HqZnMwJv
4SOpn500o5KUlIZCMw760qiQDxdsTAJ37ES5gYMz5P5gDn2+KeJSZNtMwTluIzRM6AKQ2jJ6gq2H
SYGTxovc0mCOZp+GYASbBhtVv0ubHDWnqjDOStrrhu+VMW4qSUl9/zZB+mnGV8GacF10Z4yOKI4j
tK6U6Tkzq9YK0USfnb0xz5myA6divwJx0LDdIHKyQy8uhh1EiiW/xFrrPjV2qWJGwMo+DyjYUspq
YjU/eGOuKGCiKbLEfpk0dnYPGVUB/S1rfJQ5wEsgu107vpZJN+rYIbTtq6RMt/zoSbSgMxD3HirO
wGlfARiAGdDo+kWLazsPo7zSnpQ12t3HpqF1e68GJN/3FWZHilLeicjuHgctt6ibt6r2c0mNZDtV
kBd9D/08avCTgb2faifZuWDet5MhbCrQmrolNklvTNlHy67Au+XSxfoALNzKSKPAu971kZreE9aN
t4hXSPzPtAk3t051+F32FP2o5kEVgZJZuRHQq407X1QZzBS1LkcTF+hqhVx30TPUCjUso0q4Z2Az
NQYLPVX4hwF4eh+kLOJnPAUIGeMlUQgN8Hd6FsOcz2ibDAVoeqng0DHE1E+RrIiz5xR7PHINqvmr
t2QUggrtznEfcTA7eVv7VeHSAaqnVwaDBQHop31UFkVgPNcgPFNwY/00yyy7L1DwDFfmXL+TtutC
E7R78mC3Q10PX6MGYanFxIO6zg39nFoDphQ9mSteIAOQXMztunFnqMsM6cmJTdwilsaVftx7xX6q
crAv9eQkB9RmTPRtKlljAZ63X0prtm6iQYHp5fXjo2pAEWuRPCj86Ccy3cqlVDqxzbwfKXYvniWw
70bwClANASicnAr7R9oxeH132ujhIDxlmGBVVZQZpzwpkxeg+I3YpENBaoYt5YIt1+h9oip4J5Pi
KdKsvA5X7wo8WOKu4SvWIEj6aSDRaLJTmWDb1tW2A0wFQuRpriiEnFU0eOOt6c2tODb92DeHIasq
WgZ86luzb5ESwk4Z4ouHHSb+bvqixCcVkFK9KaulP5sRlo1bvjg2lHTT8+JOrcClNBWNoRBMSxLx
kKtF0jTTtQJRIpq9Ss/woV0v3bh3WXm21+S4vbG7v9LoQ3S4g8WS+qxUc5MKyCJk+Iv+hBtPdSed
ikgwp+7IVJG9bSdqo/kucwruhap1Sc8wk5+zo6ZJ57OW6+kJ3lU334m6HzTfmoxWD6pEO8ZeNqZI
Rtet7uMg2H7LsYJIt0IsxfjSNPQs/NYbk3QnGoPLVqROvZFKNNKqo2pzaUa5nBIvm/JLRXuON3P7
uLjXesu9pIhXVccC0WYlLCsH9+KuUe/UGINLXy0pG1l5i94xWk0qSZ1u6wQ6nj3dlM3ivBjQGhAo
xiUA+lBV2GfWUrQljlK33twP1XHqNfMbESczhJlBI/b0uj7VHeB/PoDRO35Xds6y00vX7cMsjjP9
qSUU0wIMELSawuIyMN6gTAGNoxgbc5Q6ZkRJkSzGzFwqz3UEjSVzuFJXIvf8jQ+n3aQOxrJfc157
pQHryiNN0YLmisyRbCwVx3gcexdTdIg+XZhrQONXVwgsQuk9yUNfejFqNHHTiF3cWctTZkHdCotx
mj71M2qfzRwbZ8zoywtd9Oxr1bdijxZBKQ5O2Tf5PhEVKLDJ0jdgB6lRltHsCJT4uuyx0uYW958m
r+GQLKP3WKqEAzdFr4zFQ19HThyUuEOSG0sXlicQBmzHMbf1KCRWcaESjTj2LwXQS3Hox6anWVNy
PgaGV3SHZCCG+NbQxJk/KXalJQ8dqt8jSzbGTn3G2C/zLVeMn6TMyjSMprT61I2TR4zcuVTR6a4r
CuwPyubbRXpKcumjvqH1hVHsFyOOy0OjLsneTGrM5c2sWJ7TzjDBPU75Iz551JUQa48Uvp0NjZE6
B4Z3WZtOKMg3Y6Oe+xEPyNvcUhL1IUlmVjjKmSUEQK7sAybmWnrM6DKTkybMvj+7+vAKXLS/1fIR
YpvRefYl1TmHg7Hty3vYiN2jQdpvInAlm/QY9TbsvFibhjP86Gpb5HX8xSYQ6nw5RdQas9+u2143
v7ZwH5xgiLtUBjGmfyttLO2nk7LE6RBoZozyZT0N6b0RFwa8dytq65cWaa3bIrVVsnHMKl8qFQSC
r2pd/9RbtniabcegDWw3CsX+tD66SyuScPHwp/c9Y8gtf17IIYKyRWA/IBAuzxT0igvPrmghWjS9
+T2fB3GSlSXuNZvARMdG+7lp5+SmRhYkNGi5h5CD5dGmbIKWgkXnALMloczxbrYtvJlwHnBFBQk/
c6aHLOvpfDqq0C9ZNeg/TLXxkjBJkajNC0CdX1JiQGqfM7gIn9ajs+/YLwdhZcOZnpvzVWsG94Qq
rUVZXUBK9Ko2ynejUNOSRDA1trqZqReU++VOT21o93g94J3YFZywcuBAcvoWlvtATkzXsuy0vT6Y
JFlp5fXtBuyst7FoTvziykKtZWmEG0ZWVrx2gxA3QAuT+3rKQRWyrCqYsdT/agy3QUL6FYDZ4aHV
W/2+S4d0m5bI/WFOpH/WRK+dcSZBhhoNn9eW7n0UVGlnlSje0EIE5o7rY1fPrBKzwuhsVKHkG1LJ
3COtn+mFSlG1JXJWF7+cm/4kjCS+cazGeVYHGwcJoQ+3zTh4+xSCzhwW9KDJV7SYAj6NsYqYlMb/
D/ZStJFN591nYqBSVay62LFtbONSU++MFGdTv0GLPCw5Tl4GleBeZWluwDSCsO+jRC9/RTGx3zkd
wToeY1fvkjAqOI/3BOkgYJMxUw/FGJWPmdaNX40qjaH42mNHVB97wrhP0qjp9uD4KjSbTXs/oST9
m+xfs6JVpXyYwTfQzsza7KeqR8sXvbPojKh02sSecuX8qV3UXr1J6AAyF2bZRIfRwKVtM3qp8dNg
G+4iFWJ7iAm26P1KyYuHOHapsgBk0R6QUsiIpKi6YY+ly2qbKLQ9kUEt9CBODRf33gjtflsOTrvB
CgGQGzyCISwzlBoOkRcrSVgOTqNsiSgapAjoEe6rIl6KpzldJl8q5XjWies8f8455bY1V9oJ3N+g
7XC1re4tnN1u5ghWJpVX9DhIb9SIuGX9cFtcgevqjjqnG3+VS6uzUYS1NrfoIoRxKeObIe0ASxtz
1ctnuybMgjDbTX7UKtZ0GPTFpOrsUkhji7ckkZCyQodjEqJoZ2OQTkt3KXq5sedmx3mB/MDk5Okx
j/v8IRkq2vLoLpyQS1k+0W1HdCVVtSijfmjEe/qf8VOjpOyrcchuY8y6qAY5WgyihDg92zqVQgpL
Us++WJiwIVCInsNpUdrJn6dEfBcyx9jarnv51cosDq2oTcr7ru69Kczpb8H5z6p649KVqB4GRn0w
Zzw+Io6xW1IY+27oJ3FBigRmmq4i0jvj0b31IoV8xe1zGSxD460xfYGiWt2ZzibRrXI/uJzDAaJo
6gONMwq/yKzYUPwsMzrMXDby2Ns2ypIQz/hKsAzjrbDcMvcnKgulD3sy10FeDPW9kZn6zVQpiXEC
W1dPB8NOKXG5Qq3vlb7Kae5Itgqd/pRcoxV3CBtY7I2x2mXEN1jmJctrJPLxUaATQwd+scaz8AaU
h5syxvrDcgiwts0qwQ5nrJAHKtf6MzrAyQuQ85kKvWXQdjBb7XWoI7jAbLuovp8aXAhNCzEwQrTZ
PI7o0XsvxaSKc4UGYw6LdB6MrTDLFsHbXsFc0xkyul5qkd9lkgnaEibg1waNvrPpmbp2daELkcyP
IAkK8ZmwR+BoV7bJ3hJJ/qtTVVfZlZ4hk3tSeVfuBuKZ0OgKuwxUiRSgL8zaLTdrGxfKu+1OVOmB
4TxwDOQgl9Sa+2Nu4EcuvY6+5jDRLRzrDTOufgHat9o9Wtx/ekgmQ8DPzT2SxC4W5Qh6pgXHcimz
iP5QR08X2Rd3Y0y9YlNaJwDIKfSds1Q3z7AFMPsuAcZ9MprYfDYRcQxzR09+uDqPshfm1HQ0IGAl
ki1qVKZ44ilBYqObXtADSe1t6tlC3XDiosYpuQzjF88V7o94XvT8UEEXtm5AJwqMZWGn54HV1NrN
7AlCG80d5899ZWbf0qkyXnGp6hTAYJX7NQHZ1KPb0cCXNO3Y/ZHQvvA44um/UEIdnTZQwFRzdCmC
NlGSlXdZP0OF0MBlQNJ1sC3bw57wLpQwgYHosZs+ylKozW0eqSMMyDnDXX02x0belWayHBNNTt9V
7tWfRt3igynx01AoByPaSvPPnT7rSB4+zq2iYa8lkFTYr+GZQ7eQ0tKWeraNkpBeadkZLBqyElHp
amqY6l4PpTOPTtmU5Ag3dhJFn4GDesaVkmYyRAt9PaljJJb8so+RMGjMNs4DtEmtfLMsEbXvPFa6
Z2OYzG9JRYAfGFh5cZlwtfbHNOqRaaB3Pl3wDhzq3f/pp6UaKtif1Dhyow4Vacpf7tAZvZ9QgX7I
h8rdafaQndGTHF/1rG+pwarql/dhqW9Rvej7Akz1MFRFj8+8AirXoyZXJSPD1yF0p/pNycb1nOUD
nbV/AG3pRaoujVD0CEzzCtCtNlmkzH1GNx6dDVV5SL0EjbVbermNef/+C/0D6+qZuFWBsbcsWIRX
LwQ+q0GbhIou+vKBqkZPeR1d3h/iH3OGCCiMRsfgfRCT/xvJaxmNMg05QxjNpXGeKvjQ3gdg67co
aBfDO3XVfrXgf/0mc/0JFk5qsDBJa9KUHsNWMfw036nAZJfkI08/9w0G2lXxG+E29xxXw/Hk75ep
Wsfw4PCDJcG+O6OsN6YqKQLyQt9L95jCw31/8q488FYwMlOmI/3quqDI30hq1lDxBThbDOFws5UU
D1XtWIld6t1k6U0cbyTt3o/cf95+sRX2DIZNt+CnqtfYdR1/v8kDG4dyxoNeD3tZ9Vu8ZN5/s99w
8b/h5Ks4nGvzuTAqpif391ROjlIDJCGGbsIxQJVtJ8MpVHzF1/x0UwcEmSF2VfzZhjLoN8hvhFrA
pPuUSgIlpP2wcUIr/MjL5u2O4LHQS9VAfzu2eb1cEUoeUmHzWJp3Nw3PvfuBJr4B4/EKRs8AzKwO
jxfW40pu/BPZjnIdVWoX2k67Wd9bhjLEZiCgFuQv/v++N/y1gA5pAD4m/M9bg7UM4hBud4jn6Ac7
SFtn+6+vsYLt4fQ4tmq4/+FV/vlU2tgUkVtqE77cB+TpNEi6np91gf3YbbXbaK+UJ9sf+AKfEv/x
x0eT/ttx873h1333xw6WaibrKGN4JfHhuOkXLE6rw9e7OkBPhYpq5aeHaNvsvwNl8SsfPubs/xp9
9KSC95flb1O5v5/E1TioIKQAYLc56f9+ko6yuzMJ2/bNbghaTQ1k/ZJZdiDmBJkmE5h4g/2KfNW7
5456CiXpQ5r9X/lLSO//HxXFN1+DUww+h2Ngj4Db1jVrqC5hA+A4Tx5t3dUYuw9q/zBndheMinav
YyBIB+r2gzd/c4rCiNER97c11fptBPH3m9uFB2Q30eitZAjFtC8NNtfo8oyXTqnPcwW5e7RvKzqL
dLfQ7oL8dT9hJdwZKLS0y76L45smnh4+eKq/5SQ5AH8/FSYgEE9WgssVzUx0M81O2F+4nnyrG/Ok
Erpbmdn6sr5x7QExLNdXquGTpxd3CuJS2OR8003tA+7Lm3N/fQpPpc6zinDr7tUHcXSavPEE1Lot
QepaKKJ5uHNCZadAts+p3AEa+/7+m7+JAq6GvNoSupjBfSC37wsWvkWhDOmzkR7tIEZkET/g27w5
9a4Guz6MLQQni5HBJKAq4jz63w5Z6Ptv9OZeYRB2lmPhwG1gIXd1eYKjnbOhQllKna0NvaZdk4PN
JoV4f5i36xj2N+IFFue350Kp/nsdx47S90pvRCR77v1cqb8wEaKkVnafkEyrn98f7M3EIYXrotUA
BcsBH6iup/0fB5duCdlZWY4aaP3FMDFy+eBl/vX/J3Ji+TNtnAhXy7/xgJbGNZi1eam/9ZQ0ltH5
4BXezBev8OcQ6yP88QpKpkjwLAyhAqkiFfWz0QmcIewBSrw/WW8XgIdyvuoSPdkmdrBXC6ApDTSU
LCfylVTdaSQksSGf2fIfBLVvNyvD4EOHwIZhw4xbX/iPF6r7WJf94kXIlj732bYEj4K4WgsDYPjs
NB/ZLr/dpwTrGkS1lRYHQ+7qpUY0x/DixpuiYlTfTIeDRPI+n8pLjvaPrJbg/Ul887kcxkMFROec
5tfroyhNXcrpmh4hc/MNjcvbYuof0D/yzSo+/ZcjcfqygXgpjL9s79qJTVk7wVVmI3TYORd+J/Jw
UtDlzgw3TJAVe3+0NxEIEZGOBThBPNoO0ED//mqqmMQA2pXzDoUy81Gzfo1wrSqVDruzKeVn5HY3
74/4ZjmuI5oOS8Qj4rGuzyP0p8o8xt7WR28vwBFjM1g/o//So4cpREmCvIT1zrkHH/TqvSjlzrpX
2QA5ptup+WKJiLrXB/a1b9bE7zFcvpVJpqBei6nTLG5c6PgkPsoZG2nfFEd88dD+e3/Crhwdfr8L
L0IXlnB91Yi/ykxlb8yuVujkcnhKnuH792HrtNOhmIzsNA/Wr8hAYaqNqec2strnM5RGQYd0o2fR
9MHqfLPvUNPTbPoR66lLsH51bI1dW3iTo1nIe6G87wC137mlaTwZSBAflh4lrNgcqg+id/YXy/Cv
+JBh0STRHezAaaxdT3ULGlIaLZTQMAxPYXgTnm74q+36Y7v1t4eD7/PLzXa75a/8g7/r/cNu5z/s
+On//WFDP/nmP/g7/vWBXx/4ffzezfrv+SlYfwT8Ea4/BYEfBpdLuOfHac9Y4foTfwb8WH/L+lvX
vwl/nJ4vz6cfpyZs+LvTiR8/Tut/wnOePtitb1ccivOrNRxeV9RErtn/5kDpmLYqCJ/e83PxXVeX
bZSfI/vp/SX39isbpmGzdyAEA1u+JmzHs9Uuogc1XLPqZCPhIlqnEnBXkwaN9+v9wf71UmzS1ePQ
MRn36rItDTmmmkflMS+ae4jiB/jVgIzHs9SV/ftDvV1GBhLuto63i20TQazv/ccdlcdGJpe4cvyy
yMM6eu5ahDM7unJ6t6n67yAQ3h/v7VmH1QJfy7Yw0eKqWl/9j/ESLTcaI0O0FulrcVKjsgiBKNTH
SUE1+f2h3h7kDIWKFM5UxHhEzX8PlaKSZ1odFmHIbeQHjWYD4k2IIU6zjSQ33U/7GDuzPAHDeXZA
4XwQZPyeur93KFi+NczgUMc23Fun/o9XRcC0UqcCuW7Lr/2v/8mqjTtAUz5mE366k1t4qGEZ/By3
8AtQs3qE1bYbT6M/+M9NqPq/frgBup3hfFQ+2DXrmXT9aHhaGZQ81j1zbaG2gNDMnA791cFAAFFH
FcD4KMZ6O8TqfPdbEsLRzTcbZpJzDiBswKBNIo+uQAtuj+9/37c1KYQm/hziai01mjs4SHGzdlNt
1WFV5tCa6+EgANgG7QzOxdCqH7ki22CsijtjUNv/NgZan8BDUWOVZlrdqP/+xGURRYkpeQKNlhx6
stq5Ri7drObPBXYC77/uPw4FyMgWMlDUY0nFr9IJGBkzbRNSo6JPQk05qt5NWRJtfWRN9NE4V5mE
QE+tnjTGAWEQjtpNBIIIRUH8iT4IFv61QjDWtAyPhHatM/89echs5/GggXrBxObSNvH3zPlonf/j
tIHYTLijUUJZl/rfQ4xJDqa4oJQgAP76nSEDS58QprXaDza7ts7+3zuKD/PHSFcrYUJCwE2QcPUH
E4Zjer+w8JKfvYLWsFUGiqAmPLx24PxR3n1/XWj/OMIZepXdoxHAX1y9JPLJcw+EkWNFe0pj9M6P
prpvu/sRgzyADGZ6ruVRnTAF2vbiIRFngFWDt7Vyf6lfP3iWf0/4/z7L1TSgwZcifcU08CxzvYv7
21r9GqEJY1hnCN+2tUunxyI6oawKIAWPyu08fxAa/WNZERnaOoheypvGdUSgSduobcF0NAINZmNo
uK/Bq73/ov/YJHgLcmEiAkeJ7rowNgDIR3uCfhlcw196bW3hSvyEpLxp7Y+Ml/4x1ColZ3DM6OQ+
q3Ldn9dIG4+t2eSG7dOQf5HpfGk66wS29nuUNx8d2m8/HxkCknM0e7gVME75eyxl1NsWDSVWsaHs
2tZdlYlRdfC+/LezxzAkxLpKz0fTfof3f9yMswSUOVsM4/TynEwoN5uwP/BgovbwQTXxX7fwmunT
vlidgv6jsvLHWJ6JmGojE4pzlBPcS0OH9RDrhjK+FH3TZlsjo1+9oRPpvphGP2WAKxZuKwwSxjmg
45EeIMXbzwUiGM5NJJrxJ0p33nKG5gX3yAEIUYZ1aZHs9AvN2y3IheLXHEEjDW38O551SOn3qii8
I0tm6slHRvnUJALK4GQguo9QRlXsUBCeAAEmqfjk2Ev81KV99oXGcX/Iqmn4GTlZf4AfNmX/9aWy
tj3+NxC42q/9IscRIqEL/xdl9TKf4iCr1XG/IB+x6Wp1enr/y/9uTP19TtLl1jUCM+pUGIhfHfo4
ryz5gMi5D2zSt43m2OQoo6MrraALAg/jBK7qCZGNBzObAvd/SDvP3bi1ZG1fEQHm8JfspGRLsuX0
h7Dl2cw58+rPQ50P4+4lfk14H8yeAQYbUHUtVtWqVeF9Q3aTivyuYDXfYutFUeOn67/nfVpv0nAE
SACSXqomhmDwTj3HEL1Lvqvk+rOuB2wpQxBXNKcYziB7Vjay3/exCb1Z8qGpxbsNk7z0L+jkTUnt
ZImhhMi/jxvrn2EGyPq6Tu+cmL7O8lABjxXcSFPUqRrbvIs1MPF4Eu2U7naG3siyp7+1HEGKEJYm
ILLmPkZKP7FrRD8CwOsWCm6Am/4y1lJupBPCqwuKS2brnOVQzzy4ZaS9YFGWZttssjrjWSpw8dpe
L/bXz020BVGO8HGmuJa0ZuHqZKzpg1UkLvD2sPl6kp15Q3G6Lkx8nCzCKEEDKscjD1o4QVgI+LOa
jijVNQuokAamI8/B8UuRt6Ap6/lvqFqmY1H38YvMct6GiYh3ypt0S6eAQHmSoqsgvR2TCBgPqfCC
mY27mJftI6vT1S4CX9cDmbPbkLd2tGCoMh9kLEylYu1pfsP25jELehJbm90Xp7nt/JMSPETtRkb+
7lGwqHYmyhJefXMBs16kJ/AtsuxD8tV7UxF+MxjCYujka9LVN7Jkvk6lejMxMXr9oyprekIyqi1d
BeKKLTzcZyqtQaCxsGd8zD6kH9sD++n7x/zAABJAN2zGJI/Nr/4BeAzjbycCFr3PRQtekvcmMUVf
RE+PCo3c/qltnlXwI6ZTpmx4iphxirIE80n7SpkZi14YYIZ7trfdmg4tKEN7aAcf4945luw5Xz/a
NZHnn1UI1HljBL0M4rIXZ+AngFQZGMpHqag9mLFchu/pGBnSRv1+zUvwENoEdOENW3xx2QBPlQMP
B6/jH1P2JP9FiZLdFPz6F7qdyRFCqW9UDZTpyLH9YfcA0EgeeE71KCUHW/0XX87EPC1a7KSSmnCM
lDmSjiUgGFHKlKHT7Bjw/Gp3ba2cDJ11zY1cfPWr6fDCc4ZEcJHJ0zfKzHhbYAVXFHjV2VQgYoqh
3MqK6YOTOQrjwv5DCdrohicuFnieZrxFAQYWaVQted+bo57dGXSP/DqaqtIrs4+EQNYrTnJ1/Bef
7UzGovyZjDjJNcbdkDHGFi2x5M6PIo9xxk+ASd9YYe1qrJv9vUiGpJZaA0UbRxbiy4JsYs/wlXgD
+2fwqAXfGfpqhs/ZoIKQtyFs7Yo6FyZElKJTfbiHItgCEnaF+986pEfsZYH1/xMYCtcf7iJjg0F7
7bORFXHRs1jLtxPMswwjJjAWkZIyH0alJXcBkWTYGix61z9YzIOpIrro9OZ47Qhy5q6amsqMS49x
YrLQT0Hk9fYhZMXE2KkBrx63zP4j2TsjGzfi2Nqh0nQ2gAbHHQxruUHOjUaOLcMo8XX43MgsGPmM
XmTrS7fUIp+BBKIH9Pm6zaxFMcpU5NM8fngALb/oTKLJTlLcSJypEqqfOvZJukzdh8bo1flmKWK5
XEW3O5Ml9mUYRe31POFc9eR3OOVABfq5B/3uSx1EEFOCaNCy9cnaxUdAG79c13Pt7qUDTqmVFqhJ
afNSz7wL+6aTufidlEVW/9khpcrl1HWARczLjcC2JUzwjXnuDfCpENZrr05wVFs2ouKvVbVnSW0j
lC1/6v2Z/tFLuGzrGfSl2lpEKV/U9GdQbVwJq3+fgRuWKR2oWi3BPgK5DWy4NksPrINPStj/UrOt
Mty6CF4+DEXKCl3+y09TyrXmwFFG2Ep2qcmSUBluuJW6anmMdv8/EW///szKc0BMmScnebc+FnRk
7seb5Dg9Vt/0g/nJdH+W/4DKuGfEe28fYRTUbq7b3mrcMmig0INiHlMc9Zj9FhSelmvVkluP4R8I
KnZ5f7ouZO0ytc+ECGkCg+ca62oI0ZyXCrJN6GZnGzgZzQNnNHu9Lmz1k50JE7wJVNCpMnKEqSwt
K0Xq6VtJ5OqZLdwePFFp04gDblKeRxY4M6UHZhw0qbEfQSj3osTNhn2vy4FAgaCwFIKEWA+8LM7a
kazadghEPC+cfdKH+U5Rmq3y2eoXYiBXJ9CSNIrPHHAF2SMzCH+OXO9b8zaOdkb7HwPSLjn/rPnP
f/+JCHVLH5zpXMsRvMoBwU7LLUy+nL62Tcrmx0aBfu3k/giwZeEpNVWznaUQ43rm8BNQLBf+13Dr
ytiSIXyd0IQ7Lo+RMZmARTwByUWiff2c1i7AczUEvynlTi6htCL6UGyMPb25KbsdW5DXpWwpIjiM
kfPY7jSk1FpzYKfxMNGQztp6f13M2sVz9swTX+6WxNLDsAQBtTq0ths6L8lQuon5mm81oVcV+vOW
FaeXYqebSK2RVPqta1a+B61Z2mwkfMpanDnXR8iHoEoA02Lg2PpofjJsgIUqrm0Wwk09eemVdheC
RzCwlxEBaajPLUQkRXSA5pTJ0HHrx2wdrpDRs5HU5PryfO9upY/Op+kJ0Fs3oYXDLOpRvmEtZZfv
4xf7q71hoqtVi/NjEHx5olGtLpiqHssmX4Y6+xjB2JkuPG5FeDvqABXaMEIO6i7M4uN1i1oLWmei
bcHLQ964LKEuj/noYRx/VcAhDnsA/aYemK5P12X9f/RkuhsGKd6EYrJRV20xVT7CmNnxb9JJy9jq
Dr6BMHsTVyPJWtoZHiuunwrHuZWrqTxc/wEryvJ44vW0TBfzMBXOubf9UIOpHmUZAcja16GwsS7P
GI56fxtvBbc1dRGns6TD/gy3z+JjZ1lJWg2xA3Add08ofdChvtCNlppX5LXAZCT98HsKzf0kQ649
pafrmq6474XoJSqei9ZrcCtpccDV/BCX+7T6kvsbIlbcBRGsWjFMC5qQOEaZm4Akj3CgejHsgd1O
0vcx21r9XattdPpXdaFeynwr1UpbnIdhlEAxIotj7M2TCoRc8SUePl8/rlVdzkQscer8uCQzSPwI
EXm0j2FbZbBbGiENPTn9Rq64ch2BB/5HGcEm5hrc/qTkw7TJIYtup/LHGDz18a/r+iyGLLwamOkh
n+c5RAtAfEmnmdQ3KnApAES6Su86Xv5T23f37M5tha7l+hQlKUxAwIGlyjQpBZdiSxHyh3Cx7Yfp
NniePkTH6VW6CW4ypHUbw3Zr9wVs9v+VpgnRyoIeSg4lufTS+/AY35f34SF6sO/lQ3Ccj8axPrbf
rx/kygVF+0GBo4P3M8wggnoW6OwhyH7kdCze93DYgCFwXcKadf+RwHjHpemBc+KMSocEWXrsx3sb
dEl/d13EWsHjTAvzjfnrzLxtabYGf+HemZ7m3fQB6Cvzd72fDv7X8Id0+BfvPZrVzMQgSGewTDgz
Gr9qP7NgComBPO4gFk0BeGyyjYxrzZHOpIiVfqvsNOBoeEB0+jeoWDP1Lo+/tvPfX4/nuohFYCi8
OimM0CV23DTX3QKcxfggxV8d7QMU8te/05opMETCSDXjs0z5CAfHPFOdQTZUAutbq9TczAbA2jLc
W7NtbJzemqg32juofHmxakLAKzVlBgiAMAQJRGoep/hHZ21os/aB2E+08NdlIkM0g3Icer3J+xLS
19+1BrbcIWqOUthuaPJu9oZqHisP/5UjGkLQxoBYpMTuaNorhwDsBJei2qPh79O9dF/mGxFv9eTO
xAlPljKJMqNOUEtuGKEBG3kcwOPZ8NgtIUvUPXNYp3V6kFeX+2j4VA2ntHmOg5u/N7bzY9MuRUhQ
ezOjjR6KgQLFYWLLlyH760LWwueCObGscjGoLAYeqeNhT9ZHYhsMu2Zu7ybZ+RceSnOY8hXT4A6R
+lIPww77TIUom6VtjcfK6BVMHqlUbuPCedLDX7aWbZzcWrLAghpDjUw60WUXLKDloTcES0kBWiq3
7StXlZ7BBYWbToIxd+MVviVMsIQKcHhw+pYXX74vus6bxtsGzMxJ2XdbbEfLSYlX+blegkUUUmnb
iY+oBTwGqMGG4XV/YUzewc4BXCg4E/aGfaza+dlRCmGoBht96lvefzl0kUnufAM8C6YdKIqu2+Fa
4o+N0IRiJNVUxBJkP/MUDyQuC4bFXTX5UllfHJ09thslOvnhxkNy/Rz/K0wsRhZtNkGTjrAyAD00
ze+BdzqBBXYDTSJjXPN/VHPsXFuS/3Ys7S0S/tFSFQwzlOPBBEWKoG4w21u9jIEKA/tD7m/1194N
HYqSBKvsfIJuv6g4qOXPUNFrV4bdu0ime6sc9xk0WbEcfhzt77Lp7wr7hZTtGLNHA8bwR7X8HIw6
LdXIlaERuP6hVw1qmSxnAoY6nLhMk2tSqpXgYgIZHIB+Ql4Qtf8wu78RdFa9kj4DE87wSCli9VJp
5LDVJG5qU/7c+J9a7WOdH2eAOb7+C3VY0YYRmR4OMNmXwQ0wwV6CCqj0EnaDJsofDsC9zfTrupRV
bchtQYV+SwYEKRXYC8AWIEUGWprf4iUpuMUjKMppcduy23Jd3PqNfSZPsJ65mIHl7rjdKOKwmSP/
nsMfxQh6S6cf6Ho+zMr02ZdfrKb24EbduL9X05Iz4UKUS0apZ/KYe0+V0zvb+ATh2Ceg8A7Q4WxI
WrNFZpt5+xN62GcXbqYAjilfK5BUVPeZta+r+9Dabxzl8joQYzatPSyROb6F6O/SQKKStoc1ytx+
9ms3fQ5YrRgN+rX6B3i0gIZ31fgTvG0bX3DtWj+XuhjUWXrCA3dyrBCpjBEUreyZ4NNcV2zlKy2D
iUxdLDyJbJ5eSqgYX+Aj4WD6qL4kGo+vSAt+dSN7VjPwhteFrdg/2yg6i5N4GpmEYP/DZM5m22D/
kvKb6eWdOSU3Uj7t4PB2tfj1urAVq7gQJhi/NQaKGg4Iy9Lbbqy5hNxh2OhPrp7emUKCjaflPGtg
xJTezJDXrL6o6XPSDGDU/L6uy8pNd6GLcH0PjSQDkIkccHJfusqAkIl5IwfQG9t5APbpJYAkGaTk
je+1dYSCcZiz6vQD6JLewoVsMlCSgUW+1dRbsfEL3QTPsiFZBKMT3QIJdkAbjJV2ay5uSw/BjToG
tsY0QI941O76dgT1y0GRdCMOrSQ/F5os//7MW8PcIR8ZETNbR7O9t1ugV9XFn+DZzrxiwybWz80C
vEThgamKzz7IEzPDaQju5QSobXNXRVs1p7devhD0UOi/IsQXH1TMTT6CdOYZB+00eNNe90Y3v5Ne
Psgfh+/Bveapn5m/eSiP/j6p3eRX9k+y9SPWLrGLHyEEDRhWYLhcirvAIkGJ5yj3o+HZhWeBCwJi
RbfAtnrmltj1UPVHdSF6hE4vtQosRh7chWy0PGXZ93K875mUDsaNILLxIS0hiGgjSKfVUnY1WRQd
pqMNCva/CR9/lFl+wZlhFgx9Awm5SOClYUOqFOyH+JgljPeVu1g5DvlGrW3r9ITAEdHGHOcMgXMF
zP1unh+jIfG6aDdoP66rtu7af1QToseQO3ANykhq5OPUUdVT3FzZqoauXP4XJijEj4rtr7aLSDDk
ienonRl9rfMfrcLGi/wjj3eTCtTr8bpeW0YhxBKAlFRd1tFLU750/o/NUuXWuQk5k1L1pmmM/P3W
CX9CU3mSs/xrWxqH62qstWbOj05se7VmGfbzYtwg87mSfbBjkGO8VJPpPj6Y+S5Xb418S+jG4Yl5
BoBOYwbZ0VIN2ds3UEnC/nLK76Ib4ocOCP1H6TMxBAzv68outvYuXKrA6SjgPK3VsMl8fBWx9hDs
oky+0ShUWNIryNsbN82qgv+V9K6WDRk8pIsdkqY6cc26cMvm3/jVmQQh6kK00HXycpfVduJa/asB
b1yzocXqfXkmQ4yxNqSzNZtjnpF+N51Pc/CB0YQxZXVXY4J8Q9hqSGLZm0wXvCdH7BFCsGJVZjXg
w+qTptCtsWGgve+ij6W04bqrrnUmSQhJANl2XaIv0aJ5lo2dIe+dcisirRvAH22EiKQFalTMA9oM
EglTv5e0dg9kk1ICxwATTA0QIwTNGuOWX5LsewGBWbfhZFu/QAhQUwlPYdmiZQO5qfaadxvOtJry
np2iEKBm4Kn8bFw0zL8Ew7OjQEb86Hc47i5r4j2tvf+bgYh77MYMs04eolAQn2hpe/7sDcFrwMpN
v9WK2rBFsaphDpAEQKeEhVA4kpbv9S2avvXJrbHVVtuSJLiYlhTtYDWLpAEYM+kukkII5lzwC8et
4YrV6KdRDwK5lgE9cWSmmqeWXWO8Wba/Sq3qBuav1nhstsbBV73rTIzoXWqUNsFSqZmtn6bDt7k3
/Y264qppn4kQnKu1e6WzlpfjYH8K238m/eb6PbGlguA6RlyZWuBzUmoOvGES7CCG0fx//m9CBP+Z
9MqGgAEl1N7cQaAKSdZRC779n4SIt3sGHVFLnYB3KfdQrO5nyXCtKNlIXzfOS7zO6x5M5mYpYynW
S6j/iIJjOm6MPqiLI7y7u/98c1twFBYXqzRZNLEU1zkNmWt8/KE+xh+hjf9Q7eKvEFztUvCeds39
SwDoOBxTd9JGSF111rPfoF2m6ZXNBLK95HyjBEx0/yUCUaEuYNq7V5xx40xXw+uZrMUHzp4EUqSG
iVUhKyh/+uq0m6v0ixxru26Q93Ae7qoqOxhm9v26vWwe8/Kpz8SGfgG88PIp24NyrwAh484HdT/8
k3nxsDNv5mNx79/V+/yLfHgKfjW3X67LX804zrQWgkcLgk06L2/mYPihly+SNp/62jykClTorQl5
WgJ6yXWRy5+8ZlhCMCnC3h9YYkfjEmJykH3B58dDpK3NrS0nEYKKZea1Mi6qqdONPULb8lXSN67k
LRFCSGnrWZe587FPyLzG5zz9tbna8LbRf+W4xFt40qyycMB49+J72MmOynPkMib3SBIKPXHwYByh
ay2/qgf/Of5qfpXd4aR+6Dxn96IdM4iWNnKCDY3Fi7rKbWnqgreP9zntHp3mWY82Lpt1EWyMLG1O
3g6CfbSpNlTy4hHTDEVODLrkC8wd121wPbD8kSHYRmeq/giKC2E6nV6irHWjUT8ko++WZfE917fm
Ula9jIEUGRBohvXfbUaDF6pmGkmHxRpTBQy/0x36OtpV5W0Yw/y0YZbrFSIa38B1gu1mimtGmZk3
2Qhphpc9g9IKYKziRfcs9sFl+qh/gJji+mmuevSZOPUyhsFQB/OxhXqR/F2fbu3qJgTIyb65LkXZ
EiPcBuAJ5fZQoJV0sp+mvfwQ3YKEnn4tf9SuchMf49vk0fD8/XWxq+Z4ppxwLxhJypRJjtRWu2ee
UR6/htKGZkuYeOfiLOcDFMPXeo+gCD+mCfMspTXWk+WTkuwhnIXgdtcERx2o+Dn5+i90OhMoRP26
U6VEk9AptSf1Hm6KwfM7g2EcedpCo1o9vjNRgjfPdpnEIxTVXuckT3MeelFg3aXjxp73qmmcSRH8
WcV1m6BDipkebe120B8z+YOxtQjzDkSC5jMDvH8+lBjvTb9IRmcZbpwXxAYvlWvXDD/ATjwWX/rC
s6M71uoi/64HHj/2NOge/9Vb2lp2MMFtpFElnOegx6E+mEsDjM6UNt4b0w9zKzqu2uOZDOE0QQth
uo4exPJeD7Vdlv2y2p/tvFf835W+r7YgCVY/3pk44VQbKWjl2kclXf9mTNAyfjadu83C2+Kn75wM
dG9ApXVabqZwcPaUGkW+fLtmGr2++hX6Gza4aulnAoRTG3QY0ksLAXV7TLLbTPsPPEDX/XbtHqE8
pAEaz/VIZ/4y0AJ0IIV2QKCF/DV/LsP2Fi5jZT93sXHbskb3IZD15KjqTXa6LnjtEzHHCV4o+DwM
OCy6n2Wp6piPhpOPBAzz2bKemEIc1btkq4KydoKaCvopuPPM84qzMoO6kLSE2uJe6s6P5JvAmHdS
rh2vK7NiCcw5spy9gLoCCSicYmNYsIzZRurJbL97cujLblpWW7mh+K1YkFpoElTHWQZCDFmIseza
TloVQTOXVb8iB6B2+3cVAXJRfYjjG0v9y2GtN2ngasiA2zB4/VZ1PvtAIFRqMLAxJSXZ80nT/CeY
gFyl6x90sNq0eSsNFO1hEWctw+TM34PGawuXomwasHs1DntAtBfCbm9ow8GaPYWt2+vfSjQJhQQG
ezdkMF0XaHbBa2Fe8IsAEjxX739GhQyprnWQtOLzdSnLXzmPDW9STGqgGDgC3zDxz04vKVmAHqMw
8MpGeW3L/OiX0+dRsuA8Z/GR+pC9YYJramkAUQFYy2giYF6X/jR3+dRLShKwZvM5L9sPYWR5irl1
eO8ypoVggc1UBnvBxAVZWHDbVB3rrJAott99y9zEDVwgV1+/envv6W/Lr0haAiuwsKzzasi6VChk
f8KHzSf01GO9A/z1eLynPOCCy3r9S72dzOWnuhQkWN6gqSM8737owc36xpxRw54Re+Ze4/9pKLn8
N+M/d9++7R6c/cPHg3szLoofH1919153q52xL/fG/tV91F0KGG7qfj3uP3mnp9+/77YqNe8d5fLn
Cl8AvvckqAPORbL62Iu6POK9VhZ7NUieLWNQNjqn7w15Ecf8O1PPIA1owh00KuAPDBBueXE33kJA
eJDZnbSHigWr9gDg1sZnf2/GAL8DMcqGEVunABpcfvWyU1mmhV/Qg9/0tqlkdoum4a5UtwBRxITk
f63rj1pCFEh9yWrtCrVC23c1/xvEpXvGSk5zN540sOdNI1VIxIzddWN7px4DQAtSO8xAhHJDBNub
A73R7LFKWNqaPROgViMxXVv7y/eughSHz2aCrckOryakP4BdOEBEQ6I1NPdGXbrqnMA6v+E3i1tc
uA1rJAqLMlx6hAPwzC+/VMVspqzltJzpYp0M+EUJhRs5wsppocKy60y0Nll6vhTRzUGnpTV6zH7/
JQzlQwM4u5xaf29zXG+gEi4gFgQaQRPdN5pKWXC/YkoghlZDDXKfpN+uf/nFcC+Oa6FNOBMivGiz
Ei6vFEhFb1za9EoAxXHDKvrA/Q1AYer/E471p+si3z3aMXKotcBnI4zqdA2E8+ujcoB2dIyACo2e
wkE96MwFjrX8qijB05j08ALLX6HjBV4cwCw92bCQd6HDwcgpUGAlBosTohl2nZOmPSmsN8gMltMk
eXVyy/hZacyTKBCL7NgKnV6u67xiMjgW1FUqnFKL7V+azDhA9R6b4CbUsVrtTYOVEDDwon0w4NTX
Rb3NPl98UvQjDUOazVYkSeylrDAGbKlvlIi1/8OsgICcQ6c8f/HT/tQkX7qUfaHgvrekuzBdjpoh
uc/TeDSz+FAm8o3Ufaj9/1jWjTHcbPywFddk+JVdTRbqedaJycdcT0NS6WbkzTnYMaBSx2RRTt7A
7gtAQfaQTEVkMgpTQ3gdSWbXnopCNR7DVJX2Mqsa/imL7CC8rbkZJpfcT9tBTqo+DTCh9ru6n0r5
oEijdGfLUa57SgLNsVcMAyiSVVZp3zorgrMTRhlWKa+r9t6kCW0LBq4iy8DA4FCXZ14bvpxMlJC9
GMppTdkpoTebN0Dp9Uy9qvmOcrvr1HtAEa4LXrEr5C5T2CD6gIkgxIi5CnNfKuFmDXAhLTF2RSPt
AmsLSeJtrF2wqeVueAMNYrlXfBaZzegYWZ2DRZguk0Mh6J1Pjv2i1/tk3tcA3bbRvvJvteDYF18k
WNvtT7XMetXPsrwDRtDW92P3ERjS69qvGBR5uQy9CE4FAYhw6mbSV0Y0lImXFEeo2l2FsHVdwrsh
luXOOhex/ISzhLkbKwCWG0SUr4yH67kXFW5/O30bfo3ft+CaVwKTwUAH9gOtuca9dCnLmauxSgtk
2RTFmGgamo+tyj5cs2u2aCTW7Ab0Shn1Fuw1Q7iKA4q3QeRw4UN8fWp96uuJcWMXfwsMsfx5cibA
dTFP7uR36Yzaj5Jcx14JuPY9cLfzrhx8yi1zT/UvCsyNm/ldErrIA6CGCw1I+neXf1LPvdKYUII6
YXqrtt+DSD0E5Ib6xiN05fiQQ10KrEwuEjFfAjmyV4OoQa+p+sCN9dr61TGQ7M/XrW9NnYX6gteT
ysXxbpcffUJS59hL4x+K8bvvD6b2uww3UoB1KUwuwcRCTVZcMo9gAQ67SI29QL5p598zxheMj1H/
+7oya2dGqAIRQOONS1Jzad1x2pLc+k7kxWTSRykyqBxVehS5ThQXGxWqtXjFNAKIpotxv78DY8gk
CrrRscccuPxlzCwHWIswVp7GSYbAeII/WXVlSZV/NflgHXIIdF/SKJjvMziurcca3NCM2M1L+chY
kQyhrtz4vxu/Hj/PYZC+WlZjnCw7Z6Bt6m3rux4Xys+/Py8wqWVSFba3KLddnlfVcU8NMpg9nT7t
/BCid6c4Of5WC2Xt65+LEW6QXPUZ/bcQAxXsYRpPlCg9I0mY3fxyXZ9VQTplNRNCMQqTQixw9Eot
Z518v8ssCM5yMDe+KnZSPVO00V5nMyQxuC5xxeJYiaWWQvyBwkZM9ACsUia7jFKY41k2gIVaZ6vP
Zxjiuph3KfSC08v1Q+RGPSLQ5YfSatXX2zZMPV+vNbfpaOCr6u3kdA7D39DjgP7Ydf/8G5nQ0sAT
ynNUvPdbv/anwEKmw0Zu1GO2N6XyVBc8GrPHZAsfeOVielt+0eCIMhbM90sNIbIwzEJLwC2xzTuZ
JDHr2eDo/olayPms/nBdt7XPRmWF7NwGy/kdbFXl27AKGxB5B7N9Ky8Qs7axV5uNELFijkC9K1Rw
wK7kdSXo1BlDIjlSTm20MI9LEQGIJHfIwsbNh43bYuX4sHeevSC/E2NFA2mcWCOgjLEHMne/z+Ve
eiCI/BoZLXZjyND3Awj0G/WRFfX+l6dOgRzPYn/u8pNJvi1Vqm5Djj3QzatYP5Yl6Guzkz9kj9e/
15YoIW2xZy2mdEDhNym+lHbowocOC/y3cKvOvGIXFyoJfhbJcktjFDlQi++CptlbbXTqZv3vowaP
FP5DQXsBwhDilBzJtV4r/nJy9q5T6g8LmE4e1RtWvpK7sksNSxi7awQOEaZS6+sijrsm8Yr462DW
PPA/Xf8sK8e1EPPYS++MRVlx6rX0yyQ0iy7xzHDAU7NDocUunOp/b9wLURhT6bw0QXgXDE02GpB3
gHbxrLS4B44fJhP5tst/wwvkRtH09x/nwmsXWzxLxyNdismf8Vqtdj6ndakBTWzM0642p3pjDHrl
AyGK8ACAHg8fEUk+6ouI+IEoo5Ju7Mn6OClbiNJbIgRtJiPsg9JHRF2OzvMc1DFlxSB4vm4IK/55
oYhg0OEE8ezsIMVmEHQm9uh0MJ41aeuttBLmkAN1HKMfNILEraShtuSZ8YHUiyr900LZ0zv+aVbD
fTUlD5pkb9Vx1u7dM3niitJka2Ea+AAnOmUDi0HNKEbRB5YbqNV337cPAdOCYZFs+O2qVLpqS+GZ
h4345hzSwGiCCAyvuUhv6QuV6X9U2Izha880BXDiDXFrD1CSlz/yFhs6s3h1yK1GqpAX9Coz/5Mr
NYbLGwgM/U8DIOjUiY1p78T760bzDs+Gp9uFXOF+BEorkOUQuYo/H7XwoFdPk/Z50I8t2gL/UDST
N0f5oWtuzK1yw6olneks+IXpS1kXZMimq4TlmOD1j9LjlAYPAGm4s5H9fWH6QlfBQ/TR4eIHPhX6
i/tAydyqCQ/msIVdv+qHZ1otlnX2JecyDrp6sZzJcfaj0f4Ymg7i9SCG4W7ebXy+VWFUWOF0p34B
gd+lsLRNg77RKeW2hlTSuKzdsrJe86XWF/mf41PRufp0n9eRq8k3snEM45++aXp98K0vNuLPiimx
OQ0fDaw3mkWPQSg2yHbRxak/GO5QO9pzPivy0j0x7kZjrqH2c1q3K+bUS3yVWyTPwn3X+Z0bd/Gw
b7TI3vjYb2XG81rWW2sA5AL2JlnVefdziljt0iyrCi+fDqP+kd/VO51bzb3XAyPaPTgGbvyPXdcu
57tTNpmsxIv5TT7vkYXJk3F5Ee/Kp88vDS1DNJl6O0SvOFYY/N74/EvO9U7H/8rgwX35+SfL8A2z
Rkbj6E+q2rkZu+qj/Bobyb0TqyctYostmL7HneSqnXJTJls7FWKcvNSSStPlLyC8tGZq8wuKJUIz
cNg0H5jjuDPbcWfgW1O0GbKWBFBUGiisBQ6ARzP19kuR8Esn3azoBcTtwWweJWOoaaAF/gL+N7TP
odGXT5UsGdlBNcArdX3DCoJ7JdCTE6OnvXboUl2+jR172FoPEy/65TA0uG6Z/TF1cjHhl5ljX4yF
RvXQiI2jNNuHMqo3MqNVEbzSNNoMkA+IHfDezJLJmqx8mdi6qVSb4f+/5a1702JhWV6a31BvCFrI
3VQxn2vkQP5nJ7UKwO+7ryPVdcKtUUQxei2SKOkuM53LKOm78yriNFEDxgSimJ43K3WFc2sUT8EW
WcOqHGwTEP6ltO0IUdJObb0BWILvksl3ivwqV9WpGYE0jw3pby/UN52chR1Y49Epi+8KVdJKPbSS
ZV70gz+8EPxcOTwp1O5ZrZeKF7O764zbrH8JzY2n7por6meShYunz9U6Cuu0YIf1waoelPxGVSTP
0D5Y4YsynzZCz+LYohfS2aMQAjnEezyVWA+DbJKLgsiu3+uF+jz1n52+3AdBcSjj1m214UGWk3tb
sm8bxf9+XfyarrRLl+EAGaT1t7vo7JKNutbowIxiR1x1vpBgu2qhAXtsg60kf8NY79pg6136rvmz
fFnGg2DEgwMNxmDBL6Rx0kI/QOMxMT6PqnwrTcoObgX6EmZwbyqDOyVgrZaaZ/i/M4jYrqv8HrER
+QsKpcxMz0JNLtyvmh8qVt/iLUVzb5du29zYNEIqe4Lf/WQ7e9s5Ov4hZb6RNqtxSLbGGt/lqMsB
0NTjHyYxmB4QYn3tRH7TgfvtDfGNApd8a8C1JP0TEhtM6ZRON7r/AITbdbXXvjSzbeCx0MLgOhd8
d47qoAqXCwb2ifg+aesMWJa2fID05NPcRR+s2P/ZJ067sS60FjLoLSwPQzpiXDOXl4yi1XkaqS0c
pJXmQjsNQd30MRoHV1aCjRrOooHgSZR+LR7wVGCpYwopuF/qtWwVcuH1xitwD0eqb7u2aFynrW8s
Nn+vn+faV1Qx34UsFKG0HS4161Kf5VUnY7i3rj+9ISKrQFfIyV6xq+PQPPaO7PWdfwiUv82MsZ8L
ycKnlArwSwYJyY3/OFB5afPaldLgwMt8Ky9eSYwQxeW1ANlhrsKZStNsKE5GfGhn7VaHU5Cb/z6U
gh08ZPsk092sDA+F/Uw9+m4ezGMj/+2g1JuyDC+CdrrMdojVwHyOKjXMUXaWfrTGQyM1btk+N/HW
TNyKf6iMTitLg0qjRSVo2tmZ3+CTpLkw1NV2v6cw75mV8irl7UnKoHL3t5AL3mr47ywWwjVaSSZd
OLHDr5eWxd4MMpPoxihOkXGrBMc6PelMINincN5l1ldDus+dgxq/AP/D9MXJsD52f72GshgUUyZg
NkGIAWihYMqaM4bSxO+IoX9O4H78bBkPdu17SXjnpFtIBysh4VyayMnSj1MVxRXxP2fbupW/8nzc
jaPullshby0gQEjP+S6U5UzbXqrlp+o0dN1cwH7QeiWtFCDkn5myuwu15Hl06qeNiLDmLAQfeo+M
3zNMIshr5FGO4BUuPMWZGNEowRo4JJ3s6uVDztpeufejZz//EtmRJ0efrwtfyWdZQfgje/ltZxc5
0N2KXGcqsuHqmv34Xgnb43URiweI1sqzlCLswpnyDrIX8KaSMTvwZFLJ3ttx5xnyRBYY3VwXs3Y/
qwaX84LQCoamCIludLrR6+1EeKud4hgFoe7OehY8ZXbg7KC5SY9hVzzElolwLdg1kx67YTCRGAbG
C+ua7U1fZNNGJFyxJQ4XXlL+h48rumpaNno2WTyWiqTpTI9HkH/PDOec7xw1Jbe3ai25MyQ/LjcE
L74nnDq1QVI0itMycwHC09SMEhOOJID362Cv1h8Gs4JlxfQsYKBS+2fW7NotPPB3BQhC7oVIwY4Z
RnWGflyw/lmPrMoXh9kUecz2upQ8WlrtFmEbumQ2o5uq8jF1HG/w1Y1pvnct6SXuM2/2hhDCIJhY
T84mkrS4w5lqOKh6xjgHoK4ruvpae6fLmecnXHj6TycyKWnXR72rPXZTT1H2WNvmKTFaSK8LNzaj
O982j6Equf9D2nXtyI0s2S8iQDJpX2nKdrV36hdCMy3RJX3Sfv0e9t0rsbK4lZAWGGE0aEwH00VG
RpxzYihFtIv1raojS4OaooEUCRfKor9TEo42Tl3eQbY/ObTpexI4JvHAOnpJtHKvxe9KQxzV6J/V
jG6SBK1JZVUQ2q0dTBxHQMVmSJXOX104AOgCOCHwiYnE3FhThl2tA6lGmlrwNFq3hHcmgAJ4lvNl
MsVsKtrOKYNEU3eWEu2ajvoGNQWeZu2GgICuPle+bbxMuPtokImU6DU0WK1IhRPdxelnXBQbTcRn
WtvpKiTBdDy/ABeBuXOvmY+xDlr+LE9aBQGakEEsZqPLNUPgJnUvHcoYb0qrKLssMsubxmyUG8uo
laOWl2iRqtih4AZZGTeeugrAsjYi5osYHW+xrkbv09ylELmIaezbUn1ikry3GuNvwlcboF8AWNBv
GHnG86FDWhfI5llaoamdLr4Jis9W+qky39TedXWLTrNU5EIvkJbzkV6a5CLmOGmLzkxnAq+rePUb
EiKP/6SVg7ctZPkBcXDuD9EP6b51TS8TuJOVmT0zPbv3xfU4RmWNujIkS5L8WyW7VKVOPd71RKQf
tnJNnNmZo8yFnSALgFNtYUdS6UaqJDe10VVvaPYQZ4aqSCS4HNaC1uWMcgelJxHoKT1mlLL3qQYh
tHzq40dZ8oqgcAp7I7iZ9bUIZ0aKKdDUAluZvwUn9Do1c4LQDZk1s3WzehjqbVM1VuPDMxiHmqkV
8UPAFDYj9I1f5bJWwS62R3JgZtaBoV4qw8ZICUQwWuTfwo02jeODOhay6ZKJEHoPJ1ttyz7XzF0c
pMP3FO06DfSQDYkfTSG8fWiF6bGp0HXIU+tIq8Gb7ooIFQKpPlC5kNDWD6eTAKkjuVkrK582k5ud
2gBE7cmZLcVeFyW56TZDYN3q6P6J+pBilfck1OTnSlXouy5nlgzlTWvC47GRQ9nVYiVQnahgyb4F
QgDPodFOPQU9NfENVnvbmQHRHSpL4XeljksPyfT6iVRgdntjW/V+mzD5Aww6uDRNjo3CY1kYGRs9
qtRD2ENo1mFlz9CUoOn1aNtkUgZ8ih1OjqZQzUubSd7ZldrLDqOtOjk26p9Iug15BQ8Mau6hTyO7
dasQXLICwg3u2Jr2zzQslX1G7HiL5NPo2TSIjINsK4UHTcwO81Zgkp2wScbEg6pe68opgzpgK2vZ
j6oc25Mx2UUDXHAStJs4aKPWgYqJ/jOzA/ZdidlouWnY1P+2jZI/FVBZQmmtGi2PWZL9k+qY3kez
MMPbWhlkoOVGWhCn16YbjU2V39UpCO4Kosm8t61tlwfq4EZoL5+xNjlAsCnfI3+q7mU2WN+roexj
R80jiMLXDXaYVA8kP+g62vWccr2wfFXq4tCraZsfoW8bnGS1lOrdmCtm6KWqLJ2yFnsXhTi1eFfr
McidAGqymluPU1V5PYCLxUM5JNHRqEeiuVU5VRMwV1U1S3oVje4PaQQsdNQ3t5KOLkRaPcSTU1WQ
8XZUUqjKfal3eem3vdKGJ4nV5Gbo1cYnLbH/6eyx2gLakOuoe4LRLbj+V28x5MpBuJm9OeGhYnXN
sHsy6P4nsuEG6jaqTmr/LY1vSerkyY4UP6EIMZIbw5pEt8iKQ8BjGanDGemEKjbnV4uO2VWTIgBi
sX7TdN2tHn6mKjRh0nKrwtzYd5tC7Y9VFjsNsNBMKwROacUFErgi8HfNWeePr5blkjxlEUJkt5Wg
o+5u9Zu213AqAadGufW6A1zx7oQAMIEQC+Ak9Is69+6KRPVGYRCwhVi6YdyWmeHGzW4MngMiAuOt
DQs5sxnOCMQxnO25qXLs4TarsHSDRkOWtNKKgyIPLXXiqdIztGaPW28KlTR3ptbo/1i2HS+AZSDC
XWNU6lTUkRGIAGK9syrdkzDBMxUpJAI01Mo4AcMHMABSWLgW+DCfDKNdWyMgUEmX+0Gml54qFU/S
0PuJmfkWlfxhEMFdV97KZzbnYGFxSZthYkRdApsUKoc5QIjmn4KJ5hcUUGRoaA3QMzK93L0clHas
NWOD0g/weFpOnRSyyoElgNyszt1vK/zTEADdtpv6Nnen1salKr3GqX0b5wY4hXRjhtq2C/9YZWDO
24PIZeGwaQTZgPOpY2Rs4qnHttQg6d3ILQINdE2LRTqi8wpwj15iAo+ua8gEgF7Om0EFwiqjEuGa
wsCX2EHbABHVsynKEK29MgHhxrMJRwyBG+89RmMoSRnGQKzhEL1XQ2oiBz9Oue6yjgIJ0BshviJK
0nFyjF4LDGdEEPIRdC24UDQM05s8VMxj1HT2LgqNyA+CMjxGcS/5ikY75CobIw28lPXF/UANaDar
dReJoD1rOYLFduMTTwUrFQNYSeAIozeD3lvBT3XYx40/0fsoezK6H9fd4MrqLHe3OV8Ki/OTsFiV
49lcFJwsNCQr/Kl+1URU8tVTutjdnLONdaS4yby7axPptD5BlieNiOBdsJbFxz5DbkUFXR0OaP6K
xVjsLs51uYWqe2kgvRpNTkRzn04f6GTqKNFHn7kq9TJNEQTu8wbmN/jSLLfB0ybP1DqBWQBr/TJ7
JuO4pSKa1doMgu0DEK0MMjnuxvOxQTCpGTsZr9sOhb2QRHdp2Arct8gE50qVosZdGcJEloECOwbR
g8riP086wNGA4oacKipYF6J2lWx2tIGYliWXj3kjfQ8DusmCUvD4XjtESzPcrm5jWhvMghlA8kp6
h54piCBOc5Mt2yfdG5qNXj9FK8HEDPIBqga1I5CYuNXJKpRbMh1pPDZGXlGwu2QyfTZoIOIEnpmN
m78wB2ScBWrEDEfgzCWTURmtgpdpgPKUMlFfrwxPLWsUmKNTKVIuWruagHH9ZY3bF1U3DFIywlot
3U1946jqJ0hZTN9EKGnnIje+tnToOGwAwAum9EX7Iy2N1SnqZ4UV44dm+ra5HfqfNHm2+wBUws8B
vRP/fDIBFoMyxNzaHTn985OlkQGFxjCt0AR28PUiKJ2JaoPTgkEzRubotkb7z3WL8/JwDgPpPbzO
oAsxR/rc8mXRUNiFidZhRRE6ymDchaG+VfHu+4uR4eFDkHhD6GLwtCNrHM0YZy130ZW6m46g8Dj2
4Ec1nj3KX5n6ldnmgyQSACYwUQSZZv1eyLJTxC+jETklutqKClz87H2hMy0bSmv4Z05enq9XpyrM
bEs8sIe4+ZFZ8QFQ8tChVihAd/M3I2+H2/bEmt/RNmCEkqp4EKtxIe8KGsNH/Fe8fcA58TAFURA+
hLsdwwp0hRLvARe6e7ZDCrtyMrsQvCzXpm2mCKLLKRBShGeeg6o4ZHLUU7dFz3UrLG90Gty0zHq9
vrfXZg3V5bm+C8kYFOzOV8csOymCJA0gjYmRPxtoPbuvg7C9iXAQXvUsfbtu7itLvTxL8yrZeFYp
2Ar2JaIx6mLw+OORopCVeh3bg8tXdN+QNgnGQytRpzJPtEeHsc11u7yX+jJLABNGnQ4NJ3n0VNHn
RteGMgDfUoyWF6W2TZtRduRCb+4tdojo69AWQFEW36/bvSgzAxmG1xWY1ip4caiJzTfRIsYBCm1k
MWl15Hps8KonZt5I0fAuNUT1U9DFgXaEEHHSTW+sL0ePJaPmNmn8GBLy0SvhK7Hq9FZCWLxNOzlx
whBk+OufyIcR+EJQwQGHh0gEohWeIErRtAV9xGVosJBnVr71+fv1389fR/zvn3++mIE8ayItixSQ
g5Ut3kmm+jzQB5ptdcsrQ5F++uWpOR/MvA8WxrQk16YSnE4noJ4cRg4lSHMaqgBYc5H1mcc052BB
1EMJ40K3TG1Yh5sChGe81BzNfNXTD0KAEhhQJbtJ1ZeqPzbdRg5OairCSlzUvWAbm3gGTs5vJkAm
zoeYIydGK8J0R1W+KalHAxyaDqWDn6buQvWpbnpXR2Br9y9B2mwC+yQUR/nCJJwf4vkToJX01WcR
weH5J0hGYVhDh01tjiXU3L00gNBwfGCaH6kxqv13bZQ6XYJjbLgDlN7zYjNAdrn10ZYCMoAqCh/R
rgKNZAycVO1dlmw78zkfnvraI3KE3repW+nRprfQtSoInCJB0g8ZxdgZrNrJm+9ajtSidGLlR6b9
aOon27rT7G0yytsQ8k1gydLsqTUPeS5KLly8Wf4z+7+Hzu3mODaDKUdfcgh+pF5kUGcAjygcnUi7
G1oPCrremDzqrehBtnKIzmacW/QEIZ1Ee5jtxk3bQ4EE8/iEoAybLbwBT1QQHly6y7MF5hsrIwWc
WtBu1J1ihOTwODoyPaTDgPaWrgq1VGP8lC1RsX3l6C6HyGvIxJDpN6S80x19QI2/nNBHM0PGTaSL
eiHu/J8VRN4LQStBlMzdeME4Bkbaws44DS61M6cOnnL6wwYAqH0wTclJbW9KvXJ86+vUM5SNSj7B
vXN63XDUrHckqDeU5NQPX4ArSSr96/7y68q9PF2/P3B22AsfFmShphcKJl+HViGzDqhKOrmWwRzO
vAl9pR90VBzok/pmeD/FH0V5THNUMWT0KRlsd4xzR7YfWgIseXVndaFTm7dqY4huttX1ml9R/0uV
4JwAyLTyODaYxxDCgJLp2ulLHO0rqI1BVCuxQ08zHy3oiEShY1dvEBVph08N5YLrsyX6Cu48qlUw
mGmAr5CZ6WjQwpxb67TCNP9lmIQDMXcKnWFaqNjyg5UhUpkr6DdHq4dM3UT1nmjUieLMAe6vtd/N
4puMCQe9C3++60Phy/a3voYI0vP18X751ovdsfgSbsAF2M2ENPiSppucpNq10BTM0+poqQc7QNBb
ewpahknqndw8yuiEPt0O44smBR4aRrRQ0UiSETSKQz13jrT8TGduEhNn0JiT0XcTXTjHotxe/+aV
oG+ePcDJEclqQC6o5ztaSmlv2v2oQ5nwHTUS0/wmkcipG207QPwm6CZk/LzadFpFVBNe3R5YMrwX
kRe+UAsLrc4ounjSnZb2hdOypvAyqfvUGIRfrg9yfYf8tsStS2gFgUZqWELOEw+DzJWiDdOHvdGK
4AMiS9xdoGZYtCCFpZDIXoCrEj1BnLl6K5L+/JKKu9xrv8bEXwNaXlnmGMHtxFXgWYCCqfgrPZQt
0JHxQyslvgrfFCrAh94q8lYlhzA+ajbCkFdqv5Py1bQm/MdHP57AHXfq9g6NsNyk8gv1FaHmaAvS
SF95m4sPnmmwKNugqMfjgg1CA8hd4IMNKbgdIvToqc0HJInBLRvIJlW1zSBPKIcC5GDbH2nwb11L
EJgM4u1kd17BOoF3Wt/5iw/i/MYUaehpCrSNkxvTZpbJVmTmRPZNE6muLaE9SHxs5PueGWhI4V3f
kCtbH6hv1CRn/4xertw2ydRM6uMMjiJnEUiX0ikAXojRUoD8Xhsi7JjQrUBMLF/gEqQmRc3OhAcG
CiBxpTDqnQSYDy8bGYQfg0ba4P8NtkEwyyTUuNLA/oHCSWfRvxnwrNoFIuHcAXWekOW9WZHGziGn
4sSAClCz38QTmmQzkZLTWgAODfzfdrgAgpJgTKIMdpK6+T6EBIwf5ZUwZPQGwF0L/SkI+70F2ogt
d26mRQ9Gr9wBnLrRu1SQnl2f/MW3cLECQPAUiv1Y5HZOdujbrt7LxqmYTMcO70jv1nJ2MFGWzQQn
bf693EHTdQAEAZ4Gdhp5kPO5puDrK/FsN00OhhK6NhPU19ZHtrDA+VOl08ZYzjHLmX0bmm8D2UNA
Oe3fyPCQFQdIsGnqTV8IttBaeH82Lu7QQGAGkFcL49JN8I3eAinYUpBk8vs6/kkZpIAg0CQqN68e
VOAHZl7BnGbn5lJneLUaI0aqGTgXgbbL0FqxyG3Bo3WesIslW5jhJrSW6wioH5gZwswt+22U+kHu
k+GxIKgetIKswgV1FaES1Ix+j4qbSUTZs3I0bqm0uFeyjZScoHwahz9oZCPT4Gc5bka3yD9BrnOy
XhBxXJ9Sk+eU0iSjCqNwu6SJ/N6W7zpSnDpqCU6ByIxyfgommiLHRTHGUn9sUEQw3qfg8boXXz1o
v6YR8s7nJopYjuR2wKqlk+TIfeV2ksCCaBCcO0PvLVmHRA9cSBRtCbhPwxAeAD7yrw9k3sX89pur
H0CsQFMIdOTzgYTVIAHZhSVpauLHVYKS/EmpGNT5jpIhEnNbi5IRA8xyOUiSQPB7HvTiLgg1q9Sb
BCtTKYdu/KlH6g5UkqoYXCMBYt2+kydgtgbEJCZ1JHMrm83WGp7sdtfqn7Z2K5PPwvyUCNBk9zbL
vaYoPK0/SuZ3gFDdlKnO9dlZc3dnHzwHfYsPLhLId5TzVkpStblTE0Dqq4L9S+yyhRA6RRNUwHhe
wzDJj9E4xa7Uy3dWBEyK4Dvm1eaWCT4IccP8OoaeILdMJvDugRYpusOGMvMjC92bVVLLN0pQRE6n
hyjJ5X3vanbyFIGa7hr9BNnnWFdx1UONDa0lBdtzzSVDGw3lF7A6UPL5mrnFzEhYtNpkgPhN9JtN
ZUfP38OUOmb1Ylj7amhc03ySNBEHdmW7nq0HNw9IseF9W2A9ogopENVgMh5bbbdPMyifQBepdEKW
iFjLs0+8mPzFruVcdJipVswkGM0mP0cKrQftqI5zHyJnbptojkxeLDQUFiz57KUurCJW/srmqSBl
nm89dJ0muTHgZIKE7jSHhFpwMpAl9Kxbat7lY/1TM7LH2hDVKdeyqNhrvwzzfdnCjlCKWZ4f1c9t
/01Rf4a27JXWc1HvWQLB5emhNI9Vi+KeLrgMV5ze2TbnZjpS2wYJTJg29MzNum899J27XLB1LxAu
uAPPrPAzaxhVF4ywkuCK7dJmG4+vBdAsIzKF1vfaAsoBYEgQSgoUZmV3SiNvQrO9YnwC+9hL403B
3lUbmVLqTNP7Xy37rEpjEQMCm9zl1eR5mZUjTnrRvgzjkZI9oZsO2s3DtAtHCAgeM81N8/11s2vp
N8zJb7Pq+W5L0YtesnM8JHsbycTUT+FXZrg9g/513XiWYrkF2LDJVonAdqGoBpkuJBCdEf30pMdM
9VTTDSjASRFyY8dG9H3zwl8cBuimIxSbGT98b4MiIWYVSZgVQ+u9ZIydlHXoDHUfmPsm/TZOgi2i
iOxxG1EqQlrEDaYjiYcdcjhK3DuRsinLPZUOcQkexJOun8A9jIYWqcfTaKKFYfgjGbxYeTBKUXF9
/Uwuxs9tWWMyMqVL5uXR3/N22td02ihweW38ogJR376OmopkynM14osEIcL/4ep/TT4PqkP/EX0A
z053JETApX5Dg3JjBKcAha8Mz6fy047+TczN9R3Je3pwrpHEhLNHURJETF7drCABlF9LNA4yQBgu
2m/VF7ou3udteFCTVLD/+fXmrXHrDaGVxGgrWOuqvaS8JPVB76OHqe4BQ0HvIEuk+CgaHbeeeTZ1
SVzPbZGaYZOZ5L40GkezqI9H8u1QgItxfTb55BQ3Pt6nW0ylphkDut4pzA2G57r5WZmfgyhovYiX
eDuc92JWECdlDjvMVj+aNEE6McmloxL2N0iQdYBpDAaIvHiRy5AA8Zna/ZRYmQrei6LRcs6sia1R
UebR1tJGRT3TVN0WSOtBSAZfXUZIRGB/giSMOsm514SGRKbaI5YxKk9ZtRnSB6Wce2q/RcHu+gKu
btCFpflBsgi3ejRYySfoPbo2cnQy5nGTt84ElnuboldzP/7NfgEBDOVx4KJMHomlST1l0K/DOlaw
FCtQeQ8dNqkng4oaY6wu1sLU/PPFyJI6LeWSwFRpKk8WUPqJPoIBYexrXSRsz4cXX7tzYYqLHptE
ynOVYRK10H5AprJyhvYfzWpEj2w+dOPtcN4k0cI86KOycfPQJ5OXA1etIvWWY29U9JlZbsbuJ8vV
RSJBoqnkvEpq4jYqakxlRdCuRbULh9atkyIf0+e6yKVcZHX/M0og9RTItMBZc9aqrChn6kwDSaLh
By0VNEcP76wh3LMsfg/yLHTUpv2ZACSV2vlNZMnoUNl4CXLWmUHfNDzYrh+R2d4yRuC+h5c77iQz
L0H8mmcdQFW5di2tc2hkAI22kQwPmMWy6f/C04BnOgtFI00EYabzzSsVVCdDXsOmXEDAIzd9rUA/
3LL2cKUIkFQX9/A8wKUxblvRTioskJAbN6uOpDuC2aLFN33mFeYLSGDUfovAs7o+p1/paH5Slza5
Rc4qQGMkGTY15ZDHdxnyqbQEHuYpJY7RelpxCuVdmvgNwPzsNFo7pT9E7NGM/do4xmEp8EtrJ3jx
ORpH/ZYkCOUQis9p9PCjT5tPQ0235RAI3iGzN70cNTpgIASHMKk+f8bCJ0G5sCBxATOJ2W4HI/8G
4tvD9ZlduzrQxOKXCc7t2SExgladJzZpnEY7Nrj8J+leSV8D+fv/zxS3SQ2bWSZTcDDquQNZ9gA1
yA1ecLqUu00hmLn1Bfo9LG6PsiZCQcHCsOCIXHnwQkl1Rk1Q3Fg3MpO7Z03ui05n6CtpxY2EU5c2
GlLdEWQOgmNJcsESrd25YHb8MsONpY5pEVRTg0Y2+Wmonw2peW/y24KyjSEPgJbYmmB3r4ZPS4vc
aZsg8CYnDBbbHNQ/iLX/wODI7Vg6h1hyJ6Bouz8ncMGpzKJyXyRWULjOtzpDHMraAXMph+wmacFA
NnufsltbeWZEVBdZPVcLY/PPF+eqpGEe6jHGF5fEH0BgjDLJrcraxYuiCxVH6XxNeS3sh6reye1r
qzhU2Vw/DOtzvPgG7myH+UQhdIIBGwb6aX8M2iPIJxmDlANuMAiSINtiaXeN+e3/aZc78BC2icy+
gd16Sh06d1R8ALSxUjclGJUSRYc2o3Q6zVMQGVw3vXpcFiPmzn+edVKCfBEirNancneYjGHbiV40
60trw1kicLIvAOdSD7UFKWwbV51kr2Fzx1XWvl8fyEX14usGBOrxv0a4wL63a2baAwMD174Dwpyp
b7a9raWbTLsFa8Wt3mx127Bbq/iX2YJJXHUGC9PcOZGqVJM6G6YJZaCoyM4UP0sRKR3QKg17V0qm
LvAGa/EMRNnQhg7EQ2h4cc5AL/NEDidYlMrnsTsxG8XoTVD2QE9WKCzurMIXTO98e15ce78t8rdr
Z6m0GXNY7MwtU32juB/TyQm6wssj5hC8NpoSmLM/BQt9rSoB1pnM7THhbs+9QlJbaa4Peu0W0k0z
PKTBKQ/314e2ujt/m+BTGGGbV0XbwgQaczlQrvB6KsrRrJ6yhYn5UbDwbZkS9BKdR6EnslOnhReO
xyj6cX0c6zEgelQC542OLkAHn1uRQ4XGkgUrqPV+w9+3Sm3tarP0k2AC75tse+MhVxWEg5GII7p6
AhamOec91Vk2xR3Cdqq8lkPk2LRz+rjdt8E30n80lUgHcnX/L+zNE76Y0ArljqTv5gm1oR89DeB2
yH5ZAJttd3dhZWzltkKOUsRDEw2T89PZ0A1Ens2qtvQqBf90tEJOk4xQv/9Quszv1VL0XlzdOsA7
I5oBOgZ1+/ORtkBi22zCzMbquFHVATXu8hQr5daypttEeYmVcTdAqxDA3rhEnM2A3ZPe5NR2rCbY
FkYvuCNXT8tMQAaaGG2QeDlIbYhHtEm2anTgHbZUbR+HiAgO5Gr4+8sE1P/Ph9yVeJBOEUyQFjnN
WzxeknRraRsyCALSebkufNrCEHcspVY3M3swEWJAyCEOULSAUlOZTjtUcvzrh3N9Gf87baDfn49J
tZAzludl7NiuMx6s/o0hY33dxv/hAH4b4fZKbrBJHhnGY2YhsnnQjwBtJ6WHOABkMPeZiX6peP42
fyHuiEBxMZHc8UeXuLaETChGJzNwekNnIn6p7bqkciGzMho7Ut1WpiAEF03p/POFD4A4Z2olEozm
qmdK4A+EW7PpBHO6agQiEeBX4w/oL+dGSE6zwZrXLU+t3RCXW200fFMh7vWlW93yCzOcY6lUY7QS
9CaE9p7htOU/dYE2w4XlymgpFAwCY6vbfmGMi/kUm5lFPcLYXCcd6W3ZAbMffm8KkU68yNDsThcr
ZIRKjTcSDMX5fdJvFQzKtIB2Fmiui9aIixH0EhdAmmAjABKA5172FMnjJquap+trtG4GyDjA80zo
LHPeoiqLKGsmuCUFEms9GZHHfhpUEc1PZIVzFHla1iFKH7U7MH2n2NEz5B+3SW4LnsmrN5n+ezCc
q2hjk4atZcPH4t0/RVsNwCI93jE8J6vQm0SvV9GoOAcBccxeawuYC4tb4ChLtUP1TKR9KhrT/BGL
7YZkTWQboJu4GbhAXq3aUQI2QvY9ptbkMzlFMqWCHJFP6NQ+X98bq+cXYGkNak86NE+48dVVQ5lh
BzCtHxEdDwpYMcwj4MUof5PKNBamuFE2FA0Z8hKmFNLekHCEuNzjkIFoI7fhP11N9ySc/L6EANP1
Ia4u4cIu56I0OR26JJUQ+2B3tKk/GOFLOIi6Wa2u4cIK55vQhboPyDw6S/MYfSwB3VOgbQkqdFnb
fhhtrg9q1UMtzHEeamq71lYyDIqGfodEcFduSfOhGa1g8kR2OBel0L6zKhnDUoGfGuaosYqRfE6f
2iIRRYyzH7qIan6NCUTB82MAidwsiC3YsqOXuN9HhUNAaYtad+oDh6ZPk/1zkJ8Lje2uz+UFcfLr
rbYwzDnIQTKoMWUwHDeWJyc/mwANca0BMlxwZVUqbbPyqetGx+4sr0ewWnbBRoXKmQpmgdqZjyCe
34+ZLKrsXN9SUPzn5oOZGnQXscYseWHdUbceWBEBM/NqGB9pLYL6r75MZiVWoObQBFrmHCtRxrKs
KZxQDeATlFLQm8GJCfq+Kfsh/z5SdKSM/uY+N0E8htAkeLI8CX1AaxM1ruFc8UB3zMhv2LeG/KgM
QbS8nmFZ2OE8gNSOSdIEGJpZ7ct8n8VuI/1L613WPYzKVlH3Q/lZty8VfRi1wBNsrvVdDWUOFE6R
9OCx8VorRazvsblq5uv1EcxEFgEsWtyWxcFmXgIqSgViwyC6VGbPfXmaftn9UmlcXCp5OFVjl2LQ
k6I6FK1FgkF0YFdTK3jm/O/QvjBJCxNjJzFKFZiw8tiTMIrS3BmIZEG0TiEiNbYbY9xQdPK5PqWi
kXHnwgSaSKYdto0umVi69nWq6fa6ifU74/fIuMOgG3HboLUpXFFxqiGxGhfPJq7/60bWT9xvI9zd
a4IkLY3QxUJ3nxKNAfYNwsxaRa9MLJgxPLL0MEkCVyeaOu4Opr2c5a0Kk3kQoMRGD0GRf1wf1fqN
8XtU3GEzCGgxsYWgtqopVLdOeVBsW+MUtyLi6Lqh36ELt0YQ9+pBg4J71MwesO8kdNXc8jsAbQtL
e7s+qFVXvPAg3O2uWZXKjHnLkWpHQVwL0tcGFWj0NWtDTwZL9rq51aEtzM2fszhYRtkoUMSCuRAS
jfGtVrqVdZfr3nUrq5thYYW72yGUatCSwEqXTntdbz+VVhVE69cHgrLj+UConNhlHsNEXNWgMANW
RpxauqfV5vpQVs/r3GUEkuwQ+eUx2JbdqSzJQiTqh+IkaeRkZPKrUZuP182s11kWdubxLhaGRWXa
BgR+gfRvKGUpxE/iDVHQ2iP05RryeTsjQFsxUafZ9RtsYZfbf+ooNU07zZcIIFV1Vx2CiTh4PHoB
dADyFNRX+3uTR//OnWTQ0Qy01ObGBJ9O4HlXl3PxGdy+JOCjk57NEQltD6VWHhuAujKQtVVJJDk5
j+ji+lqY4jZnZutlj9dXjb7Inzo2Tp3gcVdumv4NitUCrygYFs89TJs0yMn8pgzrTRjFLmzZoytr
As+46kRmuMPcNmB+i59vHk0bjMTssUmrcas1P4DUKYvMi2VPZy+1/KcA76+gdmGNWyu7NVNmDlgr
uf9Q6xejO6L1Tx9Ebm4e83IzMhGFc/U6WxjkVixtAkmDahGGB1xxaLi5dFJq1amL24ygywboPwIv
ueq/fhu0OeeiRxEw/GqEQw++6IhMw5SwZ8GBFwyK7+MaNID75AMGJVP5wY57e5Y37ZwiUztPocNt
1Sd3Mmv+rUk/uaY2vTTBtJesAPnD+C6ulcita5r4BZh8EI8Hnb8fi8xJbIgWC750jnr4AzOra87A
Pf1S+4gGEpMziDq5lKCs34RbGTU9nRblTk1koGvSQ9SxrVambglfLCX9fmC2KAl0Abmed90sUYj2
yhD5RCPp8z0ellBebuc1Gd0KbAlHc813/AtAMfNWbxzmf5P/Ya78iG4nW/aiJS59kG7G7fW5WLsN
lh8xb5yll0YzOOgCYyoqBQDJXtkUmmsQU+AM16wAXP7f42zPC7KwEswd96IKWyORp4OEuhEttduw
Sv+qBreww00pxGOTMjFxkJHF3ZGg8CuzQatTURJ+3TuBxGSCNAWdXe74UkMrAGvDcEzjpTMmp8m8
Fnh0c/SV4UE2/pgK8uWfQLWB0q6KagxfHwp7cwhSDTsFrd6oOYIacJOhBjxEz0N06nPITSaOxAoH
Gp3Xd8eq21gY5nZHGNsSLQDYcEez2kKBdtuLZMhW75OFBT7KjjIdoRSmcrAQAk+b0oA0qLkrIMN9
fSirlyRU3MCpgLzghXCXmST2UPTYGnn0qFd+DMCFjKhU8+NOdPWv7vaFKW7WgkHt5DyfTVUPGnq3
GY3sZGGyuT4gkRVu5qCWDvXOOVcH6SwbwAC09qDQG7luZNWnA9wsY68TtO/hjEDcWwJ/G8ujKChW
xDcjdMHkEPzNO5v6CfheFRHc/MrajpiFlr96mqPdCXe4StqlWWrCJMud9KQ/jvfGc3Or3gcb2UMD
Pgfcq24f/kRQd32oa4d6YZePbNQ6zRPl64007S3T1wGcTe7V8Ngq0A56uG7rgoL05ft/D5KvM0CR
OO0QCOOu3NpOCMUYJ4T/h6DufXbItuXRnpw32aEv1QaKSgwKKq4keG6snYflcHmXzBiJDQ3bZxo2
bXKcxYTaZ6uGss7362NdrVguLXFOWc/AK+pDWFKTI1xyO9Os5KOO7pUB2dXGpoJmeCVK+l4wePgZ
5g6hBYUdtZMww41TnEC8z59AVxlCB8WP6I29BI9HRpz/Ie1Lm9vWlW1/EatIcP4KDpIsybZsx3by
BRUnMed55q9/iz7v7kgQr1D7XO/snJxK1W420Gg0elgLwHPuT+YFouq2KjIm7tyQOYnkPobHtmno
sxfjMX5rXNOLPFThNgE29BS7lguw/Z3+VLmgcaPGbtO8l7BuoHBtETbZruXEu636vfblk7SPRO+k
NdduYp4UgJYEZGA8dE4K7LoE+P+4w8Z7Fo3OJLy21hzUeZTF7XudZ5j1nnB5AAdFn9Djlm2YcFBh
9bl3LoXb5zrVI21erqgMDt0aqZkey8zRwt9qh16KVPJtxavkb7O8GWxfn2TvtnWLlFy82Vlko6Gq
i8ZFiFeK0yBVGLytaZaLiqyrj+lzLfn3UJtJapbAnpB+qC2/aQ7z8GpIANtP35v4m1xs9WpXzU+3
lVt3xX/jZO5dJJUj+r0zKKdV0l0ym/sh/ZSU9K2ZpN+3JYmWkXP6NYZ689yCfub0qCvfpv65ZZ//
JxH8EyjuwIRhBlCGJLNDIuIwdfbnNHdvixFtFf8Mmi071LthWTQNdDd3DIFGZ+1q8tDr3qD8jpV9
obiyke1uyxWsIB9iB+HYK3IIsYH+XiOF3SsnnbzdlrHu1f6xBz4O1a24wXAqdika0EzaV0jtSO+W
NexrnXzE1nNjRdvbEte91F+J3OkGpUydagwS6wrzhghxMwMsrf+FDIBGaiB7BHEpr1UOqh5lWDwI
6cL7AoBYaG3Tiu7XbSmra6doNkZs0dMGjNpLRyGj22lIySIFINOTRCf5yMAnBVJntwJ0MRLn/zd5
3MplwTwl8QD/nlRPtfbAEj+ZDrH1PWOn0agFS7hqfGfKLX9/5gVNOYoT2YCwCehnobark4aGIlSd
VW90JoRztUnQDyjvQwgbKg8caWCMtJFrsB7Q1CIwO9Fmce7WCPKYJDJEFWi/t9Ge47XzxzQ+q2Qv
tYKxntW1+5sG4IuJZttMZcoQqICXR5+GO8Vyo0pEsLwecJ5J4cwh1/DKR8to41jH8KHezlvU23fZ
Efx/JKaooRQ0ctVd7oAWyJczmh5BICTo/r9CUOQSHldMGZ0maXWCI9D/elAR8b6if/H3+wvRHcut
3N7RN6YzO9Ob5XWOejeDcMLXBN/w9WC5Sv2crQNnRMgDj1kTYB26ieZuBlDWp3HfbPpt/FH9Ck+q
l5QeCveKd/s0roejZ3I5i0pzMhlNBblxQS2JIteyb7fkN/vdqYCFpLJPaPWBvo6HEo3zpicie1t/
VZ3JXyz+7IQyTUsSO4J8/Rn81giB2WEATlwMyRO1nro9eyL3bKbBx23FVw/tmVzuYo+NptSNHHse
DzRCfkQ7zpLXiMrWAilfT5Az7cwE8wijCu2i+iNme33Bze7pXAnepsvH3jCer6v/TAzRG6bG9rKI
wGpKQ/OPijeErYRAAPmcQxnPGhk5alF78Koz+ruEX9gAZ1K1fK7DfoLUrvwtMc1Nky0LUzpZLwZy
pFHj396xK3GgswEUkIY5DtAuXg0E9fJgDZVkgQZN3unx5AzkEOgHVXmt+6dCNC52hdpGFBvssUjJ
gEGXoKOCuzk0UEr3swQ3++5/+Ls/j7+8++fAFeFPXx8/iMH1DkR19HgCiI5rWwmkUu3CGd0Mrzo9
+j6lB7rZUMfbCur89pUlQhDYstF0h8wg3lacnyWMpAUJyshxj+7Rfz/+58f3j/6RQix+4cf7///i
Dxu6o/jlf/37n7/0qJfTw8Fxt6fT9vO0dfen19Pr79ft7X2+Hu1EqCNjeA55HWTFrihFs6rVNVZ0
kTM4jeP7fuR8/WxF6bCv9omLY7MIQie5YhiYX4VdXfoeeSiyJJuw+O7edX3Xh9IeFYQ7azsMIHk0
42gq7n6kqy6F1KqdZVVURU5C9/vXvXv84W/efmn0zRNs8XWAv6hzJolzpTLojZgdQtL+eMS2OZ5I
lSs3AwGAEleIapmqhvH7S1Ui0FrE4JRaBLju+9H/QzcwB2fr3jaAL7Ibfl/O5XCKYJihCJMCco4/
fny8vLygpZu+jPRppqCWx5/x/yDaO3jO9vmzdJ4/nwe6/PM5IU0RLv8jSouta67qOsJktODyteka
tAt52CiwlOW47B52WF7quNB96zgC9b/+Y9fq/xW2HOUzvzqYuTzq1SLMhfVT/2mDkwlJ7tYViDIW
93IlSlMBlWXCx2HM6VKUPDbB1NrNIuq4nAB/txz7xRFAPejnLr9u7+5XnvSWTHIpM7CTsWuqFjIz
qlL8llCgf9JXaJs4kfNn87Z5PDweDp5gE69DrMV8z5TlXjpd1ZMQvJkwK/dYUN9/2Xx37kVOZfW8
n0vRLtUzAwVMPdGinnsErCY86OMGlvpNZCZX0Du4oS7U4W4oAyRIYHRfBL27/m5D70US1GVBrnYK
lDkAfAL9BpiHL1VR4yKXEvBRLDu1N+l773ee628ef5Xery9X6WyXM3B320DWj/+ZWO74JyrDQJcC
sYt9JPS9c95fG2/AdYC2dxdcN65r4lRQ3JRAk8A/Kf74Bmh9p/UA0U4N0BPnOJ2u4GL6ysTcWg/u
vrByEBcR7T9bu1yj7vHrNxyc5fAsNyqu0eWwLr/hd/wc8L9fhwnHCT/ucoxvL5exnJcbX6VzJXSp
YhV4YM+/6uvbfPc/t/fyFcu34BduhOVH9AXqYtL8FywNpyiKADkYHDSXdlIUQJXValA5LIIRUXz9
wEU+0Tdof+/cLW7SPfmioOYqpgFcqG4TNJ1aiNVUHsFXrZtQxWxo5PTdBMAZA0jldkftREeXffB0
e5m/iPkulOSEcV65BVxQHFogD90X9GEpiwAIzunpH/xppiN+D5bIzYO+FGpvDo/O0+5ps/M8qP/5
efqNZdn5y0F6Pe23J/f0+ro/bTv6GbgD/S1qHF1OJvex+rIoCAh01Mj4NhU9GTLw6SoJ2umWxu9i
SorKmxUVEDPVyDpzM5tztAvqPBU42ZUtMRRVx4sa9LaYDeacksWkapq1IXFGTNRSQHd1blfM7/qk
x3dJXot6FVbFAW0Bsw+Wpmhf2YWzq7LuCrPu8XYGAuEPDY3tku0Rm1FFNAl8/UwF2i5MWwb2tm5i
goPTKxgiGZ1TEKTU4KA2nA4UyFEe0hl0GqofSu8B+9bk/pi/ETCaGc5EnsGHaomI6K6fJdx38FYI
iAm5Y/gOI2bUIsxPbd/MHgE+p5XHyqIsP5hwnCgt5D21UICVBImKxflylnWxENyd0MxSmU4EH6Ap
YeAMVkDBCooCP6q8uZx4ALzwaqJ7gsMnEMrdCBjK6DByC6HtGHpxeVeDhTsNfanfSuP3/0IUAAfB
xKOrGDnnNhpjAwA/sXFybHAHS8GmJF5aRy5ahZgIzGX5T10tpY3XpQzuWdC0c8GXlRSmFtQEZ8V+
mJH06t/mVpAYWBehLicErJJglsQnnJ2PWNb6vELRzwmnyplGd1I+0+D99opdByKLTdp/hXABXViH
bK4NINDKjSkDLY7JjSepQfee9SjGG1asbYNklp/zMY39tCyHQ4v+xt4bOynaJWmkix5CV/cR90Fc
oFeFZC4jzAw5IYYzZQfM80APdnW2N/tn0F7a0a6y/aizXcM8RrpTiyhxr2t/Xx+ASUyimoie+FIL
aRNtNjN8gIlUbas4meSp2s6Qjzoyt3pEC8lFpyIocsfql6bvBPtx1dLPSef2Q5q0SZ8qmHAhb8L2
fjYZJdGHNbnD8CZbflr7TS1Y8nU7+6swt+L2kFR9XkNhlf1Ik6cJqHPa5221Vq40WNlfEVxcXVTy
rJSLCFDYyPUvEANm1kM/gwlKVIEWKbP8/dmh0bJCxsQ01k+Np/ui+yHZyIKGonrcqiM904fz5Hai
qkndL1JaDEuBWlTbDJZjAl/WrD3TFrjtJQS79jV/V49z24WdJ7q+rN44P4KCXLPvDeMw5hsAcyXt
HSg5bm/W9TgWZ4Ocx64kQ487CfJym87v7LOh6nb+SD+CXbGLnwBOskleYJAfon74tb1DNpOgbIZ+
KrTqXO6doVZpzQobDZLlKRp+BjGoLP71MCJ0O5PBJ3U7kijZ0ENGlTDwCCXgx9kO4I64vYRroc25
FM51E5DBDEYFKVmqvhBMjnatK6PSRBURsfKaJQIyHrxsmkpsg+d0BG2VVtshiGHADIXu6QzsE9N7
F3WAUd4PbHNbrdUNOhPGHWMl1Q0UhCFsYINnBKdYm9y6/7gtZHXtzoRwJ5jBAyIqhBAT1x7pj5nh
p2Dek5nI1a5qA4YitO3paFXhXz5WixGtqcEVjmICLX6N/UAnPXN1xasr4lnhcwrOHaXAEyF3utqd
1Idw/Fl3gs9YVffvV3zlOc8cFqjv+kgq8RV5fMiGn6N+p6bP7F93RMLskZDFe4IY6Mz9yhacSbFt
3OFGUoAbZ77XEte27qXRtURQ/GsrivB6wVIG+dMVxIdR9mEzZKBlbYKR9vb3BiSf6M++bR/XKTbo
YqGWACoZBSlN/pkyDUos24sURQYJTZdWqQZKpMLaJqQC8RP8P5rbCjDeekFidUfAnZSeHKPv+zga
ZoPREQtYcn8GCblSEBcWgU2cOQ471wpS8kfGmHQMmrgAJIaFnsuV30xgyfI0K2vbQ9+ro7xJM31E
ZFJrpeZqah7I7m0N10wCEMUYAVWR2jO+cixnm4WyniJ1EVh0K4W4OfMyBZxdFu0mQbfeWqiFRnHE
OKquINLn7pWyVNRKMrGQVR10PnqcP9NSFw3wrwoBLyrQ/BeeHr5FgXVaKAGhCY+eogF2IwjS81AQ
wKyuF7hXwVGpmgvpGHdv9GFXzXOEvruWJO44/qiVGgN8+uSO1STYmzV1ABUG1ilA2KCOxa0ZQ92h
miZ4p2TKqFWc+vTx9uavCkDGDj0JGFFB68ilMpik0qU0hTJ6CwrAbhe3v/4bASD0kQEJYuLxcinA
DuIxsLUwxVS3+RskC44Fshh6W8Z1OQNndKHsxj94dQOC6FJIUZOsquMYRNDAElIizwZug5W5GJRX
9dcgHtwKAwgAb7UlgeT15fsrePn7s7PTl0E/1WmSYtQ4/9n3JlB5//VMHacbd0EpTWqBrRm6BeQ7
UB1cdfQAnuVPuuC2XQv7wDcLXhP0SOOhyW0UqDlMK57BpFWbCnPC6tdY49E+vNV9/GiPGPDR8vQg
J6IobO002YDbUwDMAxvhq5oZyo8t6yF26o3QUSrVBUTKR1qor7moQW/dTHBPLPMqqOPxRSkZyeLc
KKrU6UvVMdjBLB4m4z6MdkT9U1RbXT9J5MXst7etczmjfDxtA4cFVxQqe3i/X9qIFhUTggJoaNTh
IwGPV/4bkFSNlWw0EejV6o2oGgTgHsD8BEfNpagq1EgxNXDlUmXfD+gPVAb10AYikKi1PUOi/x8x
XMSeNsBIaQ148ompPVWH0clMNN+AFwwdioLVE8nionQNbRFE6iGrz79b6T5Pjml534mYpK8bvJdb
HlVX0B6DqVzhmUqCLJoaFbexg8fIn66JnUru0IcbIlWs0SysH5M8dYvqA4D3gvfPqgsxvuankJUE
5dnlnhVaH5oVgXlULZ53jVJvWRCLgK5FQrh3fiybOSwDQqIhwVSg/GJmIhGrZo67SiOAHFKuwTMn
oFrOEm6SSer+VEG0K4fJAaPt1hp+VHXv3z5Uaw8R+0wap5Aq45E/FPCKnTIjkJY7DylXgMj/tELp
jfX2vaK/3Za4mk+1AZKNXQJrEDowLjcKeEtSFkkQWYTlaZgzRymjb6ZVvObyRAewguu54rZ5CXQ7
9V210RfZaRgZLz2zFgGZra/130/hDiDr4ylNK1w7tj44lYSjd99WXqe3XjoKbriVhcbgA+bLFsYr
vJQ582xqMlfZF8HiCBaCZhObbqhvDTNzA+uHJJqEF0njtjXqrLafsxzHEO9lY/5WBe9jQFCnwZPJ
vjPy7e09XXEugCVFqwVaSDAHx6N2NmWtz2TocH3r5gZ5v076rbdP1ly5t+Ws3K3ofEdpFE4TTQF8
f6Q21lJUZz1aukB9gnHNYatLd7m2VVKMdxO8nktBYXRtHTEaT8jCIG/iXr20VSvrQCvMcNOl8+NY
OWE+7om362KvbxtB7+eKLZqLfQB5zlowT7jYS5aMOpBL3DlNZ+1HxBUgJAB/uQ7sfJaYj4b2b0kN
0dAFgSa6oFTkVmyL020OCkwSSnDV8UA2nWTRFiWNAefs9p6t2caZGL7Xvm5IqbeLGIZnUdwcgT3O
SuKPRODJ1qISDKWhhQzUaEDi+fr7sxiysvWuLecBEXJZg7o1QI8rbXNS7adUO0ljE52saFJ/scpo
/SkvEj8Ez0tItdDIK8FdtHYNoixroxyIvVz6qi7tRgotkrWWgm+JD6XVgLerdWa2xO5UVX1JhkND
PcWuft5e61VzPRPLhdEgmwNkaUgQv4/SqSpwEEPjtQitjWTPj5UZg65MyMe5qMKFZReqcnG1zkam
NrmaAuTtz1h6Y78h2i6wD6a9M7UHu/3WZX4Fxgk93g1M8IRc8wfny8w5VVnKFHMaoG80/ojkHwPx
03khMb7TZSewGxqJkqyiBeb86tywKioMCCzQtt+lb9X8LWMgtyhiZ8h+KKHAr676BMvAWBZiKvQK
cVdlN7RzERQwoxaDllKzbU3V74ESCcb4oRGkq9cqKMimqYB/Ny24Ov6GSoKR9VIE3VSjlJEbj9AA
Mkyg/co0jK0o7JcWxKWXhAO5I7LyLDFFdQezNRwkgG1c4qFojGVNezQZYE4XRW08rTkHZQ9lFeu5
Bstilmfq5V6LN3HjW1KyqbJ5c/voXI/gwx2eSeMzeqAVC9oyQruwkj90Sk4BzLRAa5/gvAC/r7lD
Frt5TY4YTywVlzjmzoheyvgAJy1lT7JJ48fRlVwlFnzYSsiJ71rq4EifLYStnCtRG/D9GFiFEXXR
pCofcDXsbuu+5qJB+Gmj0ZeAZ8vgjrCdsLCW2sVbJZGZuMC/ArHbZA47Us9V5Eej3T7/e4lovkVT
I+iSkJLhDm5foWJm5SCJm6M6fuiCBnkyeU6OVa9ELgvaRhB9rTzo0CQDCiM0E+qArOMWEY8PXUIn
Mx7ljeSybjfDYoV43MtH857wXAjnfbVxbuQhhJBesm06lrEzBpIHVhhwpAy06MfNjExKHtsnsE9F
AI3/fXtRV2+d831c9vnsBtS6NiGI5xHM25jNrn723TcD2JAKmiXeRnLMQjwkvt+WuWqdcEywQBxS
EEdcisxkKUjiGqaTAuODZc1hYCIiyFXrROsrEqtIS6Gh91KEwpRkRmNN6gzNQU735vgkkY09nG4r
supskPzS0RSg2IrJKWIVal0ZxeJsgvwxUaW7KqyeJyvygq67D4PavS1udd1MRJXA+lCXIbBLpeQ2
GFqA9cDZdlWzb4zCPhiz9XpbyJrV41j/I4SzhzLGEz3sIUTXR9cGwoYUJ25Fft6Wsm52QCJErwNc
KAzhUpcUwWweJwbsXstO9aA4QK/aRUO4lVgJl6Jtu9LeD/of0/6v4qyFcQ0eEsanWty5NtAibLPI
xsOjwymLviuSQcOa+H3InLHLNpn+YyjGDbq0BV75uudUA2bWIhP55AUMgWsBVMZOQd58XkIPe1vk
KQWwuBtEr+pEtpJk3DXlSx2Ee5RWXBsj+4xotjOBoiZGgNKagHAJt1qnoaXn1+3duB43//owpLoB
ZoPOKb5tqg7ivkA7c+pYhdQAWisAgo1eyMRJ7Sh+JUyev1t2au8itRu2KAUmbt0BaZGWaKFwgnZm
tALL6Vtel/JjzkjMXHlo9XTLmqTTaDGM7V0+qiM6KiZDdU2Qmf3u4j4YML6Yjb/TPNb+hKyO/EYb
pxEzKQb5MPta3+XDlOynwOpGhwX1/NTZtfJSAqb3O2uqpTEubDD+HzXZQco7+5jIfSHI0V8Fb1gZ
jHaimQyAkisNZWjZ7LMGdmpOUrSRjBm0FpW9A35nvVNVYEpNlsXohEyS4BV5ddg1dLGjLQXtvJg8
QUPb5QEZrdCM5xlzQm35wnKkGVRR8+HVSeckcPfpYBraFGdhhoRliaj3YHR3jDm3LevKQy4yNNSr
kWQzNNjWpRbZhH52e4ihhXIAm1PXf+9NX0120yBwW18menGRfklCEQ0sCLKK2ZlLSZ0am8HEEB10
zvirdZdWddOH+6LkOdrNTnkaHSFP3+oeaX9lLsZzdndaIAPsDbwZndHXPpP94FnuvCkO6X21a53A
13eiLbt6u3BKctFtqre1YfYQKG+Cp+xbdEh2o1c68tPtXVsxeuzaP3rxYa1eRiFwCJagxDcB7kEb
X4c6vSAMEEnh7C/OQ+Tml/hq/DW7wYkdSEElDJHe1kWwZF8h/PkeBYS1KZhVnPgAqgsnBI5G70W+
KSiwXl9ol1vDd2d0itai3AY52knx+227rz34hfd0Iwo6Vo/t2eYsRnmm0EzMDPEBBBnydmZuUO8Y
+XZ7za7TIgh4UTUEvtkSpuEIX8pAhQEkDXOENGv6vZTu4Hvdovcm44mZvmVvEvJpyn5hCrJZV0Hb
l9TlMbmc3ytkST3smAHu8MxhC4d01NKIbStcAoUgA/C/qGei0ZLYiOz5tL+SdmlDMFPmNEbnFUDC
YtZbIb/j1qcmUzyrZyFtpG6DDgc3mJMPwequ7OACSwgWcRPFIvRoXK5uqbEYAAEIseLOGbzSz7fF
QY2dcs+2S751o5c03yjPwdttuSvLeyGWy0OkcatoYbk8Vpu7uXck9Tf6JMDFLHg2XfeULVcmeLYx
xgjlLL7qjKRv36IahgR5X4P+PAzD/ojwYPiMOqQjZK1DM7KRlOOHlWvdfT4OJUaYe8xNA8i4uQNW
Wf2UJkUDvlhpzr7VkZY8VqnUfZS2NAtu9+v8Bb4VeUw0LAKLzbgqnERZqS/dJ6lDTh3GyTNPJTR0
5d18V/gA0ZFfmu3tTVi5Mi4EcpugF/qSNoZAuzmpVUxNw7stYG2XzzXiottWC1pLQrAG6H8PRFKF
hJJIJIMAwL0tZ82IkQQ2MF6IvPPVMIlU9VUXKYhPLAPVjy65z1Xk0vta0AK0sl54HiNkxjAseqP5
sUxwz1XxgDEJp7MGN5IQeIqgLddCFEz2WqgSL7Of/CNuCBVt6GsoQia0GHsk9/qO0AZ9+bWQwmVl
c5ArWbqmFFSzkLe/PPm9rAGejMF3A3C/z3/U40NbAAZNZNWrKp2J4a6IfhiqMZ4QC00b+zlIKXGK
J3OfPrDHyGk/wcScAFDfB+afWwlc63VGDNegBTxKtObgbW/xLQWamrQsSaCh8qw/a3eaJ3nxh3b6
0O+Rf+ydZGfltNuiocaJdqozbePNEAgc0IrJXHwCd8QS3Y6INS2LnH83rGMsgstduz4uBHC7GMtR
ry/Iho7+S41oy2hEe6q5EaFy6HUfhijJuhYona8pt51hlIbAAoOFhrvuWGBszmWHeaOBv/sOTE0n
aTO9dTR2XtWXVhCiXdddue1cvMBZsCFJqZpqBKrW7/Eu30WW279ptCqoshiS0z4l/r93kBeLuxyh
M4khOkL7NFr8CtDFZckLxn9d9Od04l4KsRwbbbbolJNkZ/TxFritt33j+jH/ewiWDT3ToSrDtJon
6FDlgW+rQGQb3wxMQIq4SFflAAtomehTkIXlDFHvkUDvQWaEQaLTrKMEb/0E56oNztfb+qz4eh3Q
Cv/I4QzQsJNmAkxF5gTSI5gkAQwtdSJLW4Ie/v12LoOztMRgpEEdKnPm4ClmqMJlXo7iUzBs2/lI
6lOU72T7J4i1bqsmWkLO3JA+t6XIWpyFBlZOYGRUslMWe1W0VaIl5I0uLDDA3UE9Zj3r5UONrlk1
cW/rIpLBmd1UzCwjLWTUwdNsbYvBQUemwLmuewQMcwLwAU/3qyRkhznOQEO3r1PZAVbMtaMtA6Rm
mjum/A0okFr0WqfPDcspAyJwl75Ioshj9amFqQH0CwF+AjR5nNkXTZU1fQGz7ypfNU995udK4KPU
zjIg4djgUR8PaeHfXtz1BAOGSzEppKP7nm9ga/XQqKclbVi7o8t25ceMkfiK2phkDh50pzzKT6OE
EXmB2EUZ/lygPv2PWG5TY0mNsQoWnnsbE+/K0Q8orfej071Xz9Ve9IxdOw7n0riHn2kk81QrJjKU
2bbUjphJtRr0/QsO3fLNN3QyuNxWbWdW2C5S9Po9L11tPlp9SRNgbY4+y95vr+BqSHKm0xe4wpk3
VqRqnCsCaQ0NNmAUx5bFD+Y9QqCYAlKypOQ9QL4ofHpW70DyFLsDaBpERCprud+lz+B/9vFrPPzs
K4qxK1sWwnzmhx8RgGnnbeOEz7b3h+wan2HQpkTlcL8XzUmu+QScVkUDEb0J4h/O78ylkhSWjFAw
rd26rpFGdkzp6fYKr72ilvnuf4RwNjrMaPquJ+jW+r2rb7t75BR/ZofBZbTfDNtOFOGtRmDnAjkz
7QD0QRoFAslGSX22GV+CU/E+zo5iUJmKkpira4gefQWh+xeB5eV1jnECza6WeC/KETwf2ng7iJ45
6yL+yfbyLZDFUMdDNMKlaVlM0bA9JgFtesE1vlzT3LFb/NY/aQ8uMO6TRJasCGmPIgKThXWviKL/
Fe+B9OtSfCdoHTb4boDU7Jt2sJDAaeCEE+lzRNktPIaiC2BlsS7EcHq0odqCygpi1OAQxIc+3OpM
4O1Xl+pME+6KmYlkVUGSZc5IZncA/nYZvNw+NCIlli848wdSHdTIR0AJ1F3QX/cJxgCql4K54rWT
aRAkchW80S3jqrAzo9MZE0eQEgcaLRfyXyB/5SrN83ukZiBv1N25ASvyt7H7xkQTmssxvDK4M+mL
vZzpmEhqH2O4EPFpH28a23yWe3RWmTkNVMOrm9SN0dCUW83m9tIuPu2WWM7nRWkc4PUNpWf1qWGH
VD+Oyne1/qHOggN1vYdIHJgAHlt4cAykbS71y5qhAja7GYOzSg5p0lX3mSHRVA4FidHrdUQfB3rC
NOD3I2lwFee3XdXmk4EZwxxz292xHJ+HCshq6k5uMVj7mA+C4tOaYph4X4YCNJwCvs1vLDPQFZUm
2ALQzq58S8Inqfl+e5MEIvgWP70zcpsVEFHq3abW3tXOcBvRCM9KtLpgsmK8BgVf1bwChGLgscUT
CSNJs0KzT6t0sk+bgktHpW1NzR/S0XhOXBFY5rXzuBTKmf0kleYwjBBamZidjBt3EHnylZgGIqyl
ZVFFkxPS5ZeWV4HCO4wqBhFe/tL7qZP58Sbf2Yd016Bd18m3av5qbkrnNFD7EG/sg2h8/drXX34B
54QzTTJyOcIXmD0tpZ1OvF7tcWe93jaTFTFowlkSjKDxWVzZpaI4XkAn6CIo2H3T7b06+qb80ola
9L7awi5dBqDSYCG2TmTMh35Fb2eeSm6IXWVphoiUZk/Jq9IDVD9WHKR1aHQXbZibUjVw4mPvBX72
bAujw5XTcCGf8yRVOpPGRu3D6e5mX3FTX/uu3AN/HBD+1vG3ufn5+/ayrlwMFwrzJT40TtVZbEEg
+6ErdJCd5LXfK9T29GM3+son2j6pQOS1W0bBw0bDGFral9wnd6fG8iTVOtqH8YCSnuPH6r5/RkO7
cTBKpM/mjf1DcdBpwhxVFxY016zIWiAeUMpfMr3L8p9try5NhpKwAFaUshS4nuwplbv7YZaanSIz
EfPfmqLn0pavOZOWmHo8SyoGB/OoSqhW/hzz9IUE362ZbKf28/ayrliOBXBPtAOhYIaJSH5V4zJk
VYWNtIvAGeWf49RRo3y+LWTFo1nLEQRXDVqdgE15qdGojG1h2h3i0qUbiqI4aJ4QAloCq1wTA3Ig
3Klf/eVX2xRZGdh3BjyxkeiPELBY/z6Ut5C4QNsRwBExqsh3CUR2JGVAZsYrLG9cYr5iuJiGorG6
tS0BRCi6UBdZGAW7XC3NTKNysFBok6xT3/hp56Kd7/aGrEQElgYIAAtIkisF2im0M6XqW7SlMD+Z
38N6AFf2rkSZVvExO4biggjlHI2W+GzOR+LGQZUEw1rQiq/rhbOU2WGA+RAV3ekzlTU2ORmT2eOo
mrBzM0QmDYtZgofK6jvXHsIBQMgWeleQ+pLQSIakK1DtBwkZ/2huht0wSNprxhq8RsB2UW7jUk1m
t1cRUMmZ0YabbkhVxe0RXB2aeugOKDfW95UyBd2+NCPt0ZgN3DzzNPukncK9QTL5B5kKjEJEVrPr
cBDBDK1ggpNqs6aAXAGViRrc5bbxmcnF6M+aNX1E0qSfioaBEl5qkrcSg+R7DeCHvg4Zp9IKjH2Z
5yR0s9Hu77TUMN579PltSDKFy7zF0E6uEkj5fRFZvTvLaRM4Uy33PxF3o/OYBEqx6wzYG60HQEAN
ed3Oe/SmDezRlmT1IR5tq3cGW7XB+pyHxc7Uw+m17OrQN6PeDmihtBiCGBJjE0bqDEJMqygnNwDT
7kBnEkoPKdDD3pNqZqeibSL0jZkgc8h6KXbNchrqu14DnhjS0WEONrqkuMM2qoGn2sn0h1QEHGnz
kGQvUUdKpM90Wfbzpok+m7ZKiS+ZdY4kkGl2CdJtAAsi2tB+L+YArEd9aMUfSlCrHobKtZGio009
gGYKWfXWYKJx3+ukEdLDaBdE5hGDepggvTxVEWLVUKoKvPmz2dFGpG2kdjPH8iZqSwdTrH9iSZRn
IGsOCcM1KNUhwIfD4GT2WVWFQQu/Jz0jQZUf3gvHnGl21AB2et/vI8d41u8Tr3K7x+wj9CyEYQTs
RoKbc/UrFqY54KR8DdBeaq6zwNQWMhRHTXwjUGk3CuOPlQvSAhLLPyK4K0sd2FhYLUTYzAdzETlO
zgfyyCYlj3buqqdqFx1qau9EnUYi1bjwrsxTs2gHyA1UNP+kmOXLd7c9pUgCl5tqJ6UDysjiKXG+
muh+JKfbAtZCKYQUiCvQAPzVmH65PS3eH0XeTogdCyL9MHvT/J6HAZKIlZWj6mPPTepnoDmHF8oM
8Bu0IYuIi7br7HcdqDHsN2r2ZTT0osm3NdXPr1MuNEgDNg6Bhut06L5JCGmNUFCcX7OacwHLB5wF
OlbdJgWpRtQCBvKakHxT2cA2n8q7nPwXks6vVO61YWc5PAo4dJEh/pHohht3pVvnA5pYRFCFosub
WzS56IpykHB5N9NWqe8aPLVFZNQr8SEGJjTEoxib0K/G7qN+Ij28GaLRJPczvfCzjfEMdHFPY8rm
tnGKRHHrNhZylkwSct+sjLZDsMtTtCW2bisfw389dwT+k3OtuIUbFTPoE4ZCBUYE3daI3AlQ88X/
I+3KmqMGmuQvUoSObrX02pJGM77BYGO/KLDBum+1rl+/Ke/ux0yPdhSwEOYBIij1VV1dlZX5RNTa
LSA0dHlca5cBA3EKki7ocdFkIEUdlr1obUzhUDlxG/MKOhtkbzcGp+NhSLY2xdpGPzYnbfRWS8lU
KDA35aj29+6kfgQ977Ony6NaKRJYlgUAK+pLSLxA2PP0QPU2baKh6vEM9ITH9vbjb9SQ33HlQLQG
mA3DV/fDtb2vfgy2u4UtXdv4CPKRttU/28ilJ6gpRkEzCtuR0nFguy3gRLS59C4PccOK/O6cQKFj
xhNu1CQquBWhRfWrKXaXbayt1tFI5ORIPqMDKZ0wElpR0x/A34YCoXYLXlWoR+dB8vj/MyedsXgi
ddZmMGcY7xl7LxAhV8HIo+T5sp2VCiR2x58VkuueSZ1bmrK8wuKf9jcVuUY+3yBphsvzhnkoaIF3
5c7axW8bZpdqnBz3g9MHCBT8puBVPd2UDVxIEwj00vS4QXOKvvevQn/UJqRxYzcqd920jWxYO98L
QJIumQJ0UkvOxI60aAiXzhqjLCqnmo3rUohHMVS5pzV3PYrMir2BmlpzldBeMDFE1WaAaJ0OE5Hw
YLClL1QZiAAx5gOF/ji4WQv1UFn1DyggbNXSVy0u2H6U0iHsZEqDNEVH2jrFVVNOGQMeQIvnfTrE
2queBkrk1KQOMj9HS8pGVWAlLkD/CTokQVOCZ4WM7sUSF6kJ0gRImdJDKW5ZUPuX98zKKbc1NN2D
0gaBM/jqTudSAeDaIgL4YTVNc4/OauSaTTsCich+/6UlSQR5+ZKjEKRE70QfLcotdQPEgVk71Hju
0r8mgZSsLB7nyErWFKApHWFFTd5bzWuFW0fvNPUmAACSxL08pPPqpmRN2olUGZucLTpH4F5BSyXo
oR5U5sZ4U4sWB84VtNqx7ikOt9ruz5ZNMizFyjrALwrNMcxO+BDbHLPfY7T1mDk72ZIN6ZrpjKnU
8kXIyNb5MP8Y8gPacq2g8Bqm72ZzA5Z/lic5tSZfN3RqYtEvC5dbniK8WLhqARGc5DDrvTPZ16Oy
sfM/L5cTbylZlJI/lQU17LjB4mUHXAL6Fbheqpvu2vYyHt+2AF22hvN12n3P/P5q4JSzjd1zdrgl
+9JtREE9EVWLUJeSdl7IGGRwN67XM7f1aQE4ZR3hHhDA0uHuhQJCOx2MuaBfEdGB2ddd/RRlHttK
cm0ZWoZ6dOroiOc+rmtIBU67Ovo1q2giQ8+oK0zBLx+5s4hBGpLkRcx+yKORwJJavpcQXGZOVjO+
qVa0vjbWAooHc5IqFzOmBK0ImQmcS9KiHIUCkUU2Xrvrp+uPBekETyo4lS0Tu2/WEj7FNXrpSuSD
yE1fojAZUrcd2MZt8hlrn+/4PzalE23RKLJrFTbjon5OdbBR5VlRe3jg5HvWVgQSV2GuUw6Nv+kl
FiR30javr80MqV5exIrxpou5fRdjqdw0xBpv1GGsXkkXZV+RwyK3cQwOGQ62vHifz23nJpXZuLXo
rI9sUIMnManTGyLayKnqkbgT+nDRNdkp0KQww3AfdkiR5h1FfsGq7PSW9WF/y6YpPMSqOT4lXXfb
djHVlx6+0a1tI37vrak6WKlN9zNr0Zmo1omjI0WGBKJCvcQYH9WK5X5a00djVOw9KcGkDpaZhxLp
5Y0FXT0Dho02ZrwK0DIq3TxKobNG6MjfhdoLqTmaEDkzOElvRuZdPgPnsLrlEByZWj7l6LiZzWBb
ipLDMyf6wVSAQ7H2lf2ikMTR2HUaVUj5etnWS27NQwNQh0YcJNnQkCPt2FoMiVIQnIkJWABgAkCz
AtLZUhwaWvhRmAAr3rptpz5fHu3avFqoJ6IEgIwi2sRPB1uAL1BMVgZemRaHHSBCmqTYIC3k3+xb
FWLll82t3azH5iRXFkSMKuoIc6n6Zchar7W+J91WcWPt8B8bkbwYayx7LnsYCcvfBTjhUrfPvtSN
xrPyWg9M9/KQzvnkMW2fL35orKE2JCdH42weqtEGNY+ZRjwLfg4WrxrbNQKeDt8Ezl+L5FcxcXvq
gAXdeJWsTujyGFraHLB/pPXLFIJOdaS7Hab/Ap7ciefnbkuub3U+j2xIi1bn1GjSscGiRToqFuhU
AE99ggjiRRe/yFY36fqIEJSDpBhQEhkCZhlpGdIBJ70w0A8VMY+8jbTciIfWbiDo2P2vEbmrOB3A
kqigucqpy/YpKuiuaGzv8r7YGIdc/TKrGb3YCsbRVrEXQauynjrH7H9dtvJ/BMn/uXXkkUzBzBqz
xa1ThJ5S+SDS4Dn66ajxo164Rm/m8jubPLvfOmRrw1su8P+5w+XhFSj66AL6alAln7kGxG8Al5iy
f/AXx1b0U/eEjF0xlym8Yj15lArUN3ZR8PtfphDtlioqejgjMp9EWNskLSYYEcljOPvq8H2mfgo5
yiD083intG9N9D3ewgGsnSq0Bv3HqnSjEUUv2wadfvC8P+P6KdYSl/TXSn8w0seUbpUtV5fryJp0
qWUsXmrmsKYoL7HxTlLw3G/enEtMfxYBHRmR7rBpLJMwQJOEk1RfAnGv23ejCux7eTVFbht2vCid
IXTTSnEur+DaJXZ8Yy+DP7qxK8CJs7nDjc2awJ9HUIHG0Z0YwruGTT9Zm/9D4A+aYgiagekJTOqS
Odvo7DhO4A977Qm8D7oJ4NucuFaFV0yfbVwva9vk2Ji0TYzOmPUyhTEbYiDmg2ZV7kDfIPjgUnaI
uo36wto2QZAFqliEAkiySa+2QBQVOn9F6xh65Yes4clIvSLduLSWb5b3ybEV6VSj8wj9ny0urdK+
C8BcbjK0Uj8k2YaZtZDq2Ix0N4phnCcyw0w4F/sMghVtL3hjWLsq1bkA/LIY71Wt21iwrSlcrp6j
zQhCqNAexGJVf7HFh95d6fa3y/t9a/6kDRgz22h1DSZEN0LA1obSemXpL2NBrlvt62Vbq8NZoBXg
pF14aiTHUQA/2vWkb50BOwHQ8KuB0JcmjvllM6tDQtLx88oHHZJkpurKBBVKmKF4ujmjZT+IinwY
YYnE3+hftrXiLpCU05c9Dp8HFprTFWqSmNRF2jQOtfb3elM5Q39nxFtctMs6S5v8xIp0cIuJlJFG
Qb6fNftq7nizFZatbG8YQIJ2AQPoZ4SekznFUxrAAE1bF4AhPmtkV4pvMyS/AOZ6j9qct1awgcFd
8UeaimcK0UBbtdD3nE6eHUSmETYdqroMUZMa8NEkX1gV8aS46W4qmmyUlVc2xok9+U4JwW4XKLCn
9Dt0Vidtuc/yw9ymG+M6h8hCke14YMt0H53bIjLNrI1gSKsPFQGQ0+lMP2291H5iw06vCw7B6DHx
6Sx4Jyw8AueNM7By1I6/gEntQHgY0QFMQo0zTbcZWsh06Dtssc2uvW5PjEgePg8FXkfL+qXK5AUj
Oi0Sm8dje9PaSEiwxBPwJpE2PJbIem0M8P8wDvogaEyhT1OVzkQKGT9QTgoIUiBopGXKFeg7xc8F
eWyVkgfsAGwBT7YQM6sHxf5jVdqyUIDTB5AxQMFK7LTQLXQHj8OdWvthyas83aXJRjyyvpB/DEp7
dgiMIldmDLNpIXJ3b49QMdx4wKxOpQa0xSJxAnQ6kQY1ERZUYQV0xSKqejfa0eiq9RR4YJbM3dEu
Ko7uFKhLRujuomQ2eU9K4x/GCbJYdaF8QfX5jMDO7CALMcyNE+J5G4S6o893Ufnz7731sRFpzygZ
2DZnKBw4RQ1gZ/oj0301cG3mDI1/2dI5YwdcwLEpaU471W6aIMN4zNGD2MAITSb6HFWPY+fbY8qH
ysvS2yh7M1R/hoYS0JMGjyG2x14uf8iazzv+Dmn/dDFqZVmD71Dy0KmgQqBC16NMeGJvMWuv7VR0
TeOpDcC3dlZfTFE2olGtY8RAG0/lbtIVtP3uLg/nXI1ymdcjK1JIFNloBCcZrCQQG9Jad5zeLPWq
V68BHwzodc/yXaDfxOmtxsA890LTj2B+a6ONz1i7uY6/Qrr2p0oFGZvQ4Hxij01YzhJIPgoYEuNm
g7xl9y+nAx1HqP2B2xvE1KcXCgqlQaYw2Jtnu3KzlqK+w/SftKNbr+RzRdtlgvF4NQyYMbCOp6ay
pI7SKsIEUz67tTe6lKNiBgn39C7lKPLw2hu8+AoUVtlHs5928U3y/Lvy8nv9LnY1H5fZM/AON+p+
q213dX/9+TBDutKQS63FOODDausRTKncmA+psfFmWU6lHGhBOhYYIpUtrzFpXWdjABF9YTRO3jzV
KnxEsu+mKzp7ml5vXGBrMd2xKckXxej+H2cDw+laT0XdItW3yoJbFiQXlNcg6UpnWCjzibdazdOt
atLqzXE8CMm7JOOYx6SHiTg50OY6It6Q/4xU8Bl6AhxX7Y02/m0bFbYnGNOXxlsb+jjyXSWaIp8S
bdkFZKdaXg2d1y0TnxXMs13wqTkCBiPAzaVdAOkYvBwS7IKS11ftrvVt223fY/95ciH0xHMXeGCO
SmTOeLsvPWXjPl5z2f+tRfLf5qWdoZQ5zaZliHHVOCr8NCJjRq7i+V/sINa3QNYEnkoZ8GWZg5q0
MYY5jfex6ZLkzSzvqf542WOvHdvlRfG/ViSHrerKgA4hWElAnWQqezMEd8cWPOkcMIptAdiFsWin
6WhIMU69FjAmgvUl8vS2ld8pqt+MI7eegvBJzNyg5XVqP+SwT6wddFntrZO2Zl6HetZC7YYnFARX
Ts1nkxlGGqRqHH28b0HfP7IvLHqm47tefANMP5rd1ryycCiMezDyXZ7glWO+pI9AyQsVILSjSse8
ZXh/ajZpnUZVfllV7YYt7f/BBpqMAFTS8dbFg+10fCJFF/Jkm8idVgBtaxPdUZZ+uTyOlTsVpMlI
1SN0QPVBpqVSB81Mmz7qHBpZIGX25pnwxvoQsdeODY+tjSt85ZSdmJNclxlNuRrPMKcMyS5QrFtD
GXnTI6an4/7yyD6vJsmhAOqO4NIE2fbCf3I6fZFF+iaws84Zrkoe7QYncEtO0d7qiqvS7xNn5qX3
Zrk1p197J+LMAUuL+5676Y3hqJy9NBuDX5vrow+S71LALskwE3zQLMAK+HtikQuXHTUZ78Pbqpn+
4UGMCSA6cGcg/ga7/ekE9CEtCStgT0M/HFecnLgY9Xv7I9rbKX8Zcl4ynk4bUdNno9b5vP8xK/ke
vemRnmxh9in3RpWHoIMAXyUIsg/kIb6Z9/auv86gYG979itS9Dn/aR9+thAs4gYPd+3bXTm7EKlw
Au/yhliLYjEfIGq1FoqhMxWasItV1CrxYcF3ZVfdhG73LmpugYQqBBiPVxz0L05+2OpJWHMVx2b1
02VAt56izQbMhq0BMVWAG58vD+wTL3k+438GJi20oQ60rxksjO+9a+yJF9+Vd8mP9nvsBI8UOWAe
PpIfFcJJwBHcq8hL+cf/8xOkRc+rlIZZmHfO5LRceN2bdkPc8vtDfvv+Ut1Sf3gOHKy04lqcutO1
tbHp1tBKJ2srRQ+2HoaorWIKlP3teI8OaafcU3NvHd5/lL6aQKeeK6/k0Xq0ffZl4r8uD3/t4Xli
fvF7R7mnsQGOiMQYPr2/t8Bw079pLvqIePjlXXOgtewZTjPyDY66cxztopOFJt8F54zbSPZwdgoi
hHxOO0cEXlvtqB4jO770NroojKrdrRJeoXSoJo7VOeprHHnjViFg9Q5eyJ3BXqTiR84gTBWrTDZg
3ucOj2uj46lKOJyyQ2rfMA6lfQ8BmFAAJVTczdZdtfX+XbtQwHa5EK2iv0mV70gFtBYlEbA/0Gsr
cUOQu4HOafjr7u1lpo/MSGd4APeqjg5uuA4FLqwub6B786400VetCzZi7U8pv7PTDEQraEd08LTI
pK5RAUohuuwl+z5wOjfygy+Wlx3Gb9Y3zTf2/TXISG6Lj0f6C1HHDlfJrnUnDlbo561Tte4xjz5F
GnaTtGwALXQH5VAc2x5vYDxNkx2w/AkMjo2DBk1f3c1X7LBxoM6w2phwxDygGIUeATlrdB4nTY00
kmASusmZ2egruu10i5jkmM88iqd7JFh/dp3h6e2Wftiaw0ZqnGDB8RI/K2VkSmPU9YRjpYe3gfq7
D75eHtxKcI7WiCUqwZHBY0qKHdWJ2kO4XJB6NE0gu6tKBtYvLcwSp83DeuPaW/43aTst+HMdOGYo
O5wp84JGJyqYipou5IfBRGs/1o3lQOoFiPDXvtrKwi9B1SVrkiNsAq0xw3jBXhWhU2S3eeMEAXNL
82s6tGDGuiV/zYuNXl7U/KEKq2JSVbmdEpgdUqQtHB6LM69t8E4kz0kO0Z7ceBzERxaETp9uFdXW
ig024gjElii2Au8lXbkJSfoOAgyto0Fukd7pYPnV9YKTxlOhHJN5CsQRiIKi+U8qSt6kh9rYiG9X
1vVkF0mhdBLW7YSWtc7Juu5QNOauaw1vQgduiobzKXq5vGdXzwS2LNCegMMD8nl6wbVMCwcxlB2u
EjREpe3NqGYbL+O1OdXRko3mDNCtLpnxUxthUk6qalSdU5YTmpNKPgeAXDaWlwbldV8UVwEarhUS
71lD+NwKZxGHGhrDAZ/AlhNeu1eAbUX/Pq6Wc7E9HWyURi+azikUy6vGziF2cJ1PmT8GIxT39B26
Y3ZseNRK08lVw8/EdIAGNq+tijc0uQH5DfqP0DAtQF4YvCbFzxTFSioqp0iz2ym2Bq50GQrnbCMS
WssOoVEBqpZIChNEBlIklBJ0Uocqvlyrf7DhRrO53r1Uli+iB/Bxj8W1qXb88uZYQ9Cd2JROvRnQ
RlVb2AzblMdAHRSG4oSDlxvKTi3vR/tWyyASIoBO3Il/SAufGJe2TZQFOkiCYVwMyveuTa5M61ur
dV6S5XwMak6mt43hrh294ymWj15h0XbsluFWwFoixweC3hQJaZO4ZmjyoXaNZq+GCTcI0i4diJT8
WIE3/D1M18z+vfE1i6uRXO7J+KV3LupiWaiO+BoGhh57vPlEDFNXH705SD0WPNTFD4jF8SJ9rrPf
ivW4YX/tqgY3FoQvkSdHMV5yhTTVmjrSBeZf/9YgyiXRE7Ivun6gJm/Yzk6BNdyqza89pY9tSs8N
EmtaNZIevjd7jPqdFV9NEL+xIRA3VrwMNzzTivM7cfaStWgaDCUEw4ZjsPJH0VbVwe70ZsPlrGyq
EyPSuSXxoITlApuM+/AQhmjJp18aM3ZQSdpBnHLjyK5MIKyh7AcGETg4Im+apGP5OOPWtGPVY/rs
WPGzFsffutLaTQkCBK06XN4ny/dL2/TYoqwZhLBNS3qxIDaB5wWlBDR1QifN/iHDDzNADS1RgQaC
ntNLRIF4CyR9AeZV8CQDodP8qqobBc31uftjQjr+gW5Ug75gT9Wk2CMxys1xt8AOitAdo9jRlR+X
Z251Z4BuCEoEJirFch4HckMAkJU1hlTwXjF2bXDfxD4alI3i73nGlmjqyJa01fvCnpp2gC02l+rD
1FW3dmx+EbPtVxDG44auPOoQR+QaMsp8bLPpIUC+x6tpdAX9zeS+s/L8++Xhr70xT75JOhl2Xw29
HeObgjx5Msr2NVeruyxL34PhKUcBMA0Cd1ACn6YJn0mBx374rpugi7/8HSshgW0jHYvXLnqawdd7
urOq0ABMvAa0rtT8of4pOqiKPefqFsL+nMILS3BsR0r7Io9RB2o7oHnNBVVn6IGXGJ1CDhwrp/5P
5XZy2/vZg6DHo3KzxSK9dkiPbeunY+xtiEKzcrGtpz7Nkh0qQofc+JepPN5lUrxQllQk1oK4b4s7
9IpfadAGC8YnJvZ/v2TI0APlZKNIcNaYOrdFiZIf7MShY6k+C9NDiRa2TUDpp1c5c25HhqRjQ2g/
xgbE7Jzeelcj4ZtTh+xywL6HERjsshdQTO01C62xU+fm7XOr9w+C2s8VNqtWpHfJpLqxvSUhuuqn
jj5KOjclsBCjGuGjVMp1dkMQmrWWnzNAldH0M04b52Nt7xxPtrSoiqIIpdEx2WJCGaFzx94tAU36
lxXFagLJiBYRuRI5qGPRjAmQk3XlRKzaBWXBKXBsqbZxHa9P3h9Dy78fZfTKxAz6KWnRM1H8InR+
AIWSsHa0cMX0bgTDxuW45lvABP6fYUnXcTNEbQzULg6EYSAJwFW79RU0iNuqe3n+lv/ofKP+x5B8
C5c5FMxpDjRyFL+0KEBkqpt3UDWjz3XkMiu9Hgf/ssW1LCWiDDAeLpQQaKSWbuQ0AAj0s49izsf9
WI9cAzKkAIVrRsq71Bgdxax2Fv0lxActfuvoRMbji6uF7ZoQMbz8MWt79PhbpFWdqV6nRY6rux0S
aCUDiuEOtRG5JI7S/WVTa0t6bEpa0oqWmZUQmEpBV5L1GkgGxCGZQeY6bvGwbIxKbg6eRDXqI7oR
HKopt2WN4omh7022USpce58fL+QZHQWa2koWwAyEX3wRk2elBHiedp4CLqes051UAyhwMP2Robzd
Jx6LUYIlYJ4cLO/y5K6dTnh1MMlaEPg6Y56x1EEoNcU2bsPBycqGm+ADb216M3RvsQaqm2LeurPW
ojAwIAGkAq66hcfz1CEMCPiayII3NSbju92ImLdlAnYdu6jd2tBBZBZqG4f1vDcIiRY09v1HuXdZ
+GMnhESMkuVLFKDkO1L4bH4Jgzsy+V0beqL5oqvfLOPDVneXZ3e5rU6chGRW8uR4yBtWboBXgSbl
TjF8yxw3Rna2fosFlLWXFAWwHnLlogm10GhbUE0ZQ+EYmqf13xPFJ8peAMuZxVtQgbOzCHMQoMQt
C95OKJdKa0dnKJBaEbJFmoaEyOAkHXHa5LVU4o19uTZzx4ak+KmtaBG2DLSMpCoexVx8M4q/Bhkv
Y4G+KcKZpagtZx5jEmSG1YPeI+p+WPAoNViTN3JIa6tzbGIZ5dG2o2qX1fmnsvzwHQLKLIY6D6GO
CJ2ufqi1n5d32+riHA1I2uR2aqt1HGBxpvRKa6Dnxio+WCgwbImJbxmStvWoJLroU8xcElxp1vc+
u23aryzauMqXz5UPD6A1oFFD9WbpRD6dvDGZrdlc6KPCzII4lvJSVTUYq4oNb7y20/AahHeAFwTT
qLSlg0ilM2FwDVaakGsVPT887LTk++W1Off52G0oxaCfaCnInNVh1C5hhRjABATNu1dRG76OflgF
OmwTBQBzjG6G9s0YAKKYmp0tQi/EkbKq0MkAsN/4lGVE8sSCK9RYgODwwjJrkFGZA1rLc5Cqzh1B
v30/8hQEgg0pocaLxjR0y5cgCrAreOZkdkpApi9/wVns9DkXfz5AOhamXWc5W1iRTChJF2KXsusC
lNVIc4W56omy5Hg4XTa5tmWPxyydDRoMSViF4Iq0m3EXd29t7JeD4c7d22U75xlcaWzS2aB498dM
w9gmCnXjApJV1QBOY9ZchZAD5Ugguax7M+bUH4bCS1BpzoxiY35Xr7vj0UpHh6S9bg3LBLdgJwNM
nACiQqzfM32vzbcpuu1G4aToAhN/G+t/Dt4GJgSCbwZAeadH1jKmKCUG7EZasg+Zze0SIq7JY2e5
ifmW9O7lyT6LJCRz0lzXJYS6FQJzYTQ/F1Pt9cS8qgR4VSkCX83+uGxudQ9RJPmW6h+oHaX8LFgZ
E9tqq8xJheVOtVtWd7PqJ9MWVHh1WOijBzc10JtnaMAonktBYtip88flUPS1j6Kma9W3VruhJLdq
ygarv4EfVP4l51c1eWQ2SQ1XoGqOGu4Nxc2BfQ9+xsbD5clbuwoB1AQoWTcBS5Xb2uLJGjsxNYgc
Oq+jrql96dN71Rwcpt20fw04x8Y4NrZ8zNG9q8VpFUYMxoq+LYBQ01T015DuoAvjr5scJVPS6yRN
55rkGkwZwx2b3jPlQZ23ZLzWNh64vBHhIU4HSaS0SlprgZw4wYaoALNKRekshM6VrnD7n0ZzZEk/
nbgEMvSzXcJS2HVcMXKuBXd9/3J5K6y5/+PhSOcoqXuigsQNUTGJeQ1FjjrmGvU17Vs+1bwd7+ut
0v3qBAL3iWwjaiuIJ06HhcsmFMUEytcxuiPlrlIPMfjXt5qdtqxIu25adAlGwNYdsEPbHAzQr3M2
X8Wafp9FwZaLX1ZCusQtnFi0bmI8cEiSq40M3dISC503OYKFBumvwa64WWdckA+WKQfobuq4fuhV
KHroQWto8Ww2vmHlSOMT0GuAticTLzlpVseqnqZq+QRGPnTm9Y1b0UOPN6TK3qFp+vfO3oJaMTo7
0H6L56N00PR2LNt5eRHkFERdsbJD9eIbMce9rZTXeWhuMXyuxIXLxJIliQxWE5mxbtaaURgGVnNW
TW8wLQ+4ysvnYFkieQl1nYAmYIEMQ0fqdFeCUzubGuOTX/O1Cu9yQFiSbAPatmVD2pMki1WW17Ax
DygmW68pU26QP91dHsnKzreORyKtzRCn1EALHq6RpOQGmM7ADm08at1We89lO+D+Pp0xcIzrGlrg
oHZPel6q91F8EEkFJqSNaPGzU0ZeGuQEIDyOPwCjkFyUjk6/2mjwrJ4bIMu4aCYUqCN0AruBNsaR
a1tlVHq5qG0vAOv/IRrG4TC2oAcOY6PYk1jYgHqZDCprQ5S6s1UP/hxFyQ7WxO9CTVUgDKO6eLA6
O8i9tEnU7Doe55DxHK3Mg9fh1LG9KIxMBasaAClpVumcKvP4HAyz+pKEbXhjx9X0OoYZC76kQjde
iJiAEIqUqOFo8wxR2dLMX0GcIuma6bnuKlZf+FVVFSA0G8MBwO2xEYHfBB3rb+wmVaCe2ILuw9fC
MHpuaA9Zz6ZGIrUoy+ilmiwt5koY5AXAK3q/Dyq92A1Jk9gbR33NsUCLYWHzBXYPmjbSMle4BnMN
XJ9BAWZi6jcIXyuClOdNRbzc+np5864dkWNri6c9ChbCRMRTosMaqwcu0L+tdBHIxbZyAWt799iM
tKXaFIID9gQzmvFLy7+kwddevNflxtSthf6Q9WK6haZ0zT7jYGoCGtlGZCL0r98rw9Vz3yD3aZRA
o+FaSXxW3tv1g2l+uTyHm2aX0R9N4tBFYYb3AChhjV99T3mZf80AYTF7kNVANZ3ct4rXxY4iDhuG
V1bP1kwUWkHJ/yk+fmrYqmdA8Qgy74LF76R8nXvoNNAvYf9dQDveDCfPwoMgTOlh7O7mlH7BVXqY
IzCxGMy//C2Lv5acxsmnSHPQNVamdBo+haAZhBsldRUKLUujgyxqmR6gq7Cx2CuBFAaOG2ppeQR5
oOR2AzMoYpIPORK35mOZlZ5lValD8+BOKOVHKMS+ndrHimypsnxCn+SRHhmWqZZorqUD+ONzpy/n
Q6BmCHasHMSSCuluVbMfB4RAaXKdzC0rr9JICa5VSKDETl+10UcwGaridKmpoQ097x9UfUr2CZiM
Sw4mqgy8eyLoXqKUjk99iCZ5npCovoqGnl4B1pY9qAku5CIsNx4oa1sYUSnY36AuBUGbz/LL0RZO
wrntoh48AJrS91DlFbeq1VJ4BfIClfjUa5r0GzIyDzTzwSaNDoRRfFzeQOds3zry4UBfg8sCywlG
3tPNzELK2tEWuWNO32ml7iItf7IHgBWS7NFuI8g5q06m9I7WNlyLxgcgXHhH48dOfyQiuQ20byOr
QIG/Je21MjdLZzSY/XHOIGAjz41VBAZp1Bp6z0CFI2ZHjSJm8z1ySzwoI6+aVZ5MbyOEd7P2Pajp
4+WJWTvkwGgSYGw1oG/l65hEDPJJsQq9cyV/NozIt1v2ZGpblYkVFw3s/5IVQxoGbwX53hmS0aQ1
tvU0zNzUd/0i/xz5uYg2Ir+VhV4yjugzJ3gMQ4NVstRqA9Da1gT8N8hq8PImP/rSbTQ3n9EM/p2I
XSA4+PgNFPkyCENDFCaLD1G4V4HRxN/97ewumXykNSjQoigDSTGimkGcCgcL6TgKJdBoL6bCyUbn
spEVn4GVg3NluJWQ0jWXePvoeCmZjQA3AprX3d3ef1t+ffU5d66cx4nvI77fb0S+54sJzDuatRZO
GJxrGb4pop4ZY40bCZxHXIvdkb7q+tPYvV4e1/LZp67w1Izk9BE+GnVbwgxouflA7iZ0hF22cH6t
LBbw7llUDVRIKpxOHLppATOgCym4IbxJ/V7MblpkfjZ7wV9Lo3z6HzwrCQD1qiFXk0xzDrAV4H9S
O+keuiJuUQcEBPzygM6RtTBz7E2kOUtChfZm16BaXqOHre5BCKhMYDuP7ubgo2nj3aSQEBpEeK9v
5fDWJhP1K1yXuDTh5KUrsyzBCgLlJXhYPJnj/lZHlyKCo2C8ntOtAtPaDjyyJVeT4wH9PlEMW8YM
TKeGTqrx2oivra3XyuqYln5/VAFt4JSlWyONTOS2TcQdOZI2GnjmWLYT013WvRZbZNbrF8GRLekU
jz1poaIFW3i8Iib/rWqIyfdmUDqEvc1IcMdgXlrQo98u75mVMeIpZls6jgFEO2WmKt224paRsnCG
/COEgJhe4GYmXE2umJ14/2ALaYZFa8AG8lFyzsrQ5AXkZAoQkgOfR3wdPCsVdaIWdEd/X1DVltYz
hBwaOktQhD893FU31Xo41bDV+iYUKcBG2I4an8XG/K3Un04NSWeuMqbGzEYYEjmYe2/nyh+NX7rl
QaunYALycNeouaj6U1kerNYTW+3R56EqzIP9A0R6aNbBiE/HWVA7CxGMFk5AB3ehFO5i0xmWeih7
BBDY0Y1fKfUvr+PK+TuxKd1rBryZnhPYRK/wzk52Wh7smXFFu62K2tbgJKdS1R1NqrFBAd5IOERS
MaiJi/Rdo9C9Ib0Tq7vYerk8uPM38smEEikVgrt8AkoIgysYcm5XXevO5HVuCR754P1oDn9vDWEp
WnQQHkAWTFq+aVT7Bml0PPzL2DOm2kmbGwWZvrQedyBs5mO1RcC+duCPLUqLB4rTuBiYWkBtuPLb
8aeSgwTaMndxlEMWbCs6WbWm4+GMcotmIjA73Z7gQk0i8BAUTjeW7lQwTiHbHE+lq4dPhbL1SD9b
u6UfD53Ti0I0LvVPnO5RKBQM+tALoSkotzoKOp8gfBOZupOot1byBS+2y2t3FqEs1kCtAHVghHdn
10MUo7sqC2BNsX+iLc4ZyEYI9HmRncRAkgXpUggi0tVlgnqE6c/v8T477Ob9b8NXrqqn2Hnreer8
F2nftSQ5riz5RTQjQf1KkaqysrTqF1p3dTe1ViC//jpq955iIrkJ67NjMy9TZhkMIBAIhHA3HNnD
4m7+mQcbkg0TLgXDVAiOCDnft6FszbgGbLxTyHgJIfvQndryNZkSVLSBcNLuqvGfKcw5kdxtm+Vg
sRwIzCOcfmSocsqFA0AqDDFVys/BAhlOIDh7F48fTiC3uoDC74YCeVuH0pNFNiogOJT4X10lJ4O7
hoI5nHMzgowILjkIN8DtdCSA34vYCNZsEY8rZGqQ6IQ1cn4EM3FtRGLIaarnTAWfoIjffn2xvgVw
bsNIu2nOSyaAPiEjoSgPEfX//TwtdeC8fadPapJ2EGFFoE4DI9CsiWxMsEw8FXqpJMjqsGVqI8PR
wlfZ/q9sig17sijf1LhoIKDEGIBQBB2S1gGoY9M8EuPx+jpdjhswo7JQsFRtABxexDajERmSMUAL
44Vs3wcvfc3A8LpVtum+2La7eieQd3Hfc/I4pepC72VSQd6wUZ6U9+GduI8pQKU9cn8cj+Roeuhc
9wRCmYfhfd9SSc6itW5OIzSYYSXD1Atr3W0ab7Zvht5NNMCpmXcRI5hFkyOgSQG0eF36qp1YgIK0
bR15QB6CVAlTIzUbaGwGt3UOhIB/fUN/rej373OnKRyGIelz/D7osl1NHTAW68jzbSbiRxbpwR2p
GkCq+sRcXAkMl1zZBbKoI+ByAv9cFR5StNF6KRlDiECewwy9H/HDfBx2n+BKi/4WgFExNvmmeqkF
CygUywUWcWDHMx0h1ibu9PiQ/5Xd2MkREd6MHwDkyvcvtpfrogc2W68Lo8ThU0CjgTCDf8H0ci/J
qCVJzmwDA0z/JNtpa93WfzvvGeDSznQX4SyEHgBNXuQb0ejL5fOeLfVCOncp13aLnogAR2ICCF/k
l6+d0zWYIPWlLXmLBEfgcmLkS5r+lepZYSIv81gpZxYCJMf6b/1KXKTDb4y9sqWP5Ts9NA76aG5S
GbAL18/eqpqsoxh8E/gHM4DnsYeVzHQeKdSkaekYulehzJCcGhV9zftK95LgVIvqn6vKmijta2hU
xCXKP4PbNBj6SoKyeQ4+SNkveqfeFjf6Y+aMx2kDfLCHcUe3if/PvQ1Y5aVgzrcabd3VgwzBqX3q
ZGdSnjX0Lda6wIevOYKlGM6bYi9RJyAQI5MPc2T1oz/Xd201Vl1K4FyaZAYBCdDv6SATieHaQ7XR
7jvHCY9t6BmO5by0u2L7oO71e9G5WLmeVJQzZSDUmkhk8GgVhFaRPjcT6C/aFwW1mhp8qHtqv15X
cCUAghRcBqxVgiGqnVulmuS2DsRU+DnNL1A8iZoU5etIkM1d2SckLRhWDbKS6ELhHLYcNKbaF+C6
SOwX23yQI0Ff2hfczJkHQwZSx3sMU5+A9r4Y1RyUWm+jMo/cG+pZbriz71TH2iZesKmdbhPfpH53
kz9omOqjLjBzXu/HrX4y8NIonPy+vYOvuQl87XSat4Vb7gnwyF4ywRpcrDT3iWyNFq+4yIo7CQ29
EeApTul4kxq+GvzrcYAI7CEe3BiYYBOr5yKGUFHsZixAZJUc5exR+2foC/b7qOkYaMwDnhc/ECsN
MiBGxjJyO/Wv0jyN3WHERNHoRbFAkQvb5wRxaxXaAc5FCE5eUs7OGBxi84eW+XIj2JIvbijebL5i
IaDZm+iX4/xHNiMtqZY9FPKMV+qYfnVMffX0o/LQWOGG2+4YHwZAkwGk/aQ/ZI+YyfQQAWyl59IX
Fc0uzgha1r/QFMHeAyPmx7XUvJBzMFJHrkL+Auujx+TS9aO+sqhnAjhXlneJAuR7CNDNuznYRPm+
QkeqqG+BLRm3pKi6wfZ0lAUIoA3PbTANciXQOyalvs2C1inIrhtK18pQUfGuK7Ryopai+MFghdql
qlCIovO9Vm779jBYgoBsTRtkQ4C/omLmEdWuc22yMtJASQFqOEX71CpQGt8Ebe2wkqpobG1t+5eS
2O4t3ENBjBn9RZBU6qjfFqhiC0HkL94esLClCM7a7cKS5bLSsF4YL8ZMqkP8wKv8NtxOxAFCnDv/
vr5Bl086TiJncqGNHqeMQmIjbRjjrqO5tVvchMcaoZb2qVuuqBn6MnHNieTsr5NmXBEaRPaHQrqt
UDJ1/9gudeV3sMnqk6PknuRN2+uKrlgiMtWwd3Q1ormELx524zikWqtHbo4MXfqiGX7SCPoNvopp
3MGCDEweqTBF4EdwpqhKxjwU1IjcwatPoWM61sG8yx+pE7vjJvlreKFTusCBOxanv6o/Oie0vYHP
GeB/oxP+uq7v5aw8mNuWH8NZq9Xkrd6VZgTYwQTY2TYmOUHi7M1HzY1+dX6wKRxauyWwg4ljgKBA
cN+vuLIz8ZwlYz4rsLoAa5GpfywNSF66UyePJcCgrut5WYXm9OQMOElLUrczBE2+6oAV5NRsiJ89
l27+2O2U3bx9GVxtkzmqr3ndyd7ah36H4owAB2VVXQCUA0gM1y4C63PfYFmjXZqVHYGDyktUN0Ho
ad3NrUDZFQ+EajGb7AT8mooZwXMpfayS2Jj72NWBYSQ9x0I8iRVneiaAfcDCxTUh8nlxBwHdZwsn
ZzvZPr4JfWsf/ZpP8p2+Dd088n17r+yvb+PlKDS2canaxdmJa1IPkNz6JVBf37W//Xa+a0HX4eq3
0o/62Ma410URvGhBuUMykL6IcgVSq3TT5vdd9fe6Wpdmgd4jVFmgHJLZF+FeHI222jYhuk4T0u3s
oDtZ2tzuuxKNtDWNRO1jl28hFARYTYBBzLLeGk4fUIVVaT8gIRKp7uij2x9TcJ03/pyB5drlfuNM
YCd+TZ+RMgjd3zKqPAILZb773AXiAzBAAf+NGVZN47YR1K5SiqZB5O1jOBvm7bS78H50hEmCy507
F8RpWmtJlpEYgvSn7IiuXPAAoHx9E+9z9418ko0FVF1BLLpio+cyOZ+W5sWstwZkonn1WT7IrvbR
Yz3/WHexiwZdJ/9VCESuLSciTRm9kDaOHo/gN5gE5Eds9kwHmIuW+EUE/pN7tEDKiVd2oxOIGnVX
LQjXJDhsEGrgpuQ2UJ4GI5HmCJOgR9VL9jnIFWwfNweqI466Tf6Gz+btYLkTSK3pZw+WLoEBrVyi
rF3v+wO4jY1tA/PVJj4gd9SNtJsxSXK0/nbH99+AXzpQL7yhN5hO8NHDXTrFTfqsoZ/QlQ+nbnbr
wEFfhuCLVs/w4oO4Xcdji852EiO5MPlGW4KIbxMjVA7/mekPBxfteKhVWohiwT157nvbbO6Dvg9S
N6Z3Csi923ozVvc9aTfV+PO6W1ozKyBNA5oeT1H1AvwFrMbowNQgyip7+yEtZMoYa2/mKW125dAC
qGkaf6ntRG/SmH5el716cIE6AzQNwDIDNOBczTEEn3JjYTl1+KbALPxWNDXNbvwLH4TXJ/INGGVB
++W5hDCpjawwAEAALB3flBD7mN0NAIHfOnNyB3TumIWI4m1VqYXf5ZRK1D6Oqg6eIa7vE+AcdqJO
ZPYDZzp9Da18QyyQc52CKgD9ZAaIBdOqTWAezJbfxCN1okEXYaOzfNKFKIwRA40ewCQXLau5Mkqx
qQJAIu+M2zj8bWf9gcj9Vo5SP0n/mnoCADHbMUm/L+VBEAdcLCTTE2Vf2CZaaIBbfK4nJqBUdawh
vJqSTZzoj+kwCx6Mq0u5EMEFjCShiVwireD2RroBI+QOjZKYsaj863Z+mU3mVGGHcBFLqQV2Kesh
J8mOavQyRhH45B5a4qX1wUCHWia/SyAOvS71wll9CUXDMetEQI6JSxYWtZ3bbQsQIANBjZEjyk96
jAjg8WhFAm4akSjOJHvdAMO6BlGolvkUmEnJNIKwwL5Dd6zgZXVxor+0wssYuEZgN+Tf+GlGbUD2
YynhMgB01hUbjIGCU+2lyX/pluhJsa7YtzT298XGNWHaahkDUgqUWwMzdlWytyOU+0RIqsyWLw6a
+i2Hs3U8UtFDP0GrKcy3NBqduAJgSXug0dsgiVoKRUpxVo/hpppkjExb6vw4s29T81cXjHetyOwv
rhZuqzirJ0XcpSQGFNwwxbZXh0EKHoPuoTPH95CMp34aYzcEdelNZiSaaOdWhX/j0PGZrQEvJlnJ
IVyPe0+qPEo/pXZv57FTtk9Z9TdMNteP22VIyNT9lsj39886ZiaAAgEoo5+abxwQlli+/lj506Z4
rCsngofeyjeitNplEZITy9zowkTDEWhjVsXEvpZ+FnnSDrnx2/FV+5Nvix2m3Kbebf6iE0AXnMRV
5wnXAvfC+ht5qB+AYcRlEECwRW5tBaTvqHmYjSdYVeY6Lk7GQgrnWiTSxarCcP6SZqu3d3o4uWj9
GGcU3DGSGpZ+OG1rAKjBi9rD83XhqwdlIZuLHorcHOJKguyw026mDEJkTKlJ8baJjd11UasOYCGK
28U8K+SkCiGqkMatlM9bzM04dY62YiMDroT+cl2caO/Y3xdGQ6ug6rMC4hT7o1IeSsDyAjX6ugzR
6rG/L2ToGUAyAQqL1Wti+LOHvANqxMESNWKvqoIhTlNWwV8DKOhzMW2ndpGVynCdqPRLXlN9Rpog
gbV+fyMQ15AsBHARz2NUd0OVWwShiN69KVZ/GMeq8cb5Y5baW1Tp/WGu3gvlOS3Kp+truHrbLQRz
rjpuC/wmu+1iAJrayNHNcCRdgCpL6BhJ5SeGLsherRriQiLntHPdiifDYvcr2qIdSsxNYn3QYHhQ
asaNIwuWltn1xfH+FsdXBaJCjqKBXbBJB0rGPvw5TCCevb6IIhl8INQ0GE9hIIUadg3hbODIkyzC
dVy19oUinJ+ask7X+hZC+r7y4kHW3QAN2LOpIGYoRTf4ZaqeOX0L1o7JbJg+HwXVba1MZMKy1cmu
nLdxeZ8EH+C008LnTgVK6PRGdExP31fRvhWB3F+OCXDCuYM9jl1ZxIz6G1W+VL/RyG1ovOnJDiPu
GYCm66OiO9YguG1W73Mb3S5IKRGEQ5zHmuvKbMsYQgtMidEIbI5J7I2E+BVGuNvWcCoTT/9c2ly3
nXVlF3I5ZWkbWdRgwdIMSpMpRteCETqBNfm0fDUx/qFMr0UEkH3rVU9FMJRC4Zxv61HvNDG4iIb6
dACm/21ZnEz9c0oSLzYPvbmtAy9sdoEIw3DVlhc6c15HCufQjgaIlYjfJtZD3RuOHtQbxXy9vrqr
vnshiHM2si6PTRdBUASAsQkvIEsqNhrGJK6LEejz5d4XN1GCDn5a6UwMtQOnHulbpM6OBNR7pe/d
67JEe/b194UwYCQB776GsIT8VSqfqm4Q7gMMz9SA3prGjdxvaOsMOCMCwetaAoMH1Wh04H51XSwE
l3kedmaIiLdrUEMaAjelIZgTpa2F5K/alDuSTfj/zV6TE1/DQkuz+ZSB8DezXyf1T5ULx7dX0wf2
9xdxPhEARNI8NWC7H6qHyPTH4Q7oDkUdHfSpckz0kLdgQep8OxQEU2ukdjZqbv9ZCi5wa7NK0wuM
hrtz/dGE6rYzCBqsjTtj0sA4isYBCQhSyUOXTyhCo9qYyHsdFXZVflKz6GDrwTOgtEbro2iJK/cE
ZhIdBhPA2SOJtl2p/Gmzxg9D9EiViuwAhgjk0xai0tp8vL6pq7fxQhEuLCSGneqTDkWy4X7o9mHy
WYM+Q5O9kE7766LWHez3mnEOtgmqAWgVEFWTm448tQHFYNSD0t1peFNIJrCRn68LXD/83wKZPS/s
NWzkzNBGWEelBQ4O/a4FTJVBRR3d/48D+S2Hd6IFGMGHgZ0LNNGafo2OozJ3QhmkKPs0dfO+9wb0
rShCSF9mZeexDUBMZB0jNZiNZc1O5wpWNtiLiIwAuIqPbRBvA+1gwOLxfOmTXylyMTRxh+JIc6/p
Bwcw7dfXd+VBCvnoEwUIOyZlAYd5Lh/t2WoLEH4E4HXn2C2SMptUvtFi4gW1hcbUyTXL+0Z2mwxT
VO2jLqleFt3JU7G5/iGXRnz+Hdx1QqSu6aMa3xF1c7VBRmB0EhrJnlY0d0GZAEiPmJNA5qVxQaZu
olEIyWUEDZwHGGeSAhZCRThmnzJtF9bPaSnwMuyzL7YXtF8M3QdbzCfph7kF1s4E4tHAqADkG25l
vfR7C40nSkQ8Ozi24PEUOPk1tVi9lzU5At2Rr6lJABGTRw1q0elkNGiHmzYh/XN9uy7DZdwgCxnc
uaSGHYInUMODKnItCWYj5CURacEZZjzVWUDZ5qAFcEBieTrV2ft1JdhH8puzVIKzuR6ZAVuSIMIs
7iSMQGaBb4THrv3nxOf5WnEBzMhA3dgxc2l9q9LfJQgc8wdLFeTh13cEaCBfiKmoxJ0f5HwyxnDK
sCM9GZ0u3KSdYMvXV+s/Avj++QAAfpOMnhik2p+ahoHfR8ETGUS4ZpdXDFYLVS3AcAAlALiE53qE
ZgxCObZawRCqwJKyNDjeuQr030bSF2+hLqW/Z63qnucgicDtnqWB4BVBVpcSMHGYU0WfNWpC558w
Jwaxpjns3GZTnuptsA9/6KEDJJB872evulu4xulm/q0+md74boHrNHGbI1phr1vnZd8TtEfbncWa
eHE/8KB/aq3OoAaJQZiVeQSVzPiHgfpxtQuc/IiG88K3nyVRPX5d9W+ZXDRmSQOgVuyoY9eRMTyT
f8dXP9eJ292mkxIlCfD7kXpsqp2B5uHEu75uq45jsWxMxUXIkMf2KAGiunMN6yTp+9BKHe2fx2K+
tgYt3GBWZAkf7rANVgxMuAQy8roBIspPPC8pZgBbS3BDrZ05glCd4cEgh8q/E+S0p7ByRks6GNnW
mtPhKQusCERoVk9+0TQCUu711Vu7h5GqBRefrOA/nVs9pBNStWswk2pnmDLs/4YGgF1KWL05OLpG
365LWzM39J7IqD2hFfICjAGlvXpUe/gUjZbbHMO9tBVB4a4qhHkJlIFMWIXFbZU5y4maG7iBFUK9
wvAZ2nIDElX1U+uermtz2YsAs0BnKYP8wHTv5Xa1FbpM2g7Wvbd33Tu5VT1aOvR9PGEKLXLIp7Uf
NzO61F+KW+Nuup/uPgDvv7N3pqOiE6H0r3/P2uouP4c7zDVg4maUmUGuhk2kQYmU1ut1CStkweca
c+c5LnOVBB1EqBv9FNyCIPi+88ydecoP/YfkDYfq1nCyLfAad/mx8DtRf/zaAVmqyJlrR9oaNRzI
10q8UbOjFZ+CUvJKPLSua7omCJ22MFYcC8w9cGZUJNoolxoslYRoRK33uey0ZurkovnYVe+FuQ3W
woM8Mo8LRM06n4ByiSxy9MMawHAdYFpLBNa2diZQLP+PEM4wDMz51h0TosGpxPfz+JQNr3iJOD2Q
0q6v25oNLkVxBlKGgKMHujoKQMHRsDPMK+WCnVkNGBbKcCYAykKjkgZIGLX3PN7R+A6xolK9tMZO
S97LUdAOsBbRwyEDyh3T9OBs4hTqaNuUiW7jtV0+F2rqSEQFkOPvqPrUzB/xP+PxsItmIY1XLrCz
ETkh1OenXZ39kipBJn918UBpD+eI4ojJFy1SNQ3HcIC714e3Ljyq8imtkG+xP0ztPZncevy8bg6r
5r0IrdjfF5dzMchTbrHQKhk0v0biGy4T3Jai16RIDDvNCzGNmdv5WEFMpu814JXBXTut6J21ZtrL
y5k7RXOthlKYg1i5GN+G6iDbL9fXas3lLH+fs7Q5Vap8IPh9BSgGw99RjR172g65qPSx5g0Inv+Q
hZnCi+6uSVGApyfDBmTqKWPk6GQ3yHtrbPEg2l1XaW1flqI4c5aiItOCGvtSqUhvAiZbjd5qK/b+
/6RwRiYBWipMOkix5EOuDC7I5QxJFCitqwLMJYNBWaH56dzE5h5MD53NVCG/gxpQRMTtokTgPVdN
AEOe/yuEe6E2ITqrwghCYjDczmrsGaALSFPFiUTwQKuSTNDzAvULI2E8vgupkO1OFESapoYe3OAu
oZjB9gdRg+pKlRRPOrzrwLbBcDu+ilaLk0nTKQb8w4x0r4nJEd18ZUPymjo3jm20GMks3CnXtyhd
boxWxP64dmCXsjnrs6ZOLUcQArqkmN1eb+5nWxG8wtf8qQpvChfHmgn5aBM0BFEBe2E9OiFcTl8M
ntaGxEt6G21wpW7uuyZIPWI1bwXmkASF0jWbxGsRBqMipsbb5Nwm0f4bmHOM28JMEDmEYPKorCPm
KgQP5DVbYVMxjM9ZscEyfS6mz4C3ilsXl1LgE7ARh4AuBMRpZdebfz/IC0E8ymg9lWNUsdhdlQGY
6CjAKX4qciC6IMmR40Rcl7Zum9968Q9upOjLCdAh0CsGIUosO1ki7yyKSz4zayeJgV+DsRiT3vWV
cFRjLaxAIhI0sqyZGUnJ8zVVC4XhSltIeyAPq9mPVRVt1L4+RinxNOV3F4gwH9e8/vKhxwk0gVSv
dQXz+voIwHbA97qhHhc7UpP7ZED1tH4XLC+7D/l0G8hvgGuKcjR7IZ2rmGToP2xHMA3DA71LOOnp
VHgG1Q6xEWyzHOFa3yUOAYsuyJXRE+LJpbBdfHWP2cCNyXiFkFfh3DZgkABN0CKpkqT9IdDR/29Y
TtL0m55MDs1CZ5juEwxaKNHv6+qvnc2lYM6VoxhfI8UDwTQsnD7eFWB27uj+upC1k2nCiBQGsIbc
NrfEcgUMb8NAyCCZ2znYygkIx37ps2gnmW3wO4muAhUfDJIZk2/6T/tR03qZRSbhvZGCIGgCqEWa
7Qal3Q9pt4v16cmoPkBn7c5hAfp05UCKSEA1s6qrjdsXLZ6YsuUTnpJEiISO2c4dAfuEltKkDJ28
8SvRHbx2Ms1vOXzekxZya6HDBhZTJI9qnPi1Uv2YA9kbSOhU9e8pFrXrrV0iQFrDGAe4HtGVy/lX
bc5Bckirzg1iNQF89JzvmhLvwIQG96pa3tJxYHPUEkbxFFIKlnXNLzCwHmQ/ZdZQzfmFieZt0kwl
XvT6r2S8H/I/GCim7YaOAne7tq4WprTRNo7WVUw7nbsDcAtKYUrwdDest6rdJ8lHG3+m1UcvfwaP
14/FSnkPXIMacBYBPqsiFOOUSsain+DmsKJIKffDZkJNa9wo0Z2ibyxlYxEM2JM3InqarqZwl3K5
iIOmqSrJA9htZG3zm7oP0q5tNtaPR+nVavy49ZtXgZdZ3T1wL8FgGV4An7o25gzVGAIGeSsDEbl+
BDCVqvyUk5eICuxk7fhZC0mcP8v0sbRiJglxHrBtnEr+OaauFggCqpUuJmzdQg5nJiE1VWoxOUWH
TlllNziZUxzUhw4ZeQ8ceoGrP1+3FoFmX1fIIkQFUdj/XcMYGZEODOHlWwn4GDsXWeXqZuHJBahG
DAGDruX8BDBs9EErKZJXW8NVdsrzBiCqQLm4U36ET7ObbOv7Co9LZ/64ruDaVYTs5H/ksot6oWCX
BRLI6UdYZfsrHPZDeBvam+sivnD3+CtiKYM7cYMMFIZUggzQuhGHvNaHwKN7a996wVP5rIwAA1Qx
zax74c/MvUHTvHAOS7S63NnLElNSgRMJbBBC7tNZ3lT5DL65h2627odahI95saaYxsK1iz4l1JMB
Dsft5ZAnjW3VoDQKivsZ+Mz1Qy/ChFsZ0WZPTbzOgBrwRdZ1vm9mV0vVIAOwyvhB78CzUm+HDdBQ
hl24NW0X+J++P3qsGpV7ohzBumyUw3DfsklN/ra1jIYqsYWbNt0lvUOfio3tRpgZZQV7V3Jrz/4z
G+58G27o7LQ3wo6p1fX9ls/fwnISV6pGIb93gwdzbzQAHrA8hB7b0d/P7hh5ivt03YYvsZbYni5k
cnsaU2CfRRoDCCudZI+H98F8Rx7hV+rWnxTKe5FP/eCtuhVhLV1yCDIQZ8yGW6qNAqTJw7pVpOwr
awpT0DC+mYErx/t62NFwy4ZXSul+6FMPz4QCaf203V7X+sL7caI5v151VEE3PUQTk+6p4oPJwqfD
I1jIr8u5dOycIM6xdzFRgmKGoOqo/m4283t+0PbqbQP0AV/bAIVSRGG/Mqt6tqq8DaGDGFPAMiTK
k6v9KHfUS+6m2/Bx2AFz7pa6GB13iwdA9b4omFc9VIKVXbGnc/mcPRWJEsixAfnRXrqzn0KgIdav
iZcerecp9Ocd6gmFWz+TE8Cbri/25ek5l8x5fCXrRtopUerOFoDu0reoqDadCBqcbdiZyz/fUD5y
bIJ4TNoR6s0KiMf61mlJ9dja1Ck7+TVUOkTno9OOtntdt8vhFk4u5+gp9GLM6NjW7XCUkx0Q79z4
z2Q76CEid6NHD+QGuGieKogTVheV4eIoQHTGmBl3xVVjm8qzhkUN8GwkybYpX4N/RrBmugGf08a/
AEzl3S6pkZxHSR4exzaG3ajbf9JZueukqdphqF5waa8q9C2MPx+Draao0kJYpP7RZX/G2GuoiQ6B
vGYlCyHcITAjJDsBioNQUToGmjcYx8Qc/CJXNw05tIo/V59ElPhb9WkLmZz5R8lsT0oAmXZMCq/J
klt9mDQg2ZWSX6pExEoqWkfOMHI5KKhZJjBI9SEK7usB7D+C6FskgrP5yE6i2QxjbJX1C3ApYDRw
TFGH7PrB0tAHAHoSRnjGPmIRJ4IVWddGHXro9i0GDOf6ttScDre/uguyvR4/mxKSRnhhhJtav0OX
SmI4pBPkNC/fbuwILL6Cbe7iK+xCrSZzxFfQZi+rDsGMHGl8M/0Z0bu81zHm4hmRbw+icGvVaBZy
WXy5kBs1CG+rFnKn5IkYLkl3c4UEfCzwIpcZKegHMWjgBa0OUlLcKrdzn+hFADmSBpBYDXooBvr1
A0CPB5iWQH+gW8uKJ7XqIWoEmVxmJrzLBjgvepxsJOQAvXWuY60msaHKJcwonE6qVINkToSCwZbp
QgSwWpAqtizEM9w1Dz5yfVII1Etr6wDYRS8DtOtI1R9Gae5D0R2/ai0MGub/iEMS41wjinn3ciJo
2c0AiWD+qajihegcbh8rCwTXReNF5SYvxj0CxuvX0Jq5LAVzS2nEcjuREIKLBO9S1diHcQNQLpC8
hULyIOavLtZUQRSuItEH/CDONDElTvsihiwLcO7OgDkFq5+dQs+8yUCbTkV99v+bVj2lSraD8YF/
UPQuZ/pc+wYuTgTmf1dkI75BMpPgGRDE401uFEAzmsvBLeRK8UbMiGxDak2HKibNXU6bbQfgI0EF
ezVWxlMWeTL0Z4DFiDs/SpTlyGPhQ9CR5QadN/S7xPyUuk2qb0LNKQ3qYWxxAAomFXnI1T1nPcSA
IkJrET9vRCYbZWajxhrEP6x0m6q/bcnPdEGAs+brwa8KmAMMcoGfgLtOEomqUlk1LM7QD71R7qIe
QwbTr+v2e5mrgh9iVWDW1cCSx5wBm1kVK1aCMIoMcLE0sF4LU8odvatkN+gz8hKo6ibp8gDMaOMv
WpXvbWs+AOfXdpVcfQk6TRV4p1XXiDKTjHa0r1YLzs6HTMLF1ID3IW1zP1CDR1QOd91cu0gseGkQ
P2h97us090NRa/BqrI4qKGBUYVeMfuncj5A0HwekDyC6um8Muo0b7VeGCdi8e5yVzlPC6I+FJkyg
nw5Ayh+qjy7BLTQ2ZN/qKQI1gKTZgrTNRcIUG4R9sTBZhxZY4Cuff9JktnXdTXDWMU0O6fCQq9M2
08G/FtBTWQybIK0Flrdm30uJXNxUDXY2TTMkVslcOyrCtVbOPmK9AxiLiBJjzcqXsjgrV6RupmSE
rBTRtD3Gjlm9VuPuupGvXUZLIVzY1OhS1Co2hEzwj0lSO3G4lexDgIf84F8XtfYaWoriDKjMuj4C
SkjqtqDKa9GsixHt+EeQhh7BO28Ke6fqBT55XSSqsqCWgzdSuas2Gas4HQxoJwc1JKErOSX7yZad
3rBPAcrren6XSrOgvf1ykIrZJZswJag8MTqTc7vMgt6QSAb/pG3jNw1QT3jGHstbFbjbN5I/ucHe
PlJPA7BYflt5sxM8v9cugI8P8XPwXv/WBHu8FtNg2J3RzBP0aPFkWFLe6FOkwCkjXwQiausUh8KY
bdVYAUnECheEzY+cq1wW+Qw+thYu+UF7VDblIfQH26Mu2QDybpN61ei4IrThNdtlmwokBQa1xXdO
lBVyB2XbIcAwzKm6z6dhBHUZGtR0L86qERiCnf7YtqUpYvleU9bCXAGrsrGkFKdsg6G/sZMHTEFN
d6m66YoIMfd/4WksFXcoenQ1oEpzpit3dCxifUwxGf1Tmk9h9BLbL4aonXpVExXAr8AytxD3ch50
NumU4TrFAbHip74fXpMGRL/j7F8/+qshCesO1G0LFnJB7ghG5yCU6YQg1L7VI99Ib8ZiMzXbpr+X
db9UfBUPJeOoiLAoVvVbyOX8dUQxgzhGM/OhyM+myV6tH0vhuPPaPbTUjvPUSRjPYT5iFSNTq9xG
Nf8woTs71gqXVIW5iate8eqi+HF9WdflokkcrdXorebdmz4WtdqCbQNT1uBPyK2bwTS8aZbuAqlw
CkXaGMbf6xLXXAk8yP9K1LjHRNDl8aCCq9tVy9C1kpPdi9jfVkOcpQjOJPHC02ojhAjLCoBtgJPl
R+F9OL5VhgugZVKgI0QE+rR2T3yxYjLURbRjcYct0Cu9nRMdZjIAhV7/GIvSpenoqSBPiht66LT8
KI//PDuKa2IhlV9M8KTQFMTQ0JTezdVd0t+T6LWR7ltt19RuLeKkWjsLS3Hcwtqq3afgwQVnWAJm
5JtIBQBgtLluH2sWuZTBnbeSNqUREsjQ0haj9xiQQJM/MKeayZs6f/5v8nNLcdzBQ+dsOtUyxJnR
zwzjxAX1G+E8NvsR7l1nwOAZcQDCX6Tizq82NAR3dYtAwu2nLIs3ChnCD6AtGJ8xqAk3dqkUT7S0
0pNJu2Z2pyaU7oBzDjzdEa3Ex6jOsptOt8bJvb7UK9uJ6xyTi+A1QEs0TwBsFaC67/C+RhYKg/KH
1qSAjxDNnq2dRozgAm/aMBE+2F9VsEXOp8nmBnPASBSOY60fJQu9UGGu32R0xKOysbfTQEYPMdwt
SkMT4ITK+b9QE/VucE+CgxhtSpzHaUyzrfIMj9nAerK0+9LaKSI490vqYXQGLmVwJ0MdqrmwkTMH
A2Pipunsa13pYFbEM4MGFO3SkQBtNhoMJ1ZA86fabpqDwL1QnBRNoVMBLEuVOJ38w/x30DHuy7jz
ZJlpHbQscdqEvq2+jj3O0CEUVbhWvDqM2wKQEuDfkS9gprbYZGPIWqQR8Kokzd+0eY6al+umuvb7
wCLEpCRK+uYFxoJR4g1vmPj9Ges0jaCfUPzrElbtVEXrJSIlBLoXIVk410GnA0ICyE83drejrW+V
bmZ+aJEMDuctHZFyEcw9rOUHkG/6lsmc4WLZmghNyoNd4DJ8shVn2uoOQAY+yq19mlFzfm2PtifC
VFo79Ky12gbjK1pKeQSbzFDzTivZc006ZgYgr0KnENUhVy5DzPB9y2Bv4KVaigyuqY6pVXsKxqRC
b85vg/hFNp2UOL0oBF09fajogC8ITYggheD8K4YfTaWleJ70gH2XX2jsDA7KIC54tTb/w9l17Uau
I9EvEqAcXhU72m5nz4tgz9yRSAUqp6/fowH2TjdbaMF3F/s0WFeTKhaLVafOIQfzXkQHX9g3fhqs
Aa4Wd1MBvzSqZfMLkcvj63qM9FbBO41IOzXeFcMPk6y8BZeaurpyZoNzEpYnaptHeBhBaM0mm8iT
P8JD61tBbOuPkSutVIiWlwRd+LluZUCz/fLjZaVK4njCkkwJt8LPPjuOzYoJANPxR/gbcX5PA1WF
l8MVTKehQzUmRAADp0DKF4ARtS9NTLpX1cyKTVuE8o+0zq1tSKhwZ+S02dFMyjyqaOomZGIMQo6q
+VCHUPwsKQs3ohRNPhW0CNUHnSkB66LQHyK53YnQA1Dtycinj2RsVEePhhTuMahiYQulWbnZSNtj
Q1L4SA0+AVK38rEeDeG+KsOhsUVMLQfAmUafMpXSo561xSks6uGgUtI8pELVoioVFxaQDJk1+GBd
jNxIlL8wV9qCK1qtQxnwW4xWty0huBU6cqcZlVa7RCN0wswGUCB2Hhu1aU9srF8bPVEDbFz/iCsl
2kpaKXlWiLcA5shMdRMXAyvQmiqrA1GU+ZeFdNuBidCVyzbP7VGNqZtbrPdLXat8Me+tLGijst2g
VdBv9TAjkYMJRuUlSidz1+v1AKDykCvEC9UU7DBqJqoHuRDDTdRbA7WLWqxru8Um+n2WKq4GFaSP
QdIzYdO1KXFaQ+ssn+odCbLJ0t+zJgbmQBSFZ4orDphOMwTBZa96ghQrLSTaVCW1CViAVVdJIxXi
d2IivSmTjKd+NOj7NGulzzat5H9URsSH3kipxyqJ4E0J3eHUFXKWvmWJ3pdOZLH0Vx5qw44qQvZK
pa7bslyanKofsyP+7+0xNk0AzFNDOYbCKKEBq8Rbc5DpUSZa6VZsIoVdoi30ZpWyfurzyKK21VZK
ARVuM+39MIuiNGiLWN4yuW5OCVVKH4PFFpCrijLuIFXU/zC6WATHcYWmkimwKOgxBQ8oDdHSBxP6
zHdpWNLCZtac5lhD9BSBxPyR5ZPOXFrExbZlZfkRqXqMJrtU9Z9qR6FumErjpO3kOG3eKUT8fDql
xS5sReU5bwsl3Kp9QjZtIk8nqcesV5aMmiOEgnHSjDLcNlKtoXWvoofvlW0ZSraeo3niqDQZuyCt
6+GUFt3YAZ4NwoxeEzLIjQvtJgTvomQbQ8m+wFobPyvYl9gu40p4iiStzt3c6CDsQNXhSY4a6YdV
YAYjSi2xsWlBc0zvdeWnlqLyCDFxHZrQcRKXb6xPrVNoRWALywtFCVpBzfZmPwCg0XaDn7K6f5bL
Ua7sSKjY76HrB08C4uFZ1kmGqUATTWU7k9lQeBhFj5+UJKSHjGjga43wfn2WR1nwWdgqsS0yMYXw
bzj0r0oV9dswzSrLzntd3/eFHN5FSoMDzERtwCmCVFicFd2+7xPxY4RMji0nJWZ1ZM0MM3fsGGZu
KxS+bIj1DNsyJAJCh14lY0CKqdqplZA8jHQCCbqFEf9tiUFvP9dA8h9qU1yhSqkNEHSmyS+IAPUv
BeYDtpmZWgC0oVlwn6OMkUOmPHaLilWfkRnGd4iGYE2tsvHLyOTSn1RFwBMyH2JMxoLPzp7A97sn
HcHrzhoB8QcHf/Y0IFz7Iq3lzoahaMusovRBcJ4c1YLRRyEc440eKxqOQ1LgIOlx40VKPuzTcep8
NunJBxiLBVsd49bLIBm56UWjG2w90jq3qkYDzQEJU8G+0aItrY6Ged+pZe8Rmqse6xKtDzBRUlmO
manaZFuKVFt2z0jZuHJcgxq1zCvAV7QCEwR2pyq51xqkUaAYaSSeLiXps0kVlFLzehAmhDCtGsGL
o06Fg+GG5Hes5xg3HFjZvJbMCr1RqQrMUobNpovTxB/VtP7A2GCzweiTAQ2dtvEqoypcZd70OBem
N1Vqxd+9mpi2YSTsBJiYcYgaq94bpjltJTjiS5sJQKTdTikXSv06kCaKhQH2GeHHJweaWIdjjZs0
s7wSkwkVxo5L18zXWOuXbmwNoG88s0wwwvL0Hr1M8bZMkLkq4U4W/im7wExXyuBrJub8/CyjE7Wx
pP0AE635ZEFXoq1ccVzpOq7ZmP/9zAZLqg4DwshMTfa7TLyE3Q/F43/5In936ioxBTdZ0WMZBUJF
qb2Z7EeYgY9qrby79Fw5/yLclyeSHEe6Bjt5u9OUF9qtlO3WtopLCYUSl3OI8XynzLwSOg219iqZ
r7f3as0GlwfSRFa6tMAamnpH27fKekrC020TK9v050l29sWtMMd0TwUTsvoepyW86vuQHiSyGP1C
fQMPdL6nMIptMooZHgaZtCODJ4CFWgzXHnHz64LPZc+NcB+jU9LeEBsY0U/ZJ0Sn7qaN4Ohu6/ed
3TrFp7i5vWuLr8Zzg9yXSVJAVuV5Vb0j4W57mDYP3R7QqwclgPCteFh75Cwl69CoAHUPFFJVjChe
HkzRFOTSahDHxgx4j/7BFE6tdowgrqSvlGrkpZB5/i7gqhWKmg5Vn+BdoNmAsPrVe7O9773IdPSA
Puiu4cTQZH1vdhiPCIrfuYMr4kWV7A2I21cLAnPNhv+u57+FW3ZMhDFRzBBcccrjRMAfOdmS8SFb
byJQg1g6iIKS0Vc7//bnXToUgChbQL6jO3T1mK0gh8SkGTEo1EE5ZHZarQk6Lj7PzyxwwTxqCzmy
Zrig1Y4/CulXCqSbJYa2rqDjRX5aafqgNmuzkYv1FbC0o2ANRASo4biYWNNaqSX659PKoFW0Qf+U
b8wWHC3RPfm6vYerxrgzWdYGbQcBxpJZUpFstc5vcfhNzScx6CzeQvUXLX+vGJ2dk3eY8xVy55JV
FMX/DEahVKBsql/ZDmVlR/0putQbgvxlxdy8hmtzeGxoGlRpVb72oIolqP0x7+XIpwpCQen2C7T+
x8Y2MojdyQ+hX2/RhDDvovs1ct4lBwIu61/L3O5a1RRH0JVDTTH1i236OzqIP6tXGhgrGcE1FQ6K
l+eGuB3NrYSEVQxDKhRkntirD8plCMxFNvg0fmVH7RGaaE51h+lP/a56MVei0WKVAh0WEwVHyGih
BHMZ+Go86mS1wAc9ssfm3nxQoW0ZlEizHMuJHPqDPYx7PKohNv72X77tmWUuDmpWzKx4dqXm3dTs
e6TFUqC7imGzn2YMBbHKJm69J180AJ3AqhDcoiOfWeciH8GQT47EmTrlK+aYo829ZNjpa+8WOyEg
/tocytL1Mo+9Qzl01tvg2V9IHaeyPiOJWXhHiN3rflMEfX0M11pLSxnNuSEu7nVjNULDBG0YoXpu
q3cl2rbiisssBe9zE/NPOMtoaAl3JXNonYztANKFSFL+Q0qDNjv6SZjzNK/YEBhUw1R5xila/b4f
MaTkWdoKPHjpEj5rZvAAeanOwAjboWUAiaNDb6a7hiSuxIijUNm97ehL3/48teA+SYlnaJxDTdsZ
xUCNN1Fl2qp+mpKAWSuWFq8EYGkwsariiXQ1G0vTTNO7DKbCE703JA/3T7cDC4jsKb/WhmOXPO3M
Fp/YylIRljmFrU5yTfVuUv2u/y+5M9TCgZZBaxH8BpeeVg26nEohwHRNASkEZjdro5SLXvDXgMa1
zdK8YboZzy2d7iXvfT3eszDQ18SyF3cKEGaIQakS/scdGEMkeQlKD7xdjaCPfKFMbLrWnVtaCehX
MA8KlIN1hV5ixWTGUQ/oSByDuRVYIn20U+ZJ1LvtzEsYFf3cEOfNokArNWtmQ3UDjezMSnY5CpKe
0dT1g1Fh6qzqWgwX6hg2FKXa1SfNT3WiOK0KdozbP2bpZKEZN6vL6UBk/blazyJR2igTm2Q8EozE
F2UMYsWPkbhvMHk3SCsdinlZfCJyboq7rPJCLpEswNQ8tEOUUx+vQZmWLegA0yPRga76vNizxShp
mhl0brM0dVCwO6VbOUyLHoIG9f//Pp/Q5JYpVQP+fpn/oi11oxyVTsvwFLKmvLw0MIc+FdJ6oEQA
UuEnuuCIgGxUMGV2uovBHWSjgq9FkLNEvRkEcsBag/M7Il6UsAOGku5G1O2nGlpCeE6CdhFlS9Em
vbVppbs2tFC0XtmLpeTu/AdyTgwZ8nZq571ohTdTf4j1HeRmY+aUza4sNsoawHJx68/2gwsA6Bcg
2SHobiXAe4BExNaLEUQMmwjF3dsnYinUnC9s/iVnTpRbFHKHIxZGMbGgvDTCnSiuRIBFPwURi4F0
HO1V3k97IQdZggg8IZXBMiOh574Kblrer78mOFcddaaigYH9ajH94cSZ097lfuSBX93V79ut4Oa/
yXP7ZK7kBItFB/1sadx9001GLBTzd8IEG7lrHmTBRuPF/iUeZEiFS3iJJyvfazGC/bVocRcQyVOL
AZ0JxB8RnbR+rg0/T9/T+iBk358uA7sUGKaQVSEFxdP40jWmwtITUUBhnrLa7eUTJD4Q1FacY0Em
G404GbPmKKUAa84PN+rtEMWZMoFZpXNHaIXFrrxV3Hw/+qk7z12bLqRlHZvlTs/cPHA/d47praSP
C0Pnlz+CO97EKLRKFWd5soC20LiXvqx96NZHsmVb62ja5a/kn4NsJ/eFaz7ePoDXp+PSNHfUJVzD
VVJh/Rou4AFzZ8oaFv3PFl5eRZcmuDOulJXZmRJWN0/Vp7b64wf19Y+f2g7Fqk1t66fmQH5kJ/bc
3E1f+jyL6Uhe+Hl7ndeOe/kjuNvKmKIYq8OPqDBmRh+o6EvKJssODNJity0tnMpLU1w0iFIxR4oI
U3igfSB30ge7+MpeDt2r8NvcqI9N4hkrzfvFr6hKMnojGibCeGh6kg/5zFqOCX4pso3Wcor45+1V
/WmMXH3FMxP8VyRERNsGJljqSvfo6WdB4wq2cf9MDfunaMe/9ee3yoauS+VlQen2eJfHduuTL/2u
3dO1Se/rkIvIgPkdkFIDEWGp0mV0SHpqFEqhpI4KzqV+h6bXaP5m2hr35cKyIRY644EgA2Dgv1wU
0tD7HolowXkpYb7VRt0m71BssY1c0yPXsGLzSMQsvoNKUMvQvs7Ku76H9BMBjeEuzeSMBWElCZC8
KVvVw6M6fZIBuDtAbxXaoBBRLjc6UP7kR933dQgOaioQTydklB2lIFDxtpDBItTK+hayXSV2GJ3c
3L39da/zC6wPF6QF4L2pX414h2MShVWFVSoJBqKB5Qodta6Fbd/MBjGN48lyrwba2PZB1UE15Lb5
6ywA5k0oRuMBDS4onpQxM/qeJEUEtLOMBmtjJNG7OSrghAmrbzOmqjCF5h/ImJCBX8E+Bwu87DmI
z5y07UB+IOVkC+o9EwKtw/dzGwuzxJh2RUEASCh+IpQWGGeDfHTmxGNR75mpFyewnGKOuVBWXxbX
PDSYlALaEbNzUFlARZeLbwNpoLZZlLimnPzZup9JHzTJbYHrsGtqJ4fGC/3kEAWmq3mph0D0lgdr
edDCZ7z4DVzgk5K26aMev6GjB017jY2PBKw+33aVCxvceRwTMWqZCRtTfh+291XsU/J028R1ML3Y
yj9zQGc5aTVAZUyYYEKdRl/CYOkY1yvnbckEBlbQt5l7RuAjvoxeRq/mGCiECYFijEA3Hvo8WVnF
AkQN+cyZDS5gd2ht540AGyWUUD36kL2YB3ErR560m2FqUmFPax9nbVmcE9YErAeWBpPAF4NHCsCM
lR7rQvX3clGci0Vg2GfCbKE6GE8gh5vpcbRH1dXtzO/desYX3hu73FmTZlyAM14a5vxOSA1iDXGV
O+YpfehcCQnjh7aXH4hjbg0PvCq+9Sq9dkfQdK34yryky4sXlkHlpqPNhxuIB4fqWtc0pIRlnWFs
Pn8G1zcG67QBlQqgxL5u+/7CRaDjXkVdZqYigGzYpWMivEDWvGpmLO/92HW2BJyoGDmD7pphMIZ6
IK41vpaCBhYI4SBwc4OdW7m02FJU1QuGinmO1E8cdhn9hDzV7VVdJwuwcGZj9tvzE61UAuj5YAMD
NOR3V7+JkUvjtQM3v324D2WIGO0Coh2UCTKPeK21xgTmfsid8EXcFU/67BayX5qYDxxX+tsLn+nC
FLeguJfDoQLQzQFoX9CpncVPOgA6QKtJ+r7SnHJa6fos7CCOFjDYQLOoJuC8lzuYAlCo1x047Yvi
vlR6O1EpGEQDNGK+/6lEDOuAnRtlznnC89JQJOulkSddBoa9wh6JZFsTuYsNEHCp5befPrif/5ri
C8JhoTJxamBq1Esbghz3Y1t83Ha8BeeGR8jGTK8FSgj+DVuqGXK6Aib6LnKzUHlIlAjwuzG4bWYp
1kNIQQFQE2KHoETmAm9LLKGPUoAdp95vp0eS7gX6GslbTXVNQpHB7acBA0J3RfpQps+3jS80BMEK
pOBbYV4FpUCeJllvNCOJQzVDz7MfbeiAHMytB5aAoAapB/pi1knAOxb0fq39IgTfL0PCOsCrIBDF
G17mnz4i5Pg6kmgQH80i6NfhSBD/9gKXPiKmKDErgaEACBRxMVFrNRZi2AHZafGqsd0kn1ZTxYU3
47wKxHnUPET0cLnzpZJu1DMgeEEVvseEGhAkPnCgJ3KcTuB/LgX/U96Um9vrWgB2wChyRiC45vlh
vpU6FRprtBILy2zAiXfvtQdeYiCx2/lTZfZ958qYekB98S7cVKNnbjMHpWvNBhmOv/Zjli7Yix8j
Xx78ZMqqAgMrmaO1NhA0IPYOnchN7OaB+nhOiu/GI1rpeCAR5+7XykbMf5uL3Be2+TvIzImU5LDd
vSe/xx1YD7zSVh/aj5/mrykYNpBL3PQH3bDpyQggRYTKmnv7J/xx01s/gYvoLUCjRTV/C+ZZT8p7
B24v5agFcDoHGKnjST4VK/DBheYbBr/w5LNmNhHAK7lQ2+Ky76OKpY7UBJC3G736iLrXfV17ycOw
YmzhDM2vdPDVgNUBSQy3w6D4Y9WECWtMz20gTGxP04bIa5Pj8x5xe6jNzeo5CiK15i9gU2MlKUwJ
LjRKTpt4irpGUbL0mUDprxi4BJGyQLDg0kvDMI/Bnm5kTn1XB/Gb2tvhQW5t8ekheY+9iG5QkFiT
llk6GhdGuUxeFuIsNzMY7Z06iDaSDQB9tak/ijfjiNHZew0IMD8+ZnsJ0W8l01ioTYIyCbEdZQFV
BwU15yWGNQ1FmJkZaA0AbT7SrbkD28zwhYlBZzjlr8TVtuQjeSNPNGhWrs+FrEOHzB8GiHQToYqv
NmeA3itxGCM3zIE8uCPl0bB+9/JKHFxwG6iCoguNyIsiD9+VMxOSNwmYryFZ+yqp7/r3cbp4TyK6
yijOYRyPnzTN6xbtRzUHMA59xh6iCPm90q7kZ/NX4Fwf7wMFng9ti1lK4NIv5TRU9b6bH3tSIGXP
vRkw403Vt6L2GGqpLWCgZSVgLWa7uLBAqiVDBYKnIyJZN0JUdcQoRwNq0sgWPq3OzW1M666+gJZO
nYFb8V9b3AEQpoTKcQVb6HNkd9nR/BX7M5hT9uV7J7bjo/glrr00F7ziwiaXUkkMsw+9BJvMi5/F
gOGKjF3MlCEsx3eNvQND6cqOLsTIC4vc21YQpZmIdcodSHROP8XXJHIae9yO4H+2vPBJctJduzXc
21bnZXCOc2GUc5y+lpnKxnmZ1tMk7EF00OuO0mR2Pq6yvc5B/oYtvrDCsk7TmwG28AyrPRELm6F4
T/meug/GqX6KVta2uKGGrsBzEEDAA315KEy1yxHVRATLFsMLuG6o+lwOa9/tyooGbV1UWkyMzIFq
g8czi5irnPBISaFdk9jS6BYSOArJSoa/ZoTzjbKQLEhjwIgGloQGEndKHtRrgerK5bESEF5oGJlU
1LlOerlfIoYuIDmdYJ9kOLsCOrHiu6+7PxZgA4qjsoSIe2mhaYuCdJBSgUSs5eaYu7AepdRyxK/b
Tr2wW8gAQCOmgab6GsASsqrAOxIk1TXYg9NyAIvYW/TtZwEUAUFkiHwdXx0PEG4tQs1ircLklZPH
yklpO1fLpUCOVuLQ0lLOrcyp61npYkz7sKXhbEVJtrooBhJp7xVjbVZ80YyC/UJPRUUZngsD3YCi
vD4NqdOl2qEZlKNhYHApa7/vxiD1xp0O/nCgcvn3MEhMZL0Co5BTVwowsY5RKraQrBz7+SxchBl8
GCjX4hY0VEXCjXu5ZTIrc1T0ddCHa5rfW8Rj0wgck+7WKX0cBNBZx2uV76vrlzPJXRbULErwRBgp
Hp+qw0SPFJ8RKPoSTD2rqa9WgUZW8rKruI2qMRoYSEMxgo/5/vmDnvmFMTG90JpZEQRaOn2Cp0lf
eFpSBPpkPnZhtpIjXfNNzvaQ8aKwpUNRhk+S4lBpwzbrU6cPy6BNvQIQFCtg1GHGS5K8StIpjt+t
aKUzvrRK0GlCpANNFIDvuTOGrKonWYViq1LtoEcJDQHAUfb1YNmsWwFTXOWaWCBAe0jTgG+W8Ci6
3FA5T9KpZDCFJHibKZjmTpMWlZPfrdWcboenJVPyPDxuSrg1cDldmlJzzFZqHbwF4EfIa0ogSDPj
sTkUdSlA0nr8D5EKVIcWmnuAfM2tr0t7vWzWUijjQFSy7mHC3DYNtCPXCjFL30rGSA8GoWeBRf6J
Z1nJCO9BD5FJieEmGCScZc5OREpBTpkzf8zz99v7uGwRfGwA3eJ25xPr0qi6tCrNGbuh/ZOOQyCr
pT1FFWTazcSv9W9L7MJFwNH7r735/jw7c/VQN8yIYa/IyG8RegB1PuyGENFMKE86CN1vL28hJl+Y
4474iHdmmSbYUBNQz0J4Bqeuz4j3H4zg9WOBx2N+YnEPcyiBWSab1zCAQ6+E3EinzeOfK0tZ9Pgz
K9zORVlbJXTG8gyx7ItV+N420IiffmL8eQUJsbRpaLYiKOJ+AZsb5+uYH6Z0oiMicfeYgoM9EgQ7
Xgu+CzcMqtPAWeA/6JjzV79K1bEKwQXoUFDOxuKbiOEVdFnzsD6V5DMzVuLFojkA8U1FxLycqHBr
GocYEkrFfGtOxc5IDil0BPrS0/8p+mjbKU+3PWIhC4RGKpQ9LCQ2M+PEpZdXYt+KdYeMI7Gsn0Jq
ekpOVqpBS+6A9ExBywdpmsHXbHGIoOpXI9aijLMV29xt+/EHeho26JtX7sklf0D+ZKC1NLf8+YYW
qH3whjMAW6HGBuh9OxU3tbyqqLe0Z+dWuMtDV0mWWyUW1KRq9kuYNH0XDkr1wORufJGEydigu1IE
QK2kKM4b9Z4W6JXbeUWte9nquyc98+S+237/S2KLZ4S1OnM4cgGkTUGAlMYqCnwWBLVI8TCUL7ct
LH5ISICDN3Z+Y/EclHKk5dZYzRZImZBdJ2YSDQZFKmNQD2jhZxN3a5XSJZMovGEwxUSZDy506Z5h
oyhhrSEIkzR778W3KVFO4LJAdaXL/Nuru66QIuCff1bu4Flk1MJYh/MIJZjg+0BvPX2CfCBIXqjL
SsVR46Beu0eXTjtQTbiqQfWsyn8ysbNbRhKiypg0IJuKqtmCtnw7kfYQpqCkQigLq3aXqJV7e6Fr
Jrk97Zg+hnkEk1WFkXhVtwfzZxO6aRSCFSDIyX+IZ3hfamAdxiMTbZXLT9iNY6dGAuJZk5OgNcR3
0GjvWIGerCEfm5G4QmZ4t1e45DXqXIQDxQJYqfigFpfToFELKRd0Zm0VIkljlu9Vhj4LxMNum1pM
lXHe5vgJg/jf5fJkgyYaa+GhIVo3StJDZhZ2I58mPwfDFpS7MnwyZB96sLcNL4Y6eAx8RgXaiIeq
xYDLTgmoXFCBNmwpzx6qJvFDcO3fNrOUdaG6/n8zf8D0Z/5ZQ69Hbmf/FMFeFjWvApoWJfPjcbI7
uhK9lz4bVGbxvWZOfY1/lkaaIFF5JudAitLZdWj+ssrecIRmwMCdlQS3V7Z43s9jC3f1RVZnArCF
rwX+KDBEPjLTYHbCetBPR748pR/DpL1X2T0osFduxKVvBwQEOhJInFGQ43zGKLs8jCh8Jim1xC40
9bfVZDt0lteorpduqpkyGGksUGIST6kPio+cTQO4G4Fr/GClFdvKaKzEzcWvhgkXPKJmNZcrAdR2
yHpAj1CzMEa7hywaoxRXvWxn+sr7cPGL4a2PGSWEEWgEzPt65owmE8apnwDn05vGlHaNpUTpEclm
Mdiq2lt6EHcUNE56Lyd3aqPFj3Ist3uzreKVOs31mvGcQ2TBL0EJxeRTGk3pNdBSZ0DpmJbX6/YI
XQsQFdt5/njbSa+PHwyZ6D6pQKwbGm9I6XqtVSxU+sP6kGNmCVxxab7BUxWIspWTfu2Ul6bmNZ9t
LogzCwW0rRhmHSu7xlAjQxq1lkKsGeHu2E7TahBmwUgWelH9ZQmdnWgridCSDWCZEBVRL4GGEXe6
iNlV4hABLpMUlaun3SYzUh/8VJvbn2bBzEz1gjcBqgiYieLutVFCulBIqDfntfEJ7ElghIgfURGt
RMUVOzx5piKgHNZDCsfRM5BzFoJfC9Bn06SVcLhoBmIT82WCa5OXbRQsdHjqUp/1i8POEU1mQruc
5VDGCb9/jKEIg0QVdTtUegDrvvS0qMT0epZauUP0ws5MzzSchB5NRlyz+qFDItoEReeqWth12jO3
+/CSQxEXox/8ZJCOKWcaElg10/S5qKpXucAtLQKjIuYgkRdAURJZ3m0fWYgT0kx5amGVmDnjfaRT
Ipq2E2FOaIh+p0BroQ8m5FqQbfVvW5q97bIMCkf8a4n3kpCwqB4GWGrMF820cIV6Qqh50/BDk5Ga
QHx65Q5b6FPLWNK/Y1A87XjYh00SQ5nZSbfTQdkrLgix7jCL4JFt/VP8KdvGYdxomAt4nFZe/Ve3
Gmp255blS/8JLR0PYhkzXjEpNoySg66m3z3cnAkuhtSKPA40xOSTpbcBU3pQheXQS09X/OMqvHNm
5pWexdyySypVCrGH4yCAjBZjBoCCJK7aPeHtuJL2Xx1wztb872e2xkKUx07HrskNELTsJdMxrGKu
7NtC8/by23C3CKTy1FoEQZuTvFoH9TS4lh9C/7D/aPahn+66x9Fec4cr1+cWxoWTUJSIYdX4VgBk
iBDEqerj2B9LACUr3UWXxlK+e9b+GIQMBgDdqJDzkURqdTJoaQuKgff+DmTCh+Rh2ikOebt9pJeH
mXFzADaOgQL0Ly6/WEHHZJYkBwqLHEiGGsN9CrknWXrT+00LXlXVViXMcEQ2MpTvJgPzEme9DTRu
IG6vcqbzAU34gsJ0XO/yNnZE0DLGNFhZ4KL7n1nhnKWjRqLFs5XaAynyk2ZPPtkVb3nhRbpT7cdt
+URfBDypHtcINhYPw5llzmc6NQeeYR4TtcyAGkGV1bbc/JcwdWZjvpDODlyZk0mbNNhA1ga8M6Y1
25UjvRgIzyxwKUjUo8EqCLCAz2iHAnO6NQjUwjjf7AgGUDmoEqIDyjlCFlrylDcDqG+dPiCPqav5
uJs3+itUnS2nO+rvxI8xhWr69eEFPf6Ns+Ijsw9cXGx/PPHvD+B8ZNCICTp6/IDBPYau9ZPsq+0/
yQHzUXfoJroo+++Yd9vmYkA5WzPnHAxtc51lkO3ITfpMMbRsZ0D2HqaY6agojCiapOMjeEU/IR+y
vW16SZ3wYr85p1FkMjR6Cdv6Me6gfuha95ifDMgpf9OORuwIgQrYt0f8NWjIYrTBxAHKoihH6Vev
7zLpa2rOX5po0SkzFYhzPvd1CY7J4tDVhpMP4qkavqbmFaJzniqslVWXPjQEd2SU4FDTQOH78rj0
QtbLlYSVZ1RKqC8ao7hRO0H7ZaUFxGRNJr3c3uulGAC/QocM6SiCOefaA+klVCyxYDyLpaQAP+v9
FI0rgXQpxJ0b4dwXtgdSqDASKz+JAaLVTYqcqK2e6/b19nIW9+9sOZzXDkM5Rl0L6osC6uBtDwpW
sBvLIG9V1oB6axvH+SjSIT0FQSq4IKzPKILA75OxVsG7Lqvh2ANIP4uU/Xn9cqFNBfNpLczHvjTc
6aB6upsdhH+0Xf/c7uPg9s4tnXcUmPFiRClmhu5feh6mEMua9JBgycNPg/iJARLqArTEot1bn4rg
l9HXbYPLG/ivQV40xExbSI/VMCgzxdMH8LPrjZ+BCfm2meUj/XdhPAAHgARZGsvZzq7qnOeauvKv
ynQ6kLBHjS1Rt/JvW1z2wb8Lky93smCaVMn57IOJr+eeqrp5+qSo/+HaO/tePBuilsssa0tYUar3
DPxbxQo4YOlaPf/787+fXdwGATYmykSwqQwObSK7p2vp1aLHzWkdZmugxs4z+6BKlWL0AI3X2niq
mtGhw2slquAwBv3ylozgN/x2HXc+T0BkQ3ER0AoAci7XFKGXDbpSWLSkA8EDP6d+HvV230rAWKx4
weL+ndnivEA2U0HTKuxfDGlsAZycyuttN1sYoLhcDXdX5OaYq9UACyW0kuiuqJ5Y9FipTg60Cnip
QftBd1Lk92DSlqA4lK8lJfMK+KQEsnC4rjDra15l5mGf6VKLOWpHiKUeA1kGGn8qEcBzXVGTuawJ
MRarDOVjaujZPcTRE+ZgNCM+SpAfrmxQRK+dvMWQYsxNfVMEfpvP0wwZo7h1qOAXdU9U9uoe1VHv
9q6vmZgP/9mxUDJrLEmqIhWkxl3S5naY07u8WhvCXzwbZyvh7jFcLp1JJpipu7TZa0bPkNpKOzoQ
YLo0usPMYmyrNNqrJVsbaV1Mv8CB/e82cldbXxXSiBpS4jymlq3dy174UdtNvhH3yilzK09+RPDc
rL1gF5OEM6vcBdQ3LdG6Yl6ywmxR9qvkicUBix2Igt7+hotH868lvp1Dad2ZUQVLMarVYCGxG3nl
8K94CR9oDIUZRsVgIcVohFz4MuQN1Gyl+LS2DC7CWINUgKwfn6mTXg0TNp5ub9PiBwHEF8mhjPDM
p4Y5pfmgleDfI+DTEjUnG1yaHoXwAVpBty0tDPPJf9DKAL3h6IID5/JUJalEU2WWtyzM0Q6Vfdf9
TkP0UO6ECi1T5vXKxsg+xvBYaA8oi65YX1oosLmz0AgqeTqf+uRqEqM8CeKw/mT5asAepw1LbHXb
eIfRxfBXYR8qBxO6wkrbdNkuOD0xzAc2WnH+97NYEupCToUQvNO4Cj+rGCp3ww9oeNwP2rOS1CuB
aymioHkGZCFQBCpovy6NMYb6hjnrqciq6AzTPqNfg2LaGnPifN8lbt38c3tbFw2qGLYToWaNv80Z
FAqkKAXKo+C+Zfux/qjN/5F2XTuS28D2iwQoh1eFDtOT8+6LMLProXKgJCp8/T3ci+vtZgtNjK9h
2IDX6FKRxWKxwjlIg063iTsGS0yel3IOCYhMLwvlPyreSQgaXPQZYvgK+fVTLR3ka5xKA6FlboJ1
J9/r7DAzWeCyKgRNvej6Q/4eJcxTIZ47DUCBQ66Nmt2mi5d9m6jbjtjRZV1Ww3+AvnpQBzAs6NM8
lUNRwbNzhz8G0+JmpnfLDKQt2t0iyx6BPWmTtMm96WiPc9YFXvFxWfqad+Gza3gD25jnFcuMtrdU
duvxt8dU+cp0zerflwWsrqLLMww473yO9lS7HJ2LHJ4Iib142XKQ+kZRNwQY25fF8Av5zCKOxAgX
tmoULnhTESXpDthydfA+lZshezL/A0m8jRrlv+oIh1mrtZENoNsJYsSwKQCzc6Cwa6BTloGTr56r
I0HC7Zy6sT00C9at1lWQVH+YYMspnnrzbnDCqk53nSspVa1uFNoLbTgP9JOI9ZtmHDyVtnCPJL+a
l3fV3mlUUkpeE8GnCkD0xNl9xftSMTJkqhXkQD2UzZ0pqoAg08s61tcs+liIcMnY+ZKZSQUhpe3e
q/bw4MkK1TIJgmMwjKqs5xLep7U4jsSdVUi2YvUxi1Fpi3PpavA9gn/L1TklI8Wp7Nw3tQZr6WHW
n5ThJUsetCpIbpQbZMEX2Rt67QwdSRVfagli7QIwD7gg8wX0ha89dfzGDStle/msctMVz+qxHMHh
ETRiTpUKORpqsNtUnx/Y9EYX795efpUAUfKd/POyxFXD+7uelmgTVW7UeY3DBBCowAZwkTE85jLE
PdnyCWZR6p1OaAy1mLdd8sRfbL91fCORvNhlYrh1HoUTtdONxuRATIMXZwGkrdL+7Mddo0pq8ecd
KHhGH2+T4LnNWSscfYQgCzl9Mn8sMTbsJm4e6TT4JG8CDN0gkpN1Ca6cLpSbMN6CapCH/KiwjF5G
sk7n12HB1Ku+cm7Z8HzZGtaOF69oeeiaRSMPKKtPlzC26nECzRlEOO1ty9MCzeKnCaABMgN8jy3S
YVeOUYWj9T6Rd9TOJYHwyhaiiw41coA/gixbbF+12aCVqY5LRMXY51hvMxCSqD+tb4/WmbjsjsTw
zziyFFQ4iJk7ENP34Nrqp7vebL/6Sg0vL+fKcT4RI6xmPywtSzmrc9FlN+aQYUbQzx8mx7uhdeyD
dkVy1a/cjBh9gx8AogRQlsXdyzRFbbMOV31mt6+mjinW4SuJyVYZn2BSoG769NLx+y7rRKZwGyum
Mlptr3OXFdLlieYPvg8QOz/rJejGK54K+Dd4G6HpWEPMJCxm09GSpFzQONfbwU02bCmv2oVI3iQy
MYI+xkSJM6oQM/Xb1r7Puk2RSIycf6ng5flcFR9VQKsvIqZT6+vjtqlycJQFbEQzahp5FFkrnyFk
6mXF1VVtwNZqYUocp1lsLEZbFI4UFzUlYzjYO2MagkKWL1kXgn4S3pqNCTVhZ7rSABud5SLrhHar
Qn+ZDZCMycbC1s4SH9YHTBVeHGi3Ol00QiZdIQP6c8xM28YJKhuZmYetOYce89CDPyFxmtaSnVrT
DA01APPD6qHnkP/5kZ/IRhsP44YAY7N31cCjZRs6Hhs3qbFIAps1x3csSfBIy4JRTDuHeolnAjTA
vAbi5J5USYibZn/ZK60ppfP5QUyyGJgsEZRihRIXXo4kcDPZ0ahmW5rZ0Uw9yW28ZuU6GkJRxMPE
NZhRTteuBSRpUadIAXk5ELiAG4VVdA8AVJmzzWWF1tbuWJJw7ydKuYBrHgpVymaZwAPqfDIv+v6Q
DIz7WIywbpqiqwTqQoy13DkjJiHrb89K/xHxB/kCbcFnVDJFWTgoiSKjVVZfM8jqvTdniMZvt0YK
UgQXl+aa0WK4E9DVzX097Ockmqbt5S1ZwRlCghTTvq4JonVsvrBYzcTKXM0saALureJ3c50+zlfP
SlAcpp21oYd071yhnnun+9Ut6AYOD5wbWEbfsmbpxx8hHKq0LL1h5B/Rz7eT9aoMaaDKcOZkMgTn
R6eR4saFDNfcmOR91CaAffmXV3PN96Egj/5BtHCbwC87PUpToecTqAWQiMyWz6ZMrplRHnIj2xQY
q7eANudqiQyBZi2W4MwmPDuHRmsxErPAojT2BHqlGOfR1NsM10ZbAhKDksBuokFHQUwSvqx5jGOR
wnaxRi9Io8JjtKVzi464QB/LX6zRotJzN8yRte7KNBR2zqSgMohtrOpcN+iYNKePuFG6fcG695qp
P1SP1BFaRW9LEAhINnStdIUeVAyAqagcafjX6Y5mLMnaZsbqooVsY6TpXrP1QGNVxJx+h8sG2cgs
BBP6I2PGBoDvkUs+VIXcF4nkMjj3nZirstCxj/l5RFZivnAsQLyaTkgyF4MHTtB92vzM3HdbNh6w
bsF/rUlwOQoIAKeigb6Lo01btUG+0HJVFpaO8jHV8Q+11m4SS1ZROVcOTgg0QLx1jY/Eic/ppdTn
RuFX0HjAa82Ycn9JAxp/XT6ea3lKyMFwKOB4wLYu9skBz7megBYHZ6fbN2puB3Nhh5i93bZKdijz
H71b7i2w7Fpk3hFr+HVZ/Oqx4flDJK456JBw0dqMMQo0IryZ6l99XuKkpBudMEQSH2Cuklju6pIe
CRPuWsNS07jrHOTC9PixsV/zJd97HdlYyn95zODn/lVLcHoA9uozm0KtOQFduOoenMpBOO7shqm+
y3o1pEnvu4uUPEamIf/zo5ivwie57gi5Sdbs9IIGGdDpLPDGMq+4mWYgbubaPQGwqJ6pu3jon8rG
vnPSsfeVvti2mMrQMOH/H7b4r7sQe0DBFV3QceDHBwWDItl4JLTNMEb1bv68LGn1oB5JErQfHerV
GsbKAnP6aRp+WewKFL/QJBJzcjcmMd3Vy/NImuCC61kFohvXKzVMX53fY6SnNSKzWZkUwfkkY25h
8pBbkgXGlsi0qI8gWLJFq7fJkSr8z4/MxuitIcEwCLZo6N8Nr79OBjtk8SuIyCLTTqM0+ajAZnN5
tySaiVgZfavYMejNeM5dD81ED9wu3TZKL7mY+aEWH6xAZsUrCHPvniM2+TtF11hejgcecYCuktk7
kKBv/4smf0Xop8sHJp50Igr8SsfIVeYk6OZPXuNlkYhZPdxHmgi+sjb62u1naGLOZE+75kZjj1rl
osfHltjDWkkX3bImhltADXaOrGR6facYiYfgkwz+NPmL9VhgwsR4dcz3adkM8Z2FaXAT3LRD1Mko
9qTShfVMEJZ3JoWiOhJptflgJ1eJG4zNQadRMXza+BIKqqOA6WgRHKPLm7nqRI5UF1a5c8Z2oDwh
UKcUr8tgsbckHUJSvlSeb8rgg9fSsScrLdxJhCQNnySCx15uLQaYmsy32HZJKcK3R0N5LPRwyiS9
B6uGxHuh+YEAiBI/mUfHHbgWo+rVkNnEyb6izLdRsK5cZTtAxcuruXq/A6wVADwYnsaQ76koNlvl
HOtIDVgJQ0uiFimDuS3wkFnMd8SW3w4IdSC5cIPFSKoKIMZTaXNNTEsxMfWHp0jn07z43bceC3QC
qO5Ft14u67aacEb4CcovkKfqqpgLI7XndqoFcWh8NLdd3lz3XVuHVk+mPctmezvYxi9goXeYTwfX
hjEBg6+Jl6cSUEgS33C+zgiFMcyJIXwDtWbRmY41NQZ0FGKW2h0jfSr2tpeHSWf6hfGDTKbEp567
7lNpwgFdmM6yjEJav2hhq+tR4dy307eTmVwIGAHQEsCzwoKV6kk+EcdLgcFSjr840tu967CXOutr
SbJnRRsYCyr1AIri/BeC1VimkkwIg4vAU352HvEH8JnIOD3Pb1iDt1FgyB3zgkhu8/07OnLaMI0F
Zs1wzO3PIt4vBcDq9tQBr3B+qOu36fWyaa6phL4fTI8i44KMo3Chq72KNBwBqkw+R4q7s9yn5ftd
UkCU+StC7MNq9BFgFA1E0PamID9aO1K+z32iO4hKTLgOHDGkgU8XTS97Y0LAjiHewrsyhzYwW+em
kGYoVnwwatd8qXj/EDC5hdXqM8IAz8ZQBkgf3eqjYQ/1FI4zC9B5mVRRBxwLlPwu79C5D+bI48D7
4WMpAIMSrFtx9SStY8jMgATePaUu9Wt7X4/x/1MO/44jw3P0ISNqhaLY7AT98DRXG2e5o+bb/08b
wbybbLTsxIU2Fki5ExcMmdqTqaK35fmynBW7xqrB52LqQPUAHXuqTZsmda/2XJviaWQPlXrXmtvL
IvinnsaLfGP+ihAu5MRqFs/jIibnkzh7jYakRkPS1yKr450Hpjifqg6UHxuANzgsp7r0XW8pMx/e
mJoHQr1H1R0kVadVCSDYwuQ94LKRnTqVYGhZEqcxSmoDBR3Um2l8O46ABqgtADQBSQoUT05/f0ia
uZv+lM+cl87YGID5zOO7CvyLl7dk7awcyxHeQPpUod11RPLaLkNSFD5xXkiBcq4p0WdtvVA8RvkW
mV8LVWpBnx6vkcZGbpkC5aj+pxh1yb35J3MsGBeapHHTaIAmxINBsF9bcRp1YnjNNdeYidr/1MF+
FrZR/LPbzlHpq/7rjX5lbKwIE6eL/1Zi2oFdkRC5Ah/ZEPRpfwB0AJ0i81b2hllhqkHCAptoYsSc
V1gEh0QxH1nNFZ5jg9X43fSsDrGfgAYeYyw+rW8878u0s4feGDZ59qCybofq6fOgG6Gq0cAmNdxX
K3v8rpxF5PYAV4qrBrCo4nGnQxF3GIjHE9EuDvEyHGiqbY3W2sw4lvMia41YEweEeZxKm987Ylxc
10Wejw7sjAK47MfsxLnrlwsIrMAhV3SFn82aOQbZ0Fq7SikxtWqaDKCBkzNekZawyBuWwvXBDPwH
dMBF27Case4lRm743qqZKWPaWfGGuIKBBIA2TaTXxbLiXBtLbygjoKWW3Wy+qdk1lTVFrYqA+7BV
QBaiYVI44gnTNbo4uOXZBAyg/ZxfI56+fLrXrl8MSv2VIRzv2dJa0nWQ4dH35aeJ3UW3rvWPnv4c
2ENBqG8NpUTmuloGXC9H2TBEY2+bfgCKNDDjLLon5Cu1ItP4uKzW+TsSRgto8/8TIVy8MaBKSmw6
QPDiaFR2+VdnhVl1u3iR3v2HAPZYlLBJ3kyAmjZAlOfCOWq7Mf2JKt9ldVbOxok6wiblwzx2mgoZ
bTr7KVgxndfZLX1POxgyL7ni7k9ECdeW5rQ01hqIGutfmnJVdF8NyGDI9tsKIdQH3gQKfWhaFJ8X
8cJiVHjhW2aULvw4V0Nlma7ctL6elP53lQ4Sk1szcwiE39dNDl159jh1EmciLs9qKBQwu50ajoDV
BxJE6CxzSFsPmf4S5OVgLDRzmWvjV5d48QB2FDQQMHaEncLVhmH4ThkWvMMn5oV0VHeK6m0cFTM9
wBxWBuNlSUe8zzHYoz+zhnx7jtwAhDJQePEF6LEV63EVYogFc9gID8nnmLi+3skyVis2g2fvn5YA
gAfCV51e3QUjU2uwGJXMODKTfasdpioaZACuq3t4LEZ4+AJKQ1EVimVUXxs9Ii/Gp/pjDlE4MYkv
I0la8VEnKgmxwlQlWm8RyGLOngIFPm3vPDe6fAhWUm08XYCbFXDZHP6Nf8TR86CjS7rQDk0ilTVt
ckx1+oR4WuD02rztvTz3KwsMEEWdE6Sh+ukWDecoJmijddWVwwPrl1n2RXwJBUvF7QtMCmT5AE0l
tq4v2QjGzwG3wdzmEUpDPqpufjywg9PaQazTneM1twAl2wK86CZxyEPSSvqZV1wdav4oVwO0Ef8U
r1UjjUeQ22QcfvgLPQ3A97mNVeV+8EZ0TUyhZAfWTiaOJGBFkW7VcUROd8BgHRrseL6x0WIDEObd
tRcbTpS0dfuDpXa2wYvnrieLcwtOnJvMVZwwW3LJAf2zz8KqW7ABHW4J/gnd4qdfEVtuMrE4QbKl
scceAMWloQbELs1nxcv0sM8HSnwMFFTJAd3kOGRplqNhSqu0Ze84GX2ejHxY/F5xzA+XESPMFQOk
TCAUy6/Udq6SKF/wS37X291z7aVa2MRNQoFIDK5Wstjli273uIX7WntWe1P5aquu3XqZor9acdzu
in4uQYFnLtdJapbohojjxCelW9wPhE6ylunzowcgdjBMYSWQEgJL2elqqKmjsllLcfT0JVTwJp+m
n/EiG2iVSeHPkaOzF3tVaTUFpKTGIcmehhENlrPk1jn3i9AE1w4mlFxkKEV44YaWdbx4kNEC2m0B
yAVSkOiMTVBuuWzH54fmVJAYH3hVH2sOBE06ZhuVX6S98YxooX7LNpcl8ev/1FRNW0OazgDzDXJC
4qNAiYfCWxy4LJTDrOqOpWHvPLH6Fkclr0OnlKQhV+I4C/wPgIvlb3XQ/J3uUj6hQqKzCqjWOkAl
dOe+sn71aCvJNeoPrrGZZKM1KxV5eB5YH3+F8G5RQWLGbHMcHKSVhzny3AeDhNXwVjnPCfsYvIcU
xTLcNx2RPLLPrRFSYSkAHgbKO9Jtp3oC9nC2nAJVlTHpd5MWI0LJ72xqSpZzXTvX89ALhIY0zO2d
ysnQtUxHnqOvY9Aylp/djGbiw+L5ZEIbUqQ7VwxQNo32bauBeh6YAPD8RiuHOAfjmr0T2yWSvHb/
sgxPU3NFsute8XPlRaU7TZbcWakNYOoS0EMgqACkMXoIT9Uc6qEpMTiAhHz/UrJwMgI1D+M0AueK
k70DjZRAqn3rNtvLp2Mlh3EiVziH4B2qlNGFnm7Xb1Nn2o2zbIKOf/rpAYRqSCphMdEzclZRpf3Y
60WFHQRaVdPt23E3t+Aws4MaDK+XtVkzymNRQryV1wSN/niXBy7p8QSwdy7IodSykBiHTCPB35MM
EBM0gZgYKETNdD/l714JyLv5NzjSJSqt+RO0T6Ow4cGhgKP01DB4pb2rRhBhTBiL9R69zPM964HG
TwOoam1ZkV1fswfOoQDaK1QgbNGZaK3CWgqQUbC++EsPetLmSQckdBaBAqCLXwEepZg3A/mY66B0
dwaeqQ3oSxt0TWxddlDN31Rp/bJ5KpZdZYdpVT5e3uG1pT/+PsFe7bYDhTtB4JFiQF712byhzoPR
ffapJMT5U8YRzRbuFNhESO/BxQmOx6BglUgsrATFDQUg52JGR5rfJtTv84fWnsNEM/y8r6Kihmcv
fjbGoY6Dov1lGVf59Fq5k29PgWo/TERyd65G4cefJpj5oDcGWqywCG15mNUSix8hl06z0PCes3ID
8G6W72oFANdlWP2HQg4gNSAeLeK2ftYs2bbIEiN1XwRLogaooPqxGYyyJqDzS9s4EcLjlKNYJ+8a
rwKGBG4X7Uff+1a/dcqNkTyP1q6M73RZNyb/ubO9PtKJW92RuLadLZLOEGdbWeDavmncTgAm8GTP
zjXrRQISZHwAAnXQXXUqZ5gVwOvV8LZGDsTRbE+XxwTPFlP7KGTghyt+A9fln9EpNPSjQnEqCtgn
Gch6ICrNnmwkxUqH+qS+I5qfGwGG7y8fy5X9OpEm7NeY6aRQeE00z/agmQGMUIJRKtO3AYps/jQA
TAJUmcsiV3z9iUhhzzJgzVQWg0idGpHaD+FY36gyw1jZsBMhgrtZxiyLARqPu2ss/ba4QhyMZfVd
GrJWEunoqzuG84SMP2ojaLU43bGyyszCnPkaFk/ptB/T274yAIgQWiQCL3qamUHCfnfV79S+jped
Y9BwBJa9oW7cIUBbbU82NC5CbYgwTB5MxeAnbIOIIgc/TXI3et+/BFEG//u5wtLAPw6VnuL3KfoD
PXRKa3TrtJ+j4kbO78tbvYK8iozykSwhxUddjCUvPEqJ28/aCjvlLUX9yOv9PNmrc0TTTWNce1qk
1/c9iJtAwdfqj571XpTJtpFdQWvu9+hrdFVoaO7UIh5VFV/jYZnRXkVuLBZYOaiO2N6uiB+P7wOd
tpZ1X5XhOP2HEu1x/4FYrFeQE+gmHprG7f3kPQOtEKhaV1MiuQBXz9dRm4OgpbLEitelEFN17ykd
Q9LsqlZGObTmN46zN4LfaNAoDXwWZG8Md8/mf2z2rBsoPV8BgKx2N6m6lRjSSvYEM594DKI+CGYb
saDGvCWZRg3UDANNgyEBG/SLU0dFfDWZiz95b2BQ0XuEOBJf9WdPhAsGo0GghEHCROdTBqdn2ykV
MOrUNlp//O51+Cgj49MIk981utT8dA8IV/I78eu3/sY9yPD4VvYRojFLA2QOoJ6I7So57dvYQesI
r/q4blj2WzZFl5d1ZRcxbqc5YNMBUyQwXU61a0qnmdoUgPh2mwKOeWOrW1DQoWzmW2kIX5TJWnBW
7utjgX/yrkf3ta1XVGs4q5NhgtE7a9Dqvl+G68yQ5MHX1u5IMbHCy1RAVJilh/eEQgLXQTJp8jvZ
GZAJEaI5pxmsqoLnDhKMSHpxYHhvI5WM3K3cYwAVQVsUb1mBJQh3S24rS2nksD/UM6+7egiMNjv0
I7gD+VS3lNdi5So7ESfcDcAFM4iiwuYK/Xfepj5Q+fxCiVr3ChQQ0llxmTTB/Kg1oPGogjTdDmn2
gYET36S7KQ8t/SEfvi7b+so1zVkXkTFG+xenshCW0rEKr+17kgcHFOW3bFM819v5iu47EMh7gfKS
BuYducbI5q3yE006UbPNrkM4HFDCfp8A9vRThGUGNatdDY4CFI2uxWPjqjeZDya6ywqfnzUIQTEd
CUEU1oFOc3q4raVEJWiCvjpK2uYQtgpIip1HR9lflnPuRCDHQO8nil4oU4vhT7aQWm1SyNG0r9yJ
kMZa2je9ynwGPD1nDBJLcsEZ/GCdOuVTicLy4V2daXEMicbdT/Aev3fRU7YHY0/0/Mvzl/f08VfZ
RWnQBcAmbHrfDNPrxi+u6ieyWSIjQmpvKyuwnJ/T008STLlQx1qbS77YcUSrHfOuuv6HZ4VVH15e
7ZXS1LEkcG2cbit6dBqQmEDSAl4hJHnjGAi7fUxuNCPLNqlXWoicaP3bTGzymGhuAnYoL3+WfMWq
cf276WdMc+qskXEEWiCo3yleDVESeFH/Waj+PYiG/TZMcWwOyk4G/bu6zCYn3QEOrnWOZkg9apQq
ss+g6eswqVDoD67zY7LClkpukFWrPpLEF+DopiqtTKUVz3PnYxN6aFRobV9Fh3xt7pLxjZkPZi+p
7q8u6ZFEwT+5ZgzMDgMSDWdbj9GiOyhH3MXNf6hEwYL+Vj3EdjFzSqpp5vUI1QGvRWBpnc8YsENV
nw5fsfmops+Td4txmss2s753f4stguHGRM2IXXH9NEDUAX9Sube9qPIidZS8yM4v5hMFxSK4RihA
YmpIUszIKm7G5V6b3y8rs34M/y6iSPemKUrjDEmCWRCOIlRHJZLZ/dJFXpyisf+FZb4y75kM1WVF
Mxt0mkjgI8GF/JZgI1liEObmKWL77NrR7gvrvfx+xIHs4ZEIwbmC2M3Oxhk5qry67/V7yl7aOljm
O32QuPGVlOWpJMFnTi06kVAixEP0Pf8wAwraCp+9kmDckGvj1m/HwPSTjyvEPHfdlZH5X1/qz0KS
//jTfyvcJUiWogCIexKN9WJhfAa0GkeKQ4Cl+cbgm1v3Sv1oCz9/rbfFoQKw5dX0NXUbXfKyWDkN
J3IF/9IOSFI6DHLd+L5Qn7I2cN3AhEPP5t33TfVElGA06F1zncbGOrvFV6+82/8kY1A3QMAfbrT2
VctuSDxItFvxZSciBSMqFNMEIj20Qzpp1N4XdUu960pW6+G/cmnvBANic94tswvFPO33zD4MJYy9
xzZ5LNJdrEt8yqpGgGbkPXg8hyqUDtRh7JJxRKbRRKKAoSqXdgEpro1BslurJ/xIjnl67+Qj0428
hxyy3OlWGDfPTBar8J8Qlw0GDw+CpCVaEgR7qHo3qfUY7faxjm5O9cuQZZrXBQB4EbiSaIASn5WG
i+yAs2Dsn2gADc/1p8WqJe+iVRHohOSVKTR2iU1WeaKB1gzdmvBSv+vm0cb42uVTs7bfvNXy/wTw
GPTo/k96TZ+WqkTnYPmgopiu53dO8ZjIwrm17T4WI5gVzVqGmwp6JN1+qV6d1s9iiUWteZpjEYJF
JaQjyZRDE7d+VdIfXh25ChJwc+4XMpDW1V2xLcRnBqAezoiv3dwctU5Ffc1Kr82+CbqylWyLTIKg
TI5gpa55VbnHlYA8UGNJorDVDTlSgf/50b7TvkEOz0MbgJK8pOazMQNYfZTsyKoMTDvxqUsk/cTS
IImXqs0nlODr6U5RQre+Nsqvy+a7Er5yKKB/RXDzPlKjoKTLzQYimvm2d/3BC0FBzpqbVtkNTRtW
jmwAcM0XA2Mc4/0gq8cQgrBu6G4A+aeBrGMyb1q7C/UaT645VOxr+OcWHe2X9Vs16iNxgn695SVA
wII4l16P2i51Xh0jnOmukXVUru/VX70EZzkyF/BoCwQN008727ZouTUlJreqC4pYfHaSV4qFa8xt
vRKDMEjIG83z2Lykyd4kaMV7yjJJxCURJDKvtcM4lGULx6/OO1Y+I2otmoChL8uWDFisLtpfjRwh
9UBARNVraHgL7ORNKWofg9ORJ0MKXfXQnD0RGFGYrBEtTkW3fQbcF5i44ZsY56NuqA4YZZdEiKse
50iMYGlan2VaQiBGVx8U5b1VwsuWvPaS4IAY2GLORoHA/vSo1pmdVTFvFGiXMmqV5OBmeWik+k5L
xoM63k5VhV4SvWr9yusk3d4rJRFkCSz0qANKHsVyse8/q4zUcfsFruhWO5RbpHxDVfFRuN0akx9H
6CSbJCL/DAyK4cexSO5JjlwTPMUAAECI1LfVPn18rvak87U3L2jD5gvZg21yqz1oP41ACaniK78v
L/ea1YBYEQzymNPE38Jq9+AGAEMlDtvk3tV54VvZblTQ87W/LGbtBKAPg8cPyMy6IgRs0jNj6Vyc
gFrb6vE/bL6bHVn+eaXFCpv3V4iI+ApimwEoRBAyNAFaaELdvYmdH6az9axAQz23esy8bSejU1w7
EMdSxcM9GyjacqlddUj72m++P2QItcAgiz0ClCL6Z04NhOpsaZYGB6KfFHsITCfrtgamy1sw7OQ2
wJoH1Sslp3DtvjTQOQnEUjSpY7j6VOZkLBpKJJAZ9yBc8zFdnYHXuVFaMNr17tYadT1suia9UfoY
ub25/DapqXmitClkR1BA7nKXK93WH6Wzb90fw7C5bJPrnubvwop5kXZkQHVcIEOz90mn+SO10Hxy
X/T3C1LEXRzWSqTq0WWpa5cOJ/bhGGt4PIl9lUWhuMZQQKiJUKowohaHLvYKXyle9UoSWK0ebl4h
RIYfWX6Vn8oj16KWxsA8b0DJjKbhklURUfrWT8D03IAiRRKCrB7xI2HCxbDUVRFPLcZX1OZ+NsN+
fMldyY6trp0HfAPMVABdXgS+UkjiFFUxYsPaCqg9iu+4H3hYowcPE5iJJVFo9Qz8leYJJtjabY8e
GCg0p+ZT4v5Y6DvxloeyUg9q5SJWwJSAKWsyPDdKF3OSfCYb8Q8a40VPmaoJJlbqhgIYo5gwcdQj
YzAr126a/pMnQNR3EuRfVbWKMN1MwtYZ6ddlAz3bR3wAfgA8cmgAx7SmYDT1POlN0eMDtBZZUPzP
QFSbx89Y6Vh0WdJZjPxHEhr04NUQ7Ik9ehyCK+vNlgaeGb9VBWOB12ZN1BuAvQW7ugkAd59azizx
bWdWJIgVLtwMyHGxoUFsC0Rwk0WpE5o4hEkV+0TWtH12OQiyBN9dUQriGwWLmXYO+L+xoY3kjK9v
17+LeIZHQIF/l0FOkLq3NtC1xvFA88/LG3XmR061EEvvLi6YJe6xYqT6ShGEpAm44lVy17dMEvuf
nTkuiRclARmB5JI4MVXraF4bTGiTg8DBGSZg62Ga1HtdjDno0vy+pI0/d60keyKTKrgu1U4TKzY7
WER2NRZq2NjXoJDxZw3NqiWQkTdJX37XlQmKciM9ds3J6KhALaSByXCT1pqfasNTXrWhainolZKN
Oa/u4NG6CjafDpSBBwLiCmv2jXhvs4e2mwNDNje7KgePeE5YxpPmglqAea60eR7Q0evVhyR2AouV
kQJPaVey5MrqMT4SJagEEmSPWayHn+pA9/lhT7s0nwCBVgXUlkEzrcsCaAVgcdFtIyJlDLo7NmWF
A2AZg+vP9YeTFFetrichIHB21JRyC53193Dz4CgZ/yvQEO4ey1GGiqnwG2AA2quNeQUS9ENH1H01
vPdJe4dUpg/It+u2VHFMiv3l877qUziOn+u4QG4RHXM7FXVctNjFQmnCrDX8ePmMrVjih1dt5UiK
sIF1qddDn0GKmqShMrC9mmSbIa/9QpoeXb1VQbcLfF4Hkc0Z7IjbNSMlJWQpfaSzIsx1oJ0XoU7C
BjDeLqb8CF7NMjra1XW0LIRemIbAdgreXx/stizGEX5ljjeTjR4pFKVDW+klyfhV//VXjvjwmRPM
apUKo+iH9RBT/uyqaKwGn4EhGYSBFv2FObz/cncfiRRePZOLplXFgMgCG+YlIe5rVgZd+zPTKl+1
JQ6am8LJG5kfhyNp+qm3XNwGxIguFtIcfT1+Isqj7d0kiMoQ0srQMGSLKTx9RruyzUqFLJu10aKE
gI7pFwQjrxUL2kkLc2nyTiaRBxFHd0HeKBxlHBI1wGz3Fgszj0QjIKYITjawAl+KdLoDf87vy6d8
NTY5WlRuvUdiMcOYMreGWD6ugz7MMDFlIfR5wyvfOISSpg5MK4zOCIupV+BacNIZ0YlynbBX2r73
3QEtMZq+y5AHq3aluVkWvICyB1dNfOBPTdbBGfZGE1CSBpcVXj2ORx8jrDNNy47NBRRm9mOJITMk
RwG4IxGyuqpHQoRVLQyAV48tNM7zK4NOUTvLaiSrfhMElhxZDu8gMV3uYKuKni3wZVhCDZ3UZuyr
le+iI+M/rNeRIP4hRwaSm0bcZJgQQnNn79csC4jxqtkS33W+KaaKv3gzn8txgQRHQgtNL4DPD0cC
jBGFpdt6MDc1ZrEv63K+LadiBA+iOCkxcgN77+o6A+ifGkdz2suGFc635lSKYO4KeEd71kMZd9HD
MnulReq38edo/byszbocYGiBxw1Rgjio606NlRU2Yh+zt7eaa+6o5zS+Mfbb0dZlQCXn7glKYe6N
j4MisyxiGepuvjQAigObIMwgmZ8MjJY4YYLmYiuL8PbAqZUY3upmHUkUNqtMDDsnhYr7zF5unQ6T
Sh55uLyCq2bHwVH/F/HGE2ybORMI1mYopRjFZ1WN5ltuOvE2zr1vj16AKBFHFTlWgGBgnFYIiYsG
+BrabAKTOK+v9GTHeuPW7HS//QEUpMtKnZOgclkYvwT6OzjPznqkh67Wc7e0ETbOgfa+UZ8mX3+o
g+YAaOscbWjjOwmGT002N/4nBXl6P5/KFTZMw9PMnW2LBo7/7F4V18t9Fy13bPOgBQX+2+BX2wH/
2cEsvf9sRVPA3rqtErmh9T+cXdmOpDiw/SIks5tXA7nXvtcL6u7qYgezL19/D617p0knN9GMNBqN
NFJFhgmH7YgT57ilW++iV9kGnMyx7PyUO7Xbvalf11dGmX7BtV8o7EwMU5YNps3wC++CbfDM30A1
YFPHcvELjtztwDU1HsDQ8ZixQ7BVWauvJKDLK8z5Ek0xP0umIymqpunxAzDwV5ZvsvGMkrSW3g8q
ToqV4F647p4bEw6hkCh+Lo0wpmCORrtRdVT+QkbAyF9uPP5UopPBV1LS5RPp3KSwoYaujbIwROhN
VHhqA+JRE1iHnLXezlw7AZfWEk0Lgmkw7F90p8/X0ifUa3PJxJbKWS+pGHjw2NAW9ui3TlMe1yQp
LhsL2FZze0J4Z6GpQaIT9rL4pQa3KLlN+Sdef7aV30gDYInT5FJlOddjdinvohYIGRa8HDA4KySO
nvdSECdo4OH250V7KbRY4rtyYLEYJOfkha7RyC7lRExuAxWO2X7MJUw/aBaiVghh+6GAwTredOWn
mb/23so+vGywYSlnNsRyVaErXKlLCSdXWT6N2eg0zY82Dj+1FB3LQb6XuXbkeuIQ2kHKyQd9xhvU
VVb24uWUuvArhACKkjDAz4CnXcdtrv8svOwh7fONDHmvUHkdOx9PmZMkhduybcB0lqw0/ZY2y3wV
hICKc1lPrQyrYED0puCY+9DeRvmkR/dmv9LkXoqiuSkh8eVZywuzgqsE1c6SY3jSdNTmS60w3WLH
1c5s/0vymVsUMl2uq5FZjbAYD89Rse1T289TBgpAp25fKtN3MW9bkn9faT0PLCHl9ZAi1sbJam++
5Booq9fuXGsLKSQ4msp6VXEYqLIRHCzQyJY69MSyEMouuauq3msmZWzM9MfraWAp2c2XU0gDUuVx
jrlYpAG1ZXr/pMU1M2vT5sHvCDD/f1+VmdYRNZJpchNtKiFexhrN6ARkT7affnd1i2IM+uxOKr9c
92o51/w1IwSJUnitbE47oB6jnVcNN1qtodm2Noy6dFGeeyNEhR7WPqlUmCHVYwaimdFUNxm3TfDh
X/fn/0kpfx0SwkMtvCHyJVgqA46h1drVwzdjdBRzq0I7Wt9MT3gds+YOEIhsxfaUrsTLzaSyh/b6
HxITIZ3RvpLzUfMru0v07ncaa/12Eo7dZ9ykDbSDvfZR4lr1NrZa4bRlkx80nXduGaXS5vpPWUxs
soImPxD16F9NwTw7QtTEaEKzDCo7bTUniJ45tFfxStA01wxXWgV/egEXXs9sCceV1+ttGFfw2iwb
J+xG2ISxMXopoOZSWh+pOjhw81jr8bZQjA+TB4yAgr3tuxNpvyWabhD++4T8suQAKHwLGA9pG4Xe
Y1FiqKzK7cRaw0GsrY+wu6SAx9BkwG+WyO8+23flhkvHHEVcsvYWWLMkbDDL0tQoSGGJWr6dm27G
n3Py7heBm0O2+vpXX0yNsy8h7DIfBSyt4fjqWbKpS0j72tD4szODs1QPbal5k8PX6xYXb7gg1vsn
0ITthtuLZI4GtptubiN9LzUu0cAVC6o0jLQ3D9aA+tIaBnb58jIzKqRiq/DCpjaxpip/wLQDI/ox
qd6SUXYr2d9kZc2aqWT4MFBWWod4WNlcl+D86doyTfqgOQz5J3H6tgDqw6xqIK11+YQDz+4MIPSD
3RjdYpvz8pMCOdT2j3JvG91zZx0M8mauErkoy5H191cIS6/FQ8M7Bb/CvLszPqCtsy2daA/dAcI0
u8btjXUO2ef2L84C9o12IdnEjrRJXMsZP66HweLZOFsQ4YPIxdiWyDiVDWRMzJTuE0WMkKnZ4DSk
2Ota5fTNKtBh8S05/wxCkktAFQi4CKyCwpJlmyBgvz+t25B5XwGekdDmwALUzGDgEoDI0l7a/Xui
NiEQhNQXKmmcJwF+QVwy6AKCu8rJeb9yrFzOFZ5bEQEQOQrgUaLDCtlWqdvslG3IjP3P0kl/6kz9
Gmzf5W+exKgT7rND69YMfKUf6uMv2Q43+R6kJ07srG/ClfgT61FNVau0nX6W38ug1iu5oW88IOBB
4lL2L1JL5UdABbPONkHpdaiaEDp7ILtofmtypGmg6h6snxBrjo5tJVs3pE5pzfzM0oaHsffqj7yN
ixPQmh4AwqZePYJaoNkMQQS9F6WLLScHC5tbh73UsJpzC+wUQeH5Ljj5CnBr6fUuNVtQ6JgFqrKF
JD/0pDGeUH0IUaw1TW3nBZy+pVXnHeLSH3wG7vvGwZZCxVvtxltAkZNtJPVAqmVVDgCkBNU+UFSc
UuhoOSgugwE6LeuXJB+6g2dYAZjninzCENHsJgHy7i6HSt4PC+XWm7QZOQYPgU0HjDFvTWPj6Vp2
UIF/3+ieSZwMlPCsDyUw3/BK/QjBd3ifI7RTx+p9jj70mDljnQbPEtjZGHTn6H2dtAN0wLWyqZgx
jvKu5lQHc0M9GL8IFvAYFH4GJkWzIRhdsjhRWWEF/Q6k4N5elxKzQ5ou6kNjWeUrHdvhWae0uKd9
H9xVxI8P4OSR9wWIRdyka8l3WCjQJchL8tHWirVvswB/0aNluuGDWQwYxZLrfYlm1MGPNfJAvA4s
jOhO0ZeWtPVNUAwGd4qCZF/eaEobLzAab9JEUncyTTm4x/2k1A4NOK4NpgS1lW1QytIaVnqenqLZ
FDc9QztIGRiNFPlx6Cv/QfMUcDjmPPFuK8tQ7vFQB0+AUdD00yx9r2J55ENOuTJLCbzYhWntiJZp
98SL60OQqtKNBWhdbXNCI7c0vOHbqAzNzoHQqrfXE+Sf8vnlJemfZG0JL01tRKUwJtgsyk34iLvg
Z+TcxwfP+QV9161yl+9D5607mvthEzBprS54iW0VMohw3UmDKrfaKVPS7c8GRbVd8AT2zPEhY8rH
6FI3egDninky77xbwEEDtibCuXgxsTCzYmAmBoBCwf6QYFtrfgzv61xj9VDcGNpIXa/pfqQR/RWX
zcnM8NH0fNhfX/jFmhHKNhj+mHTfgfg7vwmHhWqmvE8rO5GrjadWEFai1o84KLRNqbY4GQwJl04J
ZVmSgFlAklFIyvNspdAwncUXn3/2K4Sz2qzLnBL0vWz0pG49qd9q0n5Mt0XUOdf9XUzKM0PCSdyC
01FCc62ym6JBubeJW8Yj76QT6aMJKQOEdeV0WrwBgrkfQHENLCgXhIpSElt6r0WVXXdHFSfOQJ3S
fJKRm2sfTxun7W8i0/33XkI5dJKzxjUQT+Tzj6rVg9IkA2yS8mdm4pzX34xSZ7R509eQNMv+oRKH
IUxQO1PxIQ6sI6mrEitqkGdwRKr9EbO7OHUcCrCaqW1CTJXL8oqDU1SK8aLj8QbAKGgOdbFZ0Vqh
z9s6q5CMMvDPR8egDl2O5/n1dVw0A0gqBjz+CPUI+9JvhrRoPVyk83FXxhYzpBul/r5uY3rgXLgy
syE8gPD2BW2OAhu+yYuNXNbtvoh9b2XBljYYGAb/8WTydPbg9YZBbQoZVtoO2mxxwTow2HWKA+bq
lUfWckCArBi4HMjAXDChhUbGI0mCKb0r3bHDNRtnCC1Gu6jyvV7UBjgzUhZg7kPj6tp2W/pimIyA
EgLEhTGbI/iJ17EPmYS6si0AIaDSFoIUB8PXK1WUpXw98TH/n4tCuhplK26KDg/JWMLA3OCoQ/wO
DPVLJCWfsodNnoCnsl7r0C2vrAYuO8DJpt6ZcJ3WY7wWoEBX2bzcgYw6lrettdEUe1RsY+xZITMz
TVfy19KCAnxhgbFimlr488qaBY4GDj3Iu8BVS33UES/pwAx15RBatAHAGsj+ASVGk/08OEGuNVo5
h1+J4R8LZau0fMf57+v7bPGk02dWhI0W1bRM6g5WQswhygP4n/L4sfD6u0qjtuyVrZ2WpaO1nQOA
/bNVZmsjQ0tnz/wHCLHpcQyd5CluGXU8vBs9ym9j+EtS+Y40ABBjJOO6w4tbfuavEKR6KreYHIC/
WbCt29ewf6vD13Zt8HkBOoPCJWQvMUAIlnTwzZ5/PC8NUjlvcHcZm/hrJPQLwsiubsZMrfxTq/0C
vykLIZXOGjU8aErKaBqHLCuqDnyPQQQ+1y9O5ZswhOhCvXavWHp4z34cFfCJGWZDQt/DkncjK8Lj
SLdNblt6ZUckcso1WeHlOAb5EVRFMJwvTqMokOX0/GkpMjownskYhMr3WpatQFEWsw8oe/7PjBDI
vQZ+f6rBTNS+1fyuGSNn0DY0oVAbh3wqqsaVez2U1hwTIneoZa8IWlgk6WjX1E8YBeg4r/u1OeE1
Q0LM+oHBNbmaVtB8ifXb3u9wPVubQFxcP4ArJzg/sL/i4CZERXgoV7hseoC9VPFbF936Q+RU3g+I
iOGAYhWeYtcXcHEvgqiNgmtJRb1ZuJAlvGkMjO0j9+gbWtBtV20162Zo1qgVFtcPaFjIIgCSiwPq
fDPGuPiNeQw7OlDTo7YPUPNrpNi97s1iIptZEb5SSid9+xELWOj8lEEaaOPX0odZ05EpSvOQ+5Gx
YvFS1B4vtPm5LpjsIXbRGXmLF5r0q4ZwAbjh0DyjXmFLMtpNKsOdGlItJHKV4NMveqbn5gq4c+kb
zn+C8HTo1SBJogA/wSxShwT6JtYeB62/L5uH68t7+RydhspmEz1CtJQZLbRkxPzQeEcC23+cEJ2g
Nrm13PE2tMO9/2xtgZHAQeUErneb79eKV1MGObuTCj9AeI0nfiEpvowfkIKWehoJb9dYhRYYGs99
FM58UyKp1EeYWuo38kZ/Cp6DwGkd7VBs+RFCZWNgmwfb/yDvJYMizub6Cl8E8B//oAqLfQI4iDhR
l6ZIKkYA41r0rY4SGzum6szKXvS1++iaJWElQcvXB9U0bdYQSLKgFGXZavjQtuBt/PgvPkHBdBoH
nhg8zrd+De5stTZ6sKqAGdWsb8vCbukzyPNbr1y5WVxkGSwfWr24DKoYlAXw49yUgcpTqKZTfEIS
OUaHrmjAtKG8XnfoslUpmBH2fBgAOKqUMCPtvJv8hwSd3ketdONT5+goxLF07YJ9scP/GATdOVRG
9UnB4tyvnOjAVMsDeDDMH5H63YN0vfDuqjWU+FJM4F0O6VzI18gXYkhN1XR+GeBL+dKp8fdEuU26
o5I/NMYK1unyyjs5NLMkRB+BwlkT1FNMyHw7ltYxqkHiq2aqYym8ceQWIKG82CoQI+6r6ovr79c/
4eKCwkPI34FVBlOI5wvalHQca2ta0BK3PUlz/MKtMQfpf1+3sxiQMztCp4NKUgJmUoIVpcdIP2rR
RqpWTvA/wyRiTtRmNoT9lcrD2FUy5t/Jg/Eg74MWkMXqN5hS6p3xVJuO9OL5bLQxIuKsMf9cXFj+
fMZ/llGcsol7g6tBiGXs27fBgmZLv4v6gfnq9wAWQWW4JerKA3fxw2GmEhQDKAwD1n/+4Uw6KJ3s
YUFTMBKiR2rI38Hg+Moa1H1xK4ASjYKBm0z9wnM76RA2SqQjQGMUWKIfPHyWOrfid/raxWjRoYng
BP5gPF3M+EnjV7iWKNgJibQ3ym9qtb+sJESBbG1Ib82SsOfKxAsHr4SlTnmw6EZL39TKtMGuv3Yl
WoyKmUvCCQoWFVCbezJcKujN2OZMBaqxzaIXXmmPZdycQoInZvCscFRCgnvAppkUjm5HPzRwewwc
xRkjxGUG8M422F/fkGuLIDxRmkQvDK3Ab5MLp7Jcrt2QAK+hx+tWLl53074AvnJilzZw7gnR4xdW
p8gt2KVp/5k03xjMBZiEFIeB293XdVOXPW3BlvBZgxTnIHgpQJ/gZu+gwLgD2Ttuo45fO7iO4eJp
e5Gd/1yTJVy6iWmQB8FtXoVAuaimpA2R3NF42iD9XS7fVfXa6Mvil5oZEL5UrEp8iDFJZxdG4kTq
CWMgSaFu2jUs7GKKntkR7gymkrep0cCOHn6G6ch0+UFem/9dzCYzG5Ovs1oVFG+hqT7ZGJqURfF7
z307BmYmah7pGtHo4roBxaQZoBnXMNxwbqvzW3B4DLCFSd8Apipgdux+jThyMcJnVoSDLSirDiMp
yPwBtqwRubXHwJ/ekHvqbTT6fD3GFxPKzNj0/2fLhw5jp8qTtF9IbjyoClQQNthY8nMAlGm5K8KP
6+ZWVlCcBszwBFD04c/l4L3Jtz0YZNRnnzjXrSyf27gWT1qF03yD4JXGB3UM1OncTo/mpn0nrg/d
X7Q+2XCfsepe3xpPjfMDfdOVQvhixP81LNI2yTyPmyyH4Uqi21GOncKob7za3F93cDFDzMwISVAP
wdrnRTAToIoYBmhZvl03cFl2nlLfzIKQ+gpVBVQP2smoM39rDWFFueusV017VIq3AEzjknygayOp
a59NTHx90BJDi2FU5zjNwKKE27gThwHD48dRza8GlZQge2wMvECsjz4MJvxWTrLnFiiWAoD7SOte
ri/EYsDO1kFIlRKQAjr38ZPaqAOlxxPnkPt4LKXtdTNLHxStGvDGA+GOsSkhYFNep21eG+DRUZxw
QFV6HFcic/FlNTNxsfX00Kc5SEps/zZ2ezRImLcJX8YtxMO/0OmO1x5WqwaFIDVyn/hkooyPTs13
tvcO7RECNVDgHr8Jw3zRGr5z6VPNHRRC1vJjo0xDijVs33ri9OaDbL7rHbv+pdasCDcwL0I4qAW8
GpLfPYZy/JjV/WdtfV83s5RIgAvQMXqoQ5lPzGBGl1cRWHen4VcbU5VMxyzqvy+KYpPPjIjZiiqc
BEoJIwX0dlL/ySocC8OuJauiY5VHDkfh67pbS2fb3KIQE5j9saBqCItGsdEw76VgjytsyE7dFwgm
VoytrKEpBAS1mlYZOhiT8ue4cfr2RV05zi6H2qYVBIgDgEdLAbBTiIa6lrRyaMCYpJfVswnltF0/
KBuzGN+tXI5Z3GFUpK/KwQn9VjlQI3nv8gLkWJFrhdPk+0lPu43aj/UKJfrSrciAvDOGIgEXA/L6
/Fi3lEYLgKrCLbmVwAQUAtLhgcbpR2Sweg14sLTMc1vCMpfQFJAwvQxyv6IDjAytyfKXtsYTvrTt
5kaEhcaVyKfDpKeeoYnX+bKTJ+1tKsVs/E+UuH+6npOkIpiGJn9nVyJc+2hQ+T2OPtnR+xjkOz+u
b4LFjzO1Vf/XwOTrzACJqG+ZKQz4Mvj4IcYzjaR57WuuuXK21stdOlkwimtiVgugCQjPnhtrqDaQ
sNcmAtNP3v0qus11Z5a+/vzvC84UQaOZvqfiRYryra9WTmA+15iruW5lacnmVqb/P1uyDNP7Xgrt
LjuP9q2+9Yirya2dULxwn65bWvRnon2amOUwbSKcxEmX5pROKkKDFgG9sFEbb6OYK3lj8aP8NfLn
9jV3R/dapSIw4kHtiZrbAAPs191Y2i8mVBdUBaEMxkjBjayEykUf4ZhSi92IRn7Gsv4x+i/s0TMr
l61WHR0DBX4o/iaVv3sIQF9347IHhARrQsHcoNNMpawLfjSNjvwywIIB2rtM26O2YDR3Yb+NiUO9
PS/fsEPjesv9kHXYr3hlXv8Fywv5zw8whG4yUC1RCe6WqZwa2CVlnvGSV+99u79uZjns/poRErZP
QjmXK/gpywGjOBuSJ2vt6rK4iTBboaCsYIHwW0gF3qBWShuhQJMpr3r5pId7ku3zyo3WapdLp7w5
MyTmBCUf/ChAOQxVRKW76bqXQdpp9XuZ7rQ1HsFLxPsUITNjQmrQcqsprQLG0CIcN+aTxUI2RMwI
2P2Jvb2NNnNPrmuw3SruaHEXzywLD/Uuj7JkMGE5AkfiCHFaHq4c44u6C3PnhPCP0g58Kz1MqHdN
6lSPki3dSnax9W9Mt3CKPbdd1rv+U+dkL9rJd9bes4tPstkPEMM/oyCsGiXEDP2Un/zb/BUq8TWL
nn5Ln9W9/HBonJKVN2ut35UAMoTdkCu9Vg0UVpU0QLcefIon2pyKGmR4n4mxMoW6ZIxOetAo6pga
IFvnZ8voW1rSTMm4j/NNqCh2Y+r7Zix3gOBjIr5ndclXoK+LaY2qE6QLCgUKSDDPbaq1F4Zegqtp
HtqeSoDOY6oaslq68zAbQlno/cZdmUXFbayczNip++31fLP4wJ//gim4Z0eQREuAn1v8Aj+/VXpn
9B292/DkJvBvSsRX9OjhwftfbKJuNjXAFMgfC16DCLyuw8bCowbKS52GTvN9yO+l8hgYAGYYUP/M
42kyZcXs9GfFLg4om3F6AEAHWV0hQySUZmlmwKyVqdIXxv4qtFKs7tj0UrrPqknPAxII2wIKe8DR
RCoeJEqHRyodCX4ZKGXbpvsvXOVTM5CoCjBDoJI+X/4mAmSjVPwUM2GPlfqWlCq++b9GgyE1zo0I
N3MlG4c69YLU1sBnERwMeofrUtStrO9SGpxbEb5qMoxmKxG4gncGMwuVmWuyCEtn8NyCEKsekVOS
ybCgxw9diqohbAAJEqwBFJYOSNBBQTVYmTameNmIKckLjslTW/LL18i07ktZulWN/kiNZlsp9e56
YC6d+dMsKrIO7q+meNUsUHbNrHGSdCQ5y+r3gn5zwCCuG1n8On+NiFfNHi1ErbOgfEirxi41AvjD
yve/RANOYSaDHwk0vmj6io/N3O88P/PgRwBGoZSl39JdeOyPfJMd8bgJT6bb4agYXeM2OOgr96bF
djfo6yjoNrC9QQl4vpFkFEpoUSE28sBuLYYD6hTfFN1TvI+daAuMwvXlXAyRv/tWLNTpMaDpfh2m
KP8ATOr/aqSCxdZXxu9XZc0Ww+OvKbFgJ2sD7cIQnvV+4oTReAr7wFH6bgXitBggf4NePOHjNIz0
0YNHrd5se7l/GHH8XV+0RU+0aTIUc/vWBY+WIXt666cwUfFfKriZ4sDt/I/rNpYAVCZFiUBG7xrM
U+J4QGokZUuKIoXM3bixTprtH/zf5S548x/4TxQe1UfKmfIFXfOpZ5/ZebaP367/hgU/z36CcCFs
jMrXC4mnmOgfPI0NHiH3IDOIQOKbZUnoXre2VGClMlCfwDQCHg6+tfPQJ2riqZiaR3pPI4axPNvU
Tx7AW40JgI7NxxjDH8FOTu7Vst5ENVnZCgv3pjPzwulCWiWKjbjEV9U2ElpTPYpNjgWhGpXcEWnl
Jrx0XzmzJpwyFVTi4jiENVV9rFFuGGu3hLSTGbw2Kg52FOBOXv0fjrYzo8LBow8Y0aoVrHDA7zhw
qePq83Lp+XJmYoqp2T3MV2meSgn8kqQHT99U1FUD39HIje69x5IbZhIrv1SQIUSBG4RvQdRMMiCo
6tgmFBHCY4fRRv9jKJ5puzY/srzmhg46P2uKMVFxAgKHaRH2+G0Nf03j76r9oY+bjtNtWj5ro4Pg
gyDOqubhwi6ioKBHJ2RqrlNxME4NdcwPUyz6cCC/tY8Cs667wtHt+Fm3myPmL92OQO9iZTMtJHY8
4zHvYJrABypi1S+IpDqTFOzdfjO4yg/vU3FHSJSm+cb/nd0am/TOQmTvo4e143PR3WlUDLRGKPaL
pycZNK+QIYJoez2L1Fcjv4nqzXXnFn3D0wZyPyhpmqIidyIRtVfNBjtVUbdm/0tJNgNmdfps20fb
66YWrmoUpH//mBJ2TAECf2rkMBXITiJB5WVnZdvBXHFo4cw6syJsGihh1xY4y1Kbxtteuavoml7H
4keZuTG5OduVGGXOFR7CQIQxG/8lbDfBGkfI0s0FqhlTA2bC/V5ouwUBqKbCFnpiZkhcCOQxKrtp
/DP2MDt3AjFLHm+SEAPWmCm+/o2W9vWZZeGcAq0g6ObUScmseGjQFge0OfqJ4uCIPgV3SjTp1spb
iyYNqGND6cpAMhHfYBiG9xK1RaMEVZqkes6hgdtIKNxh8LXBBHwDCU68H5zrji58RSgb/TUq+okZ
5iGehDqy8T437on8bfS/rptYOATPTAjXz9LzR7XoYcKnkGoCIh0sBP4JPNx05aNdUluAUnXmjNis
q9pa72QCSyrvnvWmOETewCLM2FTQh4xr1anV7zJ5N+QnvCYK45T2gStT4G4oI3HEqB7sw9bYYEDf
8Y0XxSN2qvwKFcgMRASUgtl93+l3Eaj4ri/QQkI4+9niJSVsA5BT4We3qGco+aaTXy3gJTP3upnF
76CAPxvEe2QaKT/fsL4WeBgFhdLNYIzaa2hZ6SeGAo2SpZoa4BmiI7PXmQEBZBIHYGa4bv0yH2Ha
d5oTwDg3JRdDel1SpNB5DoHYSp5ycsySFe8uAxl/35yG8aYpR7h57l3a8rD0Ivz9Co1aq/AxyhRv
LPJ+3YsFfD7MALiLSgn6dLB1bmYCfOi5DkHLJHwsa7uLN0Td9r5j+D4kZ+700SlaZlqn2i6edcys
27bCdL4Z11LjkruGNhHowGXlAixdB1yOBgXuFvnvPDZO9SBth0ZZQ0pfHos6QZfHgJwshmQhsHnu
bp1kcpHUBYpwA9OfybZ1yGt68E7mDdgpQWR2k35ldnpMDmvS2H8USM8rUrAMemliQOIeZPrTL5sd
LyMhjcQJEnBnGCBsk/C8/pYBNzwOudJOU/c1sPw1GGQwt6hWD3mfQMl0TOVSdeQwzO9llKbugN2q
QjA9WJXhqJ2nuF1VtkDIG02aMUlJ/JzVRRw8e2ZTPXdjjm+nkpjuFC9aO4+nwLjwB1hviMqjnmmK
2b1o0sTQohKdds1HbYabjZtYiWybEqWsUNLTUCa4oicQzMQ9aw3OeEkkgYsbJJbxFkLD63IMQvYS
4MxLbP5or3x6P1TGTxJq1Jat7SGU9N6iRL3rOrDfHNI77Tb4/e+RJ2f2/xx+s88pyb1VEgv28+Tb
N45euG29Nz1duVot7oq/Xv65T8ys6DFvI31S6qPVYxw7cpkwbY36bmlLmFADBfhLgyCBiHBsKswR
crWdhoD4vdLoN4Glbg1vxBGdMyqtEfot5c1JppdC0A66KiJ8oipUyZcbuITxJ9sqFbCc/Lie0xYt
oN6MWxYmjXH9Pd9pqZcrIEOdrgBgmIGWj1OUK3wBi0s2syBcFYcCCBMew0KfP7TeceyeSHS04opZ
6tN1Xy7POCC/rWnqFtUuGf8696XxQCgVKx3CfLzFOAApwNfjZh3TqR2sIs2n97S4pWfGRIKlAjeb
MpvGwcrCSZWbbtimhUtjV/Z3hrbpVSev7tLQyb0dVdeoUZQVT0UaJU9KQTuhwXhxWz2Qnkkvlj24
3fYrudGdG8hOBY65fZN3zN9DtwIDLdweWGZTu3PBMrD2c5Y23nwplPN1JxqmrIpp3UlxKtHRtHb+
mojLUgKdmxCqGzywPE+epv+axGn6vQLI4+h0NTqLG4naVb67HkkL/acplKZxYvS9sDmEo6/P4ljL
gCK1fb6p6nsyvivRjlZ3A0bw6t8UzIPaJ5c6ILPADUN+VPq/Ljpi06PArptAuONBIGxLD/S5UaPC
39TCbCVa+62yki2XNj7Q+QAAKxibxpyJ8NFGzmPFmCCyKiQr0xsSaiuXvoX6G5zAKhK08aaBBGE/
loVECi/GwAz4LjzjmA6PsrWT4hu/dnPD8SdWczCkFPhnpX24tD1mhsW9GZutX7ctDGNYzZK2svoz
qm/l4aXiB/nfY/jPnBS3YjQgFfHJSe7nm2r4wUflIEEU53pArnkkbrEiS4xhGuYKVJBVjXdJdsRL
xDN+knoHoPOKtaUNPV8/Ybc1gO1VMZl8AvbK/KzqQ9R9XHdo6VSAHib4eFTTBAhdiA3O9bIsasgb
Ug+8pkYZ/g5bRWJdPg5u0PsjuLUqxb5uc2kRpzIdGqwTz75I6wSmLzW0JiBeGj/VtZ1SMHm+QL5r
sA5d/Hzd1sISygRSWn8UfScaiPPtpTWtnEsGbNUWCr+KZjzz2hg3CQRVVrbZ9JeEg0iGbDz6f3jY
TcrU55Z84uHhC5l6O8xCJg/hrZ/fY5jpVpL5gau3oFzbgORtrc9z4R/yI15bEP7Dc0ixRP/0kDfU
ktA6jcFn13sJZx6I6jK8vVdi8bIyAksT7MDAJYjgP4VEFelykNAJUKwq1kGlkc9iTEx6VfDptd3X
aCmvoGWzlTy7l6ELfv0rXqztdI2QDfC3Q9ocMDHhGEjq3PO9MswhaV8ws9to5m3UbQzlLTSpW0nv
prESohfVgMkgXpZTvxBRKi5rY2qN3ldxDlnTgQ3BQ68MDvFAZrhCl3GxFc7sGERAbZU5J9wz4Fgk
q07cv2nWOM1qSfp7ar1Raa3RrokxquP5aOH5L2OsEfU8YR3NMegCvyQZBqqOygC1EzyYr3+py3jE
68acrn4YEIAG4ZRvZpf/vkhyM2iMzOZQxmUD6SI3rlMLpAh8rZSy5Ay6qQYBQANP8D/cxjNTeGEl
UqKYmZ34nOn6/Wr19rJVh+WyAExG6OHWD5GEc2eaksRx6aFp0+tVxrgHWaVUrzfSEN0FRLpLK00/
eEp3kiXpQGm5l5T8pSjGG674PkpHZNNWwX2mxto20dtDjsa8J2kK84m6xtx+ecZPPxVnBZ6X2KRY
k/Of2pUt1Wkc5HYpGRsupzsSTDUm6DC2AAf1AaDcnk36X/6oO5Hs25Na0L/+8tBnASUmGgSoAYlV
CtC64/IBQibIUx/81mR++YgG6MptaSG8JqFt1EpVBVAEcV+mSVqkfPCRCJCEvIpsDVTrVrF6f4aW
z3K5Droj6G2BpQ4pRxbrBFWijZFiYVv2G30j3f7snfQHyHkBWysqth1+lW+PrU3vsuMpvitZ8vok
PQcH/mk6w4q/C1l3+iXgngI0GseLKoZgVGQgn4TDeR+7WfNiDuUIBoV+NxalU4K0G/O8jzIH4FOv
1lL+4mJDH2uyDuCCeDWFHl+BJhdsa5H1Y+hru+fyMQnGlRy4sI/h4l8zwsNUz0pcFhqYCXPQ2yTG
bR2sjfMtnB8o6E/slQDMACwvZCUKieo4lfA9jfJR827b7B1vwbp/pNW7pu0ab60JPOVRMX7m9qa0
P0tN9VBTbwij3B4LJy9v4wEixDZ077rxoEmflsrqDiS7u+sb8PKxhKhV0J/DdQBBa4liJ3HLLcCC
Ety1d1K9pQ/EzW3lA2Usw9GcdN9u419f100uRcjcouCnOoZ5yn0ckzwld4OaH3pfvwul939vRcWw
Pwb+sfEvCIqMwgotKQFuVU8Gt6yHfVFWjgzRiOtmlnIoAkSeBplUA9P4wl6rrS7uaZ/jq90Fp/5/
SLuu3chxYPtFAhQp6VWh1clup3F6EcYej3IWlb7+Hvneu6NmC03sLBaLeTDQpSKLxWKFczbdDhh6
tvReHNXP2BI50PtcaYzZI+nqS2MOae2mdYQt8SJPOtSH6TYF7Bjonq4rt3bIFHSno20UyIOYtzm3
yD42wsqQKhyyMQf62VfCE3A5hA7rW0qQzyXoeqlRMYMERbLSXfuK+RpLFCyAeIPv8djtJ/snYuN/
XZWG1BnZDWw7eMNIbBFejqXJ6Ah4BlTxSdL2CrLLKc8uZitmTzN6QUETi+6COQo+18zXatmvh76w
8118Mm6eyC95Z95Oe/ExcWzDahwbbToC76m5drZmwF24X0DZwHUxUpMxBMc2IOEIKmF5TQCpQSxu
jHM5GTYv4ELMbDgLVzXmgR7WZQencUJ5oXMQERa28SRTK/H0m+JYP5NtdTB3E8d1fPP9Xq7qH/2Y
06YhbZOXGfSTvfcBgqcTpuvgtTbKI5jov8pjhexZFwDCRD7FVvUi7F1K7fTn6KAKsqt4znPtiliu
A3McCXgPApHgc9rG1bb6I9BIwfhWuvJjWTjNZgDyvrqtjtEpebFRDr5+OleFoy4wNyfCybGQJgEx
CjMpYGEROdDUyxpQjvX3Sejk/lfdO1nBSWutWDQSWhhVwfMDCK5sVJF2da2aSVsC70m0QREO2P/7
triLjMhKYzRH8rqiVmwZbNYolAFmDo8qNgMljJ1W1eJQ2EneTVZrfHYBQlVF5nVur3g5xJ6I2r6f
BYDQOzfmXJFKP4xEbKJRC/upl5Fd6LSBE+le1h9xwc5ITED1wOnBZMW5mDjUA5KBp9smP4x3/diC
wgB94XdmZG2IM9jUmfbz6PmNsQl4DR9rbvZMNnNeq7geK1pBtmw3v7Pn+oi2uQMGbw0YqVnaEwap
rPKH+HLdQNcWdqkxc1iNpILBpJDaZIcBE4C8lNDKAdAJHviwfl2RLyBwZKonhRHi94XaLUUrNxIr
Np6k5oiCgRx4I2++dy1WOhPI3FagkDHBPDALPBCvPUpH/TAdTFf4ahw0l0iWeGg4HmZVRVxUKKQi
TLsA5Uh7X+tbEbapFwOQ+wfPRzKImL8V/QPvTMuXdA9dy5wM7Oq+oUUcJU9TxJuM2be+y6s+wbMU
IXy71YMeo6i85pVVi4RaEiZFsX/AvDk/DSpVwgLl+AJsVxiWV5/TaAeQDiAMg8Om7n7MqP/THfo3
guhnSr0OwRUv8l3TcvkFzGYm2tANVa7iTPiTsEcHmXxSK+3z+hG49JloGcfsDUAP8IaA+zxXMxM0
PwAQWWnT5BFUwSTet8OhVU+CuFfVr+uy5oji/G48l8VsG+ixhSKb/fNIf+qql/tWPByl6MbkTRLM
P3QuCDjYi71jPFmtJBKsA3sXJ6Ir4F+07+z0iHe/raTTgDmLnCFy9Gg8YbMToymO0WDOfhmvyLYE
pPGAwnB0qopic33l1hRaSGJL3Fo9RdEM+gsK9wnE2P4GZLQA+iYP18WsKQT6D1WeU8sY62PWLU2k
KqajD5uvs5NuBh9DHd2ISL2omsJ7TK7IMjAcDzxIZOgR7M6OZRGhEUPKUiWALDkuD5QGd9NIPL3O
UE81NknSbkXlTgKmcVrJljncytIjIfUxaDSrUj7qJOGo/l2/Z2xm+T3sErdgcCoaiu+ZNP+l6CRX
raW9Vub7OAnvmsxwU2l0dKQrgIMeWkP+r88hoggNbTdoMEJUzpb+e2AlJH0LZpW8QdurtBskYCjZ
KeDf5jF7HnLlij0ZuOmRBkJO3zTYiGIiQT1mZQRpADFvNW9Mf04dx0nzZDDuS/OLJDVBaWPXEcgP
fS8fA6fCaOi/NtkzTRiTDapyEEEyXNpq4hntmxDdhqCrj93/JoXxkiHIfFqVQheCPsngmCo75B9l
HhrU+orhja7MndfwyOdHwpCmGNxA0CXFFLKkboGWh+oRx5Wsnjt0Xf2fEHauJRxoL071vPXCTa6e
Mn0bj/ZAOW0Zl9cKzBkJbPR8mBh3ZkP/Ktf9eNCxYEKjIGJtd6VSHalaotScyjaADj2551Ud1pZv
rgBgohOZYoyinC9fGutJbaJzxjaMGAyj5lHMcs9seU06K9eygUCZzC4fgr7boRaOq0qqWBrLCrZA
5BtM33mF/3Hd2i7vyTnNNbemIWuD4SrmZR72DZVrBe8K3QDfUt8BYSoJ+8yVmvy9H2MKvxhkHP93
uWHnd/NsNgut6inMqFrgbm4DJzNuY/+H6dt9/FDkx0HmvNNW0r/gfxQxfgkSKaTV1fljFsJM0Vez
pMJOhZGxK8IXUdHsOAPmpY4RqxzuaMBURfrom7yo7nJlwXYAuRK4FQhg3BhvMSHcQcUU8XEbOZ35
piog/Nn36jsV7X+7hRCENDsybjrcOnu7Rb6kzJTrSCHS14G8+fUuoM+1vJ9yznG+tMYzQey11RSJ
rqU9IgOpftUTXEy8UeXLAB9TspjOnhNsaK9l61GN2k1F2xLEUsNhau9I7gnhSx1sq/5Qyoeg4SQQ
13ZoKY6xwyLIY1pTiEvL0R7F3TTWnh+9C8O2jVPO3bEqy8Q1iPEP0KawU8DdhHll+BNc+eJza8Rb
VZvuC6V2hRqciWDVuW4Sl+5JRr8rIOLRqiLjX+ZUa0IbB8V8H/Z9Zun6pjd++OW/vqdmGcCYACs4
WrTYFuIi7oyx6DF+RosvbXyo4iMwZGOeo12zOaIjd6cj/DUvOnclCf3WCiD9bSrdEx9z8/399aVa
dUa4OvCy+/Z/zFLNnCs5ZnFLTAk6pES3/GegnpR4l2FMg4uUtmYFOKP/CGOcEXK7IaUpLkRjUq0o
2Wn6vaaVli7uGt77fM0EdOSLMOSEwBctYOd+rwUeVa6FWLgKg8Zp7c19ihoIOa6v3qoU4GmjaQOR
JO6qcylhXWio0qIpzwTfqImpS/NB0Hnjh5dhBO6LhRBm1Yyqn7EkIWTC4Sx2TfQ5SXsRoFvXdVnd
HJT0ERUjZYxBnXNd8rJs9CSCGCPRDpkoCFtkFRpLDYZ3nZIbOfAzzhFalYg5MBHuDrw4bC021MIc
GL+4m/zs1xxIAEm4EnZCD47ywruu3Ooa/iMK7SfnynVq3jZxUcAcxm2T7Kq+tEwNwStHzKo9LMQw
cRHxtYrSHmL81CXdGw0fSh7p7uqioU6io6CF+YXvrPjyQo9DtY7SrLRl+b6LN622F00fgJ82iTiu
YVUZOB8REDozlcj894WkUPXLXsmgTN9E4HlU7DjNXgfMY/7F1izEMNdQmvUGQdN1aSfAtU1je4jc
UQJ6W8Gpwqy5UrzB/lFnXtiFOhHRU1lKIKfGgJBCjed8Cv5m+xcimJOK5HGQo+BS2l3woEWnyDxN
AyegW9/+P1owfq1RTVppsyE3UrIJgwMFZgwm50O1sEB4en1nVh7q8Dx/9GEfMLWZ9k2lQhjN0Wus
9aBwNSZP0N4JNZxWz9xuUgH8SmM7LrptMpn/bT3ZqIHosd9VAeTDvVL5qVM9v+Fl/DlWrsnnZiGn
4C83SshIa9PRw5PYmsDc4PjWVfezWEjGt1akwEQbqEZsKXDM1u2MjSbvdV7qatU2MOODHruZ+4Nt
OlHEMQylAVL68tPPrWp0u/Q+9QNbB1khxzRWl20hizH1UOqjQe8gS/akDd1Ht8Vt8QNVrq0+Wao1
Q5Xd0a3+dF3qulAVY9qijAuKvaJCVW/wyAFJry8+KZWbZl86z4PP332em4LJA4Dv/0XMXmThJeIg
BbGxD71I/mzkH4P0MzFBNfJo9LIlqhz7Xj9gC2mMi/UxryGlFRQqwUscWfJbfqgxjiV4kWN6yq/r
q7duHn9UYxwtsGvSolfxmq4FxVIi6oTDYCP+7rWPQnu+LutyUglPv+U6zh+zWMekHRqtCSFMHLeZ
K9rRM3AqXP2229fbZGf+ECzTBVn1XvAUr36InJIXmvE2kjHQJggAklFgacNa26KpoBtetLFHC/mb
XN50MsdV8iyTccto/wOPtAppcq5+pPoIjm5Z3Yy1tLu+rjyL+W48W6yrrgQlGgqxrjO/qv+k5Y6O
TqQp3g7UKci2iHCHhltf1DkHflbgyrlgGz8naQi1kkCuXyfPnRnvzOFJA2d2QTDRbMa2hHJNVXMi
EM4efnOjL5Qt/KkJgwRCaV9vMvkeuKuYo/Dk5g3glVbWf15fXM4msq0g4pRUiTi7l5yGaJTI7Lot
H1JB52jFW0rGxciYC5y6DGLE4lOL7bLd69RH9nEb9vZoWg3v/cBTi3EyQVqGwqBAnj/egDqpKJ7k
6vH6ys2ffM06GNfSVWlZmbMIDIUN44cycqKe1TTWwp1cdAUbfkDiDgKMoX2eRuFhJp0vpfA+QEfX
SLRDlJ/KNHDijPBO3Pw0uKYb40hqQ67EOIJoohbPSkaPcRocdH3cp2q0r03RnsrcKiTiaoPIuR/W
7R9RPuhjFBRfmedE7tOMKi0uoxjk8Kn4KcahF2bTRpp8J6vjm6kgnJzQqq0ggDAwK4VHJzsupUyJ
OqTxfOK03iVV7+YYOuvBqHvdXlavooUY+fx2UKlRm/GINW0BOJEZhl330amLZCdTvkKz4SzjSosS
LqNF5ZVZR4KXX6RmyLj670JoRe/ZPdlVN/U2AM3RDjfQPh4s6S3e8Sr2q/u3kMuoSepW6cQQcqVW
stossU3qtYVTi6ASLF7Azv03q/qnwMxEmaoWT40soMDsF8/gvNeMl6ZwJiD78u7WtXB2zsgDBW3G
rGWnujXSaHRC85UdReJuEMwDDv99XJObLgx5prLmLZeymOMnCXkO4gOcgUFOPAAG9aASm7bI6rim
YAUhYs2Gh0CxZp1LkfMnLa4dNQvKKo2gXpP+zoyDQH8P7Y8k9O1QUJzrW7ZmIfPjWkJz9jy/x1hm
TTsQmNHZcSYb3bfC6F02jv5YbGTZMQKNI23VjS7FMQaZFbpS0gbiKkREurpLQ9kSjHsDXUaTeQTP
RZl9UUI4YlfNZaEka5dh2uqlMm8hOpoGrwP2ZYKGFSJvry/mmvNaajffUot9Uwo9Tlrkseyif09E
WwzvkpET580/wV4Gc35eBqgwoFTZyTMUiWhAKvjHwihuu9J/QLzAuXB4Ipi7NC+E0iiAxGpjsOeI
yo4LZvHNXyyUisKMiJcipnkYA0dSqYpyA45C0RJLCt8aTB7Hmn1dyOrB/UfIxWQSEmGR0Qxwfvo4
vk/tU2QClwUJ3+GjER7jSLo3Eh5F8erSoSEURV1Mq2JA8NwAcrRUGH6D3UnG99q8U/810S0eNcbi
95mtGcR87IQ5QIwI2RpmdAoTdAwEheD649/kPgyUc9GjgF5EICed6wICz6iPJOiCym9qBbqQgWi6
3Vchr362emr+CFKZ1CjVh1RONAgSSzwpyhcTBOIxz4uvuoCFEMbPiYib9AgvXXTgdxjRsIzYwixK
FHKO50pjJXZIQ7IcyGYAHGS71FHxlo0O7cj2eK+Fln/vDJ/FnsRggAEA7kvgDXuAdDnJzrfSPa8D
eNWXL2QzzjUXmnY0FOgI9jnDCtLQDrMIg2VDZE/mAOTjdNvjtXT9lK3cVcCanAfLDYBOog5xbiZp
rsUh5tvQcZ26EShmu3v0HtaFI5jP1wWtvTzRwa5ieUEKBhhX5nAlY56TjJjoBNSoq46ZJ6TTxk8C
VFembat+oSngVkMCLR7JMdZ4XQ5reqJdCr3GBO3N+PdcTzKJfd7H6BlSaUUdJZVzV+oT06JJ0QLV
WM5BWgxi5Os6r/gTDKRhOgAdCJhGZJsf5Zzmoy+hOJb6NLXM6aMfzX8P/K/JmDqYk+wAdNIRFJ9r
1k1aQzKKShUZ1busQ1sWpLUHkG3ne2EEaJgwCHfIS+kHCfGHLU/xT1A9ooGLAEAnCjSQwQWc59ba
YmNiQAEsCkpBwOo7/6RylMVsUKB3p31q1WMSJE5SBlj1EZPqJueeWPE/0P+PMMapUpSBxZJA2BAM
aF0SNABPkFqzhHD8uL6dKzcSJKGSipcN1pk9K3mFZIXZIK6rxy6x0xDhfxpFgiONwq4aQblVp6Zk
NUPz1Q7F03XZa1piwlTB/Bg6jnBYz5c0D32jRcs6HKAe7vKAAr8UCTjKm8/liWF8EJHycSp0qIhu
3VrOLJUGVs8b1Fwxj3lcFg5HR80eTXjnunRmpQ+UgCkCe3VXAm8srNINGmgeGxT4ic7rWF/RCW3B
Chz6HHehoHsuDjnSVDUGzI3rNHSLuvlU2sEmgsipD62KAbAzLBH7c9FHNZcpYfXAie/i8jUHm1Av
1Xcm94Za8SlI/c3lfEzZ4W6fP2MRpOoRyTQ1BIa0b+Saa1RJ/CCS8HVKgtiNFHrM/PI2iclLgZvE
6iZy4weZYontBAIpvzJ3SaPxIrW1/fyehsXigklFY05gppVSNFWAAOgUUA6hSJ5Mt1prS8k+MznH
YCUOQCwz43/irSOibH2ufY5EStgkAB4veyrdxDTwbT8Hmq00Jn5v+43Q8jqH19Yb89f/W9hGsydz
cUh+JtSKBNRR2g0duBFJ47Vl0XA85neln3kYzACX86EASgo29lwxcWr8ugAIvV2Gnizuu9oNzZtc
AKuZB1Bro0q9WtyTEoxj6ifoJ0P1Lax3Pr2LeNm+tRDo7EuYJU7iIAriAYieyTMmjien/gB/BsY6
vqiX4LW3C4/aXegaLt2SW97zaM2S5BnqEz2BaHVlPWzXyVXTzZZkarHVm8UEtHciWXpeSzamF0Jr
Xv7rjnVV5PwaQ4IMJ5fNkYWDHmDCOQOc7bAx6R6zdvj/fdRku+TVhtaez5gC/iOL8a5qRLqYqJA1
oqiWhdu8AyglaJan2xYgwcr9OLM6CO51BeW1M7OUyvg/4gdx0Qwp8L6zZI6eBz2+kaWiefd9Y7wx
2kg5ST7Rvvx+MMpN0FJADaRE9HeBKHX3PbD3nWmSJUzDCYO4M6Wu7kB5CjB5dF5RCegHgil9ggiM
uH0UKMjJgYplsFJZKbd+EgU/wlwdU6cS2nAT+Z32fl29Ne1gMXOOUwcqMZsB0aoJM1IGzFVACCBp
WwzLRcGzOXHEzFbPnk9MjyESxPQ2bq/ZjBZuF2R81SihOoJhSMmrB2ljNKE7+gpns1ZNBK1nkqjK
6Gq5mJcJNNI1fY07EaFi2rlZH2q/ha6mCUDS5djfmBH1gXlStQ8pXKAOSmsJ465BkoU8PKPvgJxV
WQF0DUa6v8mxGM83jXGnKRTNAcoG6WN/Byo5G+ky91NyAhdF2/vAVfb6CLY8SzaseB/vMCXpZltE
RbvhMLq5Ry3qPsrH6jG3ee+WlccSWMf++TgW5FWRil4Q5s6FScO4oPJIzR0+MlS9Xr/JO06L9Nrm
L4UxwVcfwGEJ80oA4koG0LBQi19SXxkPVIjSt+v2fHHfIHOIhxh8IJrO5Ev8X5QcoywoYACi8qKP
zX2DyOXfi5CBtATStplUhW1vFIeeDmYyzmDtlGBcD0OKQtBw3j4rA25gVFvsEOPsymzSSTbvELmv
AbB7kF3D6WwQ+BWbcZPf+q7o/L6uF2+bGEc3RkJSVMlssMFDq+5KyfMTztKtILKca8Xc06pWkLLp
IUN/fI3cadc5ybtsh6ejZN9N2zvfAg+Teow2ihtsrmvHXdBZ/YUL0iazbqqZCYf+1p+m1+70gaqD
hzz9/g5UL3ZScnZwfTnh6zC5h4QYezPKJdC4NYrLONV+DzlALg/csaxVERJMHZhOOkJmxqtSs4ij
vkYwK2qjlwCtHm9oUDLw+E1XoA6wa+jUR/MCXv+ABjpfOjmliUy/LSMqrHFUP4L8M6PpUW7gosb0
Vy3ptgS+Fy1LthMmH4IkuuPs3iziwpvOkDH/FyQzu5ekYivVymyc6C11Mf/wIppCv9HMvrOrNBY8
H5RDIjhmQZUOUhgtEt70OH3IJEpcPDAFjiGvXZt4NGNJcKsRvIzOV0Q08j5R5kA6Vr5aye3BclxN
W0L/oxjGCfg0rnqphJikuPXBk+vfULBPjxpngGl9gzHbB4gksFGq7PVM+zSJmirJ7CDR402HdpjY
jI/xOD6Z9CXM05s6pXYlRi+UCJs8nXaa/MrZ4NUbafEJ898Xx1OS4jDIVHyCHjjhEyhU4tBKf49u
5Z6AZ/fSO8GjNFrNztx1vRVzbqi1KHZu+59x5oBUyU5LdEGTdaqGyLJV0Qr7DGOzhsKro18Zj192
Vc2FJMYBYmQeI1xzDFu3mmMmr2EIoIZBtMKq2Ea035V+z9ncixsRhS08+TDQgN5LsD8xh1cIxg4j
NohfMQwJ1OZkGJ2aqj7HUtdckTq/OgAhgtzOxYEYIxXD0TlWsHLi5MeAJLPIg1Ncje5UVcRUizHT
dLIFhmpqdfV/eW8CuwdYzfhMjU09HQ0UUNCCK+mO7j/8hV0uZc6eYGGXAdjSNMFERClj5qTA1Ctc
TfmzU24Vf1PJzkROYWWP8ETCayXbaU+tQnTabEeKnVnwcjGr9+fMWYIM2pxKYw+qmTdzTXiOb4tD
YIKt+8sf7tG8Jfgg+H0E9/KE2BKjBPVJSw5K4fgGLGtPqVv2byAGKmLOrbrmB1XMhwGUDrt+kT01
hwJ5lBTPB038mprXkuhIvxu2KvEaoNRVSWCYVucsO7nI4OmmH4Q1IMftxk2dYqt6CB824P44djJ4
W7TNKzihN/oJsPW3gtV4tAMMd2G/ha5ig77DGg6Sm+zyWwMVbGvbvo4IMrrnyfOt+9Lxb0L3+brd
rJ0HkKpjNGGGBbkIEmnSNIOm9gjf8OaD5UzRnfEXpSPc/ZixmUf3UXFhLqEmMgoaVTCGfATiiVbd
6IW0FaSG4xxX8rYzuO2cWAG0A5zJ+Qnok7QIUhO5lb7JAZEx9ZJ46lAN2NdilTlK3Yr3HZXpPhtb
kdhjFuYv19dy9dxjvAw6YpgORsZc/rhohRppMjxSt2ghodbwMRBHqzfCRgAYEifUWNs5jPyg5Qcs
D6gyM3euFLdU95MOT6N+YyrvIMoWuTiOa7fAUgazpIlIyyqc5mMTOJNuJfJWTlFIKDZVbhNld335
Lqmf5taGhUbMnYMJzzyMA2gU1XhhQhwwOK3u7bXwMgsQFr8KT8foB9gYbOE42Xvt17jlNU6uXUJg
OzRmBIE5A8DsIEXpCDlCfEI94TBQGTxiNOaYyerGLWTMHmTpqTNhwCUOGb4x1R6GFqWd3IQfetbw
kl4XkgCDA+QAwD1/A/t9PzUWkoAdqZIu6nJ78nUvAhqjrGdO0kyb6xt3IQb7BsImGDz6UxT8d64Q
Rs+iiVAcPKHaBd2b6HsZz62uGeJSBBN1VaUyIkkOERUeXoJ/nIgbTQ56dzEEaaCQ6f6FRos0LeOx
lCpRGqOexXUy2OTMm3DQ3DGaOJf2qlYLMcwRplVFqhZkETaKdejB0uvayoUX0jyZwq7UOTqtBs/L
3DNzmOUgkie1hzRkGtr0dQp0K8x+IHYOy5fWcItCtIwvsdqhQmtdX861sHV5qhgDAe6ALgQ5Lpn0
qSluSXsaphsxPkWP18WsLedSDGMkmdFXTSlCQT95DBqg4ANmRHUwoTapHqJmjlJr1w1qhGi6kNEb
Ay6ic6tXuyGXg26Aq3gFZKARoi0/3vsPY8DlYls7XzOLD+ohiCsuRpdrrSUYAIAkUTsYsZfK94RX
q5s/ln22LkR832wLTyGPSl311bxD/cvU/5KBe1jbWe1d36BV7/pHkYtUQyQnCu2hSAuIFpk21tg5
1yWsLRVILwEBBjiAOe11vikzJ4hcaRJCDeWoDbmVTQ5ROFqsbfx3WVNEMho5U+YcmQPaHxqZIMIb
UUDwJgzZZXgdySV4wkqvzcGz2vPO7kp3MWYtv6tG3zKZq5HkiUSQNIaLDTA4kx/boLba7iBmm360
m+AWxdu65xj4vFaMTcz3B3pGFBGTl2zKXWiDuA5zEy8KGVNj6C4ys694HKyp/lB4jMbfFb1LYXjT
4woBzwo7Jx2lSUDB6YSaia3a3WOvWllmjZXVP0eHdqdsMuA65g/glR9Sq7ozd6ZHc8t0iBW7amPz
3tlrSTjo/s/nsCSwpPCTvBage340PGLnT4Gb3PhbYK2FB2UfPYoP1+2WK5C5cYJ+rMoihv4RsYxd
BJi14B5IWhA1PPt2uiu9XxyJs5leWXEinx+Vqc/AlppAYo/2agvcc/awjzd3E7L9Oca1Es7JXHsS
ni0pc2xC2vdGVkFe67RH5QguJ9NKLBA9n1Rb/FncBtYLqZ1bbHEImDu4U06Uwl1i5gzlGMMGgOf3
BzQ3jbyBjZHNZ7B/QVnD11E7BxgqD5Bwxa41dMcgsQFOALgk9kmgBSnN9Q7dXlSb+wF9hxidNSZu
B/qdVvtlxCiAaq8lUkZmEOI9ukHCHgTKv5V4usmQxaTNVh2Opv7YijtiPAQ0BxhC6ujNJuPNwl+e
9/lTTYD3wK8B/5bxnWJkjuWU4VPTxo36Byl7EwO7E/FKH76u29680memh9aaGRQBETbAES6yko0p
TKQJCdhdCgBzVZPaWkk68aAXLu6CWYoJfk+Crml09jNHSpPNkuQROjWAYTXtm6L5MZgy5lJz8uPf
q4NpeJCq4C02ZzzOT1KntH5iTigaimHwM0NGd5ID+7qIi9AGuswNxShco5VGYoGl8xYclcj7oTRV
vo3KYzuhmQ1lAYCo5tGzRjjXzdrKIemPdAmQQmXQPZwrpOTlmEwaeG7DqH7WJPA3hvWzGZScVpqL
oMPAO30utaJ1FaLYIbWkGYQp0TPgfaebWAAG6V3SOL3JafbkSWHMwNAGNQRfXIuc8VYbf7fmXZyD
jGbi3JY8MYw7NUo9HyUpbe1SBrSdCPgFAaCIL3kSf0lomOHsEE8aY3JZ2homfHeLUPc3GV0zeiLN
PuXVoi7PKTYI8RpCALSq4FF8bgea3hhmOMYtmA9CxVVLAiLmMeJZ26ouCynz3xexJwD7wq5MkxaQ
0YaTUcOTwTLoC3OVZvNvT9GsD0IMwOYgbGdPUZFmkSJ1kITUJNLMM3Ckn/0ENUxgnv6Cw2c274U0
5jkyAZ4MfZywiKFuD4rfNVZVNpFVdlK7QZvKaJGeRFZmmrzuvvUF/aMmc3xpogLtJICa9fhYZhIa
wk0rn/BuUDhe6SIShobfYNXoe0WNSWduDFXvaJtHOFq54Vuk1fGGBD6aLLgJ7jP0OgG3yrR7Jd3+
+21E58TcC/rtFRnjryI1SKQaxt8OtwjRwvoxkHZB9hGC+LWOdY6Sl1m9by3/iGPihiJv5U7sIE4P
RTfRbvUcFMHi1lfutP5HFG0yaiPm/28qMievK1G9SFPIDNrvCZwc5IaDdksCV9TvDd677LJp+1tF
1CzB2gUWCrbfbhgALWRoaJE2ox+aiNql1wi7BLixsXKUZNw6aAgxHB3XzXU1L7vQGMHs2e8rnwgl
BHd+fhTr99j4WZQ/KqGx0TaOfjicD0XYjW1iUVJ64K91Cg3YrpniNWFhmSbd+GXsiLmyIegLuf5x
l7fgbN1/FoWx7rZqANMhwLonPK1k/yEnrzEP4vki5pr1BzY2mtLAxYgO/HPfV9c18esRMoSwrTHc
C3b7Juw7qyMpdUea3+L5ySvtSZfBxLlQxjF1mT6JQ1C29qgXP+Kh98Ck45QgTgSV6gZku3aHsltc
vZWoUMfabyWZblTpRyoKlqJ3Tq6NjqpMx9rPvesLvm6Gi9VgHJdIAjog4GxtZUAHpPAi023Xeen4
qaL7J+/doLzRs31Hd9flrm40ej5V1A2A0MQifeZxNYSxNK/HkG81HUDwRrBFAzhPvYtH/Pdmo/0B
3h0wUBrjt0wk0lH+xKHuwJrogyts0oBtgJw2IPCALik/qWHhdHpyP04hR/baTT5TW/2/aMaHqT1Q
w8zZh1HS7aOq2oHv/G+Oy0IE47LyXk5omWDzzHbYDLUKF5JYpSr9lctYyGFcRk9yUY5HqFIhBeIk
W9TQfkdbtNAe622+BW/qnfxoWGZv4XmxHR/+xlT+rCNzXkuwWvcpWpHtKBmcBpC/KWncfsw4Mevq
xbrQkTmhut9QvZkvViPaadPGKB5MXD3JMaaYCt7S5P6/acWeu9ZU0JWMJU0lp+lvCDmS4dd1ERwD
ZBMqcez3ZjmHx0LxNCgnbhC5+vt4TqKWiVLjBa+t0gD0xZhmFfJTWz9W5t/EHCC8QtMm4AIBMX3u
qEnWFXrawEe0YnLsE2IpUvyolU9ELbc1SQ/d0HxcX7H5F88fyfDSC4mMDVQZEStThkQyokhvj8Jd
JWy14pffcoxt1f0tBDG735simHVGCAqNE200jE5Z0cDrE1zVBu99sPWi0HzRuZP0kxCrSgUH1ON6
y9JhJ45pYYXiqzhWdjuJnP1ai4HRADa3PaH4BWjT8/1SaeH7RQbS9tDYNuqLITnE3LQd5+aY9+Bi
j2bGWBgEsGEv+CaQTQoMgqULSOrULRp+0gp3dwMApy3yTZbAG8ldXcY/Almm0xAoD1HWQ2BVeIZ8
W9duW3yJYDDg4VnwBDGv5kAwqmCoZs2ECqG9M9ZWknzIkm1OnL6fb7wUdhGR90X3AaqUyJ8w9pfp
YxCMYYuQL7dCG+MPewI+NPAhRtvI6izgP970m9t4/3bnO6ZNXx+bA3XSg+ZVm9zCktvIv3OOxGUp
Glf14pvYaddS7OtaIYCbnE6vghvslW17KO7TF+WmBHNS/BLtJvc+ES3trjoEDmo+A2/a5jJdOX/C
PGZjqBKoP1gonaQucyUzaWODg1jdK97ghA7wCDu7dTF6c6dYshdyOiguc7SMTPn81IzpTKltQOZH
MNnScXgR78Y78bVy3nIbpHM2ZkadcK8esOpbjXOWLuE3GOFMeNSbSmyaeQeF93PfTIFpaTvxBLvf
9Heah2fsMb01NgYnbFl9gizXmQmNAnAx+WUCsagTOpWrWcU+SSzTbj6P1ZN6MizBITe6IzqyxxsF
/h73uTD9xR4zXqoFWbo4ApfYxmzGZrKe9dOw+XggFgW/C8A778STaSueCiai5OWRbhCh83itVh8D
S/WZcKrL27onPj5BvlEkmFjrPkzWsBHs76OXb7LX0tP3CmiJrl9v6+uOsfV5bhZDXmw0jB6IsQk6
rLtuxTCtxkW/hdW9KmAp0zeRXR5iUJhbcWVnGx8lLk4YuRYvgCTlH+nsrjcpxhMNSPdl1VI7VzZ5
PL1rEsBEiTOMDn8M7jLmXAppBHMeGjsFWiW6je2YW9GYPSNrPiqaqtDgoSlgRGHMR8rTPo5EiGhq
S3KqLZx0+wHLOXzmz6X1FeyCp9EKd2AteDZ4C7h2wS5lM3ajNpIyST5km0lnB70d5E6I1AE40v/C
TtCHJ+ESl1GdYOG2CDikkmqCIIVa0yeAr2ztlP0EK7Ct3aeWVtuR3dnFGxIkoGf3uF5pLTpaimcM
pa+iKCPDvMagA/scXpObuP4f0q5jWW4dWX4RI+gJbGnaHO+PpA1DlqAHLUB+/UvqxYy6cRjNkGah
zdUNVQMsFApVWZk+xp8STAn6JMi/WnholPc/Nla99laExBRWDJoKtLOX+/mkKJr1YxY3wsL2Gm8e
iBDyn653M+YvufmWgZE2vxq3yCdX77xTk0rC6aWWYGMGk23q54/jAQN591VYXfNjfoCiu2v5xh2I
QMYg85euZBaBDoa9ondzeekrTu3gbYzxGNRo8V5VMo+47Uomob4aSPe1hlxcec/tPWqKBBCLobkn
W5npygdGZfs3FQhG9jxVpMA0J1K5RtMGQAmOe0kBcLPjbMRDqNhCoa6EBAIVbQuyXgtqTwVKgdI6
HW29awM03XeET19nW9/IplZXc2JC+YhVOiLVdmDC6BqQ485hL+7HLbXYlbMP+vmlpYbsGopPyidy
myGzUg4jMzij6iSPBiwn35Xx58uusFZ6haGFmBtvBkgvKAEuMUqr04a+hT7FlUR6CFoFsLtasZ9o
fmUcSXHL2fNlm2vfiIAQHkwOmFXBOMn5wUvAZ5Dl49AGHSl3VcyPhdfuLptYq3NhWX9sKGnW7DC3
KnLYyDlQNnqE5zeI1bnfW7u2D+fJT+aQ9eDt3Rg/XnMO4G+hZwyQLB4s6pVEK55SAqyINd3F8c9U
PtfDr8trW3UNEMMZ+GaOC3DU+fZBe28C+w1En3v+0oAmIbG+e0WGG/btsp31pfyxo4RlVqVoh/aw
A66E3LqzhzujDy6b+AiYwzciwDaiLI6JHujCnq9FAxWNjPXF+8r6cc7iZdC1fmtnawCM3E4OUzLP
mNfm1U1tsGNLrc8UY7QhCKO3tEB+s3soNz1+CogNTLRZcNMr22rYlRUbuWyDsZBJ4XfU695EzZIH
r5D8+2RX0gwywb3SB91RHo5dRe5YzjD2N2h5EyCgVQf84/W+ykHk4zfIS24k6YTnt9RNaj+d54eE
Yjow1bjcQyC5ueEs6V8diPVBeFpwDG3piZM+VNJ2fiQkp+/9ZKLPKSfvLaUY/gmZnQ6PaZwbcODW
l6bMAtab2X09LCWrmE/EN5sx3dX5VP8STMOjCQKLepQAR/9gVA1ezo0xmFfmMEAe8vKn/MgzSxYx
bwwAYALA9ogKLxJaP0+kndqgcrWA1K/Y4qiW5W6m86Ejhm9N1hVyqW+J80tv+mcymT4zs3dcGGHp
AJEC1GnVfskXEfBOYPjYQDdt3GiHr7g0IPJgO0B5eJkgU9ytAIBEbxx8Y7NPrwXQKTUE/KT3fnkr
Vq7XMyvLAT5JLNKZVIOjwwrtuLizQRPPfEaAd/V1N52PetXlT7lO94kHpAyX4m9R67/PFLQWUDPR
P2ZzGESoE53g3AIYclMYwD9r1U2cJP9wDeJTY1AMYwdwICV9cmRSujyb24AN3j3XxxBj1gxjKJs8
HSt5GsU8FuoWOqAMeKafb+fcGGL0QMcT9HRyIzosyoOTCyoFgH6e2wRJ45xAxdIsDOG7pKsic6iS
l8ufdCXmoviEVAk3MdAa6nxFM05Z0/MlTiFfGodfLfgFbCeS8a//zY5ybbV1VXILIOXAMIsddRvQ
zsVvWUGuBJ3ZRvBdqT9hMbjzwTDqLvn3+b6yWPIiW9y0rVEutJ4zDqVOuhvFq0ym3d+v69SWsi47
ZniLTrCl0Sva7h3W3+qQFPO04z/YQX8JCT3KhQAlna8JUjCOOyfwlZSZ5BGA9t53tM74BVV6DN64
TvV62d5KKkMNvNEgWI1RBl3lpapkns6Yo8NRLzGHZomnUmwVytZi1qkJJZqMvd3QiSKuCjBFZpax
o9Dk68fuH0IjhuUx9oisBeOsys4lKTHqaTnOdvutLatAxs+Z9vPybhnLUVXuWGzXHyOKG5QJczrg
W9ug8X73XcA9KfNPlX40jFer2DsE5GxjIPq7ge4B0L9sfaWSDON484AOHbBllVF3BtVPBQwcUmq3
g7DAQYCKRiR3OYqhLOzGLTqxtVsAVJuA+aF2gBtx+fuTW6AcwdMxtYvLc3GMM3tvSPkFmIrrOhlv
bLsCWYl9dCzxdnmVax65cDRBVRGoP4TLc7M8TrTc7bDKTIJfx6zvLOcfHkDLoNl/TSiJYTFmpeUu
ruLo6eOol08Z+LJ7DItcXsma4+NrGYhOyMcclUEQtat89oYKsRB6EHM970w+H2k5bZjx1vwCLyBk
Aw7kdTHKfb5jjYeKrGnXbTAwo6n9guKD+S1IckK9zFtnNzLH3ZGxkc9k4OMdL4o8LMwmxv+k4Uf6
qZ72E6STWGdC27VvPL+X4P3TnVabgpZl+YOjFdathgJoVMwm3y+0B9yPdV3exKM3X9kAJb/L2cww
OU7j5r2PaRkRZpS9j7GE9EZ07fxIbcFfuozOVyOwbuHY85n4qJt4GEWdobKFggnPMnBUWqXjJyhu
fLecIhkj6LHVB60yaJhIFj9APaHBXWl6YlfYsgocbo97q5Eg8TYxj4OWCntoRyvd6UYTH7UqPua1
Zh49zYkMPlu7invTbhYcEuoISvfU1GcMfmj2jdPgteWzYqjLyKpy/dGSblUHpbStwzR389vUukbp
Cy/jD9aM/rhfSNaDbT2riog4bHyRhTT2Q1Pmn7UkNaCXm7rAHGkxgE+XHWvtzYtRKiQVCHQYVVUf
oCbVuqrw8DDUwVx5k8YNvwOvfX+0Uc18A7Qtzvy2GmTINUnuDDJklS+zaUsrdAncajAEzyDqMIvm
IZ4G535nY85drzT8ij7T/XoaA1s8WySauo18cO2eP7Wj+Dc20JpkieoLaaH7MO+gTw8aorARz+NI
NrZ2a01KaKiAMhz7HPmLXqY+lLF9SL8VJYhzN7pHq3YMjA+4eGwBp6bcVkNCe8vssCarZyEE01rn
ltvE94zDZVdZfq/6jU49RflGBXpqXDj4Rsi/bmTuPeXVsL9sYu2eWOZpUFGC8Dbopc7dQOAZB71B
bFlFjGAeQPpWY8yFgUAKKiHfaozxxBk5cnerfbvmFuAjQaUMrgcp7OXvT+4nSoU2WssWVsYNFHdr
LfFNlBuz4oDW3D+4xaktpWRWDpksvRHbyL0GPCFDUe40V3/pi6Z9AlTd2niarHvHn2xd8fikbKau
8FA8c2j8zcXr108A/eragvii9p4uf78tY4rLT2BLaUA0taS2eQjZ9NbNI26+xGxrEz9+MAw8L7gL
tHCXfo7i823q1RzKs2VgFCiLixcL4JXEedJsC0XCDfWBj4sCwgMbaKIouKjQKc6RxuVIp8JGgkRA
JfBLM8Jyfhjk299uHXhGjIUCw8R4HwYJzl1wcgQoMGoHqP5EPmbWN7uWt7wiELLago6vZJ4whdIO
3qqodH54RDZ24paVB1Ng/gnlcDVaqDQdKK5G+9pwAjlHLigTMvE5865x7/79OlEUxNvRAf8XLpzz
ddIB/Wc+IqkGfX7AvL1HjpiwRyFoSznwY7jCQwRojIWr2sbZVlyEWFANpBMMTfMQQDT3Tib24+W1
rJtArgRSQTzJVQ5Qs9ZbZjtVBf2+5IhMBp2KkX+/bGPN+xapO9DQoTL9AfScMBCWQ/MOQ9XONwJS
C+9zC+1I/a9VZsAggE+iw/Pg6eC9O/8syZDlAnhX7JZ9XTf0trS90Oi2aCA/prHnVpTYB1YiYRkp
rABtsJ/TFpTM9o+yKjdu+dU9w1T9wl6MQ6Uyyfepk9F6hJnE/ZRCLquI/aYLuy3m3pXC+kIz8R87
GMg53zTu9rWTCdgpqi7Umv0sv1j11Qz5AuZCmY7e1ZiwboLi73FA53YV1zYbimw2XuzafUQ0AOJH
isuKRKNEd9l6QioV/LUXUihdOy5GglHxUYdQKxmnvexBjY/YFSQSFVygj2LrLZYbT++VT3dmSLlB
3FRjhjXBUGcV5TOahOYRTIL19dTyL7nHtgaRP753dDQnQFNOUVHDGKgSjQatzAfDQpDoeP6mNygm
JMPgQzfcRz56a4FYILbNf9hLPIbB9gAQEvnALZl7hkbSbKgAO3YDMQJ9zUJagcS6+ev+C+ZpUeD9
zf+Km0tZXDqKtiEeQgeYeq5IWTHfNcAIZOGZ9PfecUr8oBiik85HkWNFE1gsUkgi0kcLxO/tFuZ3
7eY6Y5hQLkkZMwDwShiK5yrM8zmwxK7zIncKuHsF7VnJGcRawy7HJON8nVobzrkSviDwB7Y418GU
n6OWMSpaL7ygILigmRkZWh6Zkx0ZZr2RRa0kN6dmiBJWYnswCq2AmYQBixV/EVbzbOt12JvGoeZb
XrJqbbkhF5pTcHwptZlUNlITZMai8L10Xl/r9rc0/ZmMXcgwmnnZU1ZuTBTIgapYxKnxVFE8xdA6
HVy8WJqVVg9aad14zdfLFla/0YkFJYA0+tQmJYUFLxuDCrCJ2eif7LzYXTazuhCIU+vo9MAjbGXX
+rSayhHs/+jbJo+6J5+tdONZt+7sFFobLupm6J4qe1Wn+M9l7cDZZfwUL6zF9YsHhgGb++S5Qml/
fPTsW++njndlVfb7ywtcC8ToQqIAuuQeKI2f322V3TWxM01VkJH7zMXLSHxPhyjW5+CynbUIbC2q
NVgmMTGmcG6ndUphmCkIfzPLu50JD2Xt+jF0vikt9iN6ZWm5dcesQP+Aj8J0NPpCJiSLdeXjFVCJ
qsRSdsSk6DukpI8uFHS+eIV1zXvntho6N5ht9uK23lMqpPCdnBnH1hb6VVw2R8durR3vG7AEGdbr
5d34+ABGlwrhZRmMAqGTWn9ruQMJ0wmtsFagS9gFqM4mzQ76RzFGUib6MrANP177zMtzG0gcPAnw
Fc63H/PiTuq2SRWAXcSPh2/Qpa/4jHmDjc+8urATO0rmRxqPaaTWQJYyvvbyYayOuiPR7Dxwemvw
HRf/cPcB9IBq0nJ6UHk+X1cK59ViwZCaQ8J7IRzTABXrWmNjWWvR5tTMsr0nhQO777POgFBV4NIH
4dV+PychoS+XnWLtiKBigM+0+CvwFOdGSNqVQOamVWDIu5jdlq3tE+8ATE9fRWxL1HB1RSfGlA/F
9LbuyiJD1LF1v2muzXTfQX798oo+EtODmwFoKzzLFhYnW61ngzsN7DkWYlvTdL7DLF+4oEdA5ccX
MjuadbxzhA1AOyokTpYHBohVneo2l2jJTRAAaYTfOL+cptkIemteinQSI+jA/2BiV/EahPlYZAwP
uqr3QhDy44T/ynm3r43XasYsyS0vw8s7sbbdKHvaoJNCqwnn/vzbck/rwd9Y4Ns2ZXZo9MIGvoTJ
29oq3H8xhX1H9k51dJ6UqGfDj+KKYnF1O9/SCdSIUn9xPfF8eUUrSHIMFsKKiTc3WHjVTQSQyy0B
aMeLtXL2Xs5exz697cafU/zDEuJIWI/W+KAH4AF8NlIZOWbLQ83U/dEZtsa3lqNxXrNEPD3xZmXN
eZd0UG/A0ZlAi+dhctYAiLC+6dNXc/yXSPrHlIrhh+i4LooEphLjMycHmT+25kuzpcO2Gq9PrCjX
sktFDg1jWKHkSPn7xO+hCTKKfzgHy5TJgoXTQVuqeKWdoK+VlniFJRakwYefOoqisOZ1tc+1dIce
cECmrUR07ShAMwqfi6IO+4GRNc1qs2w9RB5k8REFPidDjZ54j5fd8/fMiuoSp2aWzO4kZPcG9Nig
DVxBJ8b0XofcGQG06tI+i0bHm57tWBrxDhPoleMD/jCUITfo+BWxSgDVYSRQjiNjoQVICYz6iUA3
900ORrpwjQImBUECwH52EwMRKW1r71s5zfRpdNuCoxJgkOcszuijdDEbP5Zx97nBvwLSP+DnPhUN
VAh7BnzjLtHssQfDk14OPutBMvXYClS6QhzaTgZZ1tQkMC093wkmrSoSQO90O68rXF/MsxV2rccf
eNzMEGfLCiCVB957gScdvmtAMlcmPfRGO7uuMOTNBk5BfCSaO9r2xuy7rqx+aJBF+zTpOYh6Ug/8
xj5PbLyqpA0WnaprkiGwM266V/noWaHpJfqzaEaZ3Q725D4YrKQy6kcu0GGRZnGfm1D1Bu934vrM
dou9XYAY1G80PX5jnErvlpUgCgSezPLu0RNujyxpvZ3MRmQHk80zfW9XtHcDOmXeq8iaBMw5w1js
jbavd6VNeLXLaN+B4iu1xTVIi+XXWGfZEAip8Yg5Ji82IunaITx1IeWaaGcxt2OG41GCqqqL74b4
yUPRh+Qvl311pTmHfhjIxekiEQGGMcVQl+k2M5YC4yTvq/rAvCjTd1PzSghmXbPr2Dta2uGyzdVT
eGJSyWgkhhS8SkNFpAVHOzcbQGAZf0z4/PmyndU9BNMHeOZAWoEzf34MadfMY1XADhrEBwGJhbrJ
XjPLfeKD2Phc69v4x9bvvz858nKqIFq4lIJn92CQb/r02NtpMJGvNo/mOepyyMRuSUmsPDIWcB2Y
P0A1g0yCKJEaZKZJC/ZwFOnobdI81OK2ld8T9nUCcsXZTTiw6QvOuW+gjMB7vzbDNP/UF98ub/Oy
jefR7vxXmOfbDLUoEvcMv2KEsK8eP7dTHla6DOJluuudpUG61Y786ECwuGDOlxc+yu/Kuisnz2TK
+irIMdrPG21np+Qo4i0zK8VX2EGmBqorF5RLKmtQLEaXF3ONm1C4zzaFxCAkFg89o1eulUKH3cxF
wCw88vq0PaZ100QEmLoN1/qYXxig/cNIEWCU0HBRSaxmIFN5ulRi0667RS7L9nFJhrCftB7KfBOq
sQ4z/z4qLCt3sbkQPoSyk3I7xwZoy40cRssGYNifOZt8q8WX1D5r5ddxupvMm2ne6tusftYTo/a5
I+llXCStDUeSznzIDPdTz4Zdjbn7y/66claxuKUFgYYE9MjUqocO4ZC4tjvUA0DNVpZ3LX0pkW2U
mMQAHCsqu9sy3uIP/xiLFpsLsgZbirtXcdkScA06tHDZrvzZdnmQQVYgxjjYFuZrdQ9P7CiHMQb3
zoReLGJrd1UX3/oyMsRGerN8hg/n/cSE4httRgfwUWIpffs467Uvpy0Bj63NUhyBmJ3nsAqLyEGw
jpvimKfk0SuuCbQw/MvOsBq8Thaz7OdJ3C45ydBiwWIqcq95P7TO9Wd5tPB0iY0bYcR+15sbJtdW
hxO1EPYDyAguqnOT1GoGKQgqzGZvh6y8n9K7CihyS/51fQI53R87qtKQYJ016Qx2mFFdQyAx6jHS
PRdJeHkH1zzu1Izq2bIY7UGHmUEDASIkQljZhrzcFJpbPFd1O0QiDwz0IJlC+nC+baIRPAXOugp4
KjAElIjY3pn9kE7ANPZWeQuhFNTMSKPdASE2RhZIaL4QUY7XZgc6Z1+0IPr8+5WDVxBD8hbiMu6i
81/ER8ppqoOTN3ExgdCWRRckjYijgRs//97S6dqXvTnxUs9qbTwTsHYSj891bPzoPDv06o1n9dpZ
OLWiHGyj6mY+xfiSnninPfeNGuJ1zSPQDkyfkXp+Qtv+H9ZFUHBCJWRJnhSLCU9zzkyUuNOUxLus
0Z2rGhSe6G0WzsbHWotay/wdxvFxkSLZPd/Cvit6wNZhahgsMP3UD2nlBpdXs3qxoBuGY4d0GtP2
ynJYnGfgfUCfo5GDnyxDSQdTP/Tjzuojgz6YLvP74a/BN5jINRZZV5S7kAIqNjWN6hOXKG5jQgCA
LNCFzNOxtO3IrfqNr/WxSAhTKNMDQoc2PuDe51vo5bRp59Ss0FEs/VkL5zHxDfdza95W4qpqXy/v
5lqYPLWmVAm9UvRzWcIaQ9mYVHtL71FX6fw63djBlamoZagZf0B5DRSvOkqjzW3RVcu6JkcPidPv
LFqGKcic+04LMs8IxfQOHb1gauRtXHi7OJs2PGdtrfgBKCODEXPxnvOdLUtg0CREHqAD1+3i8vtA
WFiCuFyn6cY3XDvjC3coBq/oMmLhnFvSgHpzqQZ6b5pZI5hKZtH6sTA8DMt0NqjK3Km7d9JEgNYG
7Uk8B5Ej/sNPwDQdMiF0pxffPf8JYNYnFThFF0jL/UjEbuFh7h8ccmNlRyFT3/PajbO/5rho/xCC
diASabUBRNxEGl2R1oEkX2cDWexDCTL1zmC+J8Ok+/tJD0RRHe+SxafQvlO+ptnUHIocGB8wB9Jc
N5NNriCjAYCatLM0slAF2fc96TZxtssNqN6QGMaFgAbwpx814J10xEJzD9XXKvYtS0Ag4bmhvqy+
ONN9mmPq+N5193PT7y6f1MVnPtpFNc0liD8fxIEM4g12AharoNe+arZ5XaE6UiVbvcq1AI6EHTUK
ANQtTECdu40LKm3TAYFw4JnMb6d9XT/I7NEtUVPbM/egdzemuZtTOxDIpYzPpb6R56y8w4DNA5oC
IQKc9ar4cz3KyRAUtyM6Mr4pD8bwo7UfnfS762wckJVoAD5LQGHgQiiRqqXRIRt6z6hx248THgp6
H1rpAWKyNH67/N1WjsWZnWXHT7KKrKODZxlYkeVBxnrIvxOuYy452+UF/ezE9hXP8w3Y1JZJJfx4
lXCyeYbJskfGFIeMPXUTOJlrPOW/s/HveUNBgocKMyokgPwieTxf4ZR0pAD2Hi89jFcXGCYAfm5M
H518C3Cz6hwo5i6VGIDB1EGoOR4nSMfDUFe8O+WtVuxQZg4qGjVia/JzdQtPTCm5YMUl9aQFU5N2
o+emb5ZDVBRXiYk9zG+cauNqWjl2Nprz/12Zcuys1GI6bZct1JtdzuLrRIjDZT9cYWzBZzqxoThi
mdIytYdl96Yvlfs0GUHNpE+mqx5SR/MOVRaARQt+6LMDlNcDN30V9MntHyZA4DrtZePXLBuohLOz
X6P4aGaCw1u38WsgFzy01xC28T0KIhcwtnD3msatb+o7QOxZFW32ytdKTtBItyykj4BjAqx77rGa
Cx1Q0k3ojRLzcw6FXLMRdxqm6YiR7yda+3PVhrL9UtECNfO43PoUK3cIpokBeYaIC0KtGmVHR59E
qiGFHUDAZVkjhm4KvxpedXf07dICfhfV2jL+arvtJ1vfiA4rfb1lYgydmaUyAxCgsvraGkATSrD6
UbyLyg1jsw0nsog1NW8xxVxM7UVc5nANGSVO/kmIKord/qYtNwXf1oLw6U9RjpkTO5Du67ERFUVv
gkU6/WmxW71J/mXHTw0pB6wnpb68aJEOeRjeyN8s0EXr3O/qF3ccQq3aN2PnL1M8bKvetvZeWRTi
lxof0k4gf8+djep9PmLacenB1Rhoihz3h6U/lkaUQRwoz+7ZdFea/3C5ndpcwtvJpTPbOFlDA5tN
Ws9NZKaTVYRuVop9W6TyM97U4unygV6LzX8sYmr03OI4twMGS2BxkkNQxw1ubkgtp88lxaNp3ppv
W3tN/J56RFvTssGIoWR/hWm49QBBxsBhkACcA11/dOzC594Lcb9lIihq8MDZn+r4fqg2fGndZ9HD
+X/TjoLqA/u8k5MJpvtG7oQJHuchLCGQmv5D12iRtcQfJJsESYLiOV4LovvWhKWyfmPxDuyvZnJr
YpDFsK6KLPTmYB43FrcaGk9tKp7jzXNRGTVsuoCA5t6u0O0Awlkk22nOtQtodBy5WpgaXy+7zwpI
7nytygdNR6INhQG7VTkGLT22/Z3jIhBCL/4G3VNd68O42LF6N5h+vDlKsfpNUaMGx84iO/lb7Pzk
vBgY4M1piR5DUbevg8geUyECwd4KbQuntdxr6r0HoNF/LS2/5MRSL8cCCtuwVMdFyBkLLVQluVb9
QwAAIBpfEqBhUPAr21kbo9RSEwWLQquhZJFhlpIkiDmVbX/JjeGvJ2uAqEG9fSE5dUHUqTgqadrS
0MDIEGh438vYwlOTBaXWPAICu5Epre3fqSnFPy1uFsAywBTTUAHNrd7xC1SXQ+46+w2X3DKl7KHn
VGwcS5iqq+vO/GLSBxczlc0N49/zObTmL7rxZsQHc3yv8ydAumi28QuWbVN95WStv2kXT3ylko3b
9QQ/YKh/lOWVTm4WFWpiPpTp1hzWsm2XTKnhu4ntjiYJlM9m71fO3vIKSuzuiGlROA5nu9EuNha3
ZvHPhQHQ1PlBYHPKy3G5MDA5kmnXOQfwAsSuMrD026zYmpVa+5Z/rCGenluLjWbKMGqNqmtVX6V1
d+CoDHj052WXWbMCgC9OHGg9nA/TbFrmankHSvqAVc6RdsPrwFnYjHF02cxatDo1o2RNFmFFatgw
gyzyuq/t3QwTqXQObWluUHuufCUUjIHtA5G/i3KW4hdaCqLq3y7oUYFJ79imodBL0Gsk3kPWa3ro
tBIFnrFrN/KJlRcRwJ6oQoDLB1P56hhdxQeXlSWrA6dOtSdrKL2gBGBnwwkXJ1Pc3oGsM96TCPvA
AilOODcW2H4tPIzRgXWHUE/RcAUQ5AsBrSN0FHyj3SiDrlB3YmQE9celwOJCJGBxoZMz3dSj5rYN
BmBTaIBbqO0Ww4gZB+gKDw4aO84BWkNRatp+7mhHCzg6z0sip0/3/YwB7kTcpcAvxa6IZtd70WsD
ZEjFvqA5oDM5yPhpkJt/LyqxjBPYqH7jzQQXUB6Oc456QqEZdaB5SJPBAkUiN46a4XNiNYGIw8vO
vZYvA+qL2YyFi8GCwvD5DrUEBQVzMeeV923yDUMT0H5+c51Hbz4YIhLDXtsizV0JtEjPQca84FdQ
ylBeB06NomYx23VQOH2YApdEoUmS3LXkprHTjfWtHF44ADiZfqMqUH86X94kRdFIjuVVXQfFe+Sr
mV9kP8r+8fI+rp3chUkNfxzUKdVnhzdWWpqPWJPs9w6U0WN2TMSLCfSIDYE4RPr/zdzyc078ujba
WfeWLZTJaw2+PYPeZeM9i18rASKef3lUYfAKVFBgvDIsoFPPzZW8Ade4Dn7zRISYgG5p72egEOvM
t5T4nXOc69t6q/S79uWW4TKcARwFVGHPbSbm4EhWCHAltWFvFUFV/KymF6FvzbKteOPvIbb/2FHC
O6ZehNsYCEoOOYxAwbig+7F9Yw4KviVGupZ2L/cUyHQxXYY3qrKPUyLb1k5hyzMepP2gSeARRx8o
0aEfMfi4Q1+m5jtgjzDWsSfjz8tOs3bW4Zww7VLg8DAic76lYPrI3HKSv52017/nzRfP2Zkjhgkg
Wor217Av5Ma5WLtYTk0qjgp6Dll1Lr6iuxBRzvQZSjEbd9fqBzxZlRLBmGtNwhlhQmvYTbMIeWP2
Y2zTWycv3sdNpP/am+10F1V2d9OFwgDpsYteI3607N7DLH3BkntUFK+4NTxrCdlRlH17+xPEDvyN
b7i4o3qHnmyoSrJEa9pPnGK1rDvmTdRk0hf8SRt+xMkbYTc1fzZI1Fov3N54daw77599pspBSTXT
rCYCy5ikDrUWoJKe3Thudt+69WvHi90kniaL7bVkDPPsebLejHELQrq5+crdkVvuVAuOzc+bH0X8
ODQi7GlQZvfj74HhasZr/b2LN8LtaizChAMG8G30wtXEZZoSXVY2rDIjrPpnr3uIxS6rNhx57Q7B
ONF/rKhQ+DyLh1pzYMWxkSENyFV2s3EwnS9m57fi5bIjreRiKBvpFkAKGE921Xs/9aYKjUWEIkpe
tSrfu/xtotpzq1fQQ3AxYW76hbNFxLdhVC3mQN7C0EQPo2Md1uOrE19nKDkwB9XnGy9JfbfauP6X
gKqcFmAMPQzLAGeIvFq5RACzpInZIv8rjUcO1JPZHqdNmq4V7zgzohwMp3TLuLdgZJYPPeo4BUUb
GBntVt60tRjF91MN/GoeX+yQb6wV6CzE/ibR8ko0RfoJtjFUMTCkr7p61YCDEbPWcMIisIs3Wkdk
jiYHaHu+9XFW9+0k01XWQ03wkNY6TPH4fh5/NuLZS56dfuNNteZzHs4tmvNIIjCgdH7pEUiQmTFB
qlSDHrTOj9R4ZfUnIqXv9N9nK2oRMy4frbV1IXUHHgdXPAAJyoU0NW6RZAIWwRzua30caHZyY8xx
CH7J/82UWrNAzyEHa9ZiShNBLvODZr5bzuzPNdnqY6yvCk8oai+kSaosY5eYMZeJA42bvi1+VHFS
fyPc0D4Js+PPnWfGTjTVRXItHFbcFPPs3biTiflaIEPYMR+8uvaJTO0eQ4ylMUTpzJox1K1y3Mg4
VqIoGtkmON+g8Yp2k7L73AEN/ADNNORUIJs3d2734ICdEtLVvlUzYOY+X/7aawdm4TKxAB7Cw0W9
FhN34CPvYI/1jZ/XwEJ8lkggXf2BpGwjnK2uDW1fNO0XsLj6ytDsth6sZW1z0xrv0mRTZHr8tsWc
QShmfocBwfSAxX+5vMS1Z7RnWGjhoYO3NJ+Vk8oKq0lR1OSBAyW8N1Lp05OX2MbznErTCKyx6D8L
18oPpl06vxpnoF+pZGPUjQOoxyV6Pke76pxPeLAkENTsS/JEstyBbEhtCxG6zchY1I5u/u4wDeOt
rtWFQJcYv5LZQr3DMEAxvnFw1nLhBTUH1iDQo2OKX0nFYw5Ipsh7HvD6s2nfmrQIHfeRm4+mCQ0X
edXZEVqSl/dx5fOd2VyO2MmrzfYw/2KTjkM2EU1PSCeW09elruoUhd8XE/6MW0nbSv59ZlJJ+eUk
EunZi8k20utdbe/Leb/0YA3vwI3eT/mRJreoM/XQ6eGPnL79y5IpHo2gCkbarJxGXLagcysGjpbR
La/Drn8iPfpyc4RedAVnuGxtLUfFcv9rTk0w8rTJeWzgq2Y6CyzzUNO7aTwOTaCVEJqTJZoZb1w/
oDJZuj8gf7dlfylsKvnGmX3lsqkBnCpJguUm8xEDuHb6zrMg0YMpfWXWQTqfeJJt2FzJCs5MmudO
JVLkq+ayw6b5yMaf+gya9V+Xt3X5SJdWpRx/Po7FLHXsKmPguwY+Qzd2DtqrtDyAWKFdvmx02eJK
UIWANqgGIGgKaJ+KPdGEQcVszTyY6RX0hnWwDNL2Wxrvvc1vtmYKdQYItNgg/f1ASUHb0o6nREDJ
QvsCGkBnBkojjyyz9MGnGVxe1sodSvD+XyY1kBZ8qGnYvQMS4E7yoC/RxaxukJtGWfZ93JIsWotu
GAPBWwKxDWmPKoRnjLoL6UoD+smD46F24tlD4duFjfGlDnoT/tTpQJxJqlc3rkZ6EZbZIIoQamLl
Rgl2zT0NKDmbAH6g+Kv+kjFhMammDL7TVHd1Ut8UleXHZEv/d+Urgn0LOE8ALBBrfgeGk9Cq2zrB
HGbO0Uj1izn2/4+06+qNXGeWv0iAcnil0kSPc9gXwWt7lXPWr78lX+DsDE0Mcc7nVwPTItlskt3V
VaL8gMKplf5WeK0irM0A3rKV4+Ob6p/aDENRRKUaQ/nErEkABZ8ZtGLtrplQgZv8vIy2OPiuew3r
0YtcKZCtFjr/IXdBBVFTaJqqlqChoIl/xNTHlZZIfUyy3B6m1Eutt7J8DpXnpOAQ9zD4BjCnfw3T
7RZT1adip8Cwij6IuneWVnAS61YL3uVsIPXoxcHOqn20NsWQ4lJvG+M1Dt+W8qatODcfFozm4lOo
yDp1II7pdXyKIICUEc47SgAS5Y4mvicGZIeajZwfoMgBRqgQquSVHRT/oTcC7aQqdB2ALUGNhPoE
QwmUEOqI+GnTchPtFEU6Ecs3zmKzjhDg+nSAlYy1LYRabNno5DzQYWVANQIUu/J7kPvm6siNl8y7
Bvw8usFru2Rsn4t4sd5czrYPGglUcVDECqTn0127fJTxawe0w5yi3rvw1pIZBSHhiw0LpDXwp5fG
ICsUNkmP4JQt6IwPDEF10MrzWlrGqwBO3X8fc7Fb0aUmoz1JhNrkpTUxNnBvL6FQNpn5i1l1w0aO
zcaNlgryScHcbK+vHyPeWbifiyuNA7DvdI41CofYrC2oeYgJ2JX7OgWaS5LBsdWpPEw2Yx4xi4CB
Ag2K2EC/yGKw2VkgHqltSan8qCncYhi2U2xsup5H7c64RgKmoa+qJngF/IBD9+OIomMLU2bSbXJj
8iOj5exw1sRBchSFTxyPkDenvCKIBLHWFfD+JR2eyehH/wT3DTrgF+Pr+gqxDkdLR08EyBLQCApO
zUuPqJEmqqpmrIHnAfJZ7PcAibjWEGwr0fChJHOTyjVo0SpPCszP67bXn768SeFhamKYoClCSoIu
w9eWAjmaEhcAsVduBFAPSuWbNd0b8rMM3Wnwe+COU/P6NFnnB/p90VmM1jz4C/3WQXGjTyJjqW05
mN0uWNyyy7ZSPnh63RxHPcIToCW5oDh5rvnFHCWcpWVEl9VzUGEBIlYBzv1ywpu+6JRaEWu7GvUJ
pN2zAQa64QbVkMhVEyEnotFLnEOT5U5nNumXABr3sBMGqcadFVQcxi8RF4MiQ9vN9QVl7cEVuQ/S
ZSQcNJUKnKAkzgQjkGt0e1m+OE4ftaRttKXZQLPKu26KuYwmOhLQKLjqAdC4n7ixMnXRUAUuR9ku
gOFUB9UJASmVYkhsi8DT9rWTD88pHhzDEPr/o3lqqOYE2F1Yw3zbT4aL/p6AqDFkPysVIJ0YRPU4
QU5TKMykTsLfhpYcArP5zfkIxukIZjUFFGSAZCCBTUWJOGsWYCO02i6i5FYHjSgSOpMHyvt3aZZ3
SaD4PRDjfWSFBDGL835nLTa6F8BnrEICAtzhl35cQJvIbCwDSk2qfhzb6b4Kl3shhPTqYr1dHyjL
fc9MfcewswN5nisToCATprqqdyDXlZ+SQY9svVF5EABWbDdRDUSdHPMKbuPLUclzZypoKsCJhTo8
rjdvo6p9XB/NN9HpZdzDNRIgDAMw0pUCklq2vNPiZU7lauXfqVVHrPfL/NmnmyxTSNG+Rp2+18On
udoG00MtfSZWZdfZUai8fNkYha/OQLW6VeiDi2VUttc/7ueqgp0VNy1cdaEjhhayy/G3kxaq5RBX
4JJyZHC59NBhmeWPxLr/D3ZA7ATC4LUzlG6Xn6xBGVA6q+wSxLoacvfJiBqPslO5TZvMEWFICPrf
bJGrc505TwRFgGAEjzM4nAtwq90b6uscnKb8/fqAfjrOSjy4ptXX+rxMwzitCVRUZoA3VzdmOghE
QTYTBAGPAo81GOwEZPAlQCx/PCDbXtDaJkLyYaimbI8Xq3AsG1l3ZABGw3lsOeWCnxtvTR2jEmXo
3yldylMlSMlNC+Qc7MYIcGnrfa03bL00ONGUNXcW6lKragjEzuj2vajqlBT0x8g6GJs8+JSz1+tr
swbjyw2HYXyzOGtoEcKV+tIFwB8Ggat8gOi25ihQCsmhlxntId5IEnWr9l/XrbFHs3JG/7+19f9n
DidJQaxkKazFo+YukGXSM8O5bmLdhT8G9M/N6QekUMnMWtc6pGlGYdP2XqT5M3Rsp9yPdcAn8Bqu
eF1CDE9YKd9wzChrdykd7c0pSqxhgohs1dZgJfGERXRSLnEHwwrgSWgPgX7WWi6i/C2YxnIO+5Xu
WssdvZzAkyUge5jY8py8zIn+OJTPEH9x0uAOHS4f4Azeo1kEMoZOLWecy4wk/5zki49Z/3+2ju2I
ZE2w3sEt604AxU/VuWEYOylOI9KZL0Vf7geADqxFcLPxOE0zJ6IwJgMPQqQ5cA6hU5Du1IEaoRol
5QQ16dB8xLstRLsp1J/TNuNdpn5eSWUVaDdA7Ay0teNKcTnSspLiGGU5KFPO4DQaQHZHqkW8rY3w
Q9P7U1qnBqfZk6Hci3chGBWAfFRRQ6O3vGQ1hTkaEIArDvIvcA84sfvxljjIwbupHXmNKxN0X22e
QJxK7nhc04x+NLSCo0EamjAoj8HfLgesmgIovcZVMXUGoScJb4rbBWYdzQ2Pg608K2A186Ob/HGT
EsG7vndZfoWuaLR9rglA86dcK679glICASQfq4NCzJ25Te2X8rXcph4Prss2hlIVaKTWJx5Nuj4p
Qa/GHeZZeGjtZQN0iI/k3HZxAS3fJJzjgmuNCn1RZoSLbmFotavvwp1AolPmxIAynN7UfcF7STHe
rtgYZ4Nbd9DZDjVA8CdJAwY334GRBDk4MhEjcww/ITzQC6OYcmlrPZnPbOlSgq3ar4qFu979Pe1T
v3+tX5HzgoNMJ9417Bv8RkX4i6FRHiqpPQpI69C6196d3409KN53IKpSSUXCh85vnu54wnjf9fFr
Nqk3TQEY7iiVsGne5RtIuBH05tnRwSKekpPa6VzVm/w3dMp5hf/M2RTrEfzDNuBESIDhLfNDZm2E
Slg7N7AtfVif6bsXHGUbHH0esgPLrtxyl5MR8iBU8dce5ala3ItptS6nesST+4SuLTvBXNd26C8Q
7jkBSWVnR9Mu/OsDZZzcF3Ypl+3G2UJzCuz2duWZCfl9r/miyHdX9vhQ8gfzNjrN6QiXSXIVgXMS
EW4n+/1XflScyBFIblt24w7v8fY92vX7mVtJXuft5zr+tUv5kFUoSqIm0GtuXtN3ZBlACH2AAKIr
2ZMLrsinO15TDtMg0A3AiUMU8AfZhNaBVVNeHWcUlgNQu/uuqN3ra6YwbgJoCPhrg3KWYQFpQRHj
uJht1bYOrXuStrN9un8NnMADwQQxbuTtMX760sn8NjoRCT0/2seOemM9Ppn29a9hXAvAzYLGKvQP
I2lGJ+zGWIvNRJaxU8rHar7PCn/m7Q7GKwNpP9z2LKAqVtTOZaxbNDOtg1RroA0yOVMBDtMcGgLH
kEd3y+A3xKkE2AFytkhPgbP80pBQJlKZFioUxSN73sWbhchvKtHuwKNTgmrbgV4rMRwoJYmcSWQe
Hbhi4qULwWwUOinLkVr3dTsDPz15g7mpbkNcO1z9JPixyDnvmZN5Zmn9/9nBEUO5TconWKrdQbVL
2yTolLjuEkwTAKqtqG0FrTJrcD030WdDOGZYr3p4isC2EiibOt6avJsL04wBSUcoguAyQd8lmgIJ
a9AgNHYoHPTiXq43CxgweT2uzGMIGSXsZkgDogeHmrDUzNU2MCAX0H1MzmgbJPUNNyT61jxEGVnc
bheRm5GUm+BobHlNR6zdhXcHyDZFZGcsmhHSmqNqqg14pGH2oB8wN31nefGoclaMPci/dpQ1tXe2
ZPkiAdQ6wc68Q91uUOwK6Dhb8hEj70ffcheNRIKLUboRVDDBW+vKzsBDSzA0xrH/VqUw5BKgWUc/
MfoijqS0hOPox/bdvA/x6DrErunMH4bXbKJ3ZSHKr8YNH8VNZlcfMaDcnIlg+hReHCsKHywetPxV
Gqo5gFv4gnwBN9CdEdQEdCsmAAf/YYuc2aFC+JzX5lxGsBPkiheB+gke9tQnEOkpZ06hmHXEo67x
z5Co0BKnmpKYPUzNQnPUQQQ9apZT1mALkobnRv/IGmgVSJwHFfN+em6V2jVCVyjL0MDqAjhxA+kL
+WuWSF3jvVhCnXdbRi7KCl0no4lzK/97TRYZ+E7QHaJ7ZK2RUy/IBnf+IikCOBJYUQAARiPbv19A
8GUYQDMgNQBdeSrG5Sg/4d2EcncBVqcZeHvjLckeuCK5rHlEJgqn/XowrO2HlxuzkiHIATxBa+cZ
kbzqpG6hI3AUPzt3cIHbADbOue6ZrKPowiK1coY89xboyVobTY4OvOR2vLVa0mMON43CmUXGbenC
FvWsGOS0r8rVVlx3aLG3R+T1rg+HEUAvLFAXQHloly4PYaGytlqbEaFFkwBvylZ3om6ZF0aoC0pe
TXrfWFFri75+Fzm9ix6MzB2dh9k3Pq+Ph708q2AT8J6rX1COt+RtBj2LpMXLBKsiEDCi4yCaSOPr
x+WNY0xmDWxVHoIp0NXRxckpBtYh1MAzKfvWSXSXfeBZdtWQ5B2Yc5/b7sV0hzNzlOvVSqWMWl60
kJcD5TvAFBKP3JiVasE99e+IKI9LA7VYgB9r0SDkjHeqH5UkAXcSkXzT6S3Sucrd+iSpSHmI/2iP
nPnkDZDyxikcoX1ZwDqIQdbU0s3vwRNtyDY74kP52djR13WDjGfXxWgpxxSmXpzqChM6Wrdx5goF
kRV0Bwak4CmKsiyB9gDwCggroWNlHfnZBUKZJkR7sWztOd83HQrZSIF+lrHTBZvrQ/rGiNOb7dwS
FRFlQa4XQYYl/ZgIZNzpvuaebk9iRarNREI/IzuAIHsCXlReQZlR5QUx1dkoKQddmsaQOwu2yzuw
nBPLDk6pP7h/eoPwYIKrK1wbJuWooGWSszGqwBD9qzhEp24jHIW7ljOZvFWj/LHr8yhuSozHwikG
eaYc4t41gMAArPMAWqzLHebOWFkx1ucijYjpgJ2KpbReB7R4rd2FyFWht9udts3mLfLKV+soP0b3
8z5BkiD9nfI4L1k5rIsPoAYLjGPbWCM+wIS2e9i81uWNLpC5/NBmp8hRKPtQ1Y+lvUERV9GgJyw/
9ybnNJLZq/p3EqgN2eRLD2DnOgnHZDvf6b60N/1pr2/Fz3wL8isX/BJkcgNP2jUk9gwfBAr+dLLI
s7HV3es7iRWMzhZEp+78dd704jzjWxa0DA/6nVpy4KXfWZ0fPryCMaEwvHa2Uj6cNnG9xGLT2gPS
ErjC+DnpbyLcYcIIWVF1Ezv9ZrkVfd7eYSV+QWP41zC11IUgaUY7wfCS2ctWxFtXtBds13qN8XFF
Iv/6VK77/tpAqWUVxLJIIfMBr5ZkMqJy0QRElqCUanHWbP2hK4Zo0KcpzG2fmlgzcUafst0GezXe
rbVq1Kk11VOij+sDY0A7EfH+ziQNDgDUK0mGEiP7Fe7amnzhBMGuXWxceh2R9Ggb4mwR3gjXK8nZ
QVKWgjSEOkbYJ5uichoVdR8v12xJIFX+x+CZW0+LaxNKXadMDU1aWrd6Sk86EUx3v8PuljOHP3Ex
l3NInY3aVOe9JsFGchDt/it4zPbCr4ToN8p/KIterBZ1Nrad0qpQA4If9uBnfs6lm4wLeOb4ukGd
gZmuduH/z5gHPLUt7won9wHp6eAR6bb1oHe2kV/U++uT+J3N+blQa4szADySRkNFtTpLO93A0KwH
fWfslRcL2eOW3A7IxahE9Cr7BZHTzpDaFTeiI739h3QT5vbvB1CrONZJGhcxVlFaSRIPfehGij8l
nA3ODMooAYpgYEGP3HeK8sz90QBgCAtygfaUiGjizonF7YNZXfrHTK40GBgNOF9p+EFkTZnYmxiI
7qMuZiefESDrN/Gt4GRu5o9bHmE/+9Z0ZpCauT4xkyCyYFDDBYPMI3l5k0n7MG/KDY+8ie0mZ7bo
HQBBKrEJYKt0RfCzub2bEtGeiLrtULEnOkGj6W1w+1Hdh26H4lV6gEIs757IWERof4L/FTl6NCN8
Z9vOFjFNmyCr5bm2dRSvCcquzqBNrX19RzCuEmgeAfmeCqwKjjoqcqlGunSJpaJEVDeOoPtN+gpI
7gKq9Ko/Rbx+YNaQAI5CQd4EMvcH0qfOVH1pIgDR9ExcHvSufpqxpLyCLeMhDfQgSgkoXqqggKXO
0RGyPgseNCupkhNMTtbmTqiTVnyWO+gIueZ0QB/cYv25PpOMM+DcKn2o5ks6yG2voNBYflaZ9iI3
smu2xeu/tgKo1N8ZpO4kYBEpyjIDQHGMGyKp8q6DPmSS6pvrZhhusXZMSitUe8VQU1NYJ4GUFJAN
ssGAFXn1YKA5BIo+pCjKU91Y5n2g1vVjnNUaxzDj4AZwDpc8oDa+ZfYuD+5uiILeRMekHYvb0HR7
67bB9TY51umvtgNV8N31cTKeLhfmqGNIDTF8Q135t2bsctFNIYyW1A3yi44EN71ujOH9UF0FS5UO
zwTiiIoqoWpVPRSYkc2st0Oe2hmaQq9bYJyqFxao4RhZplVRN2E4Ffo/i9Ruk3s1P5bt5Fw3xJq3
86FQd/JoxJkAOSukRsW7dixJEUIwrN5LZY4W1/+Q5r4YFeXzlQ4RlBLCmXa/CPUpj9LJ7YU6vKsW
604sOpkzNtZGRn0Z+R0D6IgfHGZz3qvVrMEc1NqLfNvEn9wCAWv6kFlGCARnM3Bn1PQNdTrls7yg
kA1FD42M/WZM0Sr8MPAIR1jFyLUU8o8lau4gDC+hvQeWZj/w8z+L1+1/LyjKGK52rz6Et5Wvhsj6
XfcOVvQ4N0pFj0AO0GOewqiZbHKEJ/HWGBy1d+boPho4z0PWpvprCwnGy4Bh9kOCdj3Y6qaHeNyZ
vDo568GPuL5ecVYWQnQfXhoIC2MJpBRxfTlBXVJ08+PoT7ioangt4eAf8YCxHDxgak7xg+WG53ap
J8wcRhMSwrAbhw3aJ14S8JuKwn8y8s9RST/MxjKzqnzEUYnnpp+C/yPPyp1iCpwtxXIIMA+u8HCA
w9GYczmHgVWAh1zFWAzxT5ltxvx+KVMyNGRBQVz8fd37mD5/bo2KgnKkSl0awxqaOvRfZjKlW91a
VAlI2WABZYeiuBO887aTQs3WirY8GGg+3KJXqHVFIYttiEO12yjJdWdsOtOF0Ojn9U9kVUoBlkfn
Ljo9RBAXUk4Vl0ox5/oMp0pld+heejy++0h2ksTyxvpDNixSDz0EX9H6JQ7HTplVMtbIePVvi3mb
Rc1WkNQdqkYnTQycyuJpjzDn8PwDKe+bINGKkhg+UD9OXnI7+uEmwwtN7exgoz7k22KHRvHER0fT
9Zlhbedzu9R9dIwMuQ4S1ATK9KVTjzkvqcPyxPPfX+2fXapLNVFTVUW4kLGrFGAGu8Exol2S3AYD
ut05VVPWHj63Rvl9UQ1CIqNXCGxBv+ZmzZs/azz+BdaZf26D8na9N5exrjBjkG9I0kcF+ZvUkef7
6+vCqhih2QCMpWgvs9DkQS1MWI35lGcYyiI/j6EBirBtA3aJEhlFzdfbnQo4Qc1LerDGdm6UWq0W
qnNmoMELx+EpSx+1DK/lI5dCihniEdo1XURP7tq1d+kUKrAs8bxIuDY52HiLc2r92HCxWm51DMCO
RKyRqPe8siXLOdBtbKyKQngK0QdLbPRDLpuY0bFK3bhGBa4dnpdC5xCEsDz+3Ay1k83cDMS0hn9E
nb+UkEpuyLAs4O2fiSimRFU4BzLbU87GRXkKeOPaUfx2yLmzpxRNbGgUw2PikCuJM5aiYWdKdCpB
kGLVPP5Z3pxSDiNHaOBWRMxpIN7F/Vva+w1PoJB1dzufT8pZBNkoFzGFs8RTdj+YMpkh89UazWMD
WgAgiTjLx8qdWuf2qP0NgEBnBhnsKQ+OuoPkzatiOcFD6y32vEV90Wtn5/peXyeJSu2AtFVcGxbA
UfyjFRiFMS1uA1jUM+FrTsbfRaZyTLDWCTD5tcNvJQqmc/pKnKndaAEOpea3Y3qTgXpX5EUs1kKd
21g3xlmoV3DJbocCNgzZnvbo970X7NjVt1DTWe767bDLvcyf3qTPgLNkzMFBhAR6cxrAVvTgBjML
zTTH/UNboIs2pGD+biuSBwEn0SH/NAQoLIh2YWeVI6T7DWbN6GZ9guqZ8aD7pSt9CKcAO9oOb6IY
GTJHcgBU98Wt2ZNlJuorYMA780P8iJ5NL+asKKP5Yf0YCJYZUNpbezcvp7uLjVBforIDfEHzSrw2
trkN/SfDk27QUJqQ0FWd9qB8SdsQ2ix+4utPvFDHno+/n7A69tmKo6trbmKt6JD131myKwNdx3va
/DyRMEo0EqIXTgSZDL22UGCTQDa9jrL67Js/ljqQGJms4c/1LfjTdy/NUL6bot4eiTXMZBZph9/i
uA1AwAvW4VnkUv+ybeGFg2SZidLqOqtns5Yu6bREAWyFU+Jn/eei6vtOfkd+3tZH6Gnqow1wewk9
7q9Ojx1jHo6W1jpLA5R5YnpCdjuF/0GqY52Avx9FRT21xXYZxLqz8XZx+7R1BaC85+0cO4r+utQb
U7xR+sfrk766x2Xcg82VHh15M0wGvZ3ExppLRUaaKTfFuzTXH7LE4Fxvfx7GlyaoYSlRKkxz3XS2
XICXMIFumS+mjlCF21nYRQWP9IO5Ic5GtC792dK2vdUJUQtzSiySEd17UdaSRa05o2J60JkZyltH
vZKmPsDE6am0CVuvTFA6UdbmPTSwbK8vEnNIYMJAlJHR7EQjl8JxiJKhgmNIKCRqtQ72bRfN6teN
MO4wgKOL+qq3DUZYUPJcTpxeNFk35RgRKOoioIiQqcPFOgbRI3S18sSOdCLLm+tGWe63ckaBCwsZ
/x80lsYy6bWpYbEqUA91jXKTjQ3nZGJFr3MT1F1QqEGUUscYlhAntoA+JghVIzWuVE/Xh8JyiHM7
1FkAjjbMagU7hQHZq/aEh/UCyH1Uup3A8QeeKSrm13Ippa0KU6lcONAuqhoZUG676Q5Z/HF9VAyS
RHjF2Qqtvnm2nZoi1edc7DB9oGAknUzMY7dVXcuWT+jZtHMnI6ktuYu/M0/R/VNiP4WO5lz/CFYE
Of8GKoIAbjH2Yrd6Zl+4eeGOS+mNwCNo0l4IHUH4vG6Otd3OzVEboQbHxlyaMIcmp0dBXpDSQzdl
XSFfcd0Q0zVXeAdQiZhimlVHQnZDEfq+s9XaW5RDpR7N8H3heQtz9s6sUJHKsuIsR8NpZ8e5P5rD
RhA0Egf7qc3dyrwNe+/6oBgwM3jMmT0qE1rUdWUEA0YF+SzzjxGS/FVxxDsFcoskHCDRZgvPgEBs
5Jva69AfFj5c/wDm8kGECRDjlZWFPtIGRROmaMZ4hWQgaRjbUBrVW04SkRm4zoxQLhnOeiR8T2oA
qJ4ov8Q974BhQHHW9qC1rxXlExniKZc7b0nBCjIFmMdCONXlbRG+NaFvTB+x+tkMJz3Z6dUxFPxU
fPwP83dmdx362Y4PwBaRRuuOb5fQkcDKphm4EeX3162sXkBfPM5HR8UVoRnyYQlgBQR6avmlzgcZ
iTUU9sKqIGiNdkv9X/OcXM4ntWRTWdUWslPwi3ZnJW/xcAzbN413VjP29Ir4XUXS0Yvxg1R2QBZg
6WRYqYJVklrxIPZAUvM0SDHnFGCkcGDizBS1UGGaySN0WpFwAKDyQRoICOuOiy8cQVnXkHwLwo+9
9SZxQDmMcIIqGBKhSIihyEL3KFWt0CvhmHR2Vx3NYCJ64yxQvVTBeD2Gbl/urvsJYzdfmKMG2Slj
BkZbmKvkQy7cS8lG4kktMKDN0CY6GxLli5NejWYtwkaj3Y8tSGXBN3TsMwesiHYQu9Lwp1O9xtyL
5l0z7LXito1Pbej0CGwRZ3ZZT0p8i4mpVdGzYGjUt0itqAkLKHztyglvlFOPlS3fVfs+PgyHbhPd
914ukGCTHoobneyipzaxr08443Jx8QHUNikCAZX8FB8wBV4weRCfiiyIPd5UEY/dkjtW6qCFhFGc
xRpMKaFTJxtRQ5ep+hl5X+nhI/GSl1Jy4m14O5Li0JP4sfLfeagX3mCps9E0y8moLax8nzuj6qhg
DGtyNw5/Kcnz/zat1KmYGeXcFTrGCtafIdjX2W7O7tv5IYh5B8e6I6jIer6ANDpVBSOSmjSw1MiH
Rv3VpZwLNQOVhKZB0MriqQA2HmRhLg+IVq3kQFWzDjKdJy04ocdlyrxa8ZZiP08OBqeEkb2oGue2
9M06Rg0MTeXYFGDXR5ewShWQorCFHseEcozVKU6D+DZN4CP0k84i8uhmJriHUju09E1e7cPhKET7
GskDKE4qN6P2qo93QKERGSLWY+ingZOUg7u0ZBT36eKN5SqF2UgKmdVtYgb7PoD4pzm5Q6vZXSHY
7fQM1mf0Xb3LEJTJddvIZ1Kl+7k5GZ3oTZFt4cEUyiTmRUCGj0JgF7gUULGroJmi7gFIyADauWi4
ByACAiFbWsc0tS3RhSqMc91JGbH9whQVbMtRXbpMXk3Fh1h3WrBNI3MYC44ZOnrFiexMY+hWRH0F
f+gavHSjcBn7LFdgLBssMuWLJwo66aRXYTyU/U1Sdd71wTFO5tXQP/aowNZDqznGGxSvJuFZRBOL
Ij+Gre4tvXvdDm9cVFSTwDVTtfo6Li0geZt7pvxRar6yRH5lmFtz4SFgGAYhZQ4dOGC/sD/oLKQg
R2YAhejelsCGHlbbePk1d0ehqE+x5P77lnIkIWR01CEBi1w5ffznhQFauNDqbVkL7Ll6mlFejnRv
LDjesa4+tdkv7FCuWElKpLZgUISq82lKj5n0GA+ckMwIlBcmKAdUFsWKUWzr7S5QIVkF7XKVc0Vj
DgIMo0gwIlwBBXDp4vKi6GERYbLUqH/pisUZqui+SDh3BuY4zqys/nF2YR8kU9BjEVZWwU0FyNey
3Fx3ad44qIifCJEF4UtYqPOvqnaVGbkupEn/JyN0J7WqlUqIDQIEgJYCarIdTajo8MifOXNF09WZ
OXB9aomRiD2ojgfZQf+ec30cjOYNbJG/6/HNQnG2Hk2T1p0Gjhm01C/HWD9oc2qPkD3vZsWp4uKQ
Q8KjiEY8xkXw2BluDYndCRpM0VAQbRT9YHzoUl6dYF2iH/vp7KOoU6QAZKizBMxu3j+Z5UM934Th
Pmv3Q3iUUnfoOSBDRrC9mIN1Hc7mIAnEoUjk1Sfj0R9iiwjxSyb7QcqpvPLWk9rD/WBBecJa93Ca
3PZNvc+Lx+vLybNAHRtlHVrmJMLCqL4GhS93EsfvWYnXi7miooQeZwuaYDBXmSY+mkmSEMAbwLJs
zbfTILhWanpTDOW19t4K0//VOBU8onBBy8AYYEOIj3nQkAibvD/ly22r76bEAhvLvhBkjlWmMyLr
haMfNYcfVYe2MfVQFaLBzhGxgsKN1QRQH9uYQB35rt+L3df1NWR5o6KgtoI8M/BPKjXD5gStkMmC
vd4a/uRN+TghF9ZLBZR6uBMqMzbauS1qQscOnAd1GqMF9wAQdhMCL1e9G8fg4Um+bz5KTh6KAVpC
J/PZ0KjQbAZqlkgFzA0f4k38bDykN/NXbZFqb8y24jra9lm74zYmrAhDOpqcWaV5iCsDCtptBqt4
nbrjH0DntaO6BatHRCoeOxhn8WiCelOqICU/wRYKnU4BynPonKTJvckjLWQdcudjWhf2LGRFWoJG
mQR2csXa6pm6j8bYHiG0ct0XeWaoQNxLUaPk3WpGE21z3CXIrvGy9gzygwuv0KjwO5uzMferEQHE
d6bfvCaPxQEqf/vyVX1IdBJzwjDzzDufPCoOg81GHNJ1kdriOXw3iP6rA++Y4Mb+YAM2KnxVe/kR
4EfrLnv+3+aTis+Im1kTN7CsKB+j+SwrLanFp+s2uMOjAsgwp9CmX31DPyqAA/6SSLePd1rh9COG
VL4uu+k2dbSKyL7Je25zAopGBRSc2no01bCNujgQU9JJRSGe6Gi0D903EbACg4PgY8BvoAcBnsGV
AvebnOpyJwRzHltVJ6HXtorxtj/l2S5N3Exx0P7vxMnDXB+LYNP3fj07Qn2TpD5nuteX/GV4WT8A
IG5guFGYpl80y7SEVlaoaFkbG5JCbzOvNHsWCdYWHFkJGoAj3V0CN69cjmVjnc1rpqmdU5qhGQMw
AHpOfQ/IX9fkYBDapOM2To+CdcrLQ1O/lorfGM+WRgY5hrCkq4hfkvSu442iEXFK76yVtyUUXaVz
4/Fo1sFmGVLbqB6RJZGF17xsHKtKSAuqw675NUWi3XWnELTGarVRoAJShNtBRUMg0hftoV1SFGp+
maAnFTrVnmZPkjcJaEzzrVbvSqFw63FbCH6QbHWo/nUAeJq+PvvN8JBOx0A5aWFBwiSENM9nGO/D
HDSOuFXkwMUtt1lyKmRHlz0ADivQABSnJN8msyd2uK8WzznQ38EmMTam9VxWd0qHjECxz+Y76HoZ
UuqYzcaoH8zOy1OFVAOEU3dJeKeXBwEEVsaLhYL/ckibfQmp4zrdGuV9nvpF+x6Mj6ibFNaDMWxK
nRgz1LtOBfaPCDVzPf5oVUD3TuPiDYbsxqBkz1/F9q00YqhRBgSXolQ/RqatSk9F8iCU78rcOhaa
03Fh6fQQ0wWCt1rdQdjFij/kUrPV8E2cb6CoKlQg1kUhRR6A0zc9uJ+dlE9BDb5ib+n+dFBqsA5i
cEIaa2ifoFAyNiOJ6sMAAYOu2IOwu7AmOx28UHVbsd0KfX3owtnX5FOmjEQsTciavAIt5OWxm1u8
uhOjugauM6A20b0moixEE4vkWhg0WtSvYBxb2hrbxutAmwLZnEOLNlwi3ipH46lx4WEP6M7jSpH9
vLkhUQ52bFADAcINwNdlaKgzrewbGeaTQ+bINuQZ7eLUgPeQvDzoh9Apdh8oHL20Lq81gNGfeGmZ
2ph6OetGg0PtGx4UuPKuJstLWJMcV1f73nCNY+W2h3kTbQ2nchJfmIjohA7vJGDEh4sJoA66aGjL
LhzxGfJKRQLTgaNDZpaM4GF4KghOOMc4pOTV+rwemX7egi6HTx1zQ5Was2igXjaFTpT/qmS3rSrS
K7zxrd9Pxb+L8VEnnZjmY21oqF/lJL9RbWUfeSnGWTuD37nBvt30Ni+lxChkXY6NOuHyCMzynYk5
zZ9rEm0Lr1ZB6ID8o/PeHW8yX7NHzrWZN0rq1pwpDWjKVzc2rJ2i+cF0owib6wvGOkXPZhKthZdb
JQK9tJ42sJHo4W9R2yxisa2SlrTjOypOzv+RdmXbceNI9lf61Dt7SILrnKl+4JKbMlP7Yr3wSLLM
HdxAguTXz6W7up0JcZJT1fXmkq1gAIFAIJZ77ax/Y1x1AGqegjoM00oKaB/i7jZNl16YP5H2/u9N
RdHu/FNsO1NLeyrJIxi8tSOHrOg28dJj4L2n694b73CrOSizOM3KcjqXr5jLvR3oce8vr8kXIwaz
j6aiZfIn1q8hNp1zKRoyWQ0QRg31SsWwYQXn2piHxdb9L/sLQT9hd9G4Dxcu5pbtbMxKAzweSLwB
js+gTin5RF1d1ubrDgtShDOpdmTM+gZS6tixMNiD+MwpkjXdBPfFlrig6ipQvFqC913STTihFFMJ
Zlgl3JWKW5Y8lPqKK+5lzaZfcWYvgmLCgUTGUmrkFopJiSxvs7TKn1WJGInfF0NxMNsk+yG1Sb+Q
x5yzDuCjA2oGpJro2xCsNE3QJtONGUc5cC0D7E7G1EV9pZKXy8p9fTL/1O6XHOGhN2oqeDHQ4+3a
iOs8pV8Z63CnfpNsN9xb9/SuvNIP6VZ3m6VOyK/PskkyUJDQa0kmFG9h60JztLkdpwAp3uLUbU3Z
ecZkgk/WzTbxEaUtYeouChQ2sg2rNq5bCDQObB8jM7y2Xf3WfOUAgI521nExHfElMSBoKDhWSR8o
NyMIrHQg14ASHWguTo1IbUXdZgkt4Gvh/lzaz8zayZO9pVnRDTKk9Z5yba27jyJzGiBsutP7bFwb
1w0Co8hlb7CmYbN0b80eRLwFQESBxklZLNUPSlFQdcw5GqvQ0tpt+JTF0g3nr5grAf4zBufAFyIW
EQxmmaWNZUWw1f5o17Jr+NK+2pXvwY3pg7xsPOY34YrxBR8wbzuA7UDpYgr1xEsDM1ZtaFiQi8LS
h3aLxvpV4GXv6gPmCd3qun1f0PPLO3fazBN5wrHUJTVjUVQAKFZFJwtjDvpP3XjdeLLHAZiD19/C
yn7tPxAkCsGs2QaZkUvQ0HoNwe+EPPWKrqQOuHZgnwKhwPUAsCVpmwBm6QcoLF7LnbRfgtqfwtYv
rhZjosDDtLHSYg9gnZWNVZDJGWV7TflhLZGYzCt5IkBwAegs43nI4MtZb6DLu3AqLQGRsHVHW7Sn
tqWNfheU8uvMSQYNKejICXoUuXm0CcHyqxDdUY0ATCHVNS/5NrWIo/D63tI7pPqkeOmB8TXMn/bk
5HMFB9KlgKyW1el2M7bGK38bncJYRffl5q4Ejqb1ka9G7iU7sutdxfB6d/Du/3QHzPkn2ELgRiSt
rzMdKwYo20p+ldpbKwbF0zOI1hYscHbzJ5zBKcuBx5xwHySdDgbyBv5rRK2Lguq87+X1wrGavVUx
dqRY4MiYIELOY7+emnieTh4ZOE06gOqO7XGlXxHAyXxjTvig78BBgB7JVb0QHS3JFd5rSVCnJGaQ
a8fqVivHParUblgMfrQEtTW/ir80nPz0yS3QJYM+shCSLPs5jp+02L+8hNMJEY8oulzQ8oLmAQSt
QlxiNmUU8rCCSYb6ukHSI7gBuyGna4Vmx3yp3WNOm1NpghvMjXKMmgzSBvu5DVcFW+p5WhIgGIRh
xnqvTAIM615TvoM69PJyzQWPP9HL8fpBo44pnGBFHQgxupq7nfne6F7B1k28wjSLHS7dULOaTDjp
/5RkCQe16IH9a6aQFBO5A3dehIxzmhzy8HsYpKtQJWguzZhHO/uZxxRwRZQ9yR2mGXSrOAZZs2Dx
Xzt24TiA4AJGmonrE23d54Y4hFpFOorvSX8AigTs82gqaoCHekSTEhIiTF54xc4dMSBCYp4QkN/o
oBHchxYTzYqqhrthAKAJc1+SHNM1ftF4l3d0Jv0N8z+Zjpw+5OSEFaMip7aEeVp53dxZLve7KwXQ
i8hXboI9qmq4ouUrYLjfXZb7JcCazgEBFg90xPCEWKznYdDlnACpIa6s5zjIN0phHKxoabzga6Qj
yBGOnKIXVlVnkBPl8WNTPcYtCkBD5jUqSmjDcz9KSBe293jp+SFvnJLFrjVkj5eVnY7FmZcRPkIw
Hs3MlZjL0wTlgLbPIELbeuMnmbaXjHAHyHVfR4NiAfGXxS6t8XTGTra2S1W9h9kC/qcmDmDwnFIB
DaaxvSxlSbnpK06kkBhJs86GlDpzLajRP5J4RQgI/N6y9CoA99dleV9OhrCYgsHKhZFWkTnJ0/wI
GboIbUTP8hJAwKwU0L/DNAEwjqTGuVY0i+R8mKCHKNnL/VoPPd4eiPJyWZeZ9BiOwYkYYYuGEcOZ
+SRGO4wvZuuQdyDcScd4x56NLbst74zQUT6X8Etm2jwhFmweE/PMVDMXvEscmg3IyrCGcfFUa2hs
3NU/TMMz1esOQPSZ13dvw1Kj0Ze7Y9q3E5lCsBqyhphDCZl4lafJj15vHT4828mRRUszoF9udYgC
OQVGH1HmAgWfoF4RMRO4ozj0unWo6aGNDrV2zconMt6CgPbyFs4ZyqksQa1WlcahLSBLyyIHpasy
8LSidCS+cMyWdJqO4ckxixUtLoxocmQtBih6y6mK7zGKO+j9cQxcgADO8P8jzcRGgJGHbVWH0yqW
10X4aXaP8Zg49lJP1ZxdTMxAoP8kqv4FD7emmcwlE6QI+jRclx0NvhtxjwfsSi3XlzWac4inooS9
6rWsL8DZBYeYYAD5TTa3evj5n4kQtokWIBcG/hJQMJTeVYEfWX5UgFe6LGTW5n4tmYjNZzdamgfK
ZHNxq/mJTGsM8+ABEIN/4VqxgyUmnlnbQzAG2DJMLQCe6tz2DFZaIDCd4A169WlMktAdjd6r+XAl
ZxR1TPKMVO1CBDir48R2DtiGn6Cf5zJtLVLCmoOtYqqoptNFgpds5GXa/V9YS8CkGAQY5uhBF3QL
C6VGFGbWrk050qFuMhSuLYVuOSwY3/SLxCAA3hyzQxrooL+wGYGfJmmaEYtYdW9NCV5Y4pBi3aNB
r/YI9ZV+Qd7suTqRNy3wicPISxpytYc8ddyAqImoXsi+mcqBlgvDVzN1S7jbCdIOAHPgFxFBzGs1
5vDsWEJ+sI+cuspzuikxr1TvskfAMUtOiEmPwA8+7XaTvi9B0M5eZqfihVNNmqiR7Ul8tyqObQYy
b4e+A014HXvNJir+tF0iIlcUDGuDQNjEFM/5sqq5pGQML3u3UACT4nN2CEZvULd/1iohhShICk4A
i6YlvEtzLdXVYQTHBGZnen0Pqum696QlrKWvGRlENxpgdQFvIRsqOszPlRm4MvZ5h46IATyQMQqv
ktMAfZ0c1Z29Ahh9sW4IYIQTlO525hZkaY0LyrSl+u9XS8VXAJrTlvEQAf+luKSaneRKi9+d1V40
ehIyGeUqKm7KesFSv/r/c0HCkeBWGIFUCur25CME0R6wspr3yxs3A2JyLmNS9uTYGZ1sMSmFMvIt
2wMZdmutyLrDssYu27SrcB25pY9GCcDsSl7i61t5bfnaYel9NRNZohFBRX5XnuAEAVB4/h3aMAZc
7q3GDZ/qD8NXgJlyjWII2rVMn26SZ/2g7JZYlWZeW+dChaMY63Yfq5NQ9jFgys1Esrfex8AZblbS
a30cNpcXe24/T3UUzFexUjmSOohLhn2j/DCmIsFCeLe0jmIU1JaqWjUjZDyVW+tgOvmt5Choitg/
27v4nh2Uw+1/pJSYkurtNmXqJFAdtom+JfJaWorsvl5FZ9ukq+e2MeSFGQQZRJj35Bnho4c2xYfl
ZjP1S8UI7uVkf8Txph7jskk7TPuzrQG4skejlLLKVtoDzoJfbIcVyIMtHx1M4CcJ4tUSC+MMscS5
fOF1FRphoDWTOXLMykR77chWyTfMAO7YVX/XbSaoaxNnUd7G2+OP/ka9Vr3Rj98DGOpSuW5xLQQn
hz7XhAQM3xI+tT6IPvfJCg3SdGX76T55b17KJ2mdHO+jA3eT9dLbaybLc74Sguez9UHX02knhp3h
B2src+yrwVc2ivO5B+7DR/pNurU29sLhmdb3POSZ/PkEngRQSBUgJ+d2VkoV8H0U9D+YsbzOGEhw
wmIBNGrOBZyKEDxOSBK5HweI4FK3KctwE+O0VO3SyNLcFYXLCRhJIKOceKbONTFJxljBEI0WXH9L
oxz5lNzsD2Cru+NoC19RXV24SObOqKmhADmBpmM2UPBt2hBYgI6c3ntgocnC42gb667zo3EbRQSt
hU6+BB79NeLGbv2SKA7pBJUuD203vY6Kp7CofDSmvnY02I9GFy0EUdOufDEMdLnZU58Zsu+CYait
lcbB9KBAJ9pVGrI7IwesmFQZDz0P7lq58wpjeLzsV2fPAHIt/xYqmEojV1Wdy4gTQYB905XcM3Lr
w0pG1zZfB9N0gSeBVkkcjWKQ0OfYHE1bXsvmo5wFHoCxdlQ3V2Ua3l3+rBnLApgF0M7A8ogKsIjA
VehhbY0JuNhs6Ra4BQlqcGbpGXjQW0vFjplIGSNPgDNDykcBTp3Yo1MXiMEK9Cm5UYJW2/HDLiVP
6cARFQ+rGA97kxSKI/MBaaHxjupLNA6zZ/VkAwSTrsBpFwQ5NkBh4ypo62PPS7eIqoWNnjUuaIJK
I8HjUXyOaFbctlYPl5D3rwbTHA1jwXICaO+bsd80puT86Q0EqPr0TgU8Hh7lQqjO5HqUEwtaZfk3
RujKUqrbfPxBO3JV6ktX2qxuJ8KEm7uyjdDEmBsAIQHxYtF0kzZb2XaN6KphW8WKFhz47I6diBPc
Xh0Cf66usZRjEABwi/sJBhv6eAm2eUkr4Z5uJUOWugDuoMe8t0TeotiT5Dclee6sK3MJAmjWzZ3o
NOl8EqB3vV3bMQAu3QI1X4SrXsW+hz3dZmjAv2wZS5KES7eRaB3L04vfoD+KFCDvKtBPHugiO9D8
Lk1UvBhOtAEuca6RClxmM1FsZBaI5gD19sh6TOs06eayOrO3OXz1v8QIu1ThtAEuBndgyVLZAziO
shl4SPzLUuZt4ZcUYXtorMmN1UIZo9lbsrki5kvHtyVbG5JbWd8uC5vfIbTfoM3HQLAqnF29p6Md
SLBvZkmu1OI9aDQOqUwnokukxbN6YQbdmjCyp0f9+SZVRq+QwMDqqXHi1MYdqZ7NHkyVxV1KFVdZ
mriduVZkpKUBYzXhrxliLzmIZoFeHsHV01p30vpYA8cFXf5D91JrC1Msc4sIGmaCNiJcYwAePteM
agjxE4pcRREq+qarQ8TRahKvaanfZGHCHi7v2ZwZTsDrpg4cHhnU5+fiJsIQLWdh45I68XM1PA5h
v7osAok//BIhQFHAYwCkFuQkDF0EM04KKx+AlAJaPCS30C2bRN/McEh9hXF5dDI1TR+ApsJ9mYTF
VopJ/sEKy3A7EhT3XWlFDwFDEBEOQIpLqcRWVhLrSORY0p6Tuju2TOGgbNcLLFNJ0uqjt/LmJc16
4uqNUr5gNsCKgP1TSm4AHJN3GcBed01lmcc6swM3r/JoA0aw/jNujZwc+0CLtqE5xWnZKBs/gLGL
QjHJInVbjj0oqsMx245yZOYes1Md/GhplOz1EvUEBzDYuuygK1wdvKFHIz5Q+TXKndQobBCcGqpW
OsGYa5GfKCVBG7FsNnhG8AiwHLLR+XhJdj86EPg1TmQmEbppktYmbsBHuh0U0l8lipTvmyznD1Y6
lk+NVD2qhNxAVLfpC2qCNE0eR0zLmHYBjnkVnL51oJJV3PHstTWZ5Y5Kmd21qI8CjNFWQGeuokGJ
9qgYg5wmrktfM1KOGcJcNtaanhHfSORkq2RU9TMFOTqD9OYOliT5tKsx1lF31U7vOms72KraoebQ
Rz7rpJZ9pEGrhDsNLcagVstLa1cDIrTwK602yY5HvYq+ISw5uh5HYCe2VK5AQVynpQNE+/Jeq+ME
wWuK2yuIjKe8rIGqJ9n2qu8C8ANUpgFqOCAfvPZDglpfm2HuwdPssAd9VhIkK4CjJCXA6Lrwvh0b
Zt1nWd8CUkan6jOwoPJNqfWl4hpjnqIvWBm+y2YIno1aKUs/l9LucbCxZ55CA6NYj5UGmSoGSp41
Ka2snRZW9gMi73wzsLZRgV9RBeQworHIdgCGCRp1qrRs36ulSXfAS9Y0b8D/92klgw+2sIFc7hDK
hs4pqG2OThuXyPAQXnSrllLtKc7DNHCbjNKdlMvypgzSetNXiu5a9YiJKLTDaXg2paoJELAweNA7
onhdL7NDS1i/AlK+umsiWm0Cidl7YEPFKmSHaeKZMgs3LOPJXW0F4xZ0uChZjj0QMIqAxWsNI2VO
jSb4wQl1nYdemZndtqtTCbP3ca94gOJTfpC4CzGW1cUILzoVk0ZG2Ad7IknZvWwW/NMe29gf7DG9
HXjBNoDHUT4jqS+50yfWeJXSJPDyUCe3VaMAeDlHHtwh0HmlV10KVjIprF/DHA1RjpmX4Tc1SVDL
KuPS4jcBpfkO7FcS6lsyy2413tj3TK3Cm5zQ4RsfmsFcySmx1yNXA7oZTanZg+jExAWox6GfAzLg
titBUOZxS8qUPZOz8k4HnfiVKhnJj0JH8OTw0UYZUNMa7lshBYSikVod4AY4zTBWV7GdMZqDp+d5
4qdoYB4W7u2vrddo4sB/eEDaSDjKshCFcNvMdasBje+Ac+FJY+H2fe4Opu0BUtrHrfeoV59aBtqA
CN6zddLd+xAWHi0Outy/X3bgX9t1hI8RYpVGlssGIGq4kzLgTnUPOc29xHztewJEs/BHUX1Uob6P
AoRj6EaNgYaz8AHTLSReIKerIYQxmSJlFu2nBD5PdgltvbaiHuZSwEClOVKgbDQAvRpZ5OUo51rE
fv5L8qdsBTrSLaILl7IkVQlYN3CBGfV7Gmle1EQrQpvXNnsu5J47dQfwUqMIvayMHLvsFy7pmZgA
LYlTwV+f3kViSh80ZqQHrRfEswpAUu07jsquozuKivWCpjNJxjNR06ecxPOF1I4ma0FuJ5WVF9u+
nFQ+8ptOLbtD92TE6z7atUvgtjPRnIKeTrwuVWJgilVY3lTOtADlPIRXuAf1kT8BnmAzjrLl2NQE
GXh6Jw1vlxWdiejAVqH/HJ7Fy/YrRJYkjVkLkXGD2XWAHodq5ErSNshclqwvy5qJsRQ0mCF3C2xK
ExAE52va0ajRSgxeuhH5wEicYzLvsoA5+zgVMK3vyabBDapVYUFAy6oYALdafqQ8eMkSMBwbNKsW
xE2nTTyNmMoAJQbyHqjZCdsFxgZc4YCvd2l3X/OnKHkOjQVQo9kl+yVChGaLBmkoJQ4RPek9o2+8
ZgmrfUEJMfClwahxQ4WEtn4H1mtrPv6FGjVB17eOdNTku5SfKbSTbSGgShgwo4bYOo5A4NHirq/Q
eKkoL1Qt913EbkfwYpYVX+pomDtPoCpBvRPAc6pmCRuUkmwAuqYKUuRGcYL8Xc6Bgr2TotFvsod+
qbly9nrAPQXE+ynxZojHV8r7QVIZinTGK/WY6mTX9bNyRBS1Lb5X4Gz9s82cuI0w0mujYxZQbzhR
59ZO26ptyHQ1pspDVfjZ+C6ZV/2SJ5w7UxiMA9q2Df+AN/+5lDbCg08msI+EXjeYOQSAZ0UQQvz5
BjwC+rBfcoSzq5c243EqQxvQhsqFuWnGDLBug5tReaFgO3eojAliXscUBZJ5gln0Us31JIJZINzY
Z9a4H9IlTz53qowJfx2soT8flOerNnSyhlABpiC1wDPuDGp6VQ9kdKqi9H7Z6f18NYpuaBpaxNtV
MzXAQguybLWSdAyOg4e1f8HDx8j9Kwa+Wc0dr8pV7Br3wQrTzo+ov4OC3al39M9XS5TTDxDWkwO8
IMvM6QMAnB/3O0o/03HB187l2U+EqOJwLNjkCfjIIETaIOyv/EPus/fGDdbZytgWH8FDc8Of69el
0Y654jPk6nBfeK+jji/Yv25qbU0l1Lia2nkdN2buxK+R4obb+0p21A0YKhdbT6Zf+XVDf4kUNpSE
I/BcA6gqu90WXAGtZ9x0zLHBtyx9MzbaXbJTj9KNvFmq4M5G2wa6bpDbw2yRLRakVL0cIsIC4His
+736iBRSAm6UYIO+grXqoGEjvq/X/OrpsgXPnscTqdPPT+6HQclaQKpK2FpgogDTNVAXwGYmA/y6
oL/UEsLm0erwNg4hoN7TyOmukh/0KV6BqVX5flmT2SvgdAGFsJFSo0ljDQuYA4bkyF7oPvYlNFau
9LWNuZn0+bK8WTdzsnKCcYZRGHdsgLgQzXqYeXC0ijsZf7gs5evYMm6aU60Eg8T7uDSVDmKYlx8B
WOJW/gsQnORtcC+v3ppNvKDWDMDZuUDBo2gGgIE6EwLJBxp688Mouyp32pfmIRw9sqTeXKyPBCPe
FYBcNNAhdW5/wBFUErOCeaCDn700a0z2fpoH61rf6Uv2MXebgt0RqzkF+HjEnItqkqayR0zXucis
3ZH7zkOnI9snL9Y2utM0v72yVuwtWdsLd8TswT6VK9hlTA2ShiiJYjAz9aMn6sW9g6RCf4f+bN1V
j9prIjnyOjoszZ7P2g7IIjHngvwb8HkEEzXiuIqK1EB8mcjVpqEpktU6G4ADFCXSFtObUH+sUAgq
iZ7Dr1pacj9WcvNYcFPxglzpNwUZ6aGsS7nwLxu2NuMXTr9NsGs2WjXFEBf8Au3AddhvC4mvLouY
NWUkezHyi5fd1NF4vuNACY8Jt0zENaOGHCC5V6pvXI02ad65JUV3AQAyS/m206OFbMW8cv8WLA4l
wtytJh6w8EGirDBivaJKtl5QbtacfylnC1nzyEDmb8igHN+Ve+V7g/QLrkn50Yqc8HMvHca37AfG
cJeKo3P+/GRN7SnPfnJhsLGIlNLQGwC7yU+sVDdh0KxHEz1wJoh60yp0rcq4aUrt22V959ztqVzB
UQAEBJ0/MpY0l26q7L2SduYSKczsigJKC+Ecxi/Jl6C+GnrLDLCioNs2kb/Urw30k8svlxWZtY0T
KYLht7GkpcUw7Vv83Sq37VJL/GzUhKKejMfJBP0rhtgA3eNyHCJqItdQwq0qxzzKN5VnfFQre9tu
+qXK1KxGeGIirkf+BEt3bhKjQRGGF7gxOvUJeNCpvHCOZ7ce+OUYLlNBJSdWQ2vMEpi9CoXaukDz
MXC2qttulJ3L+zIvxTRly8abDqm0cy04j+AJObQYmruC+9VwU6cLr8ZZEWjSwLtkmh8XDSxULNYx
jsuuGn6+xY8gknUS3jxe1mTWjk/ECBZmjTl+73SDV8lW11IQ+20040nOF54eS2KEBbMzGan56T4d
BoC471Nz20peuvQImD5WjB+nxpY/1kwTxkaBwEHHLIQU1XTHZC/Xr5np2coWaO+Y+r+8cPMXJp6N
ygSWBYTEaQNPnJuU6Z3GqwgMA29W61ed3+8s6pB1tos9y++A9dqBZ8IlC75t/sieyJ2W+kSuQutE
MepJ7o6vzWvpDu+5QwGc3APzwd3xrd1cVnR26zBIhf/QLI7hhXN5mtwaPWlioB0p+3gEx3SSbpP6
eyqVC5Xk2aDc/CVJ3D4d5Z1/snVgOrMtV5ZxpZfPyvAc0W1KgRpTbFlymwMtIFzqdJmPu05EC26J
1Ao3gYsDBoIPkFPbz9G9cpcf0tChmx58vW4qudFBvio82Vywo1mbPZEs3JEdahMhoyB1SCO0F97l
bE/ap74Fot2+r5amreb6mTG3DTJUGa2F6AEQjFZOoobXFfRsTK85yLsARbLd6A835rrcoOR4IOD2
vFbvLpvQbOuZaSM/OmHzIGku2BApaJXqI2yWed0zfL8T3Ifbb9HB3ow3C6Jm1/OXKNGIEm7ZYTBC
w/Kl9Y11ddTf08/iMFz3tTOstJV+k67k1/Bb5CzmA6aw4ov7OREtGtHASdFOWnYeeHucfJ1dmUe6
+fYYuMXVouHM2+yJOMFygKjEQCQ1LerKdpTNTefGh84xXXIHugrX3GeH/H2pkXl6BVxSUYysZNzq
FBOWE3h/LV2l8k3NAcOFfiD/8j5OhvhVEDKZGEQ1UMASDBXv4yRPAmxjbGNcW1Mcbr930faykNlg
ZEqX/iFEcKWpUbPWTkASI4HQQenvUKW8LGBuuaauH0VFDw5G5wSLSMsuz60Qh3tEtYYNIE8Js0PR
A4+qbNbUrBeqEHOu+lScYBEhIxjVKyGuTQIn08JVWx+kcpUvjUfPJvlOBQlmoNZ9EsYqFq5fkW0C
5JmN7vRef8UBCXWF5jr9tb2SNsCdu12CElsUPe3pyfUHtO8MGXWI1tb6B3oEClCcp77ta9d16dq3
GmiQw+3oBz5des0sbaZgkrJVM9LmWF3besujHWiehwzND5s2WV22mjnbP11dwSztluucMQjS0Z4I
dNIiWqtga7ksZPYqAHbMhK6C/o6vU+BN3lpsimEr6odSgUaYqzB7rrVtFjhtciVHd5Lm9CXQCvaJ
+pCCMCtaSPfNLejpF0yu/GQr5YBHJp+ymCy/zoZ7dBA46GVB0dWxk3hB3bk1RT8PTvpU+LHEjKkJ
+MvR6hEaxsO1Kn2v8hVZKpsuiRAsU6qbTpUmEUOh3NIECTAjWDHw1C5s3OQ0RNd4qopgh2lH87Kl
kMPstZ29tZJfq35Y/CD6AR3IXjS4OZhVlsBfZu5VmAlRZcAZIYQQB5PGnmeIuyFVqStHUd67tnHy
HOxw932AlvElsskZV3YmTnBlXRFngL/H84eE9U1FqaexZNVhWBaPu4UFnbkFzkQJzmzEa9HixvTS
6nK/ZukO5EH+5T1b0kYwjbqTTDIwiOjy61F5HpR7a7ynf+HJCEUMg4BjDhPN4tBIxTXbKKaAoOf3
aMLR4y1dolqaS5OdyhDHRBSJBZSVuJcHK/MwKe3ZYe5gtvQbA6m2GlY+i0dvjPtNFQ+3lxdx7sV1
Jlu4TQdV7W2dQ7asvSSlz9NdVm6K+Gms/CZ6DPUNI0Aw3/LS0+RbsgTXN+OtzqQLFpmCtkireqxu
HgLDWv5eA241jUInKGQgaHcLFrMkTTRKO4uydHp1tfaNQj61LnEt2jlyfoWOzoV1nb5ccCjIeSJ0
Ax8poNnFQS2SlGpnBdBMHxAuV9JeRmmXs/CmSiKUeYNvBUXDKVPuUO26tjRAoqYvlz9hclmXvkC4
CYrckmwlhbZJj84ky+IKGtxqxTWVagkTaHZhT5QVniJAXMpbmULZNtavIilclZq+IzYIZdUMMEHf
/4piaD7BDUswGixsoxyOUUYVKKZXWw3IoAWaFteXRcwr9EuE4FvA1VEFUg8RCvpCexPUdSPyrfu0
Wyfp02VR8ycQnFf/Umfax5MbW1EjgAooCL6GHQpnwUFZNQfrOyoxNzRz9J22yW6XbtUZnmpcOlMv
NuDAACAjYkXZSp8qXQyZ7KH1Ew90ORu0wUqhA8j4jQmI1dzr/XxVOtHOOOIHe9juFblZxiSdLOOr
kf76EMEBVCnMkmf4EP06c5/SKyC+gC1QZZ61xxCVO2zeUq+sHOmBPpJttBDaz16/J6sgGhI6fuNa
xy4P2QY4ZDK5YoGrAUIfqLbGEtHkXGx4tuaCTRV9ndq8mNZ8VXoAOFi/NL3bbRLPvlPumB9NuP5L
oKvzxgV6eszC2ei+F4sUWN2KqzLYJ3vDcBqMGxXG1A89Ar6yO2R64+iYylNBAmDEoZspqlOoqdfq
H5isW3gXzh6pky8RdjqKlL4BrwN8BGbI+EGzKbCtMCldezxaLRypWas6kSVsbGyVaakM0Frb0f0B
VZnuJrlhG+MBD6nUAZ09EBzb75J3C1roBce/pKawy7LKbWZEEC2Z6FowMIfCUq+uWyfpPiOuOQua
zpRvgRD+a38F51EmYGnUS4gbpOc+0p222tYm2BmAcaU92MYNYDWcuFrQcTbysoilgFoB5QZx6FEa
VaMtaggN2tQZkK63jPIW6BIKaNsu6zd9/hf3cCJp+pIT36jrFTCnJvLUEIWnGBAWHSq15oIbmBcC
pBUA6lqYTBFur9hqWKrLOVDcGUJhq1wljbWK5D9wAf/ro//v8LO4+ednN//4H/z5oyhBrxRGTPjj
P67LT/q3m+zt47P5n+kf/vsvnv+zf6w/i+Nb/vUvnf0b/PI/hAPZ/+3sDz5lMRtu2896uPts2oz9
/P34zOlv/n9/+LfPn7/lYSg/f//to2gpm35bGBf0tz9+tP3++28YhjrZ0+n3//HDSYHff7v/rN/j
ty//4POtYfi35O8yUFKAt4oxTxttXFh6/jn9RLH+DsNCxRjVINS1LHgLWtQs+v03zfi7YuPBhPqa
jZFUNJ/+9remaH/+SP07HqPTSxT4LlPbo/3bv/Q+255f2/U32uY3RUxZA5EYVzszv+lNhiQWbEJD
A74GIgAhONa4lBd9DNRoua2tbRylkt9lhb6TzBAsKoXSPqs1z5whMSLwFfavxC6Q01ZZfW1hLncf
81h7D+BtMcETW9ssGqLnKBnHld6O2p4lCTDGIyQRXpSkaNZlFtDoClSI9MZWWbbnRRP/4CHCbgm8
z1t7ZNJRxwTIndTw6qgkCSaKYt7eyIrGDr3RYhAIIxMu5VHic73VPbU3Qf3C4savbVV6TFileSWT
wy1TBmT8eVw3zij31a2lDxpGbcpxTYAI+l6AVtIxo5hvCZoPUK7M2S0f+HjVMwMjVyxS92OkjEDO
HPOVbkTpvmj4AcjYN6Gq+GFv3mVKgEBCVe4DeC4AzRogCmZ9i2UgwZttRbEjF4rfBy24auIpg1eq
3wOe49vD2I+z1sW8ya7OzWoNvutVooAElhjRTiXZNXB7+FDcSXpWb6JQ5zftEOSr3Oah7cgh58+0
7oY9pVaIr2/Zp8VLbY13L+AwR5U4WV6qjjzw4V1JIvlea/NqKw3aQzFS/g19Z2R6iUhrrgCdMCLH
BO3j61Gp6W2QF+phLKzykVN58DF4ZGzMQuoewrjJMX1Yhq2Di5bvooob4Fds2idGeh195VHW+8A6
ta/tNvpoq9xXkrxwcuAIOlmQE1eyCOCVTBZ8tFEXrfOKsFtCStuhWfi/zH1Xl9y4ut0fMo4JgGB4
ZbFYsXNQSy9cHSQQzCAIMPz6u2vm2B61zpJ8/eTRPIy0WlMsEMCXdiC7PgeHsu/9G0FyP2XdeBua
8YU4cvHZ4XBcY2Ljzf4BE48U0pTpBLuba23nZ9kHcbLM3kZW9i3k6l5AYXg7V9WVl7P+GC0lfJSa
FRwGv0QGLdbT6OaTJkDAN2JT98NbwcAskVZW27ZxT45FxYAxkS3ORBsCgpYGOjsxdLApawOIt1aw
69WhfbZhWZ1oEU2nPMLqJHJaExM0Gm2ihmee65tUlkNaqnY76Q+mowbujetFTwsolFAfYZeNpwa8
d6vnjuyGYEqjccXyFnl+7GyxnVtXXQ3xZNHIjso0MHARKrmf9JJE73QiftZpP2eJKcIodZTa2wWR
1w/kDgrtMQg0y055C0nEUrtNKaAPMJCt57usLtaEA7xM29VHKO1QcTOlj8zF34eBHsgc2U1Yjicq
yjmZ+UITOUKzonBzvx2EzNwlk3JTeXLMVqDFCBw4Xrjt5Fcn3it6dLUukpl4mRgACUdniR9Uz/m1
6fpr4yL/bib1mFShfjdkeArd1N0gCN+1zFObeuwRbR0aeob66zYMyesMWsTZBODIDV6JFGPhUBzw
uw3zZ7WZ66CGWVSwwJXK7+BY0vvD6zr6wWkoIn9XLZieOEE21ZjLm3HEN+rByWR14+1cTadnC8ZE
ZjttHyxDFywiWKuCpG3fHkOo6NYt/1E26jD4hboC88t/rtqVgSl2M5pYp9FyIeVGfpHyaXpvl1wl
Unv8WcyNTnGbqlOsScbVMiejT15irbysHQCd9QZQPVcg+kbV7dql2YfIoEwKWmJ4Vkr1z/7CW7hQ
De91Ud6JVthbZfykiP0rwulBLeNzFzIgVWWJPTn2D3mhPtolfA0tCnFX99ehAuI+qGFA3nT5vqhV
eRQ9VA2kDYYDqSv3rEnTXIEDREDAJG3CVh1m+VxX79zFUF+SjZdMc73+GMquSlteI62uA3mqVGh2
tkIzCZxOb0lKMNw2PfXJcexpnZlynpMSLQiQ8HqYrbB23Q0LbG2LqYT/QxHjNozzIl2CItw1ywJl
5FUGW6/hb+vkB8A25mzT++28kyAonRY+rKfYkeIeUhvsm+p8UaVhMdJrFzTDjckVCIrVXc50327r
OlYw4VqvatBB8jhqedLSoPgISBWA9xqXL1Ko5ToczPA9rhrxfcZrOwJzfEdd6W/QPZjfREmi16Wv
dDKA8IovsoZpLSGCp+UB6iPQOdaCHoZI1g9NqD7GkYYQ7tQ8JSNtn7txdfc9uKjPZmlWyORDdmUA
kl5K1t6Rzl1YqGXMTFKuwQuZoVfZxoA59zOURNqnvPG7dCpXwje4Bq6drt6nwgP7UI3NRhMIrHpF
LQucbc1e+0KZfgNxAPOsogJ6ry3NCy9RXPJsruoQvvat1vftGoABb6aaRDuzEP8QkZl85a5vz0g/
qiit+jZ89D0SiUS1vf0aEsL28Sra2xHM9kMcV92ZwW4es7QStTNTDQNYQbrhzEsjpw3NB/bUtwhS
TjFcA6qx7s16Eexq89ble1rp/hnpvXj0aTf2m6ovwLsE3zOI92OXk1f4kdh7x9jwQHjU3rO+MA/B
UEYJm9pgUwdoF5tG5klOuU5KD5dWF4v5BuD89cppY49FVfc7ka/VU+fT505fzOFs051AT+NHtQ7z
K9ajQAAOdPd9WXtMnZbC/pD4oSWtleFP4TJLeDxIhhsSdE+Fu5LfVu2uAxZ/M5vW3TMrtjqCyA2P
PZXKPH4oS6izld61HvJ7UoWIxF0OWtJUZjaun6AVnf9QwxRkC2ykjFl2tfiIohYCFeFu9F1aqfXN
Y5nLwyotiovbbRXny42qu/wcVfBlcuV08Kl7jRyZYbyFiwISAKR/u6SLJ4yL49tGmlEn84o5SFSA
GJzb7lW7nKSLtP1l+14JbXdxiDM6KcSveHQ7skrx5FM7pUgj+JVX4zr2qllmF0I1lAvXLQVR+84B
KfIEzjhyNznO+qEMOdtGpR/fFhJefTCQEejcI8zkNdNbu1ZB0oC5eihE0GELIvuTYw8fungKvgcQ
ywOEcH2qtZ2wOM2w6z3rf0Bbqtgi9zKIoLBUtAOSNKPpSXRr/QASfZipXA/pMAe7qVvtLizoW1h6
zzEfbToY0V538eDvZalxq3f5/LXO1d5b9I7hXArSnmXU7Vh+wfPH8F1ame89K7zjIWkXJtENrdvv
MApAlrJOcGpiPSyGcjXxpKxL+aFN9RpC4uGGNXRb9hBT5Lxq70WP2tr3WYHeqse+6sE5mCG77kkG
Nb+BCZzZB/XSpiaY6aafZn+n67F8d22cb51hY7JWnD9Nsr5Ia7Y6+sGbmuOoCh3sWI90tgO3UvgN
5JtqcOndzSKPXmXBd212YgonRL0AlW+gtnBgr29lNxTHtWNgTIP4ncSmlDde5CzEylY4YYYMYCkK
KfgtWh3i0DJ1Z9cl/CJ4AcXNVa+JFt1SJMrR7imMAtNtusZY8PqLBeB50PI52fpdiWMn8WcsJeW3
aan2nIzbkOYPMChR0ap5IucAp2Jc9c6WERBMmDTkh7J29AckDQ0gsMUpVHw8DlLxU93Do08PatlX
xdIchqG3h9WG7IuOaLNxSISh6cS6uN4IFYAj3WgTwf9aqa0Nhxo2jj5EA1wt8rO0piqR3pcyBlM4
p8fBn0ez9Vef50nowgqn1CdIztgiTfLXPlfd0n8boEWz7cW4k6rtXqax9rE/FjU1KTa+TD1vhCFm
1NJig1WmKTNtfmpw0GCOUg2+h8qj4NthbsGZZtMUN+Dox+QxHsiyHkgYyhrZdxvBelLwfW80/Bpq
A0AkLC/sF6Bo2o2OQGzd+MGwiCRU1ntsZcUYPgjqBcla1qC41xNsNvvGi57paADpLiCtlfccs+NA
ejNGeLK6n0veQOYvDzPZroAYLT5wmEtAON58wzZQlOAQpFUayKeuWh7rCYDQgJfNDe5/mZUQutua
cfC2a92om5xoCLBLMbyycsaBJmXV/WDErK8V1KaSUQawiOr0I+wOYWENThD8Q1okGv6IbI6VlG1Y
rvk1KfZiXYJzIxCTeDXAMnCwA7jMff3IUAbgYkJRhwDiw1UZDzDV0v+G1bEHXVQBHO/rYNMZwLT7
PhTn3NivPWTi0voij7mJ0XvfCwBYDrbJceW1XtDeLFax/QwDzIT3Em6fQ4lUhRN3xOQhPOoxWHc1
pAXgTNqR00QiuSFTsGbWRN4pR+TbwuScH9qy0PtS+GRblLolQBrb5sUsvTiUfbSmNjIxIghd0j5s
lj3+CAHVG1C07MxU0S/B5NYqRcF67+n4rcH+TdjSJrGbIOYwNhJGrbreBAx1ciM1yqJi9nD1jP5y
U0SSb4CTJ6DeE3Jy0FU0D2vB76fBP0amFGBc01sUDN9s/MFneWCl2Tk7xQfVKOS4VCXKm+47VHyJ
41N8jAseJhD3UAfsjwpGstP4ggf9mrtWbMqx+0ImFQNFXY6vQeV/n8ri5FoVbGC0ltBmzeKIX80a
KjNl3jcw4yswIcaJIF4fbHzLUDDETmzDsvmCRlJ4nn37HBvCtpXtZRI3+dVQhxb97bq+Hrjf4gaq
o/0K3DME0eDVcOUVAaYN+F1biflpXDoNt8MSsrEewSaewxzZIU/mtoXWKbJes5b87Nt2p1ranjSm
LXyosnltxcOwNiQjebfuIBjx1eVF9IKLsNqDaPjNh7y53HSkj/ClFSXPXrvAIhfWrzu8+i7NmcHg
L68eJ4cKEVebQnoRj6gVUNAnDBnSfZdjQJJQSKJWCZjaAIjEXgnfDs+FG+l1eUrzAEYeSuvtGs8P
CtpoSyTHtCCjD6mR0qal6/NbuGei3tHhM1dtDKF8AV9eiNfat9JRbyPoKKBjqfmW93MmO+W/dGRk
OwvmwhkaJ7lJhrF7hBnmlaqa+kYoZU5cqyDTiw0ySJVthRiiZAp1n84clRE3y1W+hBBrFEgu9Xgd
6/i9tFGAxAejwKY225mwE1eapVWg43SJ9JMV5GEgHYSGtNAIP+brOAYTML0Se1XgVWh4RibaQX5F
+zLCt0MwmuR1Dkbw0YllvaFz/W31YbsSchfuR4fiE4WLt7GNQdasrhkZ5GFGrRz2+H+wSO0EsvOE
LsDfoLHCtqVsdiqgaS8gpg2OeYTkA5/uDH1VI7rL3sK+lUJD+hM27OXKh7R3NodNVt5u8eY4suHa
B3q2GTEJ1FXS1esdte2Dpvqge1xHoCnHKS8FLmCf9hmV/hmxNslJ/lCxN8Imt/M9sWRmHtTbLNEh
QovrWLvwW2jcaUSqrik4FtOAQNxV9AFxwtzY2vbHJoSjsNcy1FeTf8pzBis/SHLAJ0tuhJ9nbhgB
Roi3y0WBcYohFFo5qMFO0ISh0AXpZdseCmilb/Qo3I56tbgb4Fa5q/N8yeKpX9KgNF+mWNgbU7Ww
+FbRS+zjRmnhLgn5mXVTVvkVqDcMAio1WLyrZAlvzNPUlBkUj85dM3z0EI3cep1AlYrvtVtmtR5b
o184oMF3jQkfx1w0iag75LDo8O9aP3LXNXoFm1WQvfW1OaA8h5F12C0pNCYxTPFlkHVlMCZeOS5b
2zAYXasQ9yihbyjd3sBegZrM1EBRqOYmYQaYqwsXSKL94iOF3jZVj7MkC+CdnQfKkhZiU8yx3hCE
5sRJ70CBGwSSyVMn1sgbzDwSHssF0i0NGn9KybQEKemqr5s8Fbx8mnN+7RkJ7uRgfZw6tHdiN6Cc
DxaMUV1TvCuvam0ylKN4lVzFwM+2Dz2D9SrHPKxpYhD7WjhiS7lWiepngFZKdDCGcThAjWtI+jaP
0Z0g9yzQR6ljlJqBD0NcLvcS2hU7r2IqLXtkrsus90HXXfRlvK8UQefGb6IrD0k1RGfScqR6U3nV
aWrbL3ag5R56dioLxKDONGqwbewW0tPjNcvBibjsk3bPZ+zyosnj3TJGd0g6vG1g4wXXvt00NJxT
nPTjvACL6zoUlxYHNEH696NAQvY9Wop32K4EiauWJplkNGBegylZ50XLjdZ8ryMcTuRSagclVJIW
8XgvHBTVVgu+Qi5GYIznJFb1C2elPqysaSC8BCbQQM8e6e+CNtgNnAQ/ohw5ssp3Vb9+HSakEgrC
SyAM+HwDzQ3MWws17Ejgv4yCyW9x7AA6hTASZ/W5d8V7iICYWI51C5GOvdAGC++M3AS1gKaTc3fd
XJ7YaDK/r4dkqAQg7DNHv0Bt+mKuUxm27SOsDord7M8nI02EoLFM2brwV10FxyYfzzT/FkISLOGz
+l43ndqQyw70HRqVY7+lQ4/8XIh2PAkLaash4tVpLYK72eF1wYF+m5sCaVPT7PJxXbdF2CPMVqVE
udluWZ6poHlUQXygFcQCuxo1H0BJMGeexwX1PIsX/hQU/Ad0J+i5WKif6ELwjBTBcLa2I+fIfPO0
eyH+CJhMyVMx6I9Qty7rzVgDgED6LVvLJi2mHmASf2rfEGNBmhbVZuJ82Fft/HVeIQhajHObDvo7
3Fq2NJiv0YCGvXD9bs38wkoRJGMQw14dfsv7cpDllZqK9Uw1E48rDM6uie9jt/hfYO362jHH97G7
ss1q97qX71XXAACuvfkMKaI5hftrnaH3jZTFQE7QnanyTpNFMJnNslkqoL/WPrhuGvi022UbF9WK
1euLTTyxNYNFgPdVYc4QzUxsbZ+bPV+azUy+m25rsP/1fAu+5Xaiw45VP5b12XpfXcdShYbhWtVt
2vDq+yIgpNnXSB7HtrwNVlOnFpIDSTA2Du2r4ospa3KQJFixH88hbvNHyJatSctJ/VFYFqRNy71j
yIb1Dq1MnpZk7JLCg0fR2pP2iFQ0P084WYq0D2GZX48kmHaOaXVVh7Lf9GZ+mnJk56I4FVLi7reE
pBEECRKMC16Y3+ztWpptt5ICamplfYXlnzNixT63UDDEPdc+DvGMm6oP7IslLyJ2GVvmLVKqIPE4
OIUBiDfp4tPhwW/QSJsidpR0PVQ4iTukI+8BUdu8kidvgB+5dR9t3l37FJsSpdFHjBkM67RL6to7
kQ4K2rHEiq0XSbwezQ0YiUKlLilpByhUsUL8CVqkuap5tobezs45PRWw4Nl2tPe/QFANaUE0OexA
eJ7CUGFIutVbr2TeRfs5N32GUqpGkt2bO+bABlWYFujEr1t0bgPgEGBl9t2IerOgs0Ln+R3iGzIL
oVf2tcJhR/FRbtbpYQFCK1DYhIBw1DurqgMt1XZExBUSxWv4FcjlBOEoC21gj3IqlqsVU6Ksd3Tr
mioZVbjxFnRT0BJnyH2x3+2tDXm2xOXDYAG4HFrZfDOjOpU5Qd9rurej0CnPJ0TlwTy1yJrUgpx5
GLTbNJjMHWeHkUUbDWj1q/B9rv1gEyCVWDwDPe5Qi9MQIFKhATac/AU42ckuSdCheaBDHIRY+yeN
pixH1FMdGCrhGniIjG3nbwbRTiIJVrZA682FHb20/vqreR0GwObdip7JhEvFoTOX5NJcoTn6o+vb
YUNyjYuXIvPbroaam9F5wbYuCEkWH2ESFnxyv0QY/yJZewwt4fuRNHpPCFUSHl/Ie3waTelcTBfE
QhdfGe0g/2jLGOe6FQVu1hKqQRpc6qdwRpyebBxvOqRTBxeWQbNZdVBAmSq07VVOO1xMiEFy6+kx
2pULymaqK7CCCY1vS/Td34inO2R3kSEbr4N1QwjoPuwGOu/V7+yZNCAHRK06xIYXX5gYWepiXPNu
1jZzPlhnAPXlm3zGRyzUPYyIy9/xcvXWtRFAz2HkJMSuS+8LqY33USC3gSJhXhffO32RG7TohkXW
9psVC/kujO+dizr0Xge1BrugHaeXLpzn5+oi8Vx3vMvGqq+PRYDGPqSHxAVGxL9iTkuv0A4Su3JA
omlxEd7ksXpq1jE/z1Xc3hWGBW/OM3qAYWo8pyImfbpYXjyPZSeqpCrdet3qprqCVHiVAT+iwZcS
6mqZLIgosIc+YkCbZ+hMGWS18C7kJmdX7TwMabO2r1IPt77C7KDw0EcyAOEdClOG19gQNqMxZgl4
YV73gLSvP1nViK+sWxqHlF5OzzM4DEfb+BQ9pty/WXrbgV0bT94x7lb/JCq6Pswl8pGghi1R0UDG
D6GWyZuwRj5cdzLYjXUUJSQcoi8TPFI/nDA2bSA+mXV5sGynwVszt5Z+QrlFWJxWiOE19N6vou7A
WG8gECSWM2iM3alTa/4xMLRN0P9pJQ3QQxx87Oqm/ZigwgjXopCn/WqeRkI9XDdErh9WdU1CFM13
aJPyUzc/wzyVvIbzmKMyCsY9azx7B6EWmUbrjHlcq2qY55TQdTbxcDK5mRHCkFxUZrocHr1UEGSe
N8YhL0KOp1l+q3I37T34tZ6otOFmmQVsd4awfu+xAMe1xdgV7YURdsCuGzGbrKr7Ea6r6f+AHqYY
mgid27V0sIBwcXvKVxhgDpAe3HIpo7QmssAV4w9/s5n+2ziMh3H4/n28eu1/i8S4Uu9DZ7of4+ef
+v8RisEAD/qf/wvy8CsUw73Wb68D0JZ/Azv+Qm9c/srfYAzO/yVQkIKyDFAlqGwXKuG/wRjev3zA
x0IPIqkBGIshQE//RmNE3r/gMoZ6E45SgM5wH3inf6MxQv9foHBzsHSA4/B8/MX/DhrjZ0gXFHYu
suMcSsnQRwVQ4zNGmpAZrXTj0S2Y29MNhdLZmoSEUZ50cxNHSMy0jNC4kmRJOgXE25k4pP1f/rFg
/8aI/IQJ+Rne9fdjgN0RwmTTj6EFiDX6JyCpDQQ18YK+N/A/RbUBNzbgxwY9T5c4NeXf1Loy9ErC
vn6xOmBzYiGNvWzLoBIobHud3/hYe/+QSyzdxi+kOQbVgGk6uvNoDpeh38q/9/tPsKOfnvkCOfs/
ICqobQCkcBGSZIAU4D1+Zj2X5RpTDOj5NipwdD0IZO5UHo7X0K7vT04ipxyrvLg3mAFvkc0GB3RW
keegD3CSLkCLpcx1CEAIZhF/gHf9BaD5/Gh4Ng9tSg84legTWs56HRabUL4VE21O4RKgiFpkuZ2x
oJkZ17tyVeg/GmbSFZppe3Blh7SmVtd/eJKfoaB/r5EIwKGHAkok4JHw83utJq0XqgsfDfIYoqJI
H9vvy0DqW0SNKctR/qEPta5rsqzLn0Can/fU5f1AQQ8iM9C699hfKKR/gNyGXK0UjWq8n4CDVT+7
WfqJgmRIVrloBue5FxUsFLS16R928wW/9Gn5ISVJBfWhzgHTetwF/9zNxg65N0U937YSquMNQXMh
IVCU25uoDMtknFBfekgZkmGy/j3yNJosdm7uQiBl/uQCRi8f9vPDCAjSgv5/EWTEIb8s0z+WIYAg
iVhBlcHR8qPq4iGrCOI915fuJ0b6GKKgo3McSmR/aDfP9WtPV8o3Qa8lAGj/+178vznmuLVgX81w
ZsD4wG8+HXNM29s1r0y8jbSPIZDvjM5CDOevpK3AzZiCOv+q/ACcw6mvryF6tDw5ojAAEF5WBxAx
RpN06b9i5kLOM4Sq0yVG818j9fnDhfTrvv3rXqSwPPU4YNSf3iBs04REhzveEsxt0RiGJ+QGrZj+
PA7yitV5fe1b339YFvi4/GGNftk8mOJ5cPnDOvlwvwg+gWw7veZu0HCrjlbPyyiDfNYGs1dSJhPp
UbA2hn2hFiiJKi5m6FJHxQlNB5hbR+H4B9LbJ9c1HF88AWCieFXgheLfT0A9W0qY1lxUy7VSNWgH
ekYZu3S41s4jr+G80cTtcoTweH6zLjCYP8SX8TiqnzmC8XRE1zuYiHN1ajWh7gvNZdq1UpDMDCv0
o9fODi7j3kLPRHC5bDvWzDDqbjs0kv0Q2IpNhYbWn8Cvv54ISNohxuB0XvxxQDD/+URg1hUIRSuX
+WIc9xhr2D1toT0MpXCVOt3xjFccU9qWle+zc2Qf0dn96Y7+Gex7WVpomUC9GL8QmfAfPz8ErmSp
gm62GQv6GUCuUXd14rySXsVj+NQ2tb/7/cb6Dy8TwZUDswJ1brjZfJZK5Rh3A70d22z2l+mrx7su
qzCHfAS8ro1SrVbgA00/n/Xa9ee4F94RlvbFUbAxvGu75sOwuX52gDQAm8zK577DKC10IKbQpbvQ
UUyzF14NVEMhGhSVCvQrTGVJ+P777/HJxPGycvgesExBVoWLhHmfghsn3F+iKnfZiArKTzEdhT5x
Z82LT6Q+ddShswFMIBomst/3q1xSAxuxh8n0dwvQmFlcAFNY5yy49xH2tkKJKdEVj27yigMTiBv0
D/GAXd7lT1cwPAORYvHL3Rcgnft8jOKxImjDTxkcvtUPNB1LFKqTvQFQbrkr8oLtYUUHCRvBmvuQ
TO9x28VAwJgyNVJj8L6WCxp00LZ/hHT/eMM6btOR8IZg5LYuX9ZuBgxvbeebch6fQkkqaIrngG2V
ZYgZDUIsTEvc9UzX6g850K+b+HKMKK4IxFnYAn36YmyMNAwVqINHjgdju4rYreOuu0EmtxxyICD/
sId//byLXjdOLxAnAfg1n+KHsJyLMhdzxua5feEj+UDSoUyqh+nNk2qsNr/fa//h8yAmEscCcQBQ
FP/T5w09BjuiAoZEGeFDgUpU38k6hychNJhlkxZ/uHA/8Uoue/vChhQCknGRB67zpwUNqxIIW08u
WT+g12R5KNGG7JoHTBf1RSU6xLAbcUdb4rY+xMyQCNsWNX3ceRT9pVE+8hEoz3Gcgz/Epc+Fwl9P
hu4w/DOQyuFg/XxfTWMfE6PyOYtrXu3yJabPMi8w6QBc6noeoxh+7QH9Po4Q8eMMbhK/fxP/6eMj
H9M5+G/iNH2WzOw0fB2Y6ZZsBabiCb1/+g0eRzvIMUeQkjEjT2cyfkRG9EdowIV/+PKfSEZ/vxe8
HLydS8mF7OXnbx9FYwtRYDFlpkPOAr3hWDwOfq83tV5WzFxX8xi7NrzF8BB49tg/DF7obvgiIvj0
RhwapugvY9pe1uMOKCb59N9cHYEKkkJ8Aqo3KDRREv6c49UWSBJP8yxAKrAf/JLBB7srzoBK6ZdJ
8PdoavR9gVOVwf7Ee/j9p/9abkAgC78QUz2YWeGI/vzxyuhu5WiaZaUaGLknne2eJo/H03VpcKrS
eujA2AFipx+3pjJ9uVGAEe0pLeClNpcGbdnfP9EvFy4eKATLAdLgIEnGn6taiKpYr6laH/cEzIwT
h65jknsd8PykmmAtPJ4taf3D7z/0ly2KD8XpRcIPUhg2w4UP849Eu1n9fIZ2mZ9VAFmj0IuBRUJX
Zt0tTRDufDc17yAh0P0IJ7fd0hH2J72ySyfh5zgDfVXwKthfqpNgpX3aBmijBsBDBkE25hzjygqD
onIDBKmCwQnz9HHovLI5LMrqIq3wI2d4knbTLR+pMyn01drL5gUi/w9n99L7+OW5AuTxqIkur0V8
3h/BwkbKLMC+mMSqZK21E/Cys+20GdFeLtBlFN0Mmna5wnqgg1HMTjljxMapMTjMrefoZgRQftnH
DRVFGi/5sOcOwEY05wrxoNQEBCVRds13ZmLov7cwxJiS37/fXy9niAJFaH2AAEPhZ+F/Wt4WA68p
zG2UVfAv47cNZKUAf2kJwx09CkrSqZpQWzFRwOlljmi3t/PQL6eOte77Mg8BS9BNQX4coPQ8gLUH
cPTvH/HXLYieII9RdWIHQi/j0yUddsFYAw0bZgRNn7SqF3EYrfcFAJb4iinQMSNNlzfRd7slYCr7
/Yf/EiyR2CAxg68cXE1QU18e7h/73x+KIsd0PAR4gBN4RUl3GxSxd64oigZvyPUfNLg+iVTjUsYH
4j5GSBCM+bAL+/kD0VgwAQXwCI4srX3rCZ93NWpd4GrQWc858btt7otpj1gKtgyANNtqrtAErnEB
hWRsrrsVUFgMdABuaUQPbLjScN6p0QVp5Bq9YMbqJ5dB4025gM36+9X6pI3219MjxIP+BE8GBPzP
AbUAzJpAxgvwfOzsaz7E8SNtuTnBm0o+NzNq3XomRYNR2DKe40XkGyqXMe3nPkTXiJcu00El2z/k
qvSyiX/KVQVHqMc/IeSvICh7ecv/eIsDWiVdv3LYHg6yNilMc8ySoCfdP6nAz7svs19A3GxaKMao
PnNBt23sEJzHlYfHUeQYVBJCJOYCthyuYsBe82xqyDKdJkC4oNs5KCfOPZuK/5cHj5FkU8Rn4MiD
Tw+OnQC6jCNLRqMZyGIdN1MLfFgQ37ZhkH9tgUoCbgJeS2gbchsBYkvp9M2aFgxdhGhuE0Ec8JfK
tBQN/lCGe5uDKIPi/5JpG2rFXRH65I86Z7/e2ohSF2n/ELcKBBo/xY2pH0MM5OmaKe35YAZxOr6K
KrqhNZd3LZ3HrJER+eYPBj5drDCPUfdfhJ3Jktw2122fiBHsm2kms62+Sv2EIVkyQQIEG7DF0/8r
vzu5KjusmcOWlUwmCRycs/faqt4v7qof65EX+w/P5b9czu1ICtk6AAPArfz9ARgDFMoOtf4xTpbt
WBa0YBHgVdcWOOpDYWJsRhiArmmL7A/V2PqoPNs88A+XBM3rH8iS/yy88I5S22BKBPiJePX9O44y
yG/MSmWDbUUFBcMSt+kWeD+iuLUf0JSVEtn32Lv3ZTxMH1eJHmMKzXyw0wZhvR7scxsGap+ZWf2h
XP+XFYiTT+pxsyJ2N86iv98rX+syGdzeHodidkJoWRzEsrioumdnHUS7R2gtks/O5oyniDGwe0yd
LVi/VShpKzxzjdMexcq89YG+GT3kIoq7OE+L1N32jrSiuVpfBy36z37s8j4qRHtUtqK8rDit/OlW
/8sPn0W3CL6ApggLwLsvk3aLDGo5e0ets3pXYVPj+BmnR/hZDiE1kbEPqHCayzKXHxiHpc+IvOJz
kBXmJBUb+n8/h+/i6W/rIxuZS1qfG5Et7L9vr8f8emLiRHAUcWMvtav1ox75NXIiH+wuHAPvMG4B
QSmZHx6KdRvpJBn3OW1WfRT97J4RofbNjjhU9PhBmYWHVgSDS8Qg039bNeiUVDA5H5JoxtLWiPpb
7/fHlhjAHxVyn6+qSeJP//2d/mXN5+iKL5d9i9fLe3+MGAiNceQQZ0efF+xJeDJ4iIkuPWZaye9z
YupdKXuENi7kp9Atsl9Vudz8goANzCZeR4Ref6gY/vWSOFhFrHC3jtj73kSNBdiXmS2OJQ2i+yE2
3X3F87qjnWxzf0bAgKVr+pKxKz2yLmz5SvG2A3gSHyxf5cm6+k9VzD+rd9pzEB/5Ienf8wP9/lbN
JuhX10uKY7tF8ecNN1zOgKh9oJYnVtppnY+hSZrzf/82//K80erlWWMexsSAkuL3T5VRjYkh5cwg
+hIPRYXCe9QqOdWmWU+eaJo7DNXtl2qo67sOYvPfSyC/i4hR8y7WUXuS6BweHJVJjG2Bvot8Ez86
GTJeab2bNDfLzKlt0Ic4tUPGoe6KD+3s1x/YaO6NY4c/wTrhnXLF//9WHvKz3l5kKGLkctGgefeN
1ODftkT3YKp+yPbBamNLhkyUfMAQhjTRmbvB7kYmEYyq3aiTeTD52WVtRhPswo2j5k7JEcuGbYKl
+6T9tizxpNZomlczu/7j5gZYVV13Xodvq4cfd2YMcbJ6G6BH4fEtc6njDxGeiy9F4MWMXLT81N5U
6NhdZ3gZEbAsp/fQv+Fgomyvgx7Zb8FrgoRm2/qJ2i1cnuXkSfrOENhIHhHh+i3SqenQYFUe3UxZ
qGtgMIYdZuxuPWol2ezTuHdsHnqrk+UEi7YUBHGo1AX1/fKY+MpBsBoFxQu3DklMXQ/y1zBVQX10
5DpxYp3Lcr6bqXKKsz/DIc0b5H+IihNnkhcqBPlCA2f4u/L9BTswXy5vls2qnLHAku57T9lD1Zr+
MRQzLGTVmTbYt6sDmgSdazWjyYl6kjCwBOVtG2zO3VSM/ZcC3VK8J1Yg5pTkQDXBZeRC9EChx2bf
bEOGwy2ehjOqi/lilB2HY5DWyNGKMglxkg3BU4bnzr16LbO1g7RKYHAoQdXmom/c4gSsr/NOgTTq
lZvHcjjI241CveXueRvlmBNWmfxseo276k9rzW0HefdAspzfsn8ZzREF8q671fXxoAVL+qHxMO3W
iGKP6Dh4XzzUbIFtVIuzWqGSZhO/hm0gL5wbvT8c0/9xjOMDkPbdJiz/oyG/x2y44WDJ7bXFYau7
8aJkUV51HbkHlVaPaKn1JSjjNyRCFV3UcsCFM0TnDeHriWFIdijHLab/U5lf/73+vD89/b+rosZJ
8bF6UBh+f1m7ntW/t2VxGLZm+aUkNMMV89HzPJXqS4R76/jfn/eP2oUVjpMaG6yf+S6f+u6s2MlZ
6HiYk0Oardl9jRblOmD2/JrOs7+vop53owz1o52akrNqU+mdK+bbMcsj5yGWHg6CuRb2U7wNzWuU
+fVb1HQYmLskfoBbxRrRS5vc7CgMc1zj/YlrTl0fvH+eKAy92KfWQKxP+fWucs7CNer8SRWHzpts
fGhDREGXXvWxIslzRIsdb0JcC8WCdnJVYN+QZkNBSybrZscl8pYHFPdmOcllxcvkzRxqkfxW7dfK
1Euy85LmMgotg72njfu9lJK6G9sKKao9KQ9tXrnd+GnQ4Z1TRBgJigSX1rU3ZtD7SrZifREN/mrY
PxMeRUta6RcRWwjN/Wg6faJpl+J079yqPpulxEXW1muhDsj8WnspU6XH5wwx/rCvmzS63s7XWe67
gxcd9FC280WiLf/RdTUAlxoJJSBRThI/EvIbFea8OpB5nA0Ujgo7FILUyiMtorYFdkQvHbZ7i+uk
zWXJ70WzbvjJAqHGDzRfQBQMOuaXnErBcUo0XnPVVuuNGTrjvDxtguhRpUHHi+BWiDEQlC3fQ3dr
/GO41oiEW/p9y2mKb4MlUls1VtUwKdd9zLg2PCggK2RX9Jmadp3vuhWub4tUblZVupy9rlJo51UW
bg/10ExBrhfbnRZ3KR58n6V9cyFqcK/916LNKIg2gzlnNxcq/IsdMX2OogyN3QgFJA9W7eCh4gxx
bPB7k3tY929hMGrnjIOHswTODBntIhq0T2jeunUfRNIgQMzcsM6FdP2vaeVkz5gckxqHSiuRFOLe
hiemjf2gnWVYsLJF6tlpR3TrRNvODysJuMMe7yGw8yXW5qzWOqph7yUOKm4i5NeDcTBuHPmvWYbJ
kYYwkscQD2oyNNUjdX4irmtazqfEG0r9Vjk+eAtLRmf/AWzMZJ6TpNXzqSdBdThsrXB+ypqz66WM
2DMPmzVhfIgL3X90yhExbwaT0sFm6Q/mSJdcrTsxh7THxqoa7tqu2wh622DtcZ6XAmFEa7IKW3dM
PtYzYlHlEbK36Y8Zpgt1v6bchDwppAs6FzrCqeGgTzAp4oLx1EFPme/nWXr8RymngW5e2RbH2qnS
+tha0pERCVZzHujqlvA6S/1svDFm509x0kDc8Hyd8zTK3F+mpHzQKB3rQ0GE7ivImSrc4SkqiJEy
ge3eHBTL+Bx5NxfMEkngQRRYNue06ihFIJxOCWOxVUInx4FajAde8IZvHXSrOlkfg/bJi+c5x/NG
YIoE9wQ/ZXFFeG26OWaIwp/vkZ+rbN17lTNhka96D14GHc7w4KSdnPYL8T/2iUeP/LBmCbdqFwo1
HEunJyg3TgcEVMZLu3ODUpZFnVMLh7wl+7b4oYnxTxRrLqpkuOeHNMzX5bReJhx55FWlVfZGkoyX
PLOg4N3Qo7eW+WxvIxjYhjPWSn9g90L6npeIBCU2VvbNB1S1EtRpSSl79MKhgHBJ/pbcb2W4hHi+
TKf2yleEHVfhlr3hvUWLqckQfxtNtfyMhqlleWvnJtsTpB6Yo78oMrybImS65tB9NBhp7fA19Dv0
0t2sNPJX03ma8EWFMpLtFOn5SFLEcnH9esJRsgzVJ7lM6a8lgVQRykH3qFmjkbSnCDnAXa80UbNT
s6TRgSByTck8zUajvgyyaRckTf0DcOUyHmzQmk8xY97hhGhjsfTzHGvzmVTO9KTapBEHT5WjfBY8
MRDRQt2NLxB3QvoYo6ZiXH0JtqdGZXvXZ1L9VXupg18ta6MaiUNkwxd37MbrEhZUfCq03sKUbTDY
B8JafHMaiXrHJ0563beIk9sdA/VhPPRRDOjOlAm2XzXxqtPBXrK8nEcXAB820he3n8aP1gwFMHtY
bfVD1temO4z0C/yPWWDCv7m7kb7DxLn5B0OR9Al6jtNjUAnt/bIY8wuPhcGIY+dUHYJkHN3LLWWV
IrgSQ/xaIvLFjBRFi39aV17900pFPB9qtZYfp6GDbgI1EyxKXBbrxalrNV0kJJY3Qx8AexNuhe0B
i7K5mXqiWB6V4yGyLwmWknmfjBRpqWt83Hgb+0xEL23cDzPmkR09pBGh6ZCuIEmiNsqldPryXI2u
LxCLT6mbhzrlARZIYq/B4DekblOd7iNs+dx7bbvxtPlNuOzizvU/yAQ+01vhVGzlk8Lze23FZMez
pjalYhunD12mujvGzuXLJnlHD1tce89SNPGXGbDrepIwQqaHrTXrWxIYIQ6mgTLwNEoLQciziQ/4
wIQssSK0aHz5LmvNHK9aknyUg6D2g4KCFKp3UWTU3lggwU6ahT268j+LaSqGXWAzXOU8B6Y4tJEa
XxeSxeweXCkMCtR3QJTUunrJwVuDLn3pvHFtj6vXZb9EnXJfUr+nRUnEaEdm6RJavIXC42+Jxra7
oKNGENLTMfw4FWqC2Xhbw3aDLdkLR+qCG2lpCEBHNhUtuGyiA74tCOpyufQbJmuZFmjH+VfBWc3h
nO2yocaoDpyjxcco1KetC1R9t9D93i5DmmBwl36DFX1hLn2tRkXFk6pQR5eCJO4X7UzY+7JJgxVM
uLmPEmlhuk+awKcEotC623DnsQMTFS9yq2zkkh0de3dt7FgGn6VZ1/uuS5nMWoVEvKvSW27FSpv5
WsiV7VAnQUdtADxoHxgbvyI6GnGdRMrNPjRKLO5jw9BM3E3lFP9AuQYoIGv9UezEMOiajkQJzYEY
zPG7GEMpdtEU8Gmc9S1skSbpDjN8mXmftjcldGgXM+5BcClMbGu/vdZbbEeiTp3157Qix0889VLy
znBd/eRtGIIsbaYpUPMp7lqJKbR1g5dis/5EqrFTIuhjAOU9ODUZ6Lu4lM6Drx265km2wtWb18xt
znImnOu4hq1D4GFK1EvTzxuEkS1NryPOCOdca8W9cb2m/FjRg93R5ZTTeQmNKB9MqREc+PS2mr3X
tVm1q0c0LRc6MwSMtaU/vtpVd84usX34K9Fi9Y5Ufo77Yp0hafe89fC9m0CML2G2YZucpeF5pbCg
RtIk5YJHMUWdcV63ZbsX/Zhd2V3xgiFSbTQeX8+bz9rVyXxk7YhBn6k53vZJRow8InQac+diwYgM
ujAIX/o+gG/B9TvnMVr6ad+znO/WeFlosqsu7HKcEWl4SXThlVzF4DAOxG1/BmBkx++0P92HNjYO
NhJGliREpNa0z2UTT8UJR7hgqOkFYBpM5OErgABFnDxVUHasWme1p1RV+D+sMSI6FV1IdqnDULS+
8AXj4rWdav+C/KywDz34NfGE5TQaEPV5jgu9yff+pvUULNeVGHscAG53g9OFjX9IRgzgeWMy/Sms
3DE568qLmzs7VwG8ghD/ucG8hu4NhNHwuDgb9WXbhWV/Do0c0rzAg4/ZnFZAcmizElP+tMdwhodC
QLb8XnpN8lGBEFpyHwoaQaCh6v3nTBtWdqZpQGJjZ02+yhov9HPX6Xo4dgX+W4SstZjPVT/F5ReX
gVl5jhYtnka8sf0d6zjdmET46+OSNpm8BksIj0YzKLSkgWGAOYJD8qJdVtppua9DXtT7wNLseIJs
VSkc/2VVHHzmDc+i76kzRDek/o7RZstUGxDQci+yKRR3fQVwCTE06qZTayZAOsAlnLxvN1bWKgia
Vx559CwVglgUVyH2NUgUfdgevXZTd57PcTPH1h0nhzDplnvfKzhKsBN73kO5uHNBDyZIv4+ibaND
sbntT7xBZUvp2HSXQns9EfE1jfSz68rotQ96vz2LELnYgWMLOfZCYyfB7gvoGIPkilM/HBeuZE1i
uey3pgaPU0mH00glyitq0wy8a1dzC52ejXu5ZRDsXfRNuAoD7TiHCrn8YfE23LVyLPtfZTgz/pp8
ZdUhaiyKebTr/t/gWLCxi4b9J1+XLkUtNbbQqjVWqF8rbtXi0gLna0+R0Amn/h5/0W5p26o7OE5R
NsfMIeZ8p8Ntao9pkpDIaXoT7mdZGOcVh4ydIErdxLFREw4f1Fox94idInjagDEoOvcI/OB/ZF2d
R7ar1Y7qdFSHeEi8KIcwlsHqTm9EU+mFFeQCE4ynEUAjhjeBPnDxvPLvRQ6VvOunXmKmD4LgOqqk
AaIVdl11depsWY59ogCzhSk6kJgVzM9VwkHrnvd6ei4XnRJD2bj6u4ddpjp1VejWd6zBMBA5WMSH
sW6in71ePDjtrg3ct2wOm7tqLPWZrrfeU63gEFzawE2+Z5F1H6uVOhyywHAjGBCl8yEbUfzhuemY
XhiXg8OB/j4WlHjdjD4YAzbqhI21VIcpDe2HGWTRfGG+VNw3XTzE+9r3hhALcuCbo+fh3t/BjlHp
Ia6nBDNeZpP6WJU8FzeTmPg+JV0f7VNvGDJA//w/gfT50k2SEkhepH74s5qc6tMUNjOoorJb3+ji
idehb92/aieWAFaol/RuiYrOXijsR/FYdr2u8iGa1U/jCXMOQSrAeIwdqoVkE3jgw2Qx60tBpeHm
PthCpNKNaFqQDr3nnzA+4FiUlHPJvbDaT+8T3XM57WbmbF/5GR2EIWFCAhZkKW8aFYrWp6CJM5jQ
41bfUHQbD8VKE+81RNl186/blPWi6ovegfbjF80zNZG8x6nvTPciceJzRlXnPwTblEzU0k1WPTuL
j3munZ15Bd/lL6+9W9E+CMISLFXLFkNydJLq4ZChScSeUTrZiDtp7YOnTm7Raa2nLkC1iLHtzCuT
fQ1Qgx4KROVsBhQv9pL5MqKf7jsZAINCDOVHUQKdyXxVgtTXTXIV2TZsOYY/EPjDZtziQLHttddQ
gAvIh9ZmLFOM9c5pstqUJjE9oUC5cwg10LbtDeDBNLit8T4eQ5OJO3cT7vdlTFJnP1HxXG+U1eW6
ra0K97QgqvtbkwpA8FJ5G+QuX8Wv2Ua/X3nxkh1157P6Rwl26rvILeb2ZLsgfqLWApIYCg+qYxLb
AfbRBNNOaHXrAaOlhFsyg+ghJK4MYdoh+qsIhxokyMRa0Ygm2aLeennpNpkpQsgyl6Z5pifaz1VR
vAymcNJjIZboMizJMOZ1UczfhKXbcOwZ/2/5xFygfxLAj9oPWT852WNA8Ha1p3Gd0HlHhc1umS5f
h0yzaVFrUT1oJsC5FlPJKadU87ibOtgTz6lD+XwZal34l2QLFenLm2Zr6T0D6Wa1t6XTUX2rqUI4
PUO3m6LhFi5u3E8kma/bYVyogA6z13X22NXSA4TZyeI7oC/WwbXhcMUAAvl9DoKofmOvieMzg2h/
OvNUuRMeFnpod05UBe4TNzn5IRwdF/u4KOptP/TdWsMMwfaBkdF6fzUeLfq9cjc7vxRdUYmDjvSq
z9gBo1Mi26C+2HW5nRjxwF8p+0gPiWSyZTiHU+c5qdYVq3m7GrZDVaIjyAQP677zRLZfNK0EGD6I
YfIqCYfPNhbVdhs5RsMOyyVLA/5ITrIT8lpxHFDKsUVF6zQ+jpNF+o7KBmuf3zrVwwqx0qNsFGl/
SQbOxk9aufLT2sr6ezBLCBpEwIvy7NdxOu+xlMb9ZTaVX+6EWcQXBlXQ0YN45uOzdPuAf7BkysAR
fL1y7JkY57UTIURrGwQ5bStxrbJudvJqEoG3B+nXgbYqPeiOJSyaB/w6YAqTIekIXxg4xRf93IXX
iH3j68j4tNp1Ygl/ZLT/ygPBWLp7AI6lEON1VbkRR8F5f+daaWnd0atc77JsDe1LJzO06YnGrLI3
tOe/LE1SD3c8mAvrsRPPydfADM0Xb4N1swM+1YZPlVOT8leM27RcvLJtH6RwmvTTMPo1so9YDFel
wXdQHPZjs89mQ2Mwjst54heg33Myc4cBZjWt+jUncYJBKkzrvznlt/rUEU5QPEbrxkBWt0vwY9ar
OyBu99JHkfHX7rg0Pz3Buud6oFbLYueryHlBBxgOJ/pI1YFxdUHxtkLWevAs0IucH4V6PEic4EXT
+fGoksvsF4q4iVwcyCnuue5qJoXznKhnAZbG0LTgTnJMXCbqXjtlHKP0fDc01qf5lQjBfrZlBcFq
3kZSt8M3IpKwlRXH754ROyyoxbQ7VSXNL2Q39pKqyftBpxBRiyogsPFbeDnQrRhqX2v0l81K6XN6
2qri2YrO/1oDxBN5jKoR2s9kgGJNBVwOjvs4PKi5HGOuwjVhlXex+ZvG95K8ZEG1DscoXZzhNWBz
ig+gsEZ9HGySwjdaioCoNMNU/upO1le3kjdd95mTNuIh0Au+2UUNpZM7pCmwf7XhcokK9q88gRWM
yny0VHErR/c3gFlNdE3Hfm2unejdhzFoq7cFMBdlADhejj0txJTROv5p8IcUmGeVUmlukXLoJHbz
WuQAPTlNcroRzyWwLX/XmdQC+kBJ9BCmGaxahtWxOYrA1ctjlw3J8OgmWxTt1LTNHG3wmY/fJ0cC
ut3SZTi1Ar246lznWxOTVIrscilPVIp6pD/SdeAK7JZdCsSpNRWDs0XHbK5VmxulwGJ70TiHtw5G
koKGmm0E0i+QyZOrJV4cooq3m+d93eLPdDQ7EEFB29B4qZq+P/ON6263IWQ0hwK31XztlQNoqS4C
115H35uqc6UkpJCknus5L1O3oCFRmdS5r8wM5ipaFghiBSuaBdJFjWo3bXmk/DK9B5FiLEI0FIVY
o1ofUpSTNcp/6nrhXiguRxqs1h+eIE4r7wyFJ0HL7mUU5BndUPOtN4hpHhcVLOq6Rm33BSRF8gNh
MKFzQo/CPcWq9z4UwVC+zAXWjL07uARAVoOstzv8nqM+mTKI9sPAxr7r3Q4919YD69l7jZ62+4iS
77N1Yb3mSxnUfm6iNmXgHFu+JmtbKPOQVtrXzPbp50SvN7V8QVMqbzgdbjQxzXaArbn+aMG5/HDb
qfxWzLXZzqmzsPw7cVP9pOs3XcJl8pLjwJ7A85n1kHsEgK03nEOlt6Pqi2FU8/PQBRY4zFMGRFB+
itI1+7CPBohqXvK5l679Kasb6Md0EQCYUjZufeSl7mJIgTTNc28eA/BnUi7JXZvdGqL0ihfx4K0+
8TOCb5We9Dy4v+i7hsWXpK/b+Bvj3A2op15CwD+1N3lHqaVOXztkSgGnvmSdf8X+ls25X5VZkHtL
iG225nEMnm1vyYkGak1rnIrOhMc6TtSDkWS3vDAxlt/hLKBAijahc7WGgGaqJb11axXdDnhqzT3v
Mu4qJqu6Pa1FClpjcyYf3+NKLVrZvv+QbFNHAywa6DkMHbkpgN82AyeTH049iiRe2qNlhP1tXjFg
PGMoqgBoJ7NM7qg1pzxmUzoMoa6cY09bDnpFAOMpPkdibn52vkEk7ISdHn9u7TihB1qaDWrjUM7u
HnUVDYBNNwbWUuvI7EHQ4XoptIw7RmrIQ/YZU5PPgA2r7b5Y8N6dV4ox2ByKLWOZZza3hof5kym8
qTu4Qa3OGaBS/1pNI2qAoCp9+JQqnGCd1YOr/l4jW4PJQc3ZHUH8xPaurjIheJHCIIRa6Q7LuWqZ
reUibcOfC9vsRp0+zcR/JreRjlVFZPedM0GXqdA4um/a8oA9WiyBNS971p2rKkziez0ECJ3Wnjb/
PlGyzfYN4Okuh0tgPhitebEbXdF9rQRorkM71n4GMbzw6/0kVlh6pKnwlBdp0Ewnp+I+QPeYFzy0
iKsheUFRvzpNCSyrgoPo7FjYb3CPOghOdeOiVnXRWiZ5TSoL+zLu1/rLQu6nz9G0DIqPTO3aJzQm
Y7QTE/Fld9PcBS54E06bJzXK7AmTWVzs4DP7zp5Yp2E68C9AROEx/ivF+JTthF3Ds/R65/PSs8Dt
usbKBarBWkB7KH0WPzrSLm4+dCCvpWBSvaN3EECgXqJ2j800iPeTCcpHEMcDOW2bGZdTyCCF/O3C
04C2Upx5vIMp3TwAJp25FPM6T5DHNhqjJpaoY5apmhAMh1sc5/QanZrhEgL6vGV6POU2Hujlzd7a
N7BVAGLk4dC0L3gjveYYOHZOvq9ebD70rI5fBk9O1QG/Ye8zZhqDB+FHrdmrdLWfNgGg9IqKWEgG
ETNA+2AIwEcGXSLMJeUdanL4aKl3jirb/kVbgnvVifH2Vo1ybnLlV91yahoFilkwz9u7CsbuaUT9
zLGrrWDdlaZYPxlocn8VJlqYwjLqJJi1SIrzgip52GsOgyUT72So82BJw7uZ6AXmtw79NeDjN7pN
lxgRn1gQpvCOqhZXnpmj+Bcnph4yUbq1EScTtaRX7FoIT4q2ZkqXzENLDxv6F6oPb4IHZJDl0kb1
vSfVUaju0XyyllZEIVyH20HpwUXx7R66xQPCo7JuOwpVAPpa+SMvTePNap+0SorLAnjp3k2AgN1H
VTb8WmXY9Lt5Vo66UuEp2huY94+SxXo6aohi9bmZ6ffQiWP4mgu7LPpJJC7qppbvGZ9IHY/DY6qY
HDJ5qIZ7ho70FeGv+3/XpQy4nkSt0ZsagqI6FvGI6CEIG3v2qokZ/M4J6HfvobUWbk6kRBAA90np
2Hg3hq9o6RMdCBfgjjdrVFzN2rlwUvvY/VbpuYsQoS9/DEn8FwEIHufw5hVJkUiGwTs7Qyldznbe
lBHzRfPJ0HvJxzmarq5TzbgN2/Jn6RYr820vMUcaJB4sViCZ1GvBdYvTAr669a+TtfFZEluz1/Mo
Pna8sxT6Zfn1RhQ8hKbNQEkX6k9Z8O9l6uxHWPK4cOAYCFnid9IP1WwqnpmxHFvMojvl+9VFJAm0
w3gOLsooRi86WemzMvL7g4wp+YfsJAlv+swo9Jgp88/vPpvRlk1D2YKZiXxgjBHCtmKEd0WyROaq
Y8zGtaIpZ2Zen0yRLkU+xPEWn5oEUtoRSwTAh8pvYnMeOu1G6ONTRgGcxhHWLUYSWhdQjFd37Hfl
i1ma5UOd+It99Ko6rXfUtYuk2AeLyEiJrA/mHzEpFU2iSjqnqpsH8nwKGDk+wyIGMgx1osNQrE33
WKpNfK6i8Obo7m11WZ0ZUfkGLvhjhZU72Gs7/gwQQe1pAOvPSGenZwYjw8FNayiwo5gjFCtmTGK9
Q5AKW1243Gp+pLh6oYqx/XdRF3GauyOzux3eh/q7XS38nx1FuaO/0KTGR27CyEn2ImrlT4BCqNq9
LXCfp7lALMPQt55fRTnM9uSFiLVYoYv2W7Sm+JNNuzjf0LugSXdLEQLL7MKlpSmrHBrggSy8YzP3
/dc6hoDxJ4PBTRD1m3rt9rPHsEluOImbCfJ3hVYgpRs7nGiOct0IKshKlDBbwogmlgCHA4fJ6Vh9
Wb20oubMMvqabkIxjaCxHbzqyYlbDnfjVv7puv7tcYxCRuc4kv7nJv/9ugTNFZ8eI/HGkewe2c3c
T5mox1MIy+WtZeJ/AtHOWDLNgChDLyUsIl5gH6L13fu+mP9Hywz+oLJ7r+HF3c67wU0igtV1IZH8
flGj3/WTi6f/6MDevg5ZC4ysmEBoCVbF3cLp9BIh1PmTeeH26v3+G0U4/2JEbZhn0/C9ITlOyLSA
5UbWXwfQvhoM1akMh0ck+KhQsEczcuOY/eb0qrr24fyZv0Y/qVTbcxkn7nG4ocIi+H0HO0iKpf/W
3P3b1UEDYbGN8eGT0fP7TfHQUEvGpt6RJfZpkdoQIiab/qHz1TTv//uz/mHKpNwjxDvGChbyZCAU
+f3DBLNpEUwlqzZo4B+TAaGLWXczh3F2q5/+RrHWVy2pfGG3PejWpXWuuoShdmEP/30p//zaCY86
7lCcRW4C1eL3KxnrsVtA+603otj4Kjnj05eqALmlva1//vdn/XNfSH30k4Q++jev8vu1mS7mhChD
2GOQdJzgE1SlIPEChohtxDHMMB7+MqW0BiaqgT989j8knAj7s9sdR0+J0T959/MaaNOMqXjmpyoU
r0vDpCD15ybYpQb+sRcljvjDA/UPFsKNzkHr28ephVnCff+aeZOwqd95BePrLTSnpHMAinqDvk04
MezmW4ZGf1/iWT3NGITnK+ch96LTkDoEBUs/H7xOx/4nz7G0LyXbPw8JE4LgUFAb5oVSnAKrcBzM
FbGZcv7kOXl/y6IMwgmpYqCs0UtjEX33aMiVh6YXnOkRRP/gfGM1BGfM1Sz3gLcJovrap//H3pk0
x41kW/qvPKs90jC6A2322qwDMTGCs8RB2sAkisI8Tw78+veBma+KDKnIzl69RS9qUUmKiMDguH7v
Od+p0WLmE0tYLkGmOqlHl6NZ7LO8bonmswDYt3WoX/S9Zn1VMkzO37+nfvchl0IDVyP/QxF+8iFR
kec5Y/BdX5bS2E5Z3E93eqnJ2Nc7ZbQHLHJ99+39g/7y/HJquCNNgxpHmC6u97dHReSkNzY8oF1V
kj5IR6iiErOdW2qyYDMzUL+wRDDsm4mhymosJgZzo4QIzLD6I1MgqxMHe72uAkDAFwDkgYKRRV2e
LCbllGh5K7pwh4pI1osYxyivgrJOf+aWVk0bC4E6spoEpc5N77Xjvde7sXvo6cyEV9OAOWCX9jCJ
v0K4ZhcDz05aNzQ+oksvR+LEHQqdn6AfdzK+lFqRqc8QE+tsU1N8qE1VtUQGOC4d5rUz6hRR7US3
4SIAtS4xFWTu6HslIKbLWQ/CgRziIE42UhF6sQvSUTMJuACSZ9z3caimfdva2XwnDaS4q7G2LaYq
QCWMvQc9cWdr2IvWy3Dq0TMC95nAGPamoSGBiYW0Q3hbwiTUNrCy8q/goY0dEuVAHDJjQhGJYSbQ
/TrFQ4LZGaoEFZXVXiGnbRyGl7ywdswj8ggLHSR1pgFh3256kgOCu5aR6U7Q9SSEYsrLJ2XpQ7FF
CdK4aESrmrAHE3NAXWv9z6rMwdnP3pg98Wyyj849i+wAmuRm7XdRbHyGtE1IEu8Yq3moUic8CylK
8zO7d4Zbq4RMjs0sKIMzSwbqB/R2hgD0jG3Ht9K+/+xahTeejcxu4NF6Yfu4LAneqkbtF/mEKRhQ
V+3IzVbCzayfRmbq9MDibnouULR9srK0kT/S1EUarEW1KOpVHwRpgst2DIFYtgbxKQY3y/lEtyf1
CbVQJGq5+Pw2iB6yGhlM0G9tmRdMtxpF04bWO7UhAowef7Ub62AV0zwdcV6UdcmncHSLxYozjpcA
rv9OsA2YfR0U+xdX0YBbyXww6RKIKvjKMjQDnSS1Wkt2pZLOxkwQQOxDlUzmPUZG3J/m3A0HgLfx
mRy02d2grnLxtDIsgc3bJ5W7zyDO5KyhbvusYFrTaDFCqvMaRz3xVp1N1xf5UDceax7zaKtCyEcr
jV1FuWe3J4tjRHTBcYRfVx9obiIsdGMZEStjRfH3joirCtvnCIeLMF2o12ljQHpMh1nOPvNPLkNU
ODDAp2EqzDXDo/DajBEis1t2snStWSPMXxLnJhC7os0/6chOHQLYVHx0wSsj5a6F8zwnJh1WXAJu
5Y8lYUA5/5zcYtSb7hXNSXQI4axdq1I239hTkXzHfp8ZWJK33+10dswt7yYKSDlbkggtW8HVtfNK
Mp6LBrAzg+H5ZgHHbzVGgRluksaKD8JIDbK6ugHRk5YXxKkm01nBEPcHE/36TKRuzFDOTFN7S8qb
7p0VFlcQiESG8g3PglutNXYH8OftcnJXzGms89iEWrxvhgJRZue0FUIJvIpUNPjcD4NWR/c0ufrm
IuwqdasbmQxWQ14Z5wjrtGY9dZCuz2kHweyTs5TBLXzoyDsmA1EYa3QF3KRuM5tfCkOnT9HGmLlW
tCk43QXiMfw9RqirdUNtoDYiVYrRAbSwholjkF5rGQmVeyID4dUieiCRxwvZP2KnQDO+IlSm42w4
c4zOwwtZhbxFTCEDuz0vqngaN5AHY4v+nlbcoKCuH21aDxLqsePcxoMSBES5YXmcFyfzSjfz2FrL
lMk9+Op0fBgZxpYH1x3sNel+xmPeE8noT5NWzETOJSQDDombPdIpIOGFPa0dEjCZFzkUA5HA1fGi
DU8FG62xMuF7GEX8JUsxH0BiqOMvGMqwMwReOJKBlM3VfUhkJ6mLJrBev2CWU3BXZNzb/Hn3biRn
Dji8CJKHsgH1AnPKUdlmRnexnRMC7DYyB0jMpMHTg20RJTF5Zq6ZTDednTfeJsiEfV2QRsg+1Y7K
2xZKvblu9GIZzs/oVv2lid6tcsAgMV1R036qUkIPNqRtyOrMsLv5cRRR++hYLXdqDFFJPGSIoxn2
IxhJ1jRGcYiZncZDPoyMT0numQj0SC1zSxxmTuqw8pyNxn8ofVlJZJGR7tRPArQtOkGi9Kw1AmZ5
M6aK5Yfk9uBrnjMp9XswMSw/rofcrBsd9P5TMt/N0JXylbIb8xNEmQJCLOkc+hm0pkVb7OEdIQah
KeEjM8OhKWBqJm50m+i8yNRldqTJD31WMatiHVcqunXCNv3RjLNxk+kwh/eigILIgqX1pGpB0nYe
DJrW1cptILUc8MKT/UK4D68jxhoPRlqgHBpQVZUbBk2CdB/66CEg3uqhqSJzWDdugUKYZYpZnw0X
DtbC5NkzORN6uNU8ZCP+POtxvJ866JgrRLWGvtUqK6fip7dq7rIBy9VoKVdsI7uLxDYpDZfsj9Ys
n3EftcgRsorzHNVMpBE7ZMJFGCY32EkOU4MXHqdbj0tnNmO1dAbL+sllBKbTSDOt0SdwwZH7QViB
/blqXUuheu0H41qZsyvuAsGt5+PD5KUGToeOgTcENeEojL/XSRKEt2aCsQI37qB2DdVDy0KObWbl
ISnijJBJuZFVP4fXGQOXS69FfrHm1PZfrSnVAtKzQm0gQ4xVgn8zGh4cslDLNg1sYKjdyiT7OPFI
bzsbYrJnjxEY5DtjnLz8jGYoXhyaoN1TikoGevdUB/qNq+f2RvYeSDKkIBFAZ96dxcqo6ofOiVN7
ExVIibaGjFDeTy4wIlSG6aK298jiAsYW3qasyk8ocMGXQxCySTZr0dMjoizi7RSr/l5GevDkGJCi
9wGXdBOlefWN6BhnRhKfl88ydJFYNTyZOaEhqF+Qj5d5v67xeRYsTikNhnGMpc6snXcXmninm/0B
k12/GsdaHaVrC8ZwxgzTWNOaLiFJqiEWygCqdGlmRWjfgUwNGJppikDIri/Fpy5N8nAr7IR1LBNW
y7/XvexOztPY8vrx5vOhTGEk5plRnGWmtAMevJ6r1hUh2sLSEedVAM/P113E59tgtvGvKQLMi52r
TASoWtIl4FGrbppvMFZVgN/axs7WQ6zsfN2k+WSSFwGsmrEiIxnVhLW7muLKtHdEVcmG+5wcQH3W
5SeDYAzuAy+sPhl5YoaIgfr2bqimbKZidAidMpdtN4GJQMDDqWIOmSedQvVDP6JYzV6t6i13Ck9Q
aGXqiFBwGs5pktffgAyN/dpQ+uBcaUzzRt+NJ+NyRs7E0jMblVoXhRFH50VX9A3hm3PwFQC681yz
nDgrIlOd8lhMg3mNMYm2OUbULhVHrbAKtU6qWiUHl9ATuU5zFutzGAUVAcbMlKoN74PY3pijYQeX
PPSzi2ppUBuvY9G60Bh+XhjVVDjHnqA69DxlqGG+iAAqHtyCi7ReNixLBr075L6lo+vZmknjnFMl
z9PaS4lOxXxVuo9aqCKdxYkB9KoA0uHuozAl6SKb4lmj3ADMspk0NJbFStIE9y6jgH3E2jCNmaDE
Ma3nq9QRqly5FmieDVV1N+8p0AOo4FHZ48HGhm+sE5Ox8ga1WqWtByJHqWR0jAOPFQN8Z5sNZQ06
39Q0a92adncB1lfLDzldom+z3pv01kCwPwWCa+3jdOi789JApHiscysTV+BnxPCzdYJh2KSIqQei
vfCSkO9EzDEVVcuqj75I9auJyXu+obTxvhiRTQh0FOvuir9i4zdpAZAQuhqB+FeDWegbydYwJ3ZP
w2lkO0kXnsd26CW3mSCkcytYvYaz0SWf87PEGLdY0yor3MQQ6POreGaaf5FD7My2aPTD8dEYwmou
6du6UYEEFQyLzKKA/KGcTdptBqIYkXY9WEZPK12001a85D6EocqIeuojAwscQjhSAkWNRgA5tTZe
w8gklAdjZHmDgxExsYQ5NvrWyETgPBxpQj3YkV3eoD3DdzxHzF0pL+P8UZ/C2Gs/6Ic4p60moVvw
mOl7LRQkaBbLz1/Ra0LNjEsd/eQuMHTcYiVmt2PZtuaFk4azPK8E9dFxZhiZXtKpCYwdQJlEnjUM
9UBikfdI05pXsbUGzOMN5/g3UeFhiWqM41AZyA6mjFzgld60tBe1tHUuEQhm81ZYblufjSZttlUZ
Rnq0N9sqOPdinAgEK7SUB5Uy4+YiR60vD6lN/+2QGKkZnDszCpF1O6JNWM32COYvZuhrIpSzIP4z
GeWaReM4EEgWDdQuEFGnL+Gc6MlV2RQoksg6mY/VEHviyG1kW5dmhy8ndhJdEFe42OqmbizSNWoN
Xti4S8Ud6yWqF14SznhNrR8pH/0NRv8GrtPugz6GedI6ELSB9YU/AJmOWc1p92/KugLBjNIhDyPC
BJXnVfEK4Q7UlJAQCpBANSgbv6ZCHOB4RJaGv+1lRx/EfXbUlTtiXqn1ZvigRb30ll73NOgPmpa0
hbcQDR1xCm+ZgRPVgxlNO29SzP9wrbd+U/AaLFQUPSgcBveD7sw3OobUcVXF1vRB9+u0qbJ8AFr2
lGoGjUrTPmmqVNRCOpjwCfAUSmTkuuFBiyv9wfOM9twV/fDFoZL4oBn7azOLzTAaG8OVwvKAfrx9
QoowdpAnhP0OLV15CbPia4XfkBQ+BSOgitVHDOHTswzohLkJ2BMXvgiAsBPPvzdnXTZOU08eRzrc
t1ZMHnGqJbdj1PVbQXIu8fXF+AgWp79gS/iRzf13h+cCw0JjaaBDevJ1e5epS0jw1k6PR/RVJB1B
5Ghtu7kb7ai950yHP7OuRNpVxu25Zmk/37/9T4+/jIq4/5dADiRXjI3enm7atlPT4O3a8TiW7grD
GU8ZW5Yz9FndBugI4g63HBa5IKp/tl/1R+OhX58/3PFwnAEoMbJkU/r2E5D9OQHo1aiNelPCMGgQ
bCYNclZixy5LNXSfHJUiSkoAo6McLdZuW4YPXWZdIv5XHzDbfjkdEPQcegIOOECmQ97y81frM3nX
+I05W7uI3VN5cARcuKM+9sPow06s52MNfKq4jWq7+ZF7oX4FlYXYrfevyUtX+c2Tby6AI+gHDGUF
C9PJKQHtUpQGSSX7aQSYTFt1aL7rTTXOPxqnHodbJCym9BuagM7ir+t+muwf420G7qm76JLWyC4y
ezQ1Apu9sv05dlWGjTgWMjzauiIBWRDzw6zN62DIkHeWbYKgkoqSI0KiZEeCMkFrpn6T1khkfK0z
iEaalYsIV9VRSZaUrYuASDtLz++wbNjlI9py17x0kz5UdAODnuS3Bu3byhQArvaEX462nwp6d0TL
e3aGCR3P4kppdqGPWI6d8oEh/GRs+t7Mf2A+1bvV2CA5JKzVMD7TmjfYpMNdyY5prgLngw76L5Qh
aTBkBkHjWNB1HGmdnHEd4e0k0xFXGkDotUIlsyWwaV47tRnfJ4hCzskAVIe+zAneY094BYfeIc1t
maP3U+yXelXu378LjF9uA2ZizOJcmJmS3jDsuLc3YzdXRahBstt6rQspasSlRqR8kRDc2U05ZAE3
GHBVor2s/dDyyFnrJfX8ZUOXF0FtAWX0XpFt0Zyhgpv0HUoeg6ipgVbdD9zZ7b2L8Z4ApIA252Ys
tPqLJCAChahSzmPVO65gxyXrB61tsuSgElTDGYjdehvmZHDubRM7wqqvTRiyyiwQakDaQP2SBxM7
mpBm9SaLgwqZIcmO8ojFYywO9Owc+2a0ElVtMxsu7Se3E2F9xmap0xntlJG9xSpP8munJe55CkHR
XksekQeznpsMcXCtGuqTPii+VIYkWGPq7J7+DAiQhtxFmn4rDxsdjZ2BhqlvdJ2D/sIwu+R6Ynsl
D2za65jO4kTCFy/Wpr8SZlPQ9y7q5tZOKp0yEKnOdJbESeLddyro17qW2eXOQqsh7kIu1P04lNY3
mWFaOkQdI1LCiCG+IZs1g2hbzIxeUFW3aHkjsyT6O0NqFl+OXTPS1mln97M92JPjp1U437Y8WIVf
giER64SKNtrmAbmbfOl8jOlCEA+O+QhvA8IGwr4ZGXrDpTMkXrkG9ECRAmGy2XAV5mCNP3FKt63j
9t+qLLRJ+ADaclBGiJC2j5J226spET57D75C1EcCNdM4ZcAoPJuEuiA3tE0LkD6+GhIgOYdSz7nN
HcRFQEFy7LxfVVWoCf6kPkN1htPaAfdhSKZZ52HjLV0Xo9U4ViiyHXJXd7qu0lavVrEm20caCWzf
kMGgimtTM1JXYevV4tboy+yAsMlAbe6KLKIejPsdAqjS2AZGGka7QlOGc8RFyJeOwczFlyARgkfM
8tDTvdS1G6AO8Kzyxgie7ajDQ5VNI+KxEe7joc2UbA+T1iBr0kQx3udp28sV8wu9/5vVC4hEdmvO
EpuzxK5YJ7ICWOmVHsVzCJ8LvF6ovOZmbsiHocKYzxhkLik97yVWnFZLy/F4dS9YMK6HIU/eV2yh
+n4wOZ6Va9YnyMdPkICQoqI++R45zfj9/cOZpy9rjifIAvKInEDCAMX17ZIkNa/KwMzgoJMOZhvZ
qKso9LYNHsovSQ6bBizWkB17byiJxRxtY9V5ptoxdne/mCL8lkq9oK0j7PU4S+4jqNOJ6xfBGBOE
jGqOjFuvPE+roTiPsFTjVY3th/e/w+kEfvkKfAPTdBkYGq5+sqrSVQiiPoXbFyrAMTgUjK3ES7UW
cmZSEJog1XSa1+c9Vobd+4c2l5no6xc72hwiHQQAN97r0NxOJrVl2aOR7AOxLWJgZ0gZSZxGL13g
Ogt0p/cuC3PAg5RqOMnoeRJhvtfGZH5UXe30a7NzYQ5Tx8GGaukMYe6zenNPawQ/BACv+UlkgntN
zLTTcImy9fbtghiOrev0DZLf2tAuqlh6gHfomg6r97+ddYrPWmJcFho9AjEKOarKtzdHiIoanlBY
78ZJZ3QShOTGuH0Odg7zJOuy3YzxUdLTyndmuNCGE8oca42Jx+o3BAenBNmXOh4RcBvk2I2iye+L
NrM7eEIxun829ViKZWThE5qZK99rea/uQqImCQDXdSY+cRn5Ga0VfY8j1ZBXko7iBYwGzjJEi5p2
DxtoVsP2/uWr//9ssX9wh/5zPfolWez/FD/KpkE48K9gMX7/z1gx4w/poiDiZoB87LCfY2M1Prfd
f/7D+IMZvc5tYtMfgtFiskj+FStmm38Ih6GCzo8koE+TP9dCeIz+8x/8CJ3QsjE0aIi9KGf+O/Hs
+s9HrD35/6/DsV72Nf96Erk3hcl2j+oZHjqgwCW/7HWhb3oFqiM8G+Qflvr3ePES2jjl8LLOZNPp
zCMoesoziFXu3SCzjjDSWrsL6uq8tvRw52UarUZmKvwO3LvhSoLVo7RS8b1qkLigYXQ3IRaOLQtp
AUdveMr15uuMGXGNPh43H7QGift5o3ovYlxQpmcZqcK+TroM64LdfEWT97VW7hfK/gRMkXWcVHCH
/QBEfjeRa1o3RzKRNb9WxV0ljB6xffIcYEAFds+0O7TXejbmD/VE068F93NY7Lg7y4SuYJCQRtuO
jmbHyOIJZvAtHyW/AHfEmBVmk0djDEO3ordUTeZVOLu0sg0sClClZj/FcORPoxjWgVYKqB7dsWsM
bTuFfcFuUczbbmzCTVVaP0qbqoSFCO2Fk+96pq6fk6y6tcLqR5BqD/aAtYWxtfOTF/zBVXH0OUgb
5PNy3EPQyPbYH2q/yiFxAJYp/uxv/K2n9nNJKEl+GvL3pP7XU1mR5RZG3f/+t1GAb35r91xefsuf
29M/9T8xL5Ddzb9/qMFnFfG3//hW/PiP/XMzPzMsjYs3z/giWvvrIff+QMtoILihKHQMawnv+ush
d/6QJoo6HmPanTy5/Jv/fsidP4BII4q2aCnpyAxZGf71kDs89SCLeUPSC/h72YFUQm/et7xt2cm5
/EFWId5ILC1vn3LVFxUQL5u+8NC084rZSaCtAtwGF4Y+Z0Beiqr90qkeq/nsMAth8DgDhsjrkIZ9
pzr6xYnOAHFtt/34LexG4w5n8ZCsoasUDsiypsGTOY8y3NCvNkKo+qRLrxya+e5ZJTKGIyZ8FYWF
M4efjHWkbS6ZXBRUO+2k/2TSP2b8UxGoTT8whwdcqGX3mtMWwYqWYMiQ1kkkXCxyGA/S7HRnE7Oo
3nuaHT80eDrPG6/3jJWRuc6ncYwEX88BEsT4HTUNhqB+3ASOHPkPIf5dI4bouq4LTz+4iw/wAju8
O+9ys22QXYwWNBg3Ext0RM0xtjPvE00Y4yKeMDQTnsKftZhWXY59kFzGk5XVfo+0JAc3MTBBFf1c
7zqYdACigvSRLU9zJEgcSkotppbQxBSUAGbOKWYPXRvojkkAqm8bbex+tlGRB8cM4Xe5rlPN09ce
uw08TeiN3A0bXw84HsKC4Dxt0niAjYpf3qh1fMiBaBZmYuXFX1FxSiRTnfSurCh1Ih/huIMjZ8hC
Njqt+KqRPTquelkMT1Di5BMeLJyDQ5HWx87xAHMHeO/3ITUpNikmTrUPmSO6Y3uDKRpRjJLrQU/T
S0qu7pJ0Ql1DAMC4hpFzwF0Wud04gGQyzHORouQxmz6YVnERm/dmo+lnaVJhljAm8EtEbhDwzMmn
Tz+nzGdWRm7Hd0OWZLguXLe6S2Qefi8iFFeok0q5TGHy+QFjl0GIb1jl2gYL+8uh9YXFj4EOL5Su
O9cAX3JjXVaSqWYhMgl/ggl+cBQC9AdhwmUDU5NR0TGZpomY4yaOnRVkvOjFytJ9GvCYNX4tccRZ
9InOsmYqE/z7df89wyd6CQYg/R4rvbtUQoCgyofQOJ9HPA4rvAbBJ6anIbUt6mHmeUFSDMhMyHVe
GzFjlRGASoHwRwM+44piRy72fA39DpuWhYXwa0vzV/izIoGN2jWfDH922+iTRot8XvWYUp7iZNAe
QMxPgCe0QfvGR5puCmmiNXSmBs0XKjMHBEI8pkf4M5VxYeFzhJyoBTrSIVy78DBCYdw7tRTdKh3a
7rM5RsSIa9bcuD5DrrJlLi96hHJoyDEpoX6qL3knKsufDM/+oTNOShnUa/N1SpvjIVaZ+cTuuXku
RosxXlLlnLYpvWmLcXzMHWN8zHQzvbVGatcdY4aCOF0VVeOuHFKgCZBk3NtgMJCwBdJoiQZ2FHGD
ypgEfqzMBY6cFDpiHNPNxhs4VB7W9C7HKdkBAbH6ihZNNz9FrUwleC/kWnxOHelhbc3hZ08taVAd
Xc0DXM/MXNP2wcRXpfYXoxtmJopxwyjYdEfkgA1M2U1cw/z1xyjEu13SyLlpWwuydlDhWvaboOjo
HSKMrXfYcwqc23ZwSz9QcVUQUa3UECT9RqvTQK6yaYIb2rB/mc55WhmMerJSz7CDs5sZv2q2cnSt
E2sN3dS5LHuUSaNZw6BKMM098ZbQirVT1hWaLt2sjpo3lw1SJwNpK53FLNporqEeWhJMGIw5sQ7r
CgoNprtRxeV5UkZ0WYjIRu2jqQRPRzLr5GrkYVM8uZ6bcBqxrd8EHmoDHwqzc2vKWn9uVYrrzwbB
kKwJpeVdMGMaRiXozbOzjolJTg/ShUWJyIYpox+x77Dwhs4GPbkqKScfRYbDih4Kbd9K1YwUhM2E
LCYM0TJ7HnvMSC4ooMIK3U8aekRvlQuAhVsNff4lN1bu+QIpQnXDBAKhk2y5SPiaQ+PnRB4HkeNh
7iSfZnq32aGZZk27E57Gr0e8rjxfanXHNNmUnXsMPQfkyIjJGVEor+yvHjLcFot7LPtVKmUnt1qv
mZe6SOfbsmw1Yw0FlVRnUwr1vSd48EH0UD/2ZRlIguuNDLpB3PZP6DjHq4GrVx+Ry4YF/eSrSO+L
YdPgJIVI06Zhug76KPr6qh75q5h/Xbwvb+3XtTueJvTGbA9ANGOzMk+aEPY/M6Q9et3X+ZIXzVsb
UR/5YmglCwc8NrnS4GL+Ypb/rYrx/64cvKqei0//Lmn6f2BNuGQx/fuacEdk9tPz633e8vt/1oAm
NSBwaM912dUxQFuE4H/VgN4fpBmjT2Z4qAPK917VgGwPYeizPTRfruJiDPirBrTsPwiWZsfoUa9R
JNL2PtnYvbfRM942JSgBXdS1OPF4nJa+vji5WcaM6lYTDnVROZWHQIn5ytORnhF6223MuekvQRYN
N1VoabuuX+ADQ+nsX52s39ywfM+3NyyfAdMPAwb2rhJH4EkZKuLRyps69CdgppBg9PpSGlpzrCb7
IxfY2w7Tn1+X88q3RWtPm+tknqhyrXVwiqJMYVaxFmkB6K6oWza6738l+5fzSpdHxxzBfMJAmHXq
FUo7jIOuzncqGcdsejIe9zy09WKTHsTlCBTVXjlBnVgrkFELmIyUMe2MqmJ6cjBkXzTwHz8HcAOn
tSWaqvbdWXif08lQYBmGwjH8eux454cloKlVF9DeXQkM9ulG12pPsHAzqiUXU1RfFOraDfVOEW9U
ZljtJqTu+yGZMG1aVHIsTEnaQg10JdhgggWciV1qH1AuhaI6NkVnE5CiQYLx+zGS0abRGWkdJLTR
yP/grJ3eCB5jHGJiGKizJTFfnJuvxouKaM1AanroR6F6ErgwtwAP0sP7BznJpKELR3eFe2DZj5Gv
jb/07e1W1/1oxloa+jJsjb0W2uMRIabtww5077zBajaG5kxEaGhlskfSa1xB3oNz2AAWSY2uX2MB
I9DMrYzVOHAzfXDrvO1ZLx+PMhQLB3m7bP9olb/9eI1JqmtW8fHm1nSRtQlIiaAgyYuqcVGA59M+
v39CXhqPr18YHHGxmtnLCSFz4jTfTWFajonmoVhnr3tn5KlLrY4idx+WWf0UpuwC6HYM+YM0I1hi
ljv034FnkWxqEOI8+C/cdLOjwtuCyRSOnzW2lsC3qqZviHTNaFeZSySEDtLRW+lVhRbv/a/wm3Nm
i8U6iEVt2VafPNb9XCTwYQtuHCauzMFIabTDeN13NuY878f7Bztdrjhd9OZcQiFIXYHHeHL/gLYt
MgTz2spOreAisGebWU42XRUw+z4YvL7IK04ujYcjjUQvBhjM25cd/KsnImKnqIme/J5iiHWyujDW
x9uBB3yDH0ab9rUrgn4VoIOAI4Ex+BnBsXetwsmVfl4Ak16hItXrrRKMC89gQKV3rafktUhkRK88
rS1otB0MqrVuZ1a01r0pu2R+CZ4Mhao3+Lg4YuWP0ESuIQM09mqwFGXvYCKz9idayRNkRcasbKAL
87qzReBd8UNxM86T8105LlJou9OqQ1k01K152LJQdaIk2TCMI/2y5SaJ9kNUR+NH0wT6JG9eK8t1
knIxLAIVJIbq5DqlrleboBy4ThE2Wt8wKxAumFoAYblqcO4KNjuP1In0B+a2E7t5IBSNSSHb48ab
kh8A21F6IwFrvjelFzy2eSGuRZ2IaykGkr4w0qTmtok6774p47Rb1bWb0in6Zx3xm1fji83z9Abg
DmBw4GIoYwr/9gbosiYd8IXwHiHlPd+yOxyObNXKdei1+NeKiKxtOiHurnPqbt3idcOSgOO7EXXg
z0AtaHiGgzgwj+vvLFFZ6xGWOdSiLjU+sjMuJ/SXzwozdnmb8x4/1WUEbDxssSysSWqNawMhuu8w
k928f0pOy9tl/aZO8Oip2bxXxXLZXz0SaJzA4SJ59I0qkNAtpDo3GCdaEHfLZoNKIV8ho8TQUrii
uX7/2L+USy8Hf2nOLU5C1BBvD942tIsjLNF+l0fT91pYMR6iarq0nSi8K8MeUmfP64HXbwZbDj2S
itcmo6sPPsev6x2VH1OkpaWINMhZfv7qHDDXd7TepozRornfRkyxz5dt4Mqe4ASt9MIQH7yZf3dA
/MgYkUkeX9zzbw8IOXcYLL0NfYSP3bqYSrFnY4ONTNHFUJ3MP79/on+9lRhBsOqxjVnc4KfrXsdt
E/VTF/qoEdB2Q2fxW8q5D14bvz0KZaCDUMkTFBxvv1WmPK/JRr5VxHB+34740pAdyQ/K298eRSCh
WYLZuHNPbljgStKdPL6L59Vs1LW0Xms6h/r7ZwyTJ5pZnZYuLee33yUPWKIHe3EBvyQn1QxBnWXQ
//9wlEURSAHt2Pqp5gYKFkrBkeUIIwUkCKezsv3Y9er2/cP8+oxb7HEkrzyIDQBCTk6ZbqrYASvJ
5U8xU5UWAYIVv7pLk1Sc8VhP9xCbeh/Hi/XBF3z5Bm8XMeapDNd4sYMlodP+9jxWihZVA4DLn2r+
uA6t7XOHZ3OLCazYgJ2Z8BNhkJgXLlVvP7WZ95kiKPCDIC4/eOiWtf3ko1hkmbF8s21kHLf8/NVT
7igAzAhc4uVkV9/CupQYJu1q79mT+kDL+nKrvz0WmxV2opxrpKUUgm+PJeIQja+dB/hAZ++epx1x
d5H0g/TZOdi2Lwpcj9t41PWDQ4sZ2262kHetMrDYJ/TRfdURrnuF3VO/VXafq5WOnEzb5n0ErrNv
+plFEUguGEerxQNjD9PQgGsDgrxqewUd22j0YQl9KDmPGTC3HSYJaw/dm6S/9++uX88r7REGHrS7
l02aXB7YV+dVYYYaIf/gIRgoq4sQSiZJK/1+tkT+wVP567pJ+bBMaoXQGeeeCl7YLYBYI4NgRTqN
/jyWZMFqHW2fzvR+lnXRfVDz/PrNsJ0zGEKqLYHJuSd3jOfkuTWPHA49jbtKtIppS9clxkprDf3D
hLrlKXx7z/Cl2K/zDibrwH15Wb46jzmhCXbaJgH8HoLoKl0WByQY1YGcmADPTqFvAQXKe+ZJ5m1P
V/CMYBh9TfRUevb+Bf11uRAMDRadMBWBKU73jdbgxoNdc/PKYaoezHBsd+ArwQbWTW31IAaCGdY+
wyG8uB9pI3895cu6zqSctf03e9Z0so087znlgLxsGqjs6+lF4okD9v7BfXv6IgHJsjBRFhM/sldk
j2/vW6idUdpqCRkfSf9kFLa2RugafnALvbzKX19VNhoItFjc2YTiZz4VHCepU5o5gk2/mnPgXJr0
gt0UWLSIBpSPxHxYKckUQzbp8dkiF6PiAadOsCSYAHjkzIZif/EGtr7icvd+1RT1eQ0cDm0bDiAJ
hLBHrVM4tLt9COPxAxE9mKvnZh5JCQBRjvSxzHEZvH+TnF4ovhdbXHTLFi01HsmTEoYJbWXU/VD7
iZzTSxwYw3ZSkXY+gPH+4Bz+eqEsCCaCLErPINjMPXl9JbZdhQDkK19r826vNEIMiTbMPvhCJwQw
NjbsdkGzwOCAc80e4eRpJ1CRMMGsIaSmGOovKouI/KPtpCVs9xx6z4mTuz4+mJ5soKJkPR80loIo
w0Kbt10PHM3qMHAAfzJ1xlQloYpaRH6IX9sjQFKtyGGKVQSmAMyzrIL4EATUkd//F2XntRu3kkXR
LyLAHF4ZutWSWla0LL8QlgNjkcUcvn4WPS9WS1DjPszFAHdGbJLFCufsvfYKI+rMUvduY829UHig
aIC5ASyBfrKj9aasXxtyHIO+zB81T2BYn+j6EcmEJLUzWXpnS7+fpcge43Rsrm1dGmfigN+/tY15
xFRGW9xB/KaffF6idGhn0sKZ4rHcQd+WzBfrOd7TB1dhG8gd8tq2C518xKQKEbJVV32gNZxZJKSy
Az4wNfp8sP8tYr39iiFdWmj4gMrYzBYnoz3t64xcsrIPAM2SMZG4E4kmvVO0D2hr5xcw9OMX+Ljd
vQSDfVPlxfwkZ9uY9uA8JZAMNEYZFTA2QnS+VNJzRlfK/QgT908zri0Uaezcu6JccQ63+Si+x+04
zUEKsXDxPcWyikDjcP5E/XrsQ1yT8kZNsHr7I6b6Y4al4rnGO0paA12uLkiwuB4JpDXdIAOMiwlz
GsuXvMPQcrBmldwUQpHGVyFR8aE0p0WuDaad+i2djKcyKapQS2AgnvnCTiAu2xeGvwisDZsE/gmn
5+2QIKGPg48GCYCt2PTcOML7M2ROeQFO330cIJaFrd7V2Crhgb7GBLSE0BadxvdQR8pzP2Z7ZW9f
6baHAFLEkstLPVVmpprwVro3tGr1e2DVIJFRQgXsxc9xrj74GKmkUSC3+A44Zjonm0G0/qPA+Uxl
j2it4ZqGN5IpUnKpzHZtSobIlI5JhcPChN5LhCMdOHsQjn6rDon++PlIPvEe/C3fmDjQOA3Y3DRq
tLfvYO5SQhQdIiT0Ka6mgIj6rGK8TDAc7CQb/nSO1c17FqhSkuiY6Ve0LzQqXriWcZgaavaV/odp
sD4TeHDmt53ugCgtsaxonB2ZLui0ncxaQmsmSKYACIjhmIcdhGgsIGTh/SGNtyZ7hYxEHQSlWnu7
FWI3AprR7YfI1GLlSk4eVsTPf9D/d3hvBwlxwcwr27DdPGknxxfc7FqfJIKIbB3qfaTHK6KSyitX
QGIQVLOIE4R7Z1R4iHyTxeIl76sejXrhKC8iW9Qn/Nv6s1nZ+YMoljaaybZ+KgedbFxPGaZnTe3m
R+pU8WNsmYSLGe2iHXUoDLXPjpobmolseTTjTklu6w5DCohQ0HksKUbuXlrTbJEC6Rjfyf5VgA+1
iGRG3RrKyANog2+jnpl88CEcOq33frJ7diVLkzkbUequpusnAsp9AIgB1U/Kfomuh4chni2NexnT
HFn8Ra81doJUwX5neFkf1rw348gkNkbHIwKzGsLv3H+bPNgouwok1ffGYrahLq2liF/Ukmq3TrjK
uNOaxfrZOF7JBOZC0MX8CEdzV1kL0crAeUsz7Gt3VoPOEv10DeimzA4uWXzfLRyfW10uJWuIDgbz
VGKr46WXlAUcUx2/vY8xKpaYKjd4ad54Kv72kT43bnPqBQQsOd4TwF/iELFZyPvBqNsnbEMNSiz6
c63PcZQNBejP4qaYs/6rwSIiw9Htit9Sn/rvbrrk13Xc4aFPVISFISns1U91tqtIF4tYDmaCvI+J
iqAmUqJQS3pAg+YAaYPyu+kVwK9tVq1fFdKuEbqQ0acfOkun+1FU5QgqvyNvd9cTdYp+yZyc19pa
57tlir07yxmmKQIFpSNEiofhR68xfvxay9ckMPq2/CGsSkKrz9f1WBWiW/fjgFyGghIJq5OdPzdb
Thde+5YcSjnQs9uZnHo479tKDecdvYJ7RSYAJALHiMWxbsWmIYPyjBXFizHiLYMQoKmazo3WymD3
oML7aW+GwRALepUyYaezoL0JLQcnKxFETUMgXtxt2Ww2zopIB7+hhvCKWVng2jq/kbwrVMNrfRKU
Yot29mN7sPGKwPjSvjgGRqAA7JJw9ggxbdufSYrPfKtpyW5Y6A4g28o1GnWjlWm+owIY8guYuONO
x3xzEJsTgodXrTCdtV4FcKGuDjlxqHSIQ+m6KwVbWLPbIgxngjTi/lFmqHt8XeTpt7qVvRNM6zp+
xyWGRscmGCrd0fOPj5D6Df06XvP0aSRyrf06jOqiBJYhCXvyMAp1OFcKsE5G6pI6UjoyR2AOosEO
0kKj2gGixmuvqHXLJ4RQHpz2UTf4Jldd3hFfwPGdPdryex5d56qQZAzunWoaHwtRkVulYJMa+Dmi
eulHDR1aj9XkOkG/xfZgFMpByyznBQf88G2WKEnIA3JGlU5GjnLH1npLwCbyiscBsz98scXuYfv3
bnU9EtSRwoZkLxpkOXOvv5gELAV9p+odxIVhfiHicSHETY7LLcJGVfqq0w7mpUTio17qKqnCV2qS
WPRc88HY1bML2IyYt+o+06HnHiapgFDhC/aMK6/ySH3gCEyuW9xy/g6brt8wzACdfDGXctp1ON4G
uCfG2Ia0EerjUs50SOYp96DSdwOSM4heKpKgBOx8mssJf4K7AE1KiI2OKjfudordOARXecq1jrKM
caPE8pWzFQCeGF3BbZmM0gvp+LBNLlyh/4ShasJ6xgG8BeCwM/E1ujPHDbsSYddFj8U0kXuRIdNq
ptNZ5fFucJ1UHlTYNphPoDvIC1UV2VPf62YaWpWgxUN+GqRspnC8tobXNyRFe5sfYxFZCackRdEQ
EnhZNTvTa4lGjvXGoLcsh+5X5qkE0On6ZLR+J+xevSBGWm2IOLCqe2dtlt9l5WTljgRM45uJUBuN
ZGKweEwQJXNUXzp2LoyQXVjW7TqGQiy1yswIooFggmwsQhBuEGsqt01fBwef+TVxwWK46F21GwOr
n+jxEH/CfiXnlIxfnTjHsFBZduHoZOuftbanh1lXOMjqiQW7GsACm8llDRMFyGI+NA+rmlu7tNGO
VKIsoOLjldOSwEH++o2Ys0hxkle4da/CUvZVQscoJwVW8LmjrIN1Zyq+KIbHKnNuwYM8EscNrBIs
4lp9yRr5UprFgVNjNBXFb5Kjd3iPDxaENJc2M9iTm9hWaVt6ZehqgsC0LnStevDt2ds7qf2QN+K5
Y3E3ZXe1kK/2UOf45pbxyrLL19zRfHBDxxUG3/AIKT1yjZ8Y/Hzk7AeTvwB1b1f2aZQJY8fK6uxI
0ijAQ7YaTxUQ1Wq0gN17bsNPqtj4jn6W2RYkdCBj9QskAjBxqZYO93HlsPemRDFf0Gu4opLK/9Zo
mNcQ+fplp4rbJHbmUG2afeZ0j8Modti4Q20Q9TGeSqbdlLfkOHcoNA+9Yq7coUAv1D6z33gkooT6
Yp9O39XKaS/UxdnXy/odTFPUdN4Rz/0V7//e0HHXKjXsdJJxil6/d2Vyl9vOwSqe3ORoWKINBw3o
mWClu2KU9ZGc/uDZvXTYvccCOL5I+idNJkczBUeZz9O6N9b00M2GS3dyIl1X20+jgu/OBDKhGk9x
l/8Az4lwVt9UVHJfTfoupslDIl21w07zbVb0Wy2l9pbSnVFr9UHP+tDzNsOliyM2V0KH27R9ZdWh
mKcPRjr4hIoaoTImhEama9QoJX619dYW1rdRm56V5psxaUGi5D/znmCxmAbXDD5Sz+frJC8wI6Ts
hwQpxjOQe0U7QMMzvrsZL35eKnSd03ypkfWQxAuZoRzR8EtMuvqrZgBFTbn+yozvEz36yVqI/bCe
S74nfyAwYbXVi2SwmvsJwe1IQcsGuxfrU6S69S9TK2CijTeUBPZW0xDgANc6lH37oitdHdIPvS2z
9qK2GBV5ogbqOrzy4X+p3aU81EtVY8Zlimvq+X5op8aPDdBJGGEHvJA5vVRN4IYi268Nxro6YtFW
r8nqcHYszO5zytAxD+pkHZFREJnSXUDVNC5c2V4X+MPIcLtuLBOJek2aERyOGxvjKws2mYF1BieJ
fcw+BbXFsRdzCbrUXBePk6u9OC2ixa77MY42vMhOSkc9TMnMacvqTTUOKkR+QOes+atdGcp3HXXI
L/BA4EHQ2i9Ei7IHQX7c5agDgMp5d54ryau1OCqyh2SDRbxktzT3s5c23qHrsb8GxN0u0LQ7XSP2
ryU9F7oueuCg0OGd5Xht42BJiZ4Jx1h6IC4gPt84bmNr5KZQPCORirUFgGDNzwOX8dubNoI3cB7Q
bhiG1X2fJyA6V4ly0ewgWccoQaEa8VWQwIreBrwZsM8+8JgNXkHy6K8q9DGTpO1uNSNXjAuF+hrm
gF9LbcIDhHeMdAfdaEZOFqK5XFQ3XiJ1bXvNp+w7MUe6pG+hRza0H0I1q7sGN+u9aU8jaZVJSuEf
mzaqT42MESTv3Tq5YdO67i/YjOn3HtsLYxc05J0z8nHh4IYpGBD9MzF99YSNTtKAHDhSF8LvPTcd
o4dQrFAuOdvGIu3b3M+cNUZHHxeEZZDKQwnEbBsQWDOLyz0JwT4cpBQjqOLBii7If/WrAhRqODT2
iPRnGqws0MyZbYg1a+1P2UGlxnjn2vee1VTCR+mAOrplOZl9udRFSe1ZaiQaTHIyEau6KFFj0yCU
V2/HLWeBKF9kPJ4zINo3rJxlBAwnTxFUFXNumY9XjbMiB1u00bg3StQeNw0TbBGo7NGciLZUcuXl
LU5MQ5064Y/KYP3Jq4bXVzdDglfItQzfggn0ipRVk4AM+/YrbILxmtCfZFMnDAvtR4xa3Pa6EQRQ
6OdHuJ0s7XbeK+TbJM66ZeYlmLwma0rwFjmNYOx4srtdaWI2Edy29akkszMJORzHX52mq14tJUPd
rliV9gODN+prZVDlF5Oy+LFYDE0ccHcItmXAlsgtb7bGHlkTXk5G3DQml3UjvCV0iaMbGKENugQK
uOo1tRByaSl5FG2QEC98D4BAXIH+rp8dLLAocrexuyg9T5k+pLJVkydsZl2tInN3dWidQbPSmiKm
kd35UMT6942tjCdCW1nZ3WFk+2biK/UCs3Rj6EmxTPCrjdm3ZK6MEcpY5pA7TFQLU5FuDK+qmdS3
apsbfNig+n1bz8VXcDc1aRzl1t1Fa2OhwIj5Gv0yqdxvuYdQx18XV1RBWcnp0BnkrLNDUrd0TDtT
A4NClhZaeZzdKUk3eCEVMfq2mT3kX2J78lYfM75tXFhrO960hnCherbV9Mo5gyhBl6zXfifHoj5i
908bH6dz+ir5P3yzCwN1vtqQVh02tNopxYvaZQ/RAUh0eNr9rRaX1Y/VK2n2jYicf9R2XB+RIQ0a
aWsK9TSFjfdPhY3zXaaJlZOBIzR3LzoT9ERLNBCMTPLUhzDOddJEwIO0goArkpX81lTxQSvYKQBm
Iq3pIrmOFphWiXzx1jBlK0NnWoefFGdUQrIB1D7YyVTd8mfHF4IAOcoXyJEeUo9tbthzkCwgcTf9
H62p4vumzrEmtTamoqXb5qacogGHIAmew6dS5I3HfOrTCxKm0xJS0ZIQOEQMWeHbcUFbg+Rjyh7L
QvwY6A9TIcFIX3vyb2FPPuO0Lp9jD/mrbzoz/24hrYE+li2+tOBAychivJAKIhPZ+BWlAmi+Ym1J
SejFdE2gHHkv4wLXJRgJli0CojH5Xka2AQc34VDDUULiYzSbVf01OSp5lqOlts+kDdc9NTcSAAPc
KOnlSgSTSYD11LuhkzMA/ESZZy0k7nuLo8Dy3wnqJ4BAUiRa0CDBDij0Nyz3WKpE3PDhasPPbB4r
sNyaBe+UIdhd4csh5b4EK0kuDCG9a9AatcJk3ubzT/BvzP1kT8XsbAsAg+xolS6CI8cuK1mtmVUl
tdLbZamSx0S1u6e6kykLWCImM6JiwZho8p6F25upd4S9sjj9LrUxwQWTNnsHxlwxExoJaNAnPXfp
QLtbqbYn50u91HqUodjBHG0KYJG6HUZ4L7lNHdLUAlCiuKXGvlhI+RktziKdV49QeUylv0L2YJhR
KTiMhDIdnSNEUCWJNK1xXprKxjCGCln9sTCf6TvYdurLYGPv05dRvsYJuFayIhvn2EMYhX0wJfHd
kuIl25dL2z8o7CSA2nYZQyxucSKEueng5OYQvVW4DDX/rRHLx2BISZ0Kp47qEwAFC0sQExdY4bJe
gD/MDZ6tLhk6lf3EgNt0A1EGU7dCkQYYtS4RZVTZ+rFiQxms4yq/oxxgqpcLS1fLp5ys3Z4M5zUs
OjP50lPzriMC4NjcQK0zlKim5I+RvGH9Cok+S26tVjIY7I6aqI8v1SCpfllxLg3KunHJWq38JvrB
+qWpLDKsT4POnplEbqKLKWPD3czWvbna9fe88KDKEzwmYKgpa3MxiKX4Sf3RPhpz0d/UHeRhShqj
tCk0ttMPF7bfcUw8ikzICf/qAUxF/EdpDUsMLSNI+IiFth70SaNNz1etjvMMs1FX5VezmOYjh+Mz
2oh3HZsNtIVbE2CLhqnD2v79P21ujfD5hq0bEVskH5OczoMqRJ2e6WG/kyVvNlCoERaNBjwBOLjf
XkZXjJRENIK/2jyRxwXuPitBZz6DMyMrOC21K5IljS8GscA0dXRcYqV41IeZOgG7Y9IwPCtcuo6j
nsmm6vO68rve6d/fZhME4nFgesfRmKvaJXBNkjK8la/0qk13Vh3fV8TKnGlcaae9/O0xbKw5V3fx
TZDF8PYxoJDI9TZOJNPH1Jc+qXLOH6822bmIGvorHFXYlGzw6tzuwWwYXtAPRfKygrKAAAPVwh+d
Xr0mZHCJhrmoiJYkB97KKTrU2PyePn8wf+VAb+rt/FyOtSjJDWTlNGHf/tyZXnipwZ8M4NuIiyxv
6JI6Xreb204/DFlKmE+pZMA6W/XS5sdHbCaGy0yNnz1y2EKYEP09JaqEg42hHt3N3+evwkwR7BMB
VM5ac6bT+sFoRlXO6AGoRi/8VFC6JTAqYDBhWSte87sj8+g1lVr/369CjodLkjivcIvUePtYVKMV
Ms860Dl9nF1T2O1DLArj7vOn/74DThufcttmXKErZp8CQzh4eLWT1VXgkjEOHUf3duiJ21+W0EEZ
66l3JA+Y7OUW9m4sa/vYzFvtXegCgDdaWWVnk9YOi0ir94sKzCBYY2W9ouiXXpal0+27GeOwaYPx
hu1qh5///PdfFb/ewniDVAf3z+lQJ72lc8l9ByqQsXfgfSmUK1EHdhbogc8vdapD2r4qDn9A/FRE
T6p50g6WU6lNPTmyiDpqZ0dwXEJmQ833rNs/ayyR577i940xkIForHAWoRb1rO3W/5kzBxXmaaGR
mQa3aLzJWZyj2jSbCF1Be0CaY+2aYVXvJ0eXAaWyOjScsYVtvIjb/3zjyCNwlDiuh1j/VDOjaouY
HWrVgaUN/W9czoRvuFO1s6mxUXavzvEy379TEy0pjUqKPTRPT9XJM5yaFMNhHXhDW32xza76JuzR
uZ5MAhQ+v7WPLsVqsU3N26s9VZm4SkpdYaIwTRm7NokkU3viZqmD4z/0vDOf2vtpgwMtj1G14RUA
BjoZQJySZsNgYcIGg1nKbYUZpoJl4PNb+mg6xdnGCGUJ8JDNncwbdTGRkWZkKGfIeoJB71nxs4vM
LI70sVoxUhWGNgRI/ufuVluHjCAKC2GIX9KFLQHnQ8yLiFBrbvSVWrnfYkf5oi+u/UgUQKew9xfr
gAe1SL6uo2pPZ2a9D94Iti/w9nxs+GhOVdKKzDKKF6lE+oARVp9n5QaaeHVN0Kj99fMn9f6D5s+7
GydX5xuDBvH2AyMSrNUWd4XpPRXjRdoW60HRhDw0Bv3IwpD5mbnqo+v93W0xrbPO2ScvJidsRA6c
AcmOXqz9NCRkcNMNjVQICcCKMQ2dmbG2RvXbhdVi2aC7zqYLYZB5MoOMvTY5Wsc6VaLN5hSgxw+5
7jZHp9WcfdEVlNWGpH9YNHelbloV5bne/nshnI1QB10f0EMGIwbFt4/Y5ATeI4YVgd1X4leaayRK
1JVHabhRLBNgOdE0yGDnVve7qlB/tV5idtdCujAeDT5DolaALy+RUKT7bAN+n+mstB1FT+HQEnHV
GtqGxMNPVT03aRHEbZn+dLIUnQAZFaaMCEfs7APtTiDTBI0ULwabCYeMvWKZj0UWU6amW29SYs1k
i9s67klBdbxcdcKhkEqGFnzujynxGGY0FhOscwJ+wD4Moy34iZWuXrH33Q6oKJYsv9fVzd1sq8nX
YfD0PzjQKajnqfncZU02EgCXd3+6au1eBRcZLpCFzBDMC3yNgWiF/RvnJhxKmEZzE5ocgr3nse1r
VJF6v8XyqmR4hXM1AO237Cl76fWqeaH60d8mHArVkFW+/wqcm6IsSAWJVJiSn76rO8Rh16uxsOvT
ExPfEhsuLQ3jyuq9oCzN8hv8K2SopFLAuFZXjtwXE9VlBbse4QlBto49Ac2u98t02vo+WZCARVKr
1pc5R+/vK/1aEeq2TBREdadrwIfNY0bBnNMkWH5a3/6CBfNZ1czpSTfrUaERnNNzbEZba8gj1zg8
TyhlEr+dFRfLvwJTL8Bwqd2YZYUmhATuOQmRjJd5MA5p9VBQD6PuR5HymrvL/2RypA4ItnKEMDiY
2R9yCZoDwvqWWimI9cc8MVbNLyY3ucrGsvMLuWE9WvzmNFW9xmz9oXLKV60jYCbrrfHx8+nm/fRv
6zBULFhQbHWpXLz9Fhrg157IUgw91txFtPb1yJ7wjn1+lb/T+9uPnr0i2zhEUlzIdrdZ6J9tQ+KN
AjUHPV2xNG3YKXbxY+H5tD60E/XAcTyL+rWU0azEc1A1WRuOCH9RWMo6oEzoXOVuNx97tlqBpJGa
+fCB1WsscEgjWo8cZdH2lxzUZdgodROKkXLJ57fwwTzJKY4pi42Pu1FT396BjCtp8pWJQGSVdUOM
TxJWetNeJkTPh4nB0Pn8eu/8Cphy8FtxRUYql9VOFoIpqdXUNdnKkWFwv15Y38qd2McX65/ycupp
2Z55RR+s0FyPAYA7BxI1/+3tDdYASwYdcFAQfj/c/74/HPZ+FFxMfng3+Wc2OO8H3dtLnew56J4J
tR251Nw9k87iUwk8dzcfvK43d3Py9JaEWRQmgwyudo87bmW/3/95uLo7cyMfjOvtTtC2gmSArfgX
ZfvPuK4nNUFwy2WaqHuar8GD3YJjuSp3c4CcJOjCeY/a5ECjPwnXW2XnvXw+St5vTLg2/nLOYvyE
d545SjMt5m5YsyaFSH+OR/fAtyR3LXEQZ+71/Uv7/yUMBgins1Pju4wHQ2mbHkx4oyfPHWJsNv3e
fzU6sBlV+Q/HeQB1Lgfwt6NQbwQ9WgBl7BOz8rFJKut+IQUuIrrtnMz6vRqSa7kGnD4eH3670zta
7WmGRttkAcLU4XJGLRO0I+2MBglKSetJTb6XQpnIhtGIWKr0dAgzXdpnslE/eoVY46GZ2uy/zb91
k3+GEO07ega8SAruWg/baJgOZl599dpU/a/qde6XdgCjhKKaxbnp7bPFNJbXdsZKmivZdECmvB7k
vBrnJq6tMnIy12uMSeoQAPFxkJxMJAh9XH10AF+xFo7D3lkTcxOXeD1aHkMZolrxtMe6LxKN071Q
X0Druw9CyPQhTUz9mn7PSnnBcjqUSuUmTLHoq/U+uTHejrS8/r+XNGBG4N8j7VKlCH2KDegAWS/o
kLYyYEddefN3OrVszjz8j54KylSH8FPmCgo0bx/+oHodWCMdA/46iuvYJo0qNcYugjKRP7WMTwOp
w9ydGVwffLTYE3kdnF44uZxaFN0Gcm1pUOK00sE6eI0jQ6BT4sy9ffQlbcUaDyfpX2j3ySvPSKya
6GMW4JrMXEc0W+RzkJhNzpmMPG2PcgQ5VVFsJKSuavWKxpi09/GKqHj1bNbI++Gnb/g9tvYeu9vT
A42SFR3ENrTMHJZJmtMpIiNRXfau3qbhf559KQ5iJWRfSVHzr8r8n0/XQGQ6a6kGk6lznF3VojhE
GXVFt++/K7dxnYCpICLCwZ1JCNvb4YNFd7TY7zNXgbaSGMARZmGTll8Uaj53+WiCgl3T9q5oV/uA
zpw+o1J5Z1ICTji+m2SbmX8zKG1zFfWQk18hyc7LEpfzx0xcUUdqjlyPVr0QTtfFHeFNbvqnJSkk
Sgix3wPzzu74tEhpcudiU51o/KMB8FsLrL91aR7I7rP3GtKTZh+PBisYmpB5xJpEazkvyywa1U3f
J5r867xo1ZlNwgefpAHLGUstsEQe7MndxFqDJ1gDyGbWxvKVPof7QM9y3GB/eaSpk/cEACE98ww/
mO5xJWvgq6FJu+8csGXdIzmeWHQAb6DbGLT8uhsahHRuqp456XKofv8t0ESh9eDCHmFVPVlNaT0X
qUhzhVRJ9DW+pY3K5Kcp5xkiBpCbqWNNR70zVcRtiL6Lx6xYvUhNjOauSjsPgYBBVPGgXLdDlbF5
zwRJMZW25o+rvakSrb5E1Tlsqt6oyaey22P71cxAjWvDukzAOPzQi1r7Ie3VeK1x6YhI6Rf9ZkTl
rnBitGysxjEdR8xknYDrodUqSrV5Fk8kSwm2NcBUiSA1yHToYRjDtR+88gY/q/1NKSrnqi4kPPY1
VucbEqfQ649uo90gD0/60Bx1JQ2cvpG/B5uIYH8Weo3AenG6FnmvIktfDrn9OPSW9gw0X34zkIs3
my9WLvcKKRPxTmc6G0JHNAQQTJKWJB2D/NLz0oXTOg3f+1JNbNPHsW/EKHiIbvCpfyrWFzJbC74D
s9cLf7QShCY4dy7pziHDbAiRO6bUlJoQJY6Mw2VxO74md5o8jP8qv3orvLhYYUhlAIsv0PZ5AuVU
wLKLdM+G30nhU0/A4pMsucQgQZzsi5tYVuJ3S6cIAumm5Wawl8LYQQtEnE7AFTQ8r0zyr20swMfT
lG5/2LWAmtEydZPLW2ISI6us4q961bzqIbb09hrBlKuEgKdV8tFg4MlgUHo9I0De5GTL6JIYfU05
zgRw9Wu/X9sEYSHi9pXgPLoFl8QZxUsopTs+wV9BbKXQJ4NJPefyQMqmI67FPIKoEvSF/YLK6i9q
BOB2m07NyrDo7fQ4DkQKRqj5h2PZkA+075BmIYGbVUTRSFLd3ymVFt4tt3btSJB5kVmSNhxWRKhY
CBfHEdEkSTqlP09KjZTBlLMZLWrh/qJSNBdwD5dWD6wSGY41yEUJ0ZLPVuQq0/pC2sUwB706ThkU
fqNEPEAYgE3mKVHIvj6j10RkQHajD3Uz+aL2i8EgNmMD8N3ULohtdLqYUa3a5U9mFCpsTV1Uir9O
26OuSTzs90qW9IKgMJ18iBU7ZRMNsmuaixhLGYBl+n95QJeZcCZhT6akKFCP9sWKK4tyTadJg5Gf
Il5nIAqaaync5HVUzD5s1GL53pIPMF5auuyHQClgY0bD395QBSlVgjH1UozM0BEpMrWlZwUNWW/r
nnzo1sYQqtXyxh0qNJOE4Vn5RSHiCXmLVBw9LACHVodVjsh7Ez7fhSxZd3pIHEDMF6xSpuNnbTZd
k/hmP48sWD9SbDUtOSsJmBOcT6QbIQiVWqQk9mB88YYCllY26wnmiSz5RTpG9TjVBdtwpyOk99rs
yFhDMjgwWHKbMk9EhuqAiLuN41cT7OJXaJAkyvMxOb8b9h243caumIhyddLrSSOH7AUsJtl2mkpr
D0dB7L0gZIxR9Iz5rYXA5kkxZv0+FRMnbpUk4E1NWlWB4pYrQgur1y7zQbRGVKh28mvBTP+ELqL+
+vne4oOdG1t17FH4damb21s79Z+9hYXT1hIrJztU+m5Qsn26EYpa/Pr8Ksb7y/C3cRRRDuR0gP3s
7WVsN8FR3nMZcD/RGvahDMqjcQAFEhphtWuO3o22V+6Li/ki3QEG2nn7eldGWlTvrAiDiV8dlws3
QsNwZp38oG3+9pdtv/yfB9BKYLyJxi8jxtgvw98g0aLfaFn8h2KXhRh6zuwG3nsCWSr/fRQni2VN
w2HKtgsK//XeP7wE0d3d50/7/dr/9gonG45sSdAMzlwBYqOvN9cJYKsm331+kY/eKK0cw97Af6wH
J7eh9UZPr4jVWtKCjJxmZEIxvHMOuQ9uhbMS+2wqVKSVnabH5R0yuRQmUAC3uT1YvUXuYT6LWyKe
6/DzG3rfMADvp24dbdWCgnB6bC2sCl09PBeEszXSoqSlri1Hu36dyAm+FOOMmQQ4QvfYKG0yXVh5
opwbGtv55e2RFg8gHk2ONxasrr9f0T9jEZ0hfbKOEJtxbHP1HjeikEE3aMQNcbSPsfwA47ydEJq8
KKlhXyojFvy9R2oYNHi05Xgh1uzcB/LBi6Y76AANh3exuTnffiB16g4AZssSPVVnPi1oTJBZ8Qyv
7Lpq2AcI0/w5EdtroAgb2abZiVaSw55NCLkG1RA/rFRdvpl2ZiwET6cbC/0zwtUHbRbYl1tBkRPo
VnU4mcHwJy+ONiKq14hTq67peaDN7DoN91i1oJNGQZtZqLfd2Gn9Zun6X9Ycu2VUScXqEWt3xY9G
uNktCTfrpv3Wl4otYy/xiWvruieJ3CDCVLcwrTkN7Ny94qXFwXZjt/FT2WApaYZGdmdG4ztwF11S
9Ct0Agkc4Rh0Ctas1jUZ8EpiWy0K2vlFXxjHKu7GX+3STrdsq2UcjEL3iAY1Fvmz6phdIQtK80FJ
Z5us+M6YI2MC8XuwtGK4T4l4rny3gQcYVBgkzOjz9/DB4dzhV9JQhOpDYNhGI/13IqVy1gyzR4ev
3FQz4PzWB9cQQ9A4VfHQjcOCpFbVfq7Fmn1POSrvcBjp4sys9NGv2MA7HqdYwg0Bp779FYMEv5PA
j6FEMHnKFZt35E7TuGZfS4O9F+EK5fJ97uvC9jO5zlMkqMH86NaqeD3zPN4LkTgOcfLi/Kqx8J2y
VEbSteOChl9gARo+YrGrfRI47atEN+fL3JDOgehrNSqqbLnt83R+YkDgzNEKhUDZmHhOwjUi2rfL
BSepYudpsb2nqW0eezr1Z0bbtiKcTDwbjxBtFhMtDIWTb1wFBkbNjG8IRUCyG5pYgNxRjB0IgCSI
l7Y783A+mFPIBYFiAHJlo6GdvKVxmMCvx9DVbdpCNwh25UXTL/PFmVewab1ObstztpIbFBLEmadN
7hWKM0F8GaFgWUnDJ5470ARaYhGs2szKmqB07GyChe0eH1mpjtXiW7TgiVdV7TPT6Psn7JKJ4kKF
4qwPYOekKLo65bwQyoDldPCGb5lWu1FX9stXa7WMS0Sa2dPn9/6BtIkJG1EZ6RGI4JhJ3n4I3lDR
SjRohVWt28U7jrZ0J/tCUf/k7rSmkWg9+6dtyErn4Ni3txaWhT92IVocXfZAl9gxavMI8GFqaQwb
4D9WlKLMrPVmvkK40/xIgL3fmevivLaTrW4RC5j+z62J73cA3AcYlA2wBrfm9INu4rY22ooyrzN6
yu+yg6PAMq3dNTk1goaMyiObzgaXgzmGfW7lh9h1ptAo8bf6ColJt+v/ODuv5bixbE2/Skfdowfe
TJzqCyTS0Ut0Em8QkkhteLfhn34+sHvOVGYymFOnOkJVahokgG3WXutf369l0w5IE6mhOXTOJD4/
WG/YesiY8VoZyNC2Dh/zlDSeLiIKmzItkacaYaT011MpxpYdxzF+x5Miv+JuIZ4a0pEI4BtFv8YU
FC+cz1/4B89JJ/m6qPIgGBHEHH4QqasyGSfQ5e3oWbuWbiuasFrzksz7OTXnB3sTyjxUs3CQEWed
qLN0I55oPgHPKOfE3mDR214Us53dW04a32tAZTqf6Y+Nj5bDQHc1eZsZlriUml3tnKLp9+hxi5vU
az0/BYa/V5Rk3mmcu9IzRYLTNZgEGDlpyi8qQcJxPbiNUCe04C9XkzGo341RtvQRqu1lmQDScqQS
0VTbV3sUq+Y5SvBp1o9LL6oPl9iA6s9RWNKpodHMRonAxmn6iYUcMs4mRe9JDxy2RlSQ3Xi8xQE4
vgyTuaX+7tTezz7ph0dP7aW67lFTu3SzFfKqiKOiCGaZO7af9bgWEGQ1WHt9PoJOF2XkbQ5pVwpB
lqMfL1GO7Oc5YqVcGambXZHFEIGtNdP/4JW4NqpFssNAFY4rb17NEb3r6Utycca5T3OH3ls2pteR
qOWulfXIYTiUMPAJx88Aej5AgbjsxFg981ZIpx+L0GwE75ky4KcZUiXaYXTYX0o76VctfVi/kRZi
NuOV4bihHXm6zTzEcH4SGvUjLQz2Ns5l+KVO5+Zcfvijj0Xd3TAZLh4z+PjkIXSvoTpXYsaqtYkZ
5LT/3GMyRUtYihW5HunJTxP3hJWe6yxiTaE9dKmajmvwTM4+rPOKbjwhz2njP1hQyP+Dg4TrhzD5
OO5XRrSVaUSfzpx0831O/mVNntDapy51ts9H3geX4hBJdQNSDnD146KVPWkGaJZQrkoPCEUDsiHQ
4zi9Lgf7nN7BWRbkw5hgkdjZwKKWBQGJ8eE6iXeuDOvIbFdjlZnTLW2C+dqjlJjsI01UN3SDdzAw
8SfGsKRs0Xw0uJ1eD9IzntOkIT9T5nP0UCMgxM9F7aI7A08+5FUOXwxMR1m6/5K5vnCcZHqedQPg
tUesY9GXk6vOjdu3hr1pkaa8oGfVnqGsyOeM9swnTdF+6V6lPtFyp740trygwpdt5r5O+/Xs9THw
kmIGFhKm9eArg2zEtkwcqW7CuDW+SE+qFnIuFS1RW3PrfmvEtB7RfwRmRclQa6+Uqqcy1yt51Ptj
5YVv2kCD5DbNvFHbRGh0Oh/IPqybsshxOhMDyA3yapmgsuak1puH/PUpDhu8OmhfGX8ONk/PT4ax
HdGM9vMz7vRQELScFi2/VGOFcKG1a6R+gzH+znSWk62JpAUDj8bOHgyBwc2ZRex02aVKBndowZgu
68sSh/3lCE23O+1ZJslQHme45+xsBmbjYamcWvoObomgpXGUZ9a097LY0aDi4E6BZ6G2LaXJw6um
w9jNsiEM8Sa66SzkX1cWXfJ3c6La5GVHxw4kjZyI8JR+N1DbCqhldtvMyPUvjerNG0Rj5l7Qo8Vx
Tq29qwJ86pkI9F2qfPQhF6cGCsOLBoDQ8OhDVoOqx9GitbOwWA7I9fW4fTPU37qhqjgb16bVrqNR
Nb5OtMI8TG4Z6wg0PQU0iTouFk2jNUL0YxZ4funVtBqb3rxEg1IdCr/DpYBArNfktaHh+IdivlGU
QLNAWcCTdokp6cyPx7VZd7G3ozlNfHWStHilBxSPZzf2jNd45qzmz2ma3DaTHf6SbYGntfDs6RaC
S33BThiZnKMM5a1t6Wc5t2svs//oGS0pyoX0t4QNx+GcYYW50lFqWDngCtaOipcn6dpkXSDseImF
09+gFnaRZFKYMQjdb0tizKust8ftnOvRKtUwLTszuj4Y0qQMkZ8vjCiUwUchJoJGgZ9UjUf7rHRB
DXTvlTSQFjS5CH3Ms3uqWtE5ve7Jkuwg3UBcQeYH1bZ5vPqHMqYXBQ7JqskUnM6cRF7Qp0c0Uznn
ItfTcJJruTrMPhXVAqmOo4HJDktZxdIo1hdwpNbhqNSvFC60hziMkhfF7IgnLQEYnhrrcI9qFp8J
0tXWdaTP2muja7/tpoNAOBnzg1U70xvwyPZL0rjz8+f71LsY7mB4oKtACGUZrIIAH9/v5C+rC4eA
1pFVXa0MBRuB7SzaesDVAq+NjanVU3yt4RvtBJVWFRANmjnEfF0fB8qcLv7QLASKMq9KMvyT3yVx
V97mfWWcOZK8ow6PPyTVe+r3+AjTcnUUeRZMDN6eQdPzZKY/RtJVvycrR5/r5Xr47FgzUF5ntKdf
Aleyp35WAR7Ryk2wU6CeN1dCo21vlWG/jSRWG3KxV/uKDoihA5y4h0NJJO+9HyFbukG23B/sEmFW
qIYhzKTYVsJ2qta6mVFAchXUi1vPKGfzzEp/mkh3cMUhV7sg5ujxPUaVmU5bOEOKjEb2ubnvE426
i1GbGzdyevItmRsABOzXHYmiVdSRu/Roo6X/jmLzmWFxElMsn2ShaWI9Qmx53MTVsokaGX2vXCb/
jkW44euW3Ea6ciFioW31Ho+4Md07EzzMes4pq2XnVq731fvorfMZbNRFlmny76PzX8jyWUpn+Qy6
HG4GgWIQMLJuf7eF6Ya+FLm2Qj5CEOGoFJwEiJhB1XBIQfVwt8hLAkwC5/1QhM5Oiki99kzqkGGn
RlfNYHWbuAhroDrjuM1qA7OTkNQeBTWVNv40W9ul2WyY3WKd1w1N9bKtN24BD6FUW3Dlpatfuk3T
Pn3+4E8XKR1JJOgiDr1I/NWjpEqSAKiUnkVgI73wYVbHft2WnbOBLVt//fuX4sEufYWIElHIHG6e
kGzSpo3ppuvMgYJzZo+bqqUPHAl7eSZt9a6WOnyVHMCQPzKFMULgbR5eq3WUSdR1wl5azHBx62Ei
ZqOFJSMPEWhpBA229Ary7eCW/J5zTkAD94g5D2mdQVuAYco4+apTqwkbt/2iVlm3n8uMFvKhrJ91
A61/7PI6XaGZd3mUK7ckv7U7gdMw6Oy42pl1LzZjmnfY/XWFujfsqd4XuIlc1VNZndOPnKTpKLxA
Tl2silEjU/g4vF9tqnBVJ1e8Sp3JflOjIisC6EvKXRqiJ9mwV/fKNhtlR8cxSbR4xwEZbKWgPgxC
ahTilcCkNlc8U203tp2IfK2wrCoYB1PdVZpLl0E9OBG2vXjAPeltZfz6fHScbNHcAX5A7GFMPzIi
R1s0IWEzR/hMUmbr4xutC8fbqnOGvTfrKVpLjyTJjEXj/+Ci5E6ZAEt/yTGQGB+ONjYxVkJXOrR3
HOMKcIJAxGD/2d/mdJwfzNatzshzT/Xi3CpxLpI3eqzAiB7tLnEJ95A8H02HRlrusD/QdlVDTO+j
WPEuwtTE35k/OGAocAinhWczqBGAi05raF5IlHMp/2U2HM0WVl+CNtZdOueOtwHDBECJOya565hr
1ZT6t4to9Myk/CBI0QG+L7fNTnPqLWWJuCo8EwrHCNj/HqRonvgqTqZ2kFDvupiiAclCPsqp30Tl
HMGh7aMB9U5Xj48EFLJYw7vpcFTsKgQys3Cn0CediICQ0yiKiiiqSLh8PkI+ellLJ4Ht0Qxh8/mP
xiW5hjSlcolGfGrcKxnn4nHS62xFM2e0bz1pBWGamzclYLW7yUQ0CUdmvLKbXm5ATU3fP/84HyzX
pH1I+5OkXMoNR2toN8fDAMgtX2lxl3y3kxwwuLDDF1V4hFSfX+s0MUsGi92QN0X9jCrAEun/JVSb
QAkwN1hUhIf7bxTbF/TWbchWDzArZEFuOP7OsATt5EKQyLPtmesvi9bRsNRtpPImy9riw3f06I0s
RR4KfGZVT0l+n1h1tDah0CD9Zles5mR4nihu3+IA0601WZnbOS4aIFm5/iAHazoTFH4wSTg7IDvg
D6bJcYZFaXocgY2o4ICCKgffTGtnQVc/N0mWh3p800v+RiMCQUR6jMB2zDnSo96jVsyRF8MjV37V
J735pnmC4qOmtLmzUVsFvAupAwe6oSojXxppxrdhR+unhSoSEsp5Vq8/fx8fPAD2bUx38B1F73Jc
cYo6V0VHy+sQFsnFFvjqpZ3W1v7zq3wwwrnG4rpNLn5JBBwOOvpzJseMMfGZXMhPOAVjhZcliLGB
IpyZ2x/dEKIdTmYmvgGogw8v5ZaYpQqPZQ+fBO+SEziyVpfmuvvP7+ijy7h0YnikNmimPH5u+E9A
bWvpRypndLKuNL1LyDTnvLY+eG4kP0mUM2gWqezRcyujUnfbmBRnookCApwq14Zi5jUS3Vk7MxVO
FT/oCTnhs1dwIYQeR5FyYwH8iaifo3YaOB4otg3hTytuixyMaVZqkAFnYw7conSudQMvxbQslFUo
TO+WiqISdGpPONx47ZcR4de5DMQHjwKFOx+QKjalu+PtTKvQLNCnVcACbcLOp2alvumzsH8uCg33
egqJGfcJrcs3VWKY5brNiv4rv4n6psOACwE4qbn0XWeEnIJFfF74DQLkc1qVD8YFjcqLIh3txQIV
Pxx+pYjJGSI7XJGzaPadTi/+bJzb2k8z4xSYyNGyfpuk7PlVh1fBy8VDIto12HQ1oP37ETBuNeP6
jkMgqto4DhxQXjdJKaObElZuFsA4j76Dyn2eNcUIbHLY59a4ZWIdrXGYSxoLmMAmkDg2+Cn6skHN
asJNKp3hS2W2C4KuTn/DcJ435jB1O0REayXJ3zBH6Nfm6FXbgbTQmQXttJGO3gNOv8soQTt6csxX
21BBE6qSXhzo7KSY9Nsb6nILripbU95K7hqyw18LMbdQeWGTJv00oYkfXlNX/6IPMHrcpjd/N2oN
YwRtzNquy3k/thGolMpxzuyHy5s6fGq0faMgIs3P/5jih28S1K1nVQUvUVGQwbaydK/hqXqXmTHi
g0Rv2VbJBvdMweeDiwLeZ6bTNoHHink0SOeq6KXVQV6S4cyiDwbrGhpPu61HPKTrEPNrjKW91ecr
5mkyGFNeBghWb0xfWl6PIuQ+slPd7GS9Gptcfo8YRPclIrlvbjWYN9AewaJBgPN+2HYEYJZsi66t
CgvwFd3JYfZkR230U0J4uUFFoC+aM2f63umF/Xzmc37wdBZ1Cqob9DoEScvX/xIh1cgg6sSq6pXZ
o31mocfWL9PM+ZurNyJnz9Lzn5WZTHeaIsbnCRDd0npu5i5O5a21jpHq67hW53myboheL5owSd8g
MubwjZIRsPPnn3d5bEcjiNGOoofQEQex44/rlFNdDQUfN86MJkhUGqIz2rk2mGEbj0MhjRenjaFJ
RyjRPr/y6ZIMj8PWNJQ8RAmqc/SgMlrIlqbIpaagDoSQIroRLVmODlXtmV39o0uBclkKYRyEadY7
fCfQvckLGmRxetrc14AUPb9yk96f4NueuasPXj+bDIgVotRFKXJUs4gwOhSKSs3CwcYdzClT8uds
6OJC8dQJEjAkbLTgRqOec8X44B6ZFksHHIELOdSjxwnSKwN4qAJu0Zp6LWTvBYVZpL5n9uJMPHYq
DnQQgSFGQUaHsJNQ6fB5ukWCwgd49woj1MJdVSiy34qGRr3F8xTCbToaHKB1+hO9zeiE1rB2WJvm
XZXZEPUVBRCmT0SH7SwdRQp825wqpZ27kVhBxWv0vcDaENy26Oq1J/Q6DBT4qS+VnRSN3yOt93BJ
IPo+s8Z88O4oFS9924vXGuPl8Laq2kNFkYfVKh2t6ImItLtcGlCvLMwIv6IuUYN8TpIvn0+D0y2f
cAmtL4d+zjRoZQ8v6goye/i1gHCpy3BdkY30jWRQ/354xmWoCCAppgkM5NDhZUatG2it8+jajied
FobJ/mKPM93pNKtQjaRIuweuSZehWdUXlWrVDNgEK+ElCQxREkQRoZU/xTLcaoNOCvrzp7BMi8Nl
yERSRaIK2cvCMziaoW5mcnypVFp78Dd4sbOIhgTQRMFkw3X128yOtp9f8IN4lTZadSHIcSbijR9l
ORUcOCZcDpqVHrlqDxna9gI8HSwPZI82e6skGmgwiHCXVX1TGM6m07p6hqVXZxmE0dARfiEz5yVS
8/Q2DmUHsLLLzqRiPwjVGGaLEBzMw8IROHouLPuibxVsVfOyNtZQ5uyNrqKtSCCOvBAtRwmttY2L
5bNZX1jZOGwaiQUjkHnxFaGrfUlp+pwI7hQGR72MN8VbItLj+Hu01ORKocEf1gH3YO5T0T/pOr/S
Kkq+R1Y1v5UpBeGNR4omXKcVTSjrvuy6exJXebkJQxcHhYxSCvQIuJXPStMar0jepRm4ctbU1Tij
JdYoQPw688JPI0ziSvIGjDP82pAqHM6AoUbkpjaqAjClx22klxlFpska93o9pWvkviZtjdG40Rp7
uKk9p7WCXq2MV5DI9ubzz3K6Vi/rJnqy9wiBAt3hR6lA8hKDA6OUovpBk6926XXGr2Gs2zN5xdPF
hQstyAuSp9TW3OXrfwlGlMiJc2xDuVAzhCtNSxOqvtQtPr+dj66CwolRCplnqYEfXkXqYRLVLYeh
VEYMir5w12MJ//nzq5w+NFyGKBbQd8jYYyc/vIrelzAhbC1dxVHZrBbB5AYSpriQuvX6+ZVO74f6
gG2wOCy25URFh1eqOTcv6HmsYdOiuPRMi5w+Tgjrz6/ywQqEoNokj7hEQYS1Ryt/ix2VodUh/bhD
6l3H1Ti8CYQiQSPBNg0MzWeRtYlPTy6uyd3crzKt6wPoq/VKFA0VT+g6l5mI4cKnnXNmjz992oi6
NCJZGCYQX46LQNQVtDDMMppPzfo1TDMdAKY0viZu2r6ceQ6nExMGxkK/o9CHdvl4YhrQf1hCUsUH
Tdgy/WYt9RNNlxeIP5P1kIy40yvsaSvUsHoQ2pF86JDpPBE663+bskClj+ZzRCcanDx0Y4evPik4
GA4UitjuYnzu1Hnc27pIz512T2szRIcex3Ck/Yuf8tFYFko3oTcCxFjoTfroEQT4sUt9BvQyIhZT
TchQgMxP2757NThdBmAw+p+fP/fTN4wymuYbKmHUtSH8HN4qbcz0O7Jl0e9gx5to4rBIcqOD0V+f
e6ofbGPcIycidjLaLrjo4bVw8GPNzfEwdKMSOyCrzJZsfZy12mVfWgWw3siyfmfl7MT+EsRcTxPb
8ypUTcRTJs60+HWpPeWQWbqJcybs++jT8RiWqPldqX/80ovJCAdN5jlZl47wq4fIuNXp/X1oUVs+
gHVvLhK1V+OVMOhecrNYbOF0f3ULlxaSiYPEXhhAC858rNNVCA0wGnsKDIREzIzDZ4bxRBYpbZpj
v9JlaNvMfG+D4/67WxEaa2TNKNn5cxkQh1fRxqRVKW8VK+pSys8qi8tLSukz5X5LPZOEO7khLrX0
RC6LOCnz4xuCf2VWhYsgxRuw5OsTQ2w5tf/tDC7FCXSw9oKRgPh4XA4pQgWrwgGYOx0K1Q7FFezu
xnWCzyfPMjkO4lXi9YXswqBhBp8kvuPMmccQ9u0qc4vxsU5j49GASfbkGFLdo4O2fWGrzW4Ezw7j
ci7//lszDRsdHmvH+2nz8K3FYe+Vhc0ZC7HKkmz1im3ldhjElBg5fX6nJ4cixCCcZHltizUmkdPh
pcgY5JEi4XDoegm4KvcLXcOi6iIiUjbac0RUhEmnT5bDF42J/EOIdCwGcgcWebfGE4SzOb4RQwd0
b0U2TUWCUuiDt7LSEQ+JMTfErd3lmNhNqLt/ZA0ZMt8tDfM1FogCt5Elhh9za0yX1JC7bQ0OVV/l
mq2jnc8LthhRWRPN/9S/ZyQ63tyyGGeIOmehdV+RPtgtHSS1at1jKdGZPs0HCLXIi+K+FWlT8xCF
emutTDEAnQjbAdKd0wxTfmE6OjrNggVvRTc2NDZVKBgxt0Ov0cfcmmkcRHap30jFCxNYIL287OAl
gcAvIvctj6Z+Z1djpmB2lMzA8NGV0izd283NwnVKoBoOGC56TWdEKyr5yo/EiYdLL8IRh0b42GA8
CIFldjc4yksJJfFZOKFOEbuZvnWONF5FUiovlRpbBUgfKyr9Tk8dj3W3U25wyFXwVzeHCmIgEUl9
1S+0m6DqWwifxDMg+VJ1BuOD1iVR9rMaxdvRBMCzzYUdzX6tVzAg3bKi2R8POTVQpO695PgNcIM0
i32rML01fbVTMbNSJrq4btvIZFHQ4CQixstHbJG6bLLtdWfVeE1lyQzHGXItr2nEKT3ZUE2tvvd5
metAz+UMpqtNxoc2q3UzcIAKPOLDkBdB57UYlqC+bRy/RIteBzS9UHKwtAl4kaRtu/KHqeqeZuwN
H6ChU11OqrotNhmjRCAErMZy7eGhWF7MFegiKL1FTj2ggy+LRwHJ9aCHvN37jDLbCuAqU53CRQiX
q7GoAMtxeNTHwF7a1YLUmbPXZJYjkwiuve6L0dW+GxqSE194Fi5DSKi6p87LZxW2YE9UR+o3dTEy
G8pX5BHdeO+pXf2UmpaJpg8ZFCOEU98VCXpVW7WaRFUdE7BEKKKM/k5tQS6uishplmZ5FxBHPkXV
YnmeApFgPkW+CAfnEcJHUq6MyHNvqrnprwyeJr/OEYupnNGb83qmxxFP3HoekJJni0kBA9FZtHYp
hmZlibUGeVmWvM8XntMllo1J05YofEndHe9MJiKAucsIdrWahpgVddxo4yETvKrj2Pwyj9b0OGQV
oBLcBv2czMqZCPhUlrhwl5b2MrJB2nK8OVz5JKgnr+pJ1+UQLWhn84qAeZvva3tw0WHMdqCnSb8F
9musDBfXMJqXSd64SLM0JCo+cXy8Zonqv37+YD7YR0mBGvQ//psXfhQYIGSaqdKbYNfVyr0ti2y8
l1L1zjz+06iI2+cMQNpoaSxBmHl4+yRi9FyNknylDJQ+hnkTmh6myOqDJayNU1hPaImuEneGConp
62Qiy6iFetvk/Znc1Umgiraa1nGk4CjPNYLmww+i6ZXbDjpdTKExhT89TCGCopzlZW3jb/R3Hy1T
gfoCrgIE6OSFDi81mPWQEX8uzgWVs62MLPxdSedvWxdQ3luKS+RQaVBhdB1exfQmy5FUlHDObNPN
YArzIY6lOHP2/+CxIa1ZGG4OKS6qiUdXsUfOuBX5mSbsU7w6mnmDvdlCPXXOnOBOByQiraVyh5Ln
Az1MY1AhdzDmXlkukyKNnWkTVkhyP383p7Ib3gi2mBQHoQsucvvDG+osGckkxr/dg0GCW1JB3mY1
q+nsrruwCCu/rMeuBsyCL4GvJNPwXBv2UK5Ga0gW0Hzd7Tujy/ozE+WDu2eWoAcko8M6dVxBkVGd
mU0/gBhpCntNU6K7TjXIP2fu/jQuYtchKiI7SpL0ZNDoFA9jvVzMn4YYS4MxSu/hytBq31b1hkKu
dUOy0PuijQY23IVFi5yutBHeE5V152hZ8sizwT2NfL33YGSe7ZNoH/7+o7A5z2ooc+CREO4fvqFw
HpMmSSkmeQKrE1VticI9umU+fxQfPHB++3vqlriUQ9LhVVK9lphzkrl1Mg1LOa8bbtQs084Mtw+m
DxIjXJX4Z0m+Hk1Sq0vtfki0ajG8aaDjoLWz8rjeZaFZnHu3JxmQpUd/ebkIJxA6nvgAhGXJfl5z
mnB69S7COeYpmb3psYutaKfj6X7XdVr6RYQixsJCt5/NPrUe6p7T8ueP9v2oe3iu4ZOQ9UIXsLi3
HL/BqIL6Hcbo8WzYYvHFFM7qtyjt2p+cRWJUX/TMS3+oh8K9hApmPGlDnUQXvR1P2Sp3W/M+pFLz
qKUlBoBF2ql+ppfdfmqdMVpn0Dp/AWRFU6qT5L3MvKmSm3ke1Ne0HbBFJW4lq55Uef7bDYdGD0pR
klCMzdl+/Pw+T18uhRbEjVQatKWN+2gItYk9VhpiwxWo2SRgazfhFif6N42OkTOXOj0/0ZcOC5XD
E+olCCSHo9UihUxLS8ulDCPWLxpVn12/SkrzxjUonO0c/oU2fLDqc54iH1yZThMKq2R5yB8cC4Dt
pp7AA2EuNOpD+1QkwK8x15Abw6mNFz1Kx40Z1unT50/2dJkifYajA++R9Up9Lx3+JeMMDlsyggCi
urNEOBoOlvUM0cu6lmE8E0qk55qRTzF5C2oW/icJDKqevNbDB5xy5lEzk06KNNXq+9ydMUnW6PM0
NrVwO2M/CUM0+LQZytdI92gZdNMqu3e8osOSrM2iu3gIOe2UlQLVS0NHep+C9Q4MzEQlYgNIsnsq
P/WvUhbN14jdhTKgFcXfcWzywH7ixnUnaX/G57GgkIQdltL5Rqck2boSZZpejWFqKz52kDW9W13V
0BLmKrkW2CZimoBjmPlbcSZZ7BL8oE2faBeGbN1gVBrP6fStURonWqSNYbcbBWGCX3BY7/7uaoem
gmm/JE4Wd6jjYK+xMCXFwBBvslnKKxL9He0KGCibdCoEn4+QE8UBKQt3Uavy0uAPeMvy/pcRImi1
ctW478hpO9l1qtMYtjC6mh3eJPWOE7eghcLRb8IyhQ74+bVPtg6uzWpO9EC+j7r10Vih30sRdFSC
T6Ej7AIFAj14umf8++Twv36N/1u8lXf/Xi/lv/6Lv/8qMa6JRdQe/fVft9Vbcd82b2/t9Y/qv5Yf
/e9vPfzBf13Hv/APLX+3x9918EP8/v9cP/jR/jj4C0mDuJ2+dG/N9PVNdln7fgE+6fKd/79f/Mfb
+295mKq3P//AXKZol98mcOn54z9f2r/++YfBQvnfGKHl1//nazc/cn6MBhvxo4l/HP/E2w/Z/vmH
7v5zwSig3wRpay3WKH/8Y3h7/4r+T2Nph6PUQECMHIWvFGQEoj//MM1/6qwjjBRaBxk0S9Any+79
S9o/dbL+/BQhu0umyPvj/974wSv6f6/sH0WX35Vx0co//6CfkHF3sPUhZlg+HPsCBQB+3+G4pC8n
HLqwH1aDEMltb6R6YOEoMQOnw64VF0c89qo0dNyAkpr9lmYu3q7pu89rDCXi2X53f+1BWt40JgXh
1WR2eNnH716xeC3M3zRTwUEWM2haPLW01yWDr52dRW6A42yrj423r7Kw/jq/e9Ji0gYCMHSXhEoU
ae6XTrFwsNXGRf1PLgNnWzJWtP0ai+FtTQfZj2QxwU2iKbwKaSnsVzFCDpoN+W8VrmzGoT0N33Qt
jSkZiUrQCo8jfTMUz32OF7Rj3epGfhtZ7TdlDmkvdq8VK7pCdkSTG55/fboJmbcWtkG6GNehnq+j
CuNeVCa61HZ8XxykCQmobLTUfe0KFnzSwO3diLDrp6U/NV5p9b4a6deJ2wQ4AWBh3axdx95JtfpR
t85NCCoQgOslWoxHmvG/TC5O5krSrmeNn6T5w1ewjMQfi8fgrlSYb6BT6mn5Y10Lh8WVav4ABXbi
R8w5ABxCHyfJrc74BtZwMxX5vqkhQG7yuqUIrAStO+/GmBNDFlkvej1637M47jcxzIDaL+U4WvQF
oUu0FVc8K1gQftPqEmvpCG/TtwGBdehr8WRe98jSgNGOC69V1bWGJEmDPE6L4lH4VZVXju/1avoY
N01zk7iQf/1YGObVFGXOti0q5zJLDYCUadJdYB4Di1S3o/hrC0XnMa4imJ/pNAy2j/olASJKDmzT
aAPnoCKPBGhLacRfBUhmStvYCV9mDOZtaNtynTpt/kW1u2mjToa6GUCn+Goz3g99TTOfo4bDbzX2
OPLafbhLtUKASVRCZ01OoPhNA0Z+ycgfd62gAJJaIVb3VtHvW6eUOypY/UoWMvo1tYWJZYcFpxb8
VHqL7fS8FmH1C2rUsEa31v0uGoQnXm06Gxmi9/HBmEzuhTOWiEsQmHCWiyHrwg0iU4oZbBmWry3I
rW/R0FbPeuN0xW7Agm72tcHwvhhZgjtwi0RV4ZNrzWtDt9ATgqPsWa1aTGBDbE3vxr42QexwBn8p
o1w+N1Nu/ZwKLu2zrmP+WCSyuLKMhGxYnbb64opYW7dhmEzWCi8S75eRD8i4JJHD4+TlvbbKc+Q6
fphF8qcUc+euokngrZzQv1+uoxod1iazk4i5V3nDFTbgNm7xpTkvnFWHDBqqqAZ3ETNUca7suPce
p+kcSYTeR1dglfM3R9OHXw4SsehGy+Oy+UmMwTkkGmSxrdUhmXmlStVtMZjI6g3V09DdObWgJ7+Y
0tYEumqGzSU9M8Y3Rg83yfKk+3MdWrU/jRRm/NhOi5FiI0nUqyxHG7dP1cKW+7J1UsScRY7HkzWn
2pesazqWoDTGo0xnBpiYo8jFbLrFIm9nKEJoV3PixvYWWgH6aC1sELpGrYfOkhC/tIMcxYW5HkUS
hQHHl7AN9ESvCiQ1GMHRvUSj3arIBpvnKI1GJ2++LDV5RGnHL8ZhEQVqzOuAR0X8NEhp7BKDcXdh
ahUsULNUs7WqEwKuKxM6k09g2jXbOHVcoAiGgiCmG2wBlRoHBHuDxzEezBHStWo9mFY4PkeRHG5j
UjXaOkO3MgYssdBqPbNRsS6f6SYOaOsZ68uRg/MvDaRMz2epctrzp9DQYWnDiAswcptHTooqfVom
44skpSfddl91YYtpL1TeaFOOnvPNKz1v3kX9ZMRBM7ih3NQ1tjl7naZElQ78qE59qjlW5SPqV/IL
gwDeu1BUQB5XucCpZh1aXbEVnXS7uzGTxs2Ej7S6mqqmFWuqqqLc2cOgDj55dE3ZNDW58bWrhZW+
1nsj1LZsCAtjg5hZX8+RGEDmkr2ursa2jd/m2m6kr6Symm4d8ML2ldPrWoQ5W5Xs1X7ExQpFmGMF
jqhcc230HLE2VjF6pp806dDuh9EqfqDU7q/CemEO6F7WXeQiA5DPHkB4yw/22mZCfVP489j2l1VV
ksoMa5s5if11DKu3yWkhQS9JbVpJZ2cx7h4nDHWU1HxpisQUSDh7NSPBMDVekBVjjrF6b192Y4WH
Mn3T9tUgrSwJ1BAwCVKKkBKNonUpxZ1+hJMr9AYYLEE6SX2LxVWuPDYe/p/cKEAIjU47bmiK13Eu
jhq3CswZj0hfeoZ8mTqnF5RGwmHYaHHitCs3CVMHrWWimevQnFCNcxymm3Q0IjAedmiPIGfKGim4
yObyNZd1/7PDPSrG8amDk2bI0LqKva56k7WAOgxemxJTXPQhvtsC30FNv6+pX6+1PLJFoCaReo+/
JeQ/NOn5jqZnywgaI5uuZjEMz6aZC5eDzRhwFEvKQCaD/tOqcG1Z8v3xEFRgdC/6VMjLrJeSJuMi
LLIt5ZQ43pIPVr5Mej7Hm16U4rvlPCk6sBql70u23JDyxTXE3vGRDcoAoiMyoNOuLbxfZujEpm/P
7XQ74Z6J0Lkb9KeElRnLbbyPc1/JOsgKPGH73qlM45dRtiXw/cFqu4CzR4XHsSubdViDJtuCdskQ
wYB7wn2RqvI+qkdJqnnM22+TqlTOCliW7fleq2GVWLnGbyscjFf4KU4bKPXIAXdY/Nxb03Ex3Z1s
fN7NlG5C6DKamQfZYgUvBrTj/4e9M9mOU8nW8LvUHC/6ZkqSmVJKVmfJkj1hWbJNTwAREMDT3y91
zj1lyS5r+Y7uoCY1KDkPmUBE7L3/LnaY8cNX8zzS4vv1OTk+UgF+M8+J8tiSBzdCHnPmo7WST7M8
9o2BPibRq97Hl6YUJk+JwSjnkRlRqjj2UuSbEHtRFdT1jTP0JNwPz2n3oo8w88gIUBNxTeyRiNGx
gXLajRZ1ItsZ1hT8F/cwdcDJsdeKzN/05G3tli4IsRNGEz8n2hH9dZ4Whoqzscw/s2ijr6tcdZh4
q49wwlvCgaTmLJ8oQ3w9Eelu5zN25257rQrH+gIjVbAi15aTa10HZVGzhEzTVw7Mg6gHqo+5zS0D
W55unuNUHLO8g2ZaBnRlcnW3qyl6F5/y1X4Mi7B6VPyv2mTpMfu9bgZM8ZjbFe5fXeofNVb/sV16
0WL9tv36f9hYQZ79XWd1I5ov7cvG6vkTf3dW0btnRQ8eY0eoDIjkn87KfGfTPdFrgWigIDyK3v+3
swr5E/qfowUwOkoMSf7dWTnvmP8B/9DHgOQRrv5HndVzKOCLzorvEGAOBTZw7OP8V0S3UBgVbY5p
U+1na38WPJ+qXUd7fuIbhr9eTdZQLV4cyDVrbrqCveainjHvB0MrdapVso6isr7mVdU3p6pOo/JE
PVcOvbAajKae6wr9XGPUz/WGCKUXfZmXulg2fk2bfxmsTm6dL+a8GieqbOa6hELAkfwhwheluBDN
6EYou5paiHOvcjPEUUVgnZh5ByPLjIrqY+C2Q3Q1CQFAbetc3piwqM8E3urXzljI9bQYK/eethYl
6tx0XrajMGwug1T2YTJmAbK2uIf42Tx6arUoVZS3eM6d9GZmDGRqlozMl6Gu8vNUG1Nw0Yfm0u3z
JgJVWIqFEq5P01xvwkAikIgQ9H8i3DiFEFxP1OctaZRRrMqoBuLxVac26+goTry5h31QGmtIu4iL
IAQmIzSyoxN9ZuyYuGKa10KNzd7XKoreN87cfOgqwvmoHaQmpU0LGz/BKR9jfkjxWRETcLP4aMOP
bPDZ4mxoiSkYSh8DH20MqIHLqsjxigwt7BKcDPv/GArsVL93baEfutLv/NgpiL7a1tlQoIkYDUey
k43ut2LBvLPKQ1L+oqVJhgIyMyRZ/5o8R3EOEE0xMCg/Szc9lPWvLYHB5d5IjZumNr0lqV0pv6Q1
FoqRQGuDZtU9z5W73i+hebQZ3uDKk3UHRhC4W8ipH860Wbg2wVBreqfatDzturB+b1vReB009rzz
J/OWtt68r6uyeSTsb0miAoPVqXHqJxMa71EafyQFYK0UXWLmZbFZLrpSiWWN3plZzuXnGq4iWAU9
0LzpMIXnZ+k5/E6lMSJIsdbgdsyXocLqCyC9T1uT2z0EMB0HUYsPzSRyczvg4LYHI9WE1ldOy93i
TX6/GvNkxdmam1mcT/2KeM8zR4O5p+3VsWdXGsqazNjW8RyCh+IqPKegvqiTwQMJ29R2o25w7WVg
aRWhuEfTtWqedbXeubpGXoGjeuFtFGgDB0SAuaQoDJvUijkcjwyxabgl7a/4SkwPns8VNdi9zgu8
oRWnFxxNP6gJs09hS+i+V8bJAgWMIi8dsq+EcOR3Az8+T7DvtcU+nfOxxFpi6b73MqMxbdKhvG6N
yOGQ66Rx3bdeGdBJUmigyPVrkxs91Z/0NIFIRFhvZbFtCOusUSXq5zYziq+psNVyrtDk0HgWjn9t
lVUG29Jyh83kl+me6Ub4xZvqKIJ0K8OPBcV8H9MX5jcmAZPT1jT68rKGP4PsZBjaR6hQ2YB5B3+L
If/P3PFg0ucZhPnbgoCum2EMRoWNGzHjVRuleuNNrrw3gPJxxuzH5WRC1cAMp01h/DY12lwYDuWc
mM04mFh4VRMzhMY3L0OjS6NdqaqKQcCiu/Fg9+6Mm/5oyK+dNvQ3DFzX+rRVVZRdoTeDMwx9fkm3
kWK/e1xTz4Yl7dnt54zvAMXJH5313FgbI8VswRisTe401VOYNe7MJKHr/M1YGMGdminwIXu1wQjr
SAzNtp+s6s7yjSUlqXFs7ufIoQ8e6PuehnZpr0K6nxLblD7Ltgz+HLFrxjwFD7V6g4uD18dLVHe3
Ac4ueWzqEKccI7Xz73Ywt/22ajrx4GeZkgcVTlSOvTOn520m5nDXwZ1bN52fynwrEemGO+VXOa20
dPqQyltj9+D7c3iHES8khIwWTu48WpSL3KmmaJd7k32SzqXtxpk1l1d9FzgLm0+dXqc4cA24fLf9
Va/67MG3lQBUhq2bnXBRElEW000xu8up5zb+yG6RLE3b1dvedkSeuH1afyFhAsH9oNn3kp7F7W66
nGysXaB1ysjI7Lw5cbJeXvurBXt1SoU/JHPu0fS6pUm8htXVxqEjKHLesKzXpyDNwjthE4q9gmS8
rwNbQwCNsuqzLCeXsaHwmTpyw/nuvsZsGZpSVn2QYLJjMqDLGZI1siZs1Kpu+aBHzNv32iOFOS4X
PGIR+DVlDlI9FR69WZs2O0eETZlgf9N+5KlNA/G4Iv0aTiW7UY2rFbF6Dpvthppd3Im+Hc7GIlwk
vKSVsYXSYZnvO1mZN9nahrSaDb7Cm650Qf10YIvEt5fpZiXRZiDhsJQroa1Tdl+bY3YZ4LmOPefC
5CPGTpmkDHMW66UrdWQmoZNpDmFLr1/rLNMHou+Ar8dFWvPGmheyUJa1UdfUD0A/nLzBQ9/Ozico
FRkzVlw46I90yOgPQMi9h1Fm3RhmyyzOlgWvazCBummrHXPAOI9EGxNw3d9h8Fv3GzzO3QKCgWN+
IdFrsBjd6JY0tLbxr9ol4BBaRwZL50t2NOh3Wne5Miq+zmZA1k27kdny44iE4Hrl/zB2nGpmAdeu
sO44ukR18Ajr5NwbpnVb5IVjbKOhgr/QNhLEVHIidzuRDUsOj8ga+YeQOx7WcBqbbee7xkWEHLuJ
dRPy1jTIN5ckaPzw+5TVgoAo9MYG8tZR0QcYcnziv5EyIwG2+0RMb3HVESzvbGvd2ayvfLUOzYzJ
/Cbs8oARTegVH+BC5unGEzyRrUsRMST22soz3Flo4zN4ZgFDLzZNxjdm9bh6c3nRzzbDM5emQHFe
8BSTrmzVtdW6Yjk0lTXty1pikrjMPn2DCBdUVbASS4Gtp41xUp6l1QN+pUyQDcvrz+txGaM4DVYi
KxtlsIEvyNnvPYEOghNKOneiiqyVaYa9enGrjHXcMZiiSxkWmbtbF1eUBVU7V8J2tBQqxou9XU8E
g1aio1k0ktmw9m79YqUT6nPu/2Yu8+iqjJxi2gbI4N3z46QdQ9gA0ujWG4xwwWADdCJO18l+hLTZ
MtshseCLrLLss5pHqz9UUHsCznm6OzyapXFDAA/m33lI7x6XTOPGHSoclw4d35rrPCf14rD2jRGc
Nu7oT+cDfuAspYUw3I4joTy3FpeJxVhMnrkR4bCg5Vkm60Yvi3MDH7P6rIOGbtUWstx749jQ6zVh
LRk/Mr65qgOvouAwW9numiLMKXu1ypT3nro1dHeOPzMsWQs82i8dt2JmC25pB4/A9QWHDQBlOH5Y
I+ojERfI4oPzLJNT/pECuqz36fNYyn4eUeGiKMSNHDqp8bc3tXXaP4+3COi20iePfPp8581jGN6S
cM18zHMQfd1A6GKGpixztd8Qqf+E9LnI5XgwEGxB3oGJXqI5aWkbflcOWdLw5/fuAOsWD8Hm6bkL
+29D+i8qkt81pOeFysfXLenzZ/5uSf13IQIaJKfIWoF7j7jd32Cf+Q5ZAwbnR9EToQgef/m7JfX8
d7CHYBoiCufh8al/WlLPeUfiHq0o6ODxD96fdKTPLkE/NKQmWnAX/jyNMTyioz/my5fDZbhE+DRW
ZkGQdlHStZYrYrN17S+APPRMRBwu90cn19thnj/XpkzJLy+CarcWa21tF4speFJB6jibZNl02xUP
cXAXLChBxqZM4elc9FN01WblIs/m2TIWCkx/foNrAROWL/rjD4FASDrIs4SVVx0O3ssfgv7ECVZO
88THORLz16zPx3245u566DXBcAB8dfG1sIfoLADZ+AYmEfqbrEfQzAZRAPXQhjnHvmHtkWSgebtj
KlVc+Sm2VZtVjPXZjMtcmag5UzdmhptMDI7rF6fQb8Nq12O1SzkRhnV2YgT+3J9ISu6ewZ1JGkQJ
kkpGVy/qh3TU5kE308C4UGoALIfO3r6CJ9Z8dJdiBhyTZo1T09oPPTIGVT91Yd5MW03jXCd5vaSU
PaYgN2woFNKoEpWAg+GXX3rbVofYehfLREQ99HULDIpY1WDjVsYCDjNk3VXu4Ga2iboKAbkMprDb
SaahKKx4yOfMe8Nr/6jrwcbRwb2mtIpI40TCeDRWjW/JEz/KDKCEUA/n7diDW3kejMO9JW2IvvQ5
3dewCPpDv0beWTmEmO5hoziQkDcNn0pMrN24gFTCTTL6fojD3GqDDQFN60k/jIxZV6zmplw5467G
L3pKmjCcLlDKcviTg61pkozV8Im3DWj1OjI+Vpy2sjFjvGyVl00xOWE8Re36NVXDoMj10873vhoi
yY+o9S2uyJOxqZ3c/oaangIQ20Uy2xejvLByVdqXYm7t8177jEOZgLACNN8YhcVAYntAzRh7pl5v
Kydz9E3g41wUFxJj2N3ce/LSJAYeoFMfPYuFM9lwZ/rCO2cEY9FkpCIUSUjfkO2swfU+tpgSPUG5
WdDzGXlebEDgKmuDN7YJ1XtoJ74dOCYa68rChbQAUMq2CPPny7UFCkyM1iz7ZC0nenvDgB64Z5Yz
DWf9UK7fdTfzNkcpLd7GrLDu3PEmkhsI0gbryp10/kWD3QRbTGCiT4xJfP7mrpxu7VQhvwcd0tBP
Ss/9YKtpbyPdxK+gWmziFGetIfaktY+TspkvAjg17Q1CUJb6lPePklgPlbfHWNesNnVhiHJTY1V7
H7ruoLdDA2AT9RZAmjEpdZ+WVnhjOfOqbx1blg9lLQLCc8JZf8Ymssa5zjC6OcbcZSTZsG39/BT/
SfJ2I6rD70Y/Wk+jkZPnuObtckILFYb7bA3r7623qPdNUIlb3542lYTScIQUbFzoWMRnZjpo2tjM
P3iNW677DBZD3IbhJxWEoTxZ4Q7cLswBbqvc4O3TolNPdWd20WlE7b2yvo1JHmymOGYCaA98HwSt
9biM5UTUHBOiB6zeJ0W6zhyRWAnwrRkFE3i7kdkcbJWsJhP7/1wEG4uRfbYZwZpJ45ssZzldhs6x
YuidM5sUHNrvsF2s8hQz3TyhgBLFjggVZW2xnwnDxBzgQIDruKQB5aZNAQ0LQAbxGmUy3Q5uLR9h
jct7r82w9XRqMz1kU9tXexzjjT4e8TgUCZaXGb7UnFW34EssZkZbI4DEylgFyDWHvWrrYHmsUlu0
mChDhSdJPrsWjiWrLWQtrAYNzWCN+kiXYju5A1yC0uClSdZwUPcVW2u0qezCVagcHXjCMJw8b6uK
STtnZsD8UhZzhKftpNM499PqHmjDWHbgRpMTz3PfeHEH8+Ymj1Q5kaEKoWBjyfAoTWZCSFyWp8iw
dPsoLeK5SGG4CccZmZ3ipg9TwLcKTEhTy812OQTWNjYtCyW+X3XlmiBTApBXFUAzEIjKLgqEMuqE
MV7KHQp0EJ43UVXUMZie/mKTwnwbOtJtwGwr/6s9Ru68xTZ0mrA3LHXzFeRr3eSscZ++K1UMnSzH
xf9rsKP1YBhFjTFd6TdI7e12OUOoFTYEfbnhpw77t7uOk4suPtXuE5HrdkGjEKp4Yd6bb0ThS9Jq
I2V/iApfnem+Xu7yxSFCrZKyvYZiFV4GeWVfM1CS34dQ2I8Y5s/Drqpg/sSsXpx2UikZSsmosiNW
mMPyRyTkD9uajZt5h86zy7IJOCqE9lrwLN6uuOpTYO6wU/LLAiUv2IJRSxoXZ4HNA7dGgdYBGN0V
blBGMTAV0JCcAm85STGmpmrHGALf3mVSn/vcJFWbYSlsYhiYuLZDkKyeEL8yKGincGS+J2RK8jWk
coy6F/513agpPKhxQRPnsj6ufKeZTay7Db+KcbGlwzFsNdKZdR6NdDbORx2xhhpeH8fS8eS5XnVu
DyK60oNStzOqDhIilU6vlqGnFa6cHHm3RWsfbv9bHqvlSIQ7GkH/ZyLcFmrDK7jm+IF/eHCQj82j
Ex1Sc9QM8Hb/Lo2td8wO0ITzZ9SIkNv/XRpH77B+hOwG1TW0+cwPpXHwDm0m4nncY5CDMjX6k9r4
teoJH1Yb/iXXhwvqUMC/AmtW9HtqKEqLrcG0wWrkQ5f5cm9Yq3eu1iU6FFbDzgNxfh9Sj+wdODWM
JYO67+J8DSLE3el4aCl97364hX8z9n5k6L1iFh+/GEclDGrk48ea99UXC9LSIKTaNcHnu/6sVVQU
zHLgL7TVwLQC+/c/I4tyQaqAALgKEbbn4Y31srh2TQ3+MNcc/V06bswhHA6DY6g3ivhXtEPmLh6o
GBpbNB1YuLk82B/psO6IxUvYDcj+ndGELLwy8IbHwcDIcOy7lrHKXTb29lW36PwN0u9riRfXBpgj
D/HYJB9/6atfmIaY54pgzrbO6lefs0bUB9midcP7aZoQJDrtvlG+3kV+CX7PkaPiNR/tfYN24KIO
pH+piFv/9Pvn/NoX4/lbwVnwMCRDvkTs5ss7wqAxi5w0YxiFjdSOrTE46S0hCS8yiJLrsCK8KWdI
O/0ozzoSVLCvtvITH6zmvmorXkArujbGJs1hRQTN8MZb8VqG9NfX8zErwr8BT57nv//AX6YqD9ds
aNNkxkqFo5MwIZP46i+zGGHzL5V17zZHdp9PWPHeskqFVtfLATh8cdbJ7C2Ll9fLgmeIeRt7BmuV
vIfXlGZ/hRuTyyHfemXIQizzZtySXBEywjKNB1TayxuTlV+9NV6AKwiYMW5ZvAsvn48d9LiZ532x
JXWKJJ15RHiNIsv8MAyL5vCH/JC1Wn/veQRxXkp1sUCK3Qrb6g4GhMw7U9O//P6leaV1OD6UZ4wZ
AwN2BixPX36nWUqvt2u/2KaBH1wPCnPiwbQnCDQp0GgxUeINTfSGwu519w2PGeYgeTjUIi6DjFdL
1x47h5jygnBwxvZ76qJpv3q1eON+/+IqWHSgDvKOErvAO74AP7xvyPwH4Oe02pKGzg31Ea9wsjvN
zR/eweO8DKEKjGAUT7i6vbpMwTZB04p+z1/q98LO3dPWT2vU8kyS9ysZ7ntcxv2r31/1OXD1xwkG
K4j9HAY3xAAHK+FXv065bYTfSOEyc1mN9MTIPeM7KpW83eFMmO8ajDkypDO1ZyaALAv8oFY0EvRJ
20DhoTGIxOBsnGJChtWHyiD0ZC8cHWzCRZTeEQDTjAzcpbsZgjbosZ1b55uy9LJzXiXnskTidd17
jvS2nUL8Ax8nlecZxjzQ+UYydui2zfR9HqZi3o/8mL00S1tccBuJ/pgmAgJU63S73iCOAqsem8Iu
i+QI8Su31Efo0f6FaTS63U25LQ68J8BAcxBBBK3cHJtA0FaG9jZSiA8yLEA1Qwv4Nmn12E2ntT35
7TWWeNlJ54s63DsWgvNNtU71Z+V5K2Cfs9Qf58guUmQthjElVplbBEyYCo9ux9DBI/ytYUiMxixj
f+xPJQFVH6C69x9rFyeVoiEFMvn9M/1pLT4/UhcrclYHBv6vhlK1LJGZMq5KArsxEgHYtofy7+OE
SgKZs9bTRY5rxvb3Fz0u8J/eI8zIbITRpBU7rw4NnabZ6FABE9aL49hqN9G2b7uOwUn7ljD9F7+P
moAuD1Egwtdnp9IfFqSUWUXphFFTw6o4wwqCrLA8J9aamOAD7zmtm2/Ub5zVv7oo4k9S3tnrj5Ze
L5cnXerE1KfyExwD1PtqmS/TPKgTF8ZtYgbUJ74CQP7je4pnI4pE4rdcC2Pnl9cUrgPcvbj8UBT3
OzSS/qYrwnZHFnBw8vtL/XSKoVK2HUoQBnMuDhmvdh9Zuo2wRuElTEmbhFNrODXbAlo1MV7v4fi8
GWL7i/uJljzEJgbFCSXQq/cFXITIxCoPksZXFDhNGH0PV10/0r8WBAE29oMbtqPemwKWAizmfr0x
02Du9ibcy2CzdqHY+/D0BXzmwbyCft2BCbdyOZWtEao3ltQv3u5nc0SKRJ+79DpyNwVz04YiA6nt
2+h8HJFi9h0Mcr+T8//hUtSjkL6OtDEE3S8f+oQfSdS3WZBY2FfEOjSKU6YZ4aZmV37jof/qGeCg
xIrFTpi9/1VFv+TYfpVEmiW0zOn5uCIKWDnpiTeShQ9OVZdn6ImmN676i3uJ7Tp2TyTBYEVlHs/b
H5YvBGzE01goJGNQtdsqB+kdbNDiMZvt/Z++1XQQTO2xeicWE2OBl5fK5zVgLjj5SeuEblK6qdr2
K/R0t6xNImdU/YZTwvGrv9wEj64QkE3IseM4fS2FTCE9NJHf+Inwe28nDeJYI07YN96Qn9cq/2Xc
h7gSuzv+GC9/VV/AcItcUi4Kf4lgeRTj3mny8QJLVbHB/j9843r8J3/+XewMPtsfzwuu4qt3sq6i
iD6sNRPlT/iPlwVJ8lADXBgelppxUGmFg75AYnBykDPi8HjUijltKq1likPI6zdBGkbDVuJ0Vyez
7ze3ophQZy2Gk1bwKeCDofWhjDCbFRVMVk4fqdoZlqVLVz8VqVj2APX6O5Ye4jIbVW3v+mDk5Gao
rscdkZpjH8vQgwKDpqq4mNdm+DyXmGolRuCiSusG6IWtJ+tP0H0wXHfN4/i+NIfxWy4EbphTl9VF
rB1bPyIHB1WJUgGuS9hFj0daYD65A1TcDY++uZPj2N9VPO3vkGHSC8LQmLVO05pWMSNHEzO5HrfN
TdXj3cRisly061ArHj2Br/ohCmoY4yXTpSvPIIB04/qQk3eyKhbshpp8uHCNAdI6QtYAiU211jR/
qgjOnLESGArP2fzNVj2IF2Pk5ovfqb7ZzmNn39IsTFDlFvzzKiJssvMRI3LY8ssyP0ItYdomkQ1A
evYJs4nxTFD3+RS03U6tDn3cjLtKvSO7GKa3lS9rtQcY8iidZkc5MV+KDQmIv3laF4D1rorKMhF9
yhdhiMYtHIfFd3cpfK2OCMXJe2qGNP/OGFzzu6oiG3dDobObeqkB++1ed5eDb3Qw3BnIIxApPGCN
CRZLLJvexsqoMVDb6soARyuEXc6bzIXGGOPio4x4UjNkfd9pAcVrzMAwl/BDdVeDujM4htiPCK1f
2oOyW8I7MamIbnBP6iNs0n19Zlp128aN5SKX6aJIclsLiSywKNv0jCcIr5LqU2MWtDYVPk2ZgfSN
Z8s/DDoLJTUJuuPFGAp4MBEK4dvSPOaCFaIKw/fAYaQ/e23+1RZ2VO1L4aSnq9L+sq3Kvj0tnLaF
euiY2fXkr/YtFzLrzSwH8VHP7XrDe42HRJp307deDNG4r8CH2thuOORij4irS38ogvqNauO4Gb7a
vJjrAMYenQdCjB1ebivF7Fk1vik28eOmt+9bQkw5gu33o2/oLWXH0RBJ6yTAGYDRhHv6+636566W
Yg7jF7xm7KOz/Wv5J65mfW83wgYNNnJSVRoMo4baJrECLgYcFK/bjW6XUaBgcN/JIbqMXBFc2jxw
FHGjPu9Aed/oan8+qljOeOweqxQqMe/VUaWMJtRIxf2kD+kuAIOrKyPE/LrPo/r6jd//i7ODsuv4
48nlxjPg1bXwVHFGN1BOwvhRn85iWpIF46pzOOLuGUbp8kvuBS22fSgprKEwtjQgeK+FQcpyTnNs
sRY2qvBNc4yfiwQX+4Ln9hf1MBTyV69F7WtplViQmYNQ5+aoI42moTN2gol8jLa+JXt20m+8jD9P
efCl542g3qL3Dhk3vrzsWh4N0nKNgC2dsouuYMNnDNidtqNitJP64251OFt8owquAsb/p7h3ySZO
zUJ+Nrq1efj943G8o/z4xfJgYIzJwXNIGDPg1/25BRPBcCYno4KYxoOb16u3q6BSs5s6aQdbbV4K
e49McrxAv0w7Yne8PlCVTOdALJb1dVqYmW7QfASnc2VhON7UeXUMQiAPZ9sP1JdknFVDd0rLzF4H
e3U+oPKK4BVafd1tuszxPmLpYZ7YPoxazl8oDnEjreHELvOsizkla8zkSotjND06fGz04vn3GPG1
/gaRoyUTHFudlMVEzkpt2xA5J9sSiC7Dyjx6vxn+U9fObDKq6fV8CjwzoLXxBn0XIsJ2MJlSC+RC
V2dYMqjiwcGhSW3Q5AqZDH0DPyvwAKaferzD622zjGZ4qJe55lwrjNCSmLfNVi3gPRWBTe5pJ+/8
Va+Yzq5Ofzmy7zob4CDyGwloMNekmP3hVgaMErajPTfWiQ4B4hPlme9xtPPbq4k9RYHRBQ4Idm7W
H/sR9mE+45ayV9DDukPeAU4lPdJJ8p8LiKaQbxGhbpyxRxctlPe1FEQ67jkX6+YbvBNT3RaIJZy7
NcoJVyYZkIS9DMjIxP67C8YDB7c8XeGXXsyygzHWgzq5sK/TtUrIBBbuaakV6aBLrqpiF8BAsK7t
KhyJdHDhOY5DaKLtLsKh2Hi4XXR4usn8spj6CHGxKvWtmc1eyPwCwIGnmfl9sowDWiNRdFaf2GZq
2rvBMeVTnqb6moM6ewp4iTB0rQrvkaIXliABM6h9hWt0D7h2cFC2uSk/0U+ODK9KMi02uSj69DRc
dKFiX0LjTtymYlIQqaKMi0qiGtV9rm6l9I9bP1qOvVrQdWx12wS3guTBLpFDPe+6ogBqF4EzjjFM
naraKmMezd2K1kHDU6igaObuFFyWSxHaSJjLZomHVOUa+byCqAlj0ERjHiGbE0PRHHFb5p+7oS6a
OwWppwGkw54llsbUfdNLJPKTzu1GvcFG0h43iGlxhEcpWw/7HhH5ebkOxHyb5FHb51F7vE6A5vqk
nV00FJ5Y7IWtXPr7jqTBPFarnvCOX9WMBlOm5h3cEF5AcBDj0ddlEMQtitggGVbpVScCEdtD5s36
xGiwDd4WaTSbCf5OzsPaLv6nEZzQiNWY+pjsVIAJGEANlIVqRvF57FpRACyLCUUnW9r5szYYJCbO
XM8PK+ZgSNOIOWBQhI513w/zsbLJwgdD4E8Zj7LCAQ8TMJLHp06ad6NUQOcFL9VhXt3ymxdA08+k
OTGkr4vp0cI4ydzooDY/VcQ83E5zgWERVaVx3ShHO/ib2M0HljqiYO3D5a+w/HuY7Gi89WDqf9eT
T+Iscbo22ENHkEvjyvXOjrrssVYBTgijCd9xU1YQTnFVyCGgss4gyRIIK2rEsBbgMRO4nmD00FPQ
bvwZvTU01sCLNbSiKD4CTVvgfJShdlpbBcuyti7RdiMh6QlkaAj+KZzPU5NX6NqqfjmEE8TZeMSw
0T6FzDNB9VJtBRKFAO5JzpiObpF/VPNZUAfutFvpLK9SwkYfZpIEyNj22/CuGjPvIPveQkFZTzOY
b75mZOikpYMvRGCRokNqT510WtruxqoamEUSl2LvhIMFxb8W2m5Ps3o2CxTGAXYM1dQUF0079Hoz
KDrAjRMiv9kOfrY2SWv56XXXCfHRynMTkknkFuvWtif51SGLgwonK8kqZZeEaNPDCNgobiweKUNZ
gkLNlflRKyMK4ZRLg9RhAtJ47FikfzRT24FVtQ5ttBFzt+xFgS4Q+5YK+ApmSVVdBgRJ+kkYqXnZ
r3DrvxPDUvknWozGPU+aqBKB50THLdCU2R5K4WmTT1ZRxRMO2g8jPQLWk1lZbcuQdBPQcPy48J8d
/bspbTmzcOaqvxbWarbMO4PqXqHGvO5NgIYEkVVLtGqxOijPVtcjudedU/jJ0KCToxpm2GqnbUC6
QjE/Zr5NvqZN3fyQWv36OORGOp3kEJPCWGEH0iY8zPEcP3QBxoSbBj6d5JSTrA3OoIPBgdqmjtXZ
KEbroRlUN5zkJJwj2bWbKU3KtNDuxsBbgQlwA3jw14Twv1zUfx2dq/4z2L7H+KaV35YfXWeOn/gL
bTfsd3h3AvkdQQaLEeMx+u0vuJ0/MW4E68a+maEjQcd86n/VkUgqqbmZpQCsPXNO/6GiutE7F287
yjFopEf44o/g9pdlHQxZorQYeDLSwzDvqLp8WWfaAQOMNchmauo8OvONtPoIuau8CISRn7E5Owmc
y4CcvE69j0wpD4NHeSW84k2DwZeF9l/fJGSmE3BLqHefo7B/mIuptGnL0G7nuKQXKJKp+JwSo3nu
LOb0fam7FsaLnX8OFy+/5BDKYNQ7gbcfPJ19UtJAcJYtyrt2V+meqIn9iLbAKm6MblnfAMR+8UVD
suIBriG8YiL1qlOZfIlfu8Mtg0Ff7ozScPZDf4RWNrpByNCE6ZvxvC8bsed7Ex65wjZyWIQSz6lx
P9wbg9pySm1XUwNtxmbNTwJT5B8MizQR04cKmPmLk2Ax8VBUrHdhZ/DNmA8wEWIjc0NMWYjfKfa6
8obk+V3/76r/F4v1d8v+8G14teifP/DPqjchZzJ99aF5A50ep7z/rHqAveNEllfcwvLpxaIH1War
eBZRv5RER++As+hEaY35nOn8kST6mcLw72bu+D6hMkR67fIV2EteD9nxcmPYNuBKMTBpxZvFEMh7
a0N0W3x0zYm8zLb6JOBfn8CJIa1sUcdaBrJWhn5Oz19lpftP81Dm+B0Z1f+wdx7NkRtbFv5FUCQ8
sIUpR++KZoNgs0l4IOHNr58P0rw33a0X0mg3i4nQokNSs1hVicyb957znUdYP+gcJLip51bU5MTW
hftq5K596wyR9tKpk/U1Ncq7gcXn4//X3x8SL77vv1p/V+9F//7jmfP7///H8lON3/CeoBBhZ2e3
oP//r9XHfyFpj3WEJwLXPQPSfx85uvUbvGmg3sCbiZ7Vt5CM/0ad6eZv4A23QTkiA1z8uvNPzhxe
6udeAsEFLH46+HCO6SewqH8+dASBa0qcc6UzKVpSxw61yQgGE4ShNdxVEs388t7r+q1avK8Ja+hp
qPc9FDJrSe7EkO31bDNLXZZ9Hnbdw8T9AhhUK84gBg96Lry0VEM4f0TGFEG0Hhz1btV63zJfVnll
pZm/vfQkH7V535PnM14o8gNHpauE6nKIn6z5ThR7u32ks1aOeM3m6tjHDaAOD2ckMIoIItdhbYq9
JfcW236RtKeaf8VNI8Ca4JQ4nrgMiIaLZPtJxRi0kARFdytjbkLGp1HfWjTG06Z9GCu8j/JrnUyi
614WWdL4a76BBr3pxXJUAHIZOdrRGMe0fpWLcpcq+BjLF5AXTLb8lGQum1mVgtzWShnORqg93bBd
dOTnH5qUl7X5QJW8T8b3Wa/PJle2OZp25gIPSp/qQxmd3bHaqRJDfp1c4N8IbR2l/KwelXrkQ+x3
kzriBtS51UJXsyWl8xKo89c8lXvkntK+W1Ik40ekCPjvXof4AmmOt4HiRN76S3uN5ncjxIVRREMm
+ig1QPCzR2uhEJ/q+uGsj4r7rlqD37c6jJkBb983EyF0H6e3bpQ8Dk4CcOpgtnHY5vledIs/2y8i
XRGkN/4gp1DB0TyY/VWEzKZQ91GdhEnmwwYI3KrwY/r4YzzcABQB5dr4WjfvcvolQ6LvlxGesTWE
rcRyN8trnXjATgtUUFqAB0LgTOB80KY6DWit96qIfVhw3gRYRFxMY3JKk25PO97v8I6PS3ohgUys
9YPeeHP2HU6m32Qw8G3yc/rjDL2qbd8EFkONPRKdPGAaklPRB0yxvp871rdZhJVN9ISOg5wfpcfd
cdM+gvxkyrQHcX5pleOFzfFeRXh9q3S/OjfEdvo68d/p1lAoTrF1HsdXuUK1LK4KrEMDsYbQV4Pt
FWPzTeVqVVdQ5avXfCGIgAGJ0I9Z+oHDAOXWEoz6HDQ8bY7UseqswShaZHeMMCKcAIay6xp9xw3u
UCU4PeiG4rLxV3UOUpg/lf5R5umhKicuGRVEhCr2yZ7dMVDwrGkOGL0DGb61Wt64uBxVUA/zTRn9
UZT8xL/8Uaq5qVF/bFb+scGYcLcouAXSwq2e+qFegimiuUlPdo9WfIEcsrvyKZ/4LvEbWxP3qNtY
p0ekqMHaOpdGkx0XuwzVMQnlOuMNn/Y1A6nZkjsabJCISFMxblGT7ZDB8dfwV6rfqvkehhNwjv4z
gdGf8negeaoMA40FNFS9mzLcTbnraeNFndyvza62FX+zKy2O6hmMhGz9DbSbps+eI86uUoc4gCHs
JP7o8Iw3CNgvLeN7wh04q5QLC+B8WQdFd8ySd931GDZ6Y75XpseCXwJ0kY9+F7X9TZfcl0jCzXn/
w/Fy+0d18OOH+uuE4k8f6i9T0MFGaFsbfKhr8ST6/NaosyCRuDRxapbV2yIJvBUvFgYIZ48qJVya
8m++V6qcP3+v1CxIkYlGY4T+y8S+GlECTF2OKEzFQ2Nl3pJArwzi7rZIgswi6ZSGMJYU6IFtKBzf
1O4N61gpLw1NZ+IA6xu2CqGdRXrJU68s2MguYmdfuKjOUkrpgxQDm+nfXBh+GVhvH9yG9GQtbr+5
82svX2XFpCogMq91vzG6DQZh+at9ueTr33w+22Xtf8o6zu3fX0i3yFzn4yF75+dlP8RDMYipHDye
Mq0IUCSXMWzDfeocQET99XKAgvnrqyE/3EKrXE0gYPmTKASOwqxAjBvoel06lcWIWz2m3XRAx3ug
dQaSDH+Hm3hqpr9MsuD81feqeczr0CyFl0/QBWyvr9bKy5fsyaEJqubFLs4YNxblM6k1Qcw5jyOe
s7M8FFX9kMUl8KlzwsNL2/Y7wPuQ/R++XXNMR+GLbTcfpCfj66n7UI1035vLLSGjnTNd0Uo/zTeG
uGucIdS1luviXZuoHhqDwLW+FhMvBanRMQ8mbRxs4YzEuTeJ1WUSLmnB6cdazJdzAV5DZSuZ5tBu
i4MWn2F5scc2R4nbV0mUQ4xHZ/0qlds457qc7B0M2awKXEdz0I/XKk2eGoJKCfdFhYTHgeg0xKBH
j6I4pg4Tzv5g4yfRAavacjeRfqzaYLn4GOzXMW53k3xWzPN2DNttvjeX58QAaEOXMSrXg5vAFjEe
pI0pJAWUKK6mefDm5bsqLnOnCZg3ULI/Lhn4t+L74pQnUYaYGE/LgLEdEZL63eYj0EUIlsifqndu
Cn5i39jqfVbeYKwaxDHv70dODgu+XqM8x/kYiOb3E6Csn/vBZVpo+gIV4EBWQqddIpHXM1xKG7Sh
VrzCAYmX0I3Tl8BKpG/xtBoUbb0DEHkmy3xm98RXZU0+iIPGELx1wEIr9+1VP/Zr+egU/T5hpuQV
qRkY4xTQ6jzMRhp0fcbd47Dw5uFPbEoBQAkDS+pDa3juC/ViVcNa1X03PSTtPsZ2koEktJcPAiSD
jIIHWAbXZ/Z7zj4C6pFpFrEb1EYSGtRmvFyVWNASmHGMEZ6kM7E6p8k6ad2+0vddAgoAhUJkndUo
DsehOdjW7RbehGj7sB2pOgAdrOuBpJBRqvYglMovCguC6LUJL2aI7uY8jApMrlm/Z+ntRL5DCuYQ
kauZ/LUhPuizsY9Nxx9Npp0Uj0tyMjP3aJLPPTmWx3gBzUbKgIGZR3e/auZDoT+N5nilgzIiofSk
yn0UPznMmBscrB3zIuAmGe1ePGJeGd3nvBNHIQVAxet11wwfoPGpvvCjIuE0xGlcKAmwek32bnII
SXQjapgs0MqvYbKoR6wQ69N9ZWBqktNRLSMmgV+1OFj9vWwJutXxNxKHgdFuAtmaEzHkxi+Yz1ir
JJWDHUd9cgSEQPk3OZ8wlwgboq5zfXvliFTPjXMzmFAj1wMGqItS5xAvXQ5q5dFMn4f5kVv5USFj
FPTpA7mR3oYQUdHrtNpNJBRk6e1h6D4UIH+d8TINhp+4xFRM0ymJ4oetpJyyLhzcKiy7kdzxcZfI
j6p7lrk8aNSaS35DK23XD68iTZ5A4gQr/EuriUPqO707KNFV54axcx4B2Kx0y9P4S5OUmubii9RG
r4RsuCb9AhYw5uRe0EzjblFa/jTbLNXbIud5oSmvL/c0lT1neLa1K4IPvG58jlSUOynrEn8pXKmQ
ebUP9SRYtJdanDollFBTFuY5SX2sUIBESr/TtVvYyAkwRyPUknOjJKe4Y4+t87OL13hi1OCkBL9T
fAxqcWPbMUrZZadX674hbs2sIAouYCEHAyxqESiohJhoeiLqbphw+LE1HzIXgKx11MEfzxbSY4vH
uH2DIIKwsTnybcFyPg/Zk1p9VdRKCm0E0ypgiJHtvFA7ZefOFuFKFl/2UMzfTa49qCMPM9Z2PgUQ
K4ze1lNSWp6JckYk7Z3S3Tf5eow0al5sv1Zr+FZ6SNcpQN2FBw0gBV6NVQcIUz1wNHRqgv+0eBTT
RdKySovj6FzQkVCn6vdfpa9BZim3+VQENveVGGgVhkJfIenVMYmfNz8YwcFU5LEVbaCzWnugp7MM
0U54jansWEi7hKo2JkoMVg/zUNrxbRFitfQ0wCHLQ4kQziFyE6LjKXO+q5iY2fKGSL3gYN/HjOIS
6FQwwr4562l0D5NhMiwEWqZdRP1TLg7DVECB2ufjYRSvEwC3vCeLir6LXR1N40Yx9zPjxemuVYJ0
PMSCAd/J6AnUemD+3EQHYD68g0u7RZUM5giB4qFrcNEqn938EnH3ovZxTTCQkMdz7ULmppcB1m3e
1uost9cpi+uyzd4UrJmj2bxZDphkkhuzM57BwMnx7djarpsfWzu+TBcuEixaV8weinWAWMIf5psc
ShpOSGg+qOqlfa1w/+6nZkdGnteO9ZuTHgCTBwrAWyLtsEXuDO6weRiL+VGtj7V1Peavo/2masWT
2loESnyVyJuWdUekRbAkuIxn1um6S5IIMScXk0QL1rcZrlBOglSFATPyk/SoDzjYoxDLMaqtANpA
sAjT2wZzFUPbBUCwe7fyhWUr0EvVDmZ6ZRpLdR7QiHJ1lRZwqmCTCrgaz2jb75qo9kGzBgkpeGym
psS6pB9GlTm6cafVZjg7+FKsfJ+34252XIxEynPDVj/V427hepXIh7lDW9t4Nh12JGKXKpp8TuVe
QXo1MXSyX7jcX+sOfZLmKZo/FWW57vTyqBgTwCzDW7oclLbpNb3kwnas3JCuBF/Mq6IPXu+6YQVh
gJBu5mvVlVtGXjSzEefkoUZc5x8nnVQ9zL4zDh74VruaZc2AH1eB6W/v31m4HyUxAAZ0Z6L364Yc
0ip7TIFuL/V2yOWnteWx7iePgROsNCUEs6NUGvM3SMWVX/L5CFwDG58zo0M/8+nqvEMTj3izVlea
JkMrIamFI6YYTU8ZOc+x4tcuU0RxSMrs1AsMsRIYeZKGS0ElV1+MFYcvILPcoDiZ/AVkXCnma4C6
wQZc7aOvBk13pxWMwyImZ+DgT9JiHKsjy0DcZul+aeBEN5TApuWTa+a+bFXPqU1vLddLnRu/EmWf
ozD9cXRIb5T7VpcHoyt2pPZdJ1uVonc3qEKfdCmIzz2oS7lDdxswht4gXFdGXAd1ZHBpr4N8OM9R
6Q9dFloRKzXzNkmplc3XRU7ZmZdXsr8pCSekpYrlhlvrXL1rWXM9tPGRtF4Qtthn85FCYvjesWWO
VnEaQDjHVrxzjInrauvPze26pGEHjSez1qNLIZpAopKoQ63yu24nu3GbMMMP6ts3GPM7be7wUDVe
XZhBZHM6lCqecapPPiPHLP1R2bEZ9+JCR5YyY0qHb7czrNfSeRh6wx/RnTrVC6vZIOZ7EXuj7KAN
JUGuYOiJk6CI3lBRUXmWB2PhqgygaarPrbbuKp3vu35aqycuBRqBPAJhkVEgfoEAKd9jLJ7VeIU5
5yVu89NgqBdN9oIooCTJRZnG/bRc6TN2N7crbpSpvZ501Cl9s0+1aU8TzjSK00jpVFbp/e8XoH80
+aAFyD+/Bmf8RIL93/Fi95/1lmHR/fqjtt/m38Ed/zcyOLhY/nBT/FMIx1PevqfV54+d6d//xh+d
aUP8BoSVAR8Xx99Np/+ehmoMSnWa1u4miUc9Lv5nLmKSz4FPGVcySUgCKxr94n+FcBi/6dhtLJqd
SJ10nXijfxDCYfx8o8UJqyHwdF305ZgzCIH9+f6MiJwQpqGdggx/PsGOmcGVpPs7B+d/fBVGrrxF
jNPMhn5+FTuVTplKShUkv4hlBAKSA/T65dsPH/t/6Nf80gzgzdDCp9OFhIRJlPurnhXUpaQHn8Dm
sUGGIWpFelLGysEFuXOyh6p7UiD+XQC2xeT/1y/9Jwvt9tqOuo0YmC4JMux/fotlBCFfFPUIig5/
1reiqUHZe33jJNArx6pcgb8QOL/PAIUSBOC48blXW/W10lDjkFvaIXJEGsRRhfBYi0Mo/nV1zTQt
+aeRPHxMhoBajLbRZcCBG/rnX9VwAHhag8C5luj9vbZxEo+WWAr9b7wR20zjh94Mr8MQEKvPNkRh
hvtrDlfWac40WSstgCLvO+I7tNm8oQ5rpisH+X47MD8b1+wlgSbc/51l7E9LjoE1uln8TfyjsSB+
fpNDT6Zqo2fEbXRsyEBWENM3fbv766/95ym1vXnISXtEwox+mQf51/ZToy8ZpIqGKt7OutfRcrY6
UZdnM11f/vqVfmk9ba+EZcdgnmMzn9w0ED/1d83FlaVNklyQNng1YYtGVD1jZAcOKlWCTFC5/c2S
/g+foLtNSjV86poNp/fnV0yhAw+axeXVXAznkFjk9GCoVv5Z2PX2vngVdAsWmWIIgH95bszKBN+S
8Sq4kKL7zIrzXWGnIiDZRj9qojnr9VL8jQX2Twvzl9f8ddNLwUcaK6+pOU2EyD5asQY1H7K0rOfe
YfrkxLb9N1Hsf35NtiRe1xW2LdjTmXT+2J9Hb4KVIKPQ1xwlOo3Z2t+q+jqfcgXhrGdmSNi8sYDS
FP7TdYN00DIR+WMuc/Vf90Rs4YqTNT0a/7kp7kdEe+8wkiyP7Zfb+miRHPPXL/inR4IdcNP3EPuh
uxrm8J/fKHaIqCsa0wzU3pE3qisbSfsXDRlNMuKr//rFtlBgft4Pu4xmkFDL803IGBNcuAq/fLBq
3UAkgOKLTSAqxv1AcnF1kpnSr89Z3xbJPuZNRru4XLVqT/oclhgtWhhkkMjpHkwVIMs7akx8Qx6i
xLE9dbJw4tPSIiHdSdg8NnCfbUw5z5L2RVtkRh2qrRlZYTXW1bhnW1O5QNkdTaNhsGvVh7k22egT
B/oWJbAOXC8dpNqLZbTV6gQ3TtefnXW2wTbHhd/R43OLxFVDvVQjzq2KoJYDYMyZDMi0wRYEcGaq
LycsZhYX4cFVT5kVKR9qW04U3+SzvtSVZptHIorWngttQpfZHIeRu19fg2qKRU37CFgbq30EbL1P
i3bBq1VKIsL1Qg75Fa5P7nkgGGIu5gRO304NrRKP2GNnhLQKRmnXaLZ8kQue5122Zpgz5r4xmCXZ
Cl00IPCO9FUSdG5+950frFh054ipOL5wNc7bxMN1hG6Z3dGYjVBqscYkIwLVzkcrJ8jZWw6DbTz1
Yua2Jetl5SPsq2wlSjzSNGYbjsbllhi184KyM967Ra7RZqkLWRMvYhftxYqV96DNw6DQXsV+RjfE
iO5c2U9iLxbVfYscu6dbXjMEtS6QdbR26xnF7KgPE8eFemc0ZtbtS+Ti2n5tjF4SfrXWdRwqbt5P
B7KOVm1HNtOoXE7JzDBGUcpRe+QONVdevcZA1TkmEKTWfW8poa5mjEAIrbfyW03tqvU4Nj0kJ1UU
/DlqLSMLhg23FzpZpT5nmeLkQYRk6aLr+N5B9q2K7C6jLHUfkXrVkMfRsXDhl2Nzdog/El5Cxpzr
z3pk5NemzOSyQ/AQHSODA9CD+F0UQd1L66HFlwUoXc+b+oJ9nWKjlC4JV1XbaRudtTLfkfxRMDXO
xrRAwS2dl6ZndB+hx138clkJkRFKURIgAjeOyK1sbs5jTxNS05o53+m6UqHWKiI6BAtwMfxacQbm
DVjylPnbsvli5aPmsmo5gsvtoghvw9hIGmgDBD3NmlMZrBLYRZCSW3SqVxP+yjz28q4a1LgKlYGk
tgBQP+3sEpOUvrdJ63iui6rlh+RKAgig0/TOVzDGfAODr7rXKS1u7o2atdj+7NA69rJhLKEJMzEj
d26K1O+uMrQlnCdnmVleEBN8Xqf/MEsNkpRjFxxGwIh5GAalXeqgnHTk8nx3+XJIE9U1dp2OEWy3
6I50mRZr63AjKayYwSaFNEKx8Nw8lgoz43sOwSzdDUw8B5/zrbkGtIWiQE37EhnBJF6UEfo5OibT
2AMd2xR+GSbBY8tonkQ4V9GcJwRz4sSjK15J7QLU10pFe6gIxnLfcm1x4l2TECnDkNBRW/dNj5My
udW7LSDUG9Vq5eeUIu+Q4MrIbJJ9MxolnBcxtc+qUbbdrW4PbXeRFurwgPfFTI74sbVi8mBSJCSG
iZxDGbRWocVHXSsEIH6IztmlpNeY71qN1ASs2and3U92rSE+cPpWGQ94u2gPmlWat98zYkPnR4Yt
WXXg2SRhaTI6w/mMrTWNdlDOhszXhiiBPQaAD9jlNK3kolSyq+5tFyjj0pZGwbC66mefzlu5hxQq
3lJHMSp/Ua2c39ns8jsHiHGLQETm9xTR4pysRg9b3QFZ4Nq09QIxFc0Jiah4rUt1/rRAVn9VVAH6
3myb5EbOTipvS4E8JVMq+UaAy4SvQ6LFJiXIeRJDb55F29PspYUsQttlX/SB6Dn3GV3979Kt15du
i46hW63ZGbwLs7NPNeL0vcrmOQaYThbWkthGGbEeZ4eSKVV50GUhr5XK1oHiZRpxiCQK0RpYtkGR
Bjfc9mTq0nVUZo2Bp0R9eZkzBXu0SRicPGwlBPm4GAToIeKnIiPOLM+TmNhWC7tfo31fatBU6faY
Lc2xcficsEKqvua2yjlucu22wjGge5oGA4+2tq59znmGK1QjSLQ/ZdDDDw7teTy/cc3THvVOcajz
NGqP3dBb71PuKAmwtXlAB1dojMoNNCTgqZf5GkPfeld0aHo2kYbtIM+wCBzG6STWEO5HqkLqJ8F4
02vUn+D6s3c9x0aChL7LOoyKkt+8oMXBcGbVWrEHa456p1Yy505Xi6Z9nETvMv4Y9PF9+2o/mFXS
XDfxYgoPPAe2XdVKp5TpRD5cTbaYHb+ng7ovCdXowzrr4lthlBw+WbUkL4vJ+w8cB2RmyCksEl+b
20YLwHnqE+k7VX6LjQNQfd/1i3MYyy2tIcKxwQluywWM65oq32AXTdKflNqleQXi0ArzRa/ees2O
3GvcUjQkG4Mz5FEsI+P60h2LK3gkqhomlSND+Jt6dLC7Kv1MChjLfqXYMFp0Qss+rAov6y4fMsVl
GhfbX4j2aYdHy0JXl0fE4BvV2zE0obRHgDvx8HH4LjeRM6GXaGx3tTa3MHM8bLTFszZnabcjK8Ec
6ZFOjPacvNrMrz0lMz5c1Ux2qgnRk6nOBAPRduv0dm6lnvikoKvvXQxT1lNFShPczHML0MqqOO9F
UUXMa3pmwvlUg4+PjBm/1bQZOFP04MyN+qF+V5AG0UgWmoE1udWwtZBORkuLiLT5zdGKKN5B5mnv
48xe4VMKXQ5AWNx62gOkZSYlid0kT87UijnMMb3uFOC4g88T0pzQMJdL2KoJjjmDkudbyqZ473A4
VxCrIxJbRgfW+K6ttriDnuqrD3t8SRmBknXdItprbX3XGavoj6PSwzQfnNx4LZyx02lxrtHMZFHL
aCRHC6B2gOWgIPkFxQoSWOsOc963j4uTZOJI+hcphjMNg5lwk1WK6yluKmYYMudbzfs+ubepS5UA
nZ/MCZNuFzqrQ8psqAW8vVuB3H7LnJERclynce8rVsbA2OpdUqCjFLusbySrSwB2OYyUVW0eX2fA
EiYyfAZkUR2REZB8DYl6oZIaNaSkuQw4tppfC0brtZeUZTIeJsvu76PYqPoTWn7mbO6EBUWOOkWZ
Mxsy8hQt0W8aOVTGXkxWbB1svdzyuDLMYl6qdunztEbje4u/0QkrIk9sptep/RWVGfMEVOUJ2h+2
6a/RrNwHqxjck5ikRSxJJ9szfun8TEQkMkSNiHbG+CS77gka2MDsrh3h0qstS/rGsLTnCR8NZ7w9
yG9zndQPIKjGp64lTIh6XMqDXfe86VampsWQySH+xZ5iNwsWhMPMUw0ywSCzV3fVPGad3+gSrVdT
qs0z/FT8R+YsqlNNdJIVJIOKPgxrmn1Wklxu0aexw+xXXd0pxHjCb8Rtj9rUpL3BoLTTGhkaLZ0p
njRXrQO7sqYBgZVjX0DNkfBEMcZerTlhngH9rRY90awyPB1xNDHXpoyLvL4X3cRkbpQuGfHLOIZq
ZFkPlT0b+V6qZnWFTXx9aanwspBEIcpE0bkUdFqaGcLX12Y62n1SPUdLpFAR1WV5zdfZaN6YOcjp
NDvR7qy+W96StWor0JgFTrExEw+atlRPnEBlj++zjz7HdCbINU4X6LoAchjgOXmrsNYW59qJeiyf
bjvHZ3fFzoWarqhdnxJ7/hihm1wb+rzdOfhimYGsGPDDcVZAOjk4IAdqxcRh12JYc5QOFl8kAFAA
PGkp6AsXe9aeYf0yOx5I9CU6CsswpF0s00czs3h0IgrWu5UdkpSRYayzHeCR6GELBX6nsVbE3rIY
WhOmRI5/AfkfUr+O5+YbI+URX3GitzdTFnElgBaFAwkmAtqFvnflg6qVcmczzxC4DjcsdDp3ehtg
ySChFcvq9BrHJhQ/t2rMK2Vibw/GbkK9Q2wNm7NMDe4Z4KwJIo+MuDyB4N/UgmxFT6PMkm+OW8n5
UJSRcVONa5FcsEWWr8SJlqiAp9l5IGDJcjCG1cNb31omf4wnfT/hfisDo66js8NCyI/EPZXPrgBz
ywwoU3tP9IZyKZuFPbTMJvceZa6Byd/CaIeURJjcB6mnqZryTPDAzjGTxclK044jxrQpTUjyerG6
pDsSZcx2n8i2RldQENAdLlwWP+Fs5zb6Mi6uRI4Kd4bkXVrdYVVrSU2jIBnuc7lRfxWust5op+Xs
WTPOW1+14aKiChP23iCDqwMH4swIcAbTTvYteT9QktFzP0IbZnM2J8d8pW4hO0o1M3lTg9c1GaD2
cCpoW1fICqkELppRCk4rgK7ggSGZRXeDLETpT9YwvY66Wz3mXJYKdtasYr6kWs01bUGXDaYV1B6t
hIfhybm2ZDhwRUX+EXcNY+t+HRAtxnXzlmoz+qRYcQlCTvBVL+GI+xeBwuCUj2osjUcxCMXcnGn6
Q5LHqD3UbOQKRTpzg/LD7HD9GsuQvid2bjWe4Rbre4n1mJ+/ubJZ3Kx0rN0ucSJ4CbIvazYTvrl0
SAiDJpemMdPxU2pQZ3dzQlot31K7jcK7NFtoPxKyisAiZ7469cL6sjKx1Dd4GYEkNyM4UTzCQ2EH
EZdWO8g0sid32zv9TJRsI4FnSYFmra6TU8QEO+zoIOlEJqEpxni6ZJ+pgg4L9SMlMDQNbV18OzZy
y7c7anvIzUtxqfdG/TJAIrnEm7pJQIXkwpmAhnrX1FK5HNu5R9clUpImycWZYZhn/X3TOyYjVSmS
bIdJPRPw/k3ma84S19XO6mX0jfKA6TvF/sJdltBYsM91zKhftDwPHlNrB0xcbj/gKFSeALw171FU
rJzseho/Qi/lNpNFNT5ihYysh5kiCugLau3oqqwKV9+7I3h8utI5XYuFS8l3rTOSF2kK+RTZWko/
vyBP9wCNjHSzvlsRFnF/6vQdCLG1P3JJpbxsGVnyPnKqjr2c+hKut51jmi1NE8wNwdan0XCT2hek
gly0a4x0RczVBUMJE3HFItLpwI66Tn4DNErxY6Q09xOQHzVM+wIUxFKZzX2eT6BZCkNf2VPMMqOQ
XgFoB/aARpUAgJgCVMnz9q6K8IAy2GQRUKizD4eKg63cK5XRZJhtdhKBqKK9un0P3k+TCsUj+zLR
Kc4w0F6S9FAuh3KplX1k28MakLKjooA1KpMeQmsb7SGCyOi8E9ZrasGwlotA+1Ibz2Nb19Kz3MkZ
/EkVCA8n8kFvSCQxG9RG6kquEybVJEBz4x5J7HGtgHQrpDx2MY/n3s5o1Rj9qL4P1KcKt6BlJb9Y
sjZPRKqp8WF0U2SF2qjku4EcM0JT08W1cGGXvbwgRbrl/4DCwyVeFy/TLGOT7Nlq1I9mC4wsrHQl
eW/WnJepsPO6F23n1sqhrWf8/7VrsbCMceAViEhDyZAghDMPmP75aIfF3SzyLdb5HTfC7oqM06Q8
Tm6nr143YNMgF7CXiPhksig+zuNpBYXT125oIGXTgtLV4yDm6xt3mdEoRWB1rJVQYESRL6Tsqtmu
rBJ2ZibPvYNAwSQtTOcWiZAEpP1ezToL7XOTZRGbVqQ5qNGm+YknmFmy3tEzSerBzA4tVyhrVxHt
5nqtKRELtKY1f+Zqrb9w2VgWtop+/TB6yzxpqoVmvSH878U0Fvu5JSfoIy4NkspHA/6JR/i7+Un3
uKAcMeK0DejE2MvOnrTh+2TP5u+FevNKfKJ64/Qynik+CNfi1Kptz8hZp3tgZ/UdMw5hXzmtIXH7
l1HvdaJxCc6p8hf6GlEe2HD2KaSbrhuCTu2Sxmvs7dxXZqAUCD/VVvFMmULIcbhdfKzQODI4rIwx
O5mllh/N9WIi+RExenYnNr4RNx49EOCMOK20I2FerU4HSRUp5PJGPhksHrUv6DYR7KFPh7wlw+O2
S+kVAgFIAF7qdmdrB2ASBGJhp1mCftJlZQZrVBElR8uyutUQHmLZBxDyVdWIWA66pVNFcKQiiSBS
EEZrJtaxfFLyrH5aGmY52PH7+VG2vZH4WDupGnqTS+hhtHsbP8UEhzeY5ww5EFh5FuM0kpHRjEwY
6PtJycdtNhoVEN3Py8EoICBqQyKjIFbm2OGun6Z3rUXn3DOGmBCnXo3y96SItGE38hAuOyU169Gf
peU8ixLpKFRzCVxjqOORF67JLwPmUFo3ywpB6FAYdD5YREn87Co0d/xhqbUa2U1Ny61LbeM7s4ZW
RfiQ0pXIWmm0QVUX2WvaJAhUiFxwMIjPapZhKlpz58DWPL44mPTjnVjMivpb0HpCJmxGKqKmaiBO
K2rkc93U9Sfp7epDVjl9FFpDMvFl0r7yB61rntgxx2sN/DtBWFw0kR2zQX/pRZd/0xa9phAoZiXe
wwAx9NAgyuklMuP/Yu9MluRGsiz7Ky21RwgUinHRGxtgk88D3RkbiNNJYh4UM7CvL+sf6wPPqhTS
6OVeWbsW6U1khkQEYQYDVPW9d++5Y7LuuhoPQQ8r/tJSLsqpOPWUDUxgaZ1oGH758xhaYr7Rl1g6
ixYw3S4EveEebleFrQFO1bNc8uy8t2g7WgLB7YSalCC0JfvOe4vBA8xh7EO5hOMBs8qvyCkgMi/R
RIDL0AzcRydZQvVqBEjuuqF71XBsy4gKK99C+GjdE8iXAPtxfaqq4CLSCxgMcM+I7yMKp3wOaLMq
zEbk++leaGR+YRDzsRqXBECTmSs/WmJpfwethRoMbAhxgRWtP5QxbzGCsvSKG7VkCw5vMYMRAYVP
+lv4YLXkEBIOSySheIsnbMYlqrCNSS3sx1Sx67M+jH4mRfrKsJkmEiKnUFvXNUF2qNiIYuCJIRGx
IDyLM1KsS/Wtr0wUUeDMaDSzUnrhTdlbKMHLgYxFaXXtd6GW4EV2mro7xm+BjI02aJ5fRrAiTOkQ
2ZiKodG3Fim1WHcU4cprY0l4hMZjaayL5D46JkFqFyb785MuDA1tNceVgxzIymDxqM3XTIbkoylF
IBEVtFs8JXrswsDWJ/eayFTrDli/8Uq8JzEAYnS0b1EDPWZtWk7s7myyG2hxCKf62ZCToW0YBYRX
iMYovKxGGnuG2llFhKTtnsKpUyjBK9xLnMvz6geJ9BrrU6flBKpUDnyehmBKCvg5/RYONSygJi4L
uvtdyUCnJNuFeEGQxAieE8kyi7LWISu0bTN3Rd2GeaYm/Lrdlxgljkue3vfE0iEuOKi4Fp4E9q0t
EWU4e8wptQqiJABXcOQNRHya6J8Zm3524q/CVTwsVGxDueYQz1tMlG57Da50+nu0TSSvSkKAW3EU
jecVXfxG7TB6YMkW+lQ/RJVh/jAKss02CZTMq0xJlP8Eig81G0GJg0elmriToNrCVWDOTbrRpgit
sgx5LNaShaPf9owzp9VEoZ0cmLJZ12j0+oZSVfZ0O4BjRshUXToEkpaNseXsUEEFhnjp8lEi0k30
bvYehjwnsdYIaNyjze0K+4T8DS17B0pDHNrGta7IWdFvxPJsc8Riw92gIRS0ZMELciGGwgOjocq6
GPA/MDIqrFm7lhpupi0aE6TmQzrxRmd1aehboSHY5jigBe4O4Ie0fK8LiKPsCuRs26rJaI17SOqZ
ZbllnewCkomqC3LDaRa2BtvjZUpfFHIv3TfQp3ZfIDOzNQ1QXbqwhSk2bzmPYJjiuMnpyyGH9TFT
1AXbZLIwg/KRCPcVzC/LXTPDwLwZDBUPWzdHebR2aAbrmNkqGiBBRmvHR/TRmDSwCBogtLxOYBnz
A2OL40WJaZMuTsuimBEqdgMtrzX/lffT8ybb3bWOhpOzLmvnEMilUkdXZ1+KMiaxJ0BjxOpVTXWD
76uX2a5gBFJvei/oT11a2d2hjQztmt4J7uk4cvEK4sdGR+qpOPphznXebGJGgpkPLGm0fSpPrCZ6
NNZI88uE8ELSlqYH3tsc66rZsil3M6uCXzl6cB1n0rzSS1l+6xkGzOuRng2ZVElaUdkFI5Gc2cxR
aC2yBNQdZEgqpUwxk/Lxu2gTa9wU3FmEXYNcIZ9wWcUB+a0wH1K66r2nQ4ORSNY5ylBF6xkJUUeO
wY5ArxfrERgnx21fY9ynrl9JFK4bLQ/g/7Bb50F6XVaFXe847NOkL+l65qch0pl+otdxCSOGa0cs
2ERZ5ldDU5/cNuqf2DNbHL6VYr8tYltvfKb5WbKXZdZdEy8Ae4wyIVB3ehpRDpVvUc9h6PTPSALo
Is//SIM23qKh8aQQE52xS5t+zMzBRYDeSSLWMI6i2szw5YDia+9QLcV/N2X8ZnyjXbtSilxqOvyc
VjvLy+9zpLWXSF6mEKGnCfOZ42yETZKpAADxt8hrDWwuuSvjEoUtrblLYYC2RGQ3b3HZ+Vt0tniL
0ZbREqk9yjn/qjlOo2/KzsAy0M+9/bWu+g4qTxIjvu2N0kMKn+RtfeDK2Vev1/RTrxrms1WqJz89
BP7PEI9IP67mrHslX6aqv1PFIMbyI2TC5teS1SonLM2ggQx/tM1zqEU2aNWnOTO1cGNnCJzXZBvX
05HeWIlP1u4YICIQzRpqGRQFK1yzrBCEbfOAgKBx+58qj9Caqqam8Qq1JgweGEVELTXVUL8MIP6q
lRY5KlwZCZSoHZE3Oq3A3nO1NRFCs4UhJjH3ISHHgk6yF7tbHQCc3CbslPcFca90vGatO4yeQxC1
pSfZF0IhgJyhSSubk8vAX269WWBfUmwQ8/0UCznuzMjltQ/IK5s3hEXqpNYIu4qOZc0sctNyCIro
3do4HGpNYbtJYdxrh2qwvBuXw16+dbRGLOaGKAmsPX2ZHpaaEXLEevG8tpu/VKGIaxTqUTUDD6pp
nHJOJ6gKqa2bkxaRAGXXHd6NpU2dhShWa4KF2GtyOmF1U0iD97YjKTTC2AgwtSi12Rfx0EVLi8ke
jsPQjags8tTzg4rNjDmR2cKcSm2KhrGNmmidaR7uGWaEc3fgLwXzZDcbnRqTA00RbtwkkIITUFou
y3Q/z0duV0V4sghbKpqSofmaKQ5Olqqym+8t29S9BuuNmlADNwgVdazMdQaT+2AGQ+tstVZhkzKL
AIW1oNeLrc7UDYuBtmgnzD008tfE3DNDtYraHU6aRQbxevDaat6RJJV4R8GQ+3KeiGpyEicTfqEA
LIHxzUGVGkmOCxrgV2iwPmZTSx2Z0H7vaiPeoUez+cPNtJwfMdbHCawkjNObTiivpunMczkeVJrZ
r6VTeq9CtcO8GtAsDB6dN620L6kdOtZQtAuKpDDdyR8tevwRvr0xq366WJh2KWGB+dWQMQI49PRL
ifkbmQlsW9OJrmkxNS0ODyjlK0E8CXYzBDVd8WWifC1pks+Nc2hRWo53IHKH9JCJvjV37Oa67cc1
8oHtKFya/m1nMdk1Y1ykFwLMIW46+lv6TjJRjK7HOja9bWQ6qno22BSLG6l5JL9ZI9IPAgd7uoAy
ttU/dGH/kr75vydevq5+FPdt/eNHe/lS/T+gYPaYoSH/+kVc9YeK+URcV1/+KmL+53/0DyGzIf5C
MUrM0MIodwTYuf9EbBj6X0Cw6XkhSKYjizb5n4gNU/61CBYJC6FEdGxrAU3/p5BZ/IWmEWy/FLRt
YVv/S4AXWC5nEklDQHeBrbFYcw2b8/eZrC9LgiQnVadYo1Co72gSk3/WNeEBqhrGj+W4WeKPKNA5
hVOp02Nssi+OVX0Py+zvfpJHo2tfgPp6W2tCrltNwE6dkkC4krcO44YjyYUYWVEI19tkRvMSkj/n
T8wLSoH1xx3BTWtquA6TdsZLFnwZnH4T2hjaiia/1YTEgenSDBqUgREo9NZ6KK7p4qIwmOgQ9KCt
pSZoi8TGfT0cS1ccx4Ss4lqLHse4/WEkTIo0VserwkC9pRUQzoKO9D3Q5Dh4Y/S0dhR8E96AWFNd
FaNFzGb6DO/qaPZ5eApNBdoq7w6iyrFqeulFYFjdurOrO0M34O4hVqJ/OGb7Yc6u5kYZh0DLTo5T
XrjYDh1ExZdxbN12E5vSjLpKn2xwtCy/vkqT60Sbsm0vO7wuZXNDKKh2NN0RS+m0T3ra09DTi52X
5Fs3bXZO6aA3UNgNmfyvRsP+0jY63kEPR3LD90i1QwBTxBLaz1HK+zAcrxSQFPi/d7o3bVVX7Rkn
bOu5PsQguotKHijgL3pdbt24u1jm0yPN9iBnTJ4nVMtJ9ZClAf+mch69JqeJHMgvE9Nr9BqkVRq2
2Hl5/WiMBqSQQNu3qAUvJxOmaYKDUmsI76SOoScTvqZLeLYz76qpdTZpEWHdVJW7IWj9UETB/WKk
KXLqXjOdoUlwCCwadiBkrtskSrZERzOX5VDD+eHAjr83CrVXln0ZZ64fp8mOyJSSziDpyZipT4D4
TkMVSByE1E/wuNHROeWzECSCpwUaLxRDa8YYvtE4P6heMe5VwXbuAQaURMWSYu1QbXSvlA0XUMZY
tRsUJ6mxBGanOxNnOE9vttMNOpbM1PeJwoCEKuUl06e/vYGuiasaf+qKC5jkX7QmvcntDhckHpem
fwhQUgUmPtqx4PCMvc9gaN4kYheTdAhZuxo3g+l+U1m+Q3xl+jadibUuChx0A930pCuPg6PvA9He
jb1x0KV9IcvxAOIXGcuEhAz4rVxVpuRIgQE8KJwrfc7Uxu3sO+EWfJGhvGCwFG6pZ/dMdhAW6MUW
jjnNHOyQDGW8DSDpNTIaktzN8L4qUj+syq0zBU/DBLY+NdpvKoafOUevpqF9mQB1H2VoIpc0X2fH
eamb9hQa0aujc9rQRuvBqJ3stbPje6sODqMjLqQ1XUi8Xemk9kbIEHqaIDJa8S6hD1oX1c5Jx1tP
s1pGGd5FmY2PkUpuQ2XgQJX3yghvK6HdxQVPi8cERaGy8uziwUgwDAep8N1s2tk60iIz854WNREc
lyuzCV5merVrOLq30BQ3sE0vW+bcc0IZoSdI0TR9z+Sph2Zq7YOq/O602QEbppGFNrPh8h71xRF6
KyVoaIabuu563y1YJ4gfWlut3e6zoS7WREe+uoxpDnD1cr8avwAxPwXYu5o85wajLcB4ajzwNzRl
Omc7NbT7Z+Mrj2iAQ824yqHxbxOlsHiz5ihNO4K+8RmBZtcqEcXBri3fLrsHNTePxoDjniHauh4b
GOjgRVq9zTeBgE9OdwpzexU9ousCOsRZN/WeYlTcrlFe9o4rNm4f7ymqUugGX7ziMXIfc3ec1/QA
/Qpo7kYb5G0fY0WgG3qp48DLR+NLWtdICogycKfXcoJKwMSPOb2iRGq8ZN+0o7EVGNbbkJ7zGF/p
yWIhNGlXcgI5UXcDJkb82dHilLy6JFrOG8M1HkF33zgWL1s3J7wlRoX1GdLxymiYP3Td19ix7jB9
rTGA7BFT3xhm98Q4ptsE0qqhD9Kwz2uWtdy8InMzWVdzj/lNVhyRclh3ZXLbjf3feRliWG285fdz
H+uhQO7K4XoKSmttW/nLEMVw/PP6tlS6j6WMQafFqksD4WkAVrBqMOqRw13G+1bzvpHAma26UR4H
vbhhKWAkqQ1PxALP9/0YfWnM4hsiDxC76pWT4U2YZ8+s6Ic60A9Z780Mx4lDEx2iODBqHYKcoKsP
TokutI+53SjH/KyauhXbx4AJmQ6Xkj2TsGk82ir+phFPzB7Wi9UMQAhF4eVEcjG8VsbpFAVQCOSX
ws6dTWRn7TZgCjwOJpsTKdYi9H4OeDR8xpkdq7yAAIH3c5s48Jqxbf49oq50k+w4m/mupvpesb+l
BEc5r/MIrqarrmOJ0XJepJxVP+JyZWWg9C+eCpEo38abH8vpS65rP3oRGUhh2oM5ibt2AqNS2w5T
MOd2cNJLs2xvciaP5cy+OgtntQRLm8JatzLukImNJ4Q4OKUBPJUD5nZ29Gabj96+dext1FEiDzGi
ukQa353EuOHnfGThqi9S3PgpE6s1xRVo8Kq7cwbkD66GwAhD1ZrmzLAmEO/HGIp7pv/lutX6E6Pt
K7aOFM0wY6Qp0LcgZsGBN/aK8ha21nSb0W9cDY2rfLNMb4RrHvPKvSXXwOLR7aD/9MCWZ5PikiiH
b81IW7D36IWZ6SsOH1yW0FUnhIqXHGpoY3j4zm3PecLMnaxbctpXJKZuy4gc8iou7+IqfxaM3Nf0
AfY9MLA12mry3EmEdUV/lS8nr7a7MDIaXGXzU/PkvgQ8RgtF/qSs2mq1CwUimg95lfNuoewmAaPf
yFAAQjc6cRlXX22qk44wYSqEDVLkQ2vpV2nr7SJ813h14Wo4YmZ5IKs6n/xsciCeee3BokkP+3f+
O7bdb5NA7+KEncs8Xr+enGTnVfPXMuB3sgUGfrskKnpI+EnSF5jB0UlO44noPQSCXn8nDdQgbZLv
kFEzj5gaHudCXjBNMdcQuiExddBoR1LvdwXTEYbQ1oskqAv0KJCYYtbpg1rQSSRqdNdGb9qjF6FH
/2i5+WFSxavqbbFGC3epQno3Ih9QZbTxnnCMwRdtRPSNlT5osX5hWEGyYyHrtkFvMiUeY7UNiT9Z
Rzoh9iSgJH6NBIGiuWGxtcwLOqr0bRpWjUQcp56gTygRT8Oo4O9PSu6ktZhJjEVVzXzNj6yMdTEc
QI9DAk1NoOttwhyjKK8Kx3gRVVGtavYCv5naK9a5Uy/7C1byiSUxvnTc4sXJ+LliDW0NGj7SvSfO
Wy3CeD1EX9a22HDTGOd/MlpbPHbXcD/NbWa5j60x3dld/HWYp0sjjy+aJnlxOqdd1Q6lNQqIHviD
SpF+ItCbPMRItqo4CgQZWIoCOa4InR+V7Owt62KMAXKi1wynSiX7zlSXirQnABTDtWbIZDMoeduO
LMyiQK1XjwxAZXtyRxoCnabdM3vdTWN7yg3Q/+Uyau/k98rBugti7B4I+CMC522tuWjgTW+NooOm
DyEsZeBHdgVQwyIfGrcnr5bmbLOcLVy6pYRGk44MD4kdQ5vPojMNX6cWaoVJBkTkDRckoWH6X/I5
2qpf0oGCQ5IFdwP9YQ7JUD28OnlJx+5CCNI8pXAXFNhwZUPLpBOXmGsZNbOfh8U+1U32b9Xd8vQx
OwqM760qH4OgoNfWbZJcbtH9tWtzmh9cF9ZIkqkHVOfVomQ9Ncb0jOyZ+gexLu756cEI6osxkQ+0
9q4RM9w1RXfiGc75WYcH8nbVOhHWt8brL1s9QUirjUeZZPvJGk5mJHF2mwjTWkKoaUVvp4QDlVl2
N30G+aLOtR9GqZBscBieK8AcfeJdh1abI8/oTwM8mrUx80BODVSybrYAeDAaTNNgb2neDSNOBgDh
z4A5xM6icZaxqzCNI3ioKa2jyoenFDz3Lgvzvzst3Vq1B26gcC90t813zKu6YxrZV6aXZFvu3oq1
yA/T5LJS1p5j1xbh4HPpjKw6etUdaKq2e4R+vW9rerdXlcfsQ4+sQ2SxXCOe7fZT13IaZ1k9kh+g
b9sgG46yLo6zNT4GCteQbMyVir2XvuPg2mQtB1yv2eDYO1ZMkFZ0JjU/7rSMY4o+raw4Y9Tr8ag2
rXccUdrhkdehbw/Tc5NVYLJ06yZCcdtNGPLhElOIEtku2/zCKOMvripOMTG126CEsFfZ6YskooC7
77hrBJP+WCNy1OEASR1cQS2LmlGmXW008monVWc3Pe3kdYyWdC0GxQA6Sr4JI5pPCPeOucUorVcs
ieTM7swyrHekcwfrwKYiRUJ/RS/4Joqsl9aqgdU7yVWr4Y5TdekvvTzGhKt6sG4dpuPE+1yZnGLx
3POHmDwWmsIjVD5DoI0p/EjHyCPUbIkFRhB36992j2skjx95XV8J5byO4qW+qBcW1VR/96q4Wmtz
dG8Xr2RfPtmyzv1a5r7J2ZoiFg3YtMxyWlpYxJvP4u9I4Kxyo4p5FHMDHkRNIqOrsgvDEy8Codw6
gGnOrMzWab1E9+2M2KhumQHNmbshwQBy5qRRQBCbKBJBWy/eVPbF5GrPSXSbcxBsoTdZhQCiHhcP
M/wSyhCSUJCHytBZCdxQTdx/d8vtDKYj6DmCSIw/7U3VL3PVagWRydxHfXpny2uvSBh1LrIlw6k3
+dQcqooWd4kuWh/LleZaPiEX84ZZJhn34DeEUT8XIcJTmgQsih1JRjZGL3Z087bVn8eBKAmjMv2C
IneGFGYT07IyXfU09uRlBmr+ohyIIXK6DFi9g2G6Kpli+YEjrw3COJDv7pDQkHoz3BZpgDygja+w
Wp1QZV/qkD8JZ0AWi/C0rB8Y8d1DyP4iBrFvInS5lmiY+5jQKqcHOgn0br3mxqkQ8PUeKqbSGGjr
G1+DshUrDIE1xW73nCRXOWqBOichLIyadI8p6Hs9m0fVUJqanMCCYSnjEf+kVUeyhRWJdTDDG7Kq
cZ3VQ0xhXMCpSYbV3EA9pItP2zeICZzCJxa8SuNpYEHsZ3Ub91MEgjN7PuW2d1lW+WXfi6M+ZhTX
fXAd1X12QK97LLhOncMuxQXxo3HURQXCz9bznVZRTeuWunCY9WOxW3HMfJ7zF9XdWNWL6aF0buHj
O1rvIzPas4gCm2mAncQiOOTtVVN3eACD8m7s4L4U8dJMGaP7STraSR+6FqXJlPqq7znrO/rV5JgP
ODcfZQPbJedfWE11DUMJFRozkEyW3+GThlj45qsaotNskNPY1dUeVt5V1XhrAbcfkf5DHJW1X0wv
VmK9OMpxDun4M8lG8lHCXV7oi1R8vrIwV3Sl9l3wiZ5MEFv46Z8LNZf7rk2/lwHfwu2n/mqaGHWb
JoIuO8JNpZC9klRibDOP8UnlBcJHV7cJYbRQZiGJtUngWFIOdoJWnxwLPnvJi+IVsfGzXkbDY8tB
xzQI1zVQyV32lqsdceQkJ7uVgsY0bQCMiOnGDBgeNp11/9ZP/f/t5X9zTI4O5M+7NH9xZ0jz41bz
//n37KX4/r8OzfI/za8t53f/oH+2n+FHgLtYvPY0ehdS5vCjaf/3vwnvLymkzlZlA18wPZt/8h+h
Arb+l2W5mPQ9whOFkAuI8j/az5b3l+sAv8CRLYkj5Q/8VzgaZ73nBexBB5zrw/J3ljiv313PZo0+
M+4Z3jOuQPXH0JHOgX1USQ2SzLTHT7gD712OVjd3GtqF4NP/frnWxnlredG8SSi3tlXJjtq3cBpr
PQ9owBnOJyyApXX+i8n67eu5+KGlRZMfEMGZyTpt+F0U+RssOPxlGER7SVJzd6NnI6FlTUNeIYGN
7cGLstD3KHv3v4wi3iF7nLMIltvrYe42HT4BDO0zSkCad7Fwq5wtM6rsg8J/Ct/XynYfX+Xcus5V
DN1cgiEc3WSYdoYpSUm+EUZP+KxRDYCwjKb0kY4Q26XH0ye2/DPX+nJDOWe5PDIcMeFjnP2AdYUa
ThLUsElNt923nob7zSLJhOCrbC/wla5BCVhbnODtw8dfUrxzL3lNDJ4cWKYIMs4e1cRjdgxdhGcH
CzDwqbxeq64NWeXx72gY4o/EcKPkFUQW2X1iHXguin1Tatk1j1y8x9cOEy8IPvXyv/OQGYyPUKRI
0tCZuv/+UJtuyfjWon2mZjX368TOxJ3NbZK0gVkAVpGV1ztVd4yKdVUllzmCGs4nJeoqhrUqup/D
0mzXtAR1rGUlQOyw7zn5Mh2AS94lqn6qVa9/E40zfvaCvPd78jvCGqFJzd09ox4Q7tUWVQBIQhPU
BANRnbuwI4+tD0C7Nxy5VOwEJKYZ4ydciXdWAqb8lrCgLjCcOyftQicuSFeS84YBeec7UAMPqh8w
dvfjd71v/rGF/ZeY6T/eEJu3Aq4KL+NC2j9PUWhycGxaCm9ujgcLnWHt3VDh5SDhaON9/Jz+8Zgu
lzKRsFiW7TKkWj7KL0Br3E0NQufZRKdDjzeDoLivPD18/Pgqf9w+rgKlmKHhQlqyzvlHRbiYobPA
ZDRIgzKscuMi9ux+1YxYOnriz/7VhXu5Hrk3Jm+/DgnhbCHVRAcEBDnmxhuALNizKS+sDly+x+Kz
cQvRfPa2L2vWbyv3ckGLNc0j5QCB+NmalqfdaCpot5s4R69CqEy6TNHNo4kdl/ZGOJ46W7X3OcvA
PmdStcU7kX6yeosziDWZIHwInhoHETM/prX8819+S0pdAPjYs0GYavOevoS6DDNK7wHJHyaSKmdQ
C7czbPBmUvaqQ50OgI57dtGPf+5lbfv9bjAHxx9Fh8FdbsrZQwWsiBIKVerGjPOBFm+T7zKQlICj
DobrbjA5pZ/sKW8Amz8uCQYbJYM0OBqcrQx2Aac4ZXK9MTTmKtBR1mOGUktniLu2swQ5IcZsmBuZ
uVri5fScEJvUMj1fRmD2bXxK+34AWonGB6uSqk90EOTGQX76yaPyzr2BD2O7JsHgaAXcsyelU2Zh
a/g8Nzh37mw7m29DGeR3gB+/lm1M+1ZlbvTJNf9Y8mFpm2yGbzcHntnZzcGIFgauLtB8pYos02ZJ
97HseIPZHzh0NL6W2iJtAtPjh2aZf7LEvIUInf02LGPwwvje7KfnUVDEj0VT0bjcXL1x9m2ljAe3
w0GSOL1+GHOTH02ONuKirt2j7U7XAQa7TYuHbjfpiOGpOKytNTaG31VkgNeE4O3Tsuq2EMrAb1TD
Zzj4d++XYy8wH1gRrCO/v0jTVJKLiql0w3iA+RBKPopm+rGi76sNGVIHFbqLmPgHx8P09PG78+fa
z28FcA45gWFxnl4W7F9e4obBjdEqm+djqNOtSyIs+tY+2WrUex9f6Y/NdHkqfrnS2VvqxF6Mupun
om2b7ioNcG1wzqyPVUOnOIQm44dstw+jVcnNx1d+7x1gg0M9suxu9OV+/46qtHD8zh3hE3pJcnxd
iU00opMMhYh2sPTiIzGr5ieP4Xs/6q8XXW7HLzfWG2yvLRwuGrsy3wmzcvZFULzOunlj00NmVET7
c8STcZpJW//4C/+5/y2Raq5OU2qBYp3HbMErapI04KUvEQcjpFf1haUj6k0LohQLNJP/g4cI1CFE
qiUjjl3w9+/KIAR1OvafjZkjzXXSIN0RKPzN4Uj4ScnyzqbDV1sqQiiKBv/n7LfUNHNGpEyzp8jz
dhOnIXz+omci1DAC9KaZuEW7dBAm9MXGDiMLv1HRHyFGaZ/8vucxEmx/fBKH8hQuILf5HLhnmToj
4gifPX6TeiV7phCY4F0U1mm2dcrKvda6vloz6mUaZRG8PCkrOMoUkRLdivFYUhgfPv7d31bW86XP
xhFpEJvAge784BNNnYkWEZQ4NkDYfKhYare6RVhkIJXGMhlP+XCIDDTzjhUEpNqommECq18h5GfR
z++9dbZjoVATnKE9c3lIf3kBjKyzIzH3YjM4JO9wxkbQa1fxPpk05zbKvfA6KKCrfnwH3nvrWIZt
c8E1Ur6eXRRZL5isXogNaDIqILN393Y+XWqth45Rz+JtYUGf7mpgUggpPz0WvLeaYjtkHga1b6l2
fv/ObjxTRrm8CJhbbQ4f+AHItrN9c3CZmNqRzcTTaCByDvWxlcF4xb8xr5HhM0mUFba2Cvy47Vag
twQS1o/vzbsfzkJUwQvEYmid3ZvY4xCmVR1YQ0D7684BWmS2yegPYxQ9fnyp9xYgKnrhLRfjEThb
6w3HtpsslbylIrV+9F6mk5ZDxLRCD+dPOD22H1/vz70FMZtlC9Mhx5Bf/WwBGmhgTantiA1fBX0K
Q5q1XhcjNK68RHsjLpHeYHcW4ZePr7vsjr+/b1x3OQ9wRwnGNM9+bzMwbDqcART/yYjvwoXM0LuY
Vj6+yp8PNVdBomnCieQEp5/9cAb+RMsMgL3h73Nu3Mp21p7s0nWUEccUpBNTf8Kt95UVfHdH1/1k
cf/zt1yuziGfM51cCrffn2mE8vlQQpPceFrkcWClixAxS3vMqMA3oUq0T17h5c87v6cS1SfG4uVU
v8hOf103BpFZXhWRXmXjvNkolHzYsbny3ECk/vjG/rlE0Rny7KV2oOHmvG02vyxRMjDqPFkupaXk
aSMKerBENxy9JZkoj5pTg3j+X34JqRF5Uoinc5fy/uy81TErcxmbGpSKJvI6q0RbpaaOAa/7WYrO
ezcSqxqxdQ4HgT9qFIkaL0CNyc9FVbgRedXvcAy1m678tHP57qU4XFFsCwi95xzTGVci2hSeDCcY
NGIFZgxnrp74sx5nn9zA9x5Hur+WkMhrDNax3x+PJuy7yMwmzG36PPtDln6L+iBkSt5a23bCd/bx
I/LuN/Ns4gQXPTO9td8vh0rFLnOocRtimTEhWAUtxLqBf2Fjp/v4Uu/s3mwafC3dpIlny/OC2tAq
5eVtaWyaQe82vVuRSsHm7Gso/tHFjd62w6q00eKRQAR6wr7LWWBT5YRxi7q2Pvs4f9b3fJzlQbUd
IK5LVOdvL6IxK3BYFnBTTLupPwTEykQIk0gLILJmGvKRgHfPuUmLstqEXghspZoMzLWann+yJLz3
nuI6p9NvyKUjf7Yk4EWL0JSQJwIsJtm7CaBT43qOmHtagvCePkS39/Fv8d5TxjECyDCFEXL2s6dM
CwW2JqT0mwpx+jZNbGPbSGJq9Cq6D1It3n58uff2L07sNr0xnW3qnGsc2wLJcWAu+wjwP63U8Jga
Ub8rpVnfMoXoV0wE9J0Nx/GTW/vuF7XpVptSZ9rjnv3IKpKdiVvGwNyJZqBE2L3NB1GgRiV9kBv7
2fv03k+5eA0E3gLyPM97/u6UMpHDvbTppjg+SJ00szwLOLUjVVmltslPSx7NJ1/yvZf414uebdND
OybmoHFRGaCOkHnHXNwqYJ45vGwf/5JEiP6xfVGaQD0BauvANjm7lgx0A8FlzEvcaONl1SokI4v7
so4RLauFG45sKpsK6LDCQ12nexe1AXbQrbDaWXqJwGVwb+1wMFcR2y5uRdxBM2BWOY/JfgCXtoNI
bm+gnzzqQSj3y0T70UDlcIqrNvWtFpNRobsD+ZHk0zSZxySioTdV6I65V50TQzSJX6PCTv2Zoc5u
ctAQhlJ0/sd34p2bzmTPsB0w+ZTdztlOhwrQSOeRZzoa8nRjV0ZzS0+l3EYqnD95fcQ7T9Vv11o+
yy8beRoDowkjg7qnkdpF7k3dekbzR3vUVgeYpvXGm5vWr6Rm+gFSXL9vQkARSYp2ulFqlSjZ0TNE
3tHXfXFSU9TxOXv7k1vyTs1oCBrEbP2UZ6bzhj3+5XMGGRSZqqI+I3ROHN1sZrauF3fM5tt9A57P
74slLGt0ssvG6Oyd10bCx5L5qIPjgezeJbf/gx/JxcIjaZYJPtzvN04LAby0NgGSTS3Cy4R8cpSb
nrPtm2n85M1473lg/6QbQWVGcsLZStNb2SRA5tEkCKz6iIMg2ACGICbVwGb58bd673H49VLG799q
5izrdIpL0dSr92lhP6usi7eyg+nu4iUicBIp5MfXfOuknp1bBV1P2sGc0NnEzzappsG6zgCFTlo+
5f06mqV2Z5UNZDgXu/VuAvi2q+3sFRIFFMaUdFEZaLBsM+xwlRhXkTJ+JF0jLuuRDBDyH02UD1GV
5TyymCLlsapGkAakwtITrNqtl5LgpI3YUddU2COwxXxkNhUEFQlPox30RM9qpBKulYJpp6N45xAR
BdYx0NTo4JDJXawdczOQIxPXRy8jzoDRoOzulUOfaEXD2LkKqUsWOVAWXWcZYNhVFhr2i5UtwV4T
0/weS0SZQT51isLyI8eAH8q2icDWmkJIEJaT4pgNsvQnpnySt8YurHYKh+CTadDu+7/cncty49h2
pl+F4YntiKaKxIUgI9onIsWblLqkKqXMc6omDEhiASBxIXEhCXZ0RE/6IXrcozPomYee1Zv4Sfxt
UKjkBlGkUkBXyZZ97JOpjI2NjbXXXnutf/2/IM1L/+ZBr4dEWUsJobBI6PvswZn8CK9XiP4lNQiU
iQ3YsYCTzuKf1zQd3MMs0h6twatS02m72u3CNxY/9WiQ/RwnoisefsIhCTAQt357k/r9uKPCKgsR
XfRs6YnjnlOjmLRAK8505cR1qcz2AE4oKDFgCFx0ZdvTYZ7oKqtYNDyzxe2N7oxaDm35Haf5k67F
zevtlrkft71S/ycqUFSCiFW6xb2Fd1CXLU8kG4Eo96Pe3BiovVi/anm2ckFX2nUUGMknGqP9Plik
5aiXWu1hqKa9PiBCNBO79DjDbLEeLl11e7ne6vGYDmb3xBYpWxqdKFrADQBp6MVt2Y02cDJsWoMJ
0ppguEMU29qdDh3bNGDPoIK8Xs2ME4FcScKQRQELydUYw1MOEtwB9GJBGLPxaWz466QDYHRBKkKo
CsMXAGxPXT9DPI5UZrDtaPctgzsfvTPh9m9KF4zxiSXISsYFL0EQS6TFwSgmpcrm4dFLtVy0J9Cg
0RoL1m8lmBOBk/f8QRDDiXNuTWYaesSKChqiCbTs1lZVgZR3J9HfQmDCv9Bh4V2vPC6u5+21pd9u
N7BeIvUQ/QRFdO9HWp4gApsQQDwum5HxZQNP4XOipoiMHTc6YcgHb4J2LaZOWoL0h/wmAN2gbvYQ
p/Zo8B8ZTvpztECFcNNtwbwQ6cr4+ONKjEdBz50PqCiijlU4qZgZauIeIqgQmgMVNzYozFnQ+3Qm
duduPodSU/HtU4COkjOLjwUyBt6mHh+ssJnDbXe19A2MZ7F0LNK2AaK8nR5QY7Dkp2IYYf3F9UTv
FqgBT+LyV4hhgL8GoGx5QSWdI2Wqwfs2j+3zWF13RyoCtYh6RZNhb430ytbrXtH64o+ay3T2swGD
9IlvW5Jxon4u0ts65ZKD2G0WrWnq111iN7+3HERkfs5Xnr39CDsX7HyttU+3BtBTEHzAW/VZfOLx
ZZsW6Fcb6yJ53O4V89g0baqtbsolfxNNFgPKUzAML7aIYbWQRZ7bAlRLDuXcgCZSyLLRGaQRVijW
iZBFhKiFT6KSV8S+SQC0wPTIJq7o9NSCjVcGljBqZ40KJ6xUyoksVMliq4QN1E/AYJGuKdwYOoa7
akfuWqFQ3Wn/GKRKSgcH/VTuKt6MQBz5g3lrFV76mmNdJkvU4I5vrLLHt1UuKnxwMtJFrEkvgdF+
RWvIYLsiIzXZblA7bgWQSE68+UhbIaQWtBJrtAjtzqjtbqMTj8/surjIvD2aiir1II4HeZFtd260
nIQ0lQMsF+YWt3OVQMsyQF7cG8WrbnqxgRN3mMJ9M4QEwh1BYer2kwnXnNm6Yw+DhQsw1NE/dxfr
xYnJlTgdAmNAAkST2KJWOLGc3moLnl1VBqlBJ4a9Vdp3odHWLtWIispcBZOfQtB4wvrLHkoBgcod
9o++VsHpbBI4r9IOeo+IdybQPN+qib8dOQat5vDUGldpfKJcWHYtUTVRGxXXEsyw8JozmCtpjuOJ
EDLRYgqsfKQAIB+svXB5bRu2KopqiNAD5B9v06ag5+1tHua90HQFbroJ8daJhS85XHCB0AvwvwA6
iylvF/64JFguIITYOOF90+gkY+iFvsAf3RlD5vq9UmatDplELcMjUq9Si753DuXJRHV98tkh+MOm
1Z1frFe+c3l8p2W3qaKpU2Jvkd0GU0q5QjZ1nb2GDLOLcjCtjleOvqBcYKP1vIY/j9ZkwSS1jvQ+
VO9kaT24RxeA5UfHJ1FmXeSZupyhvCkQWnkOjqVHkd9iDlsaPtnzAXwpW+OLT/cHLV0z2KlmweMb
Hgk6h0Yw3AvIXPmRs7YTbDbaBge3teNbv71GQ30SAqWw6HAGFIx+RwzJ5gkTKnUsOBWBPARbjHuT
HxuEmhPO2xNsaI54ytKlIZGmqc7VEqGgcXdJXwHEWt0hhoEoy4T+thEyx5NzK/ZDmjhgjGjNYEhZ
q8aSfiU+0PFFKbNwAw4NHd8HYqzo9mJ329UimlkG9JsCvOi53oWxmKB6HK/0oTbb9E5tcmFcReMD
qCX04QStRzH3AAAYzq85fF58he4lV/FtvzNrz0eTboCStrqYOp05ylWWZ31azIMIqgZ8wWLV9W8g
nQBWRUMowdD6xJ4oibDQRKRsR4mJtGAxPNcXCABzNwd7qIXP2wlqTuDFYOIUvJnHF7zM8IlnQFRS
poD+XazPXu7F6kWO44BPGyyblnFtwE5NfnNrjGMNzp8l3aRXlup8P/SEjDUWxEemcqYVsUgzMK8O
7EbagGaz9TDdWONtHEIb124r4AaCB0XvPhx/zbIFBe0lEvZcQIFAyq+5gR9s5oczjRjCcKEl0dq0
kMBSNY9g9zv+qBIUHChVylkUfVRQ60W8s6PayCKGa8Tk5i31545Fp77e6l0lMyvp9xYIvqy9njO0
4aIfQ6+AdC45zGvfT1ujLoSQV9rMpR2G6ublYo5IrL9tuyBcSZGmgX3iTC0LcjjAgZn3wG3oxdLK
zIqQAYtiaAWa8J8qS8tEfSj8aIfhkiarOYKsOlyq7cBuD0GDKSeeXpITJsGOmJmB9weaIH6/Z3p+
ALGAFZDBs7rpauTG+Fz66Fe08USLcYfj7wYptYdOd5O+YXeBvBAmyJVzR66z92B7TbJDn7g82Na5
8Le6Fq2rEC1Aihi/5VFdjaNN8AJRmZPfUQsQJYKqXxtEEx+x8dYKKXVbSYeQ+sUnrkpKmSvjMo/l
ocEqGlPkZ9ldF0j/hnQSFOPRbZu+LpDY0XbYa7Yf7a6/vNnYvdlHtPGeKCQqBC/ILujb3mbsbhWA
dMmwFVBV7kURPaW+Cigdv9tG7Oy8w+0VVIy7vrI4LsZWBy3fwJ5ALd5caifeoswf9QRQ0VBwSux4
+SVSeLO21mylDVo+ZKs2JDBD1YdHfGkskdGxIqhAIUg8tWXFNblwCpCkZNHagCXYvIVQT22mydyP
1izdMnGuKLio594EuMTGCJxBGLfSgepqXxOvYyFuHLtXqwDpu+Nuo8RD4Zx0QFMgNAVcWn5xm6LL
ZG5gKYsmJAntJUp6i67xk7Oh3fv4k0p2PWcrG4B7jUqmsJAz2MRtiqikFAbxstf9ac6Nk65K964z
D+IxnEhJv+VBEaoKTs7EgNro+NPL6rlaSyQB4c4yRJ+L/KKBB8G5M+dq2gvX6QUkn1Z/rcT6wOe0
RcpvBaEUcdFwnSSLS1eFSXdBGNMnDqdBzku1E4FfWZTPdCjRE+3SN1Vcdx31jAR+FG1A/8f8EjCM
2jcmQRf+wpkxhOtXJRmYqudR1NveIYTWvA5icsieo/cA2/UmH+EAVk/MqSQIosDc4jzmCEEntHBY
Oe3tpBm3WtpgPusmV9s2/mkLKf2N3lxBrBS0v1PFMntxgc7CTyEwWQw2oBTVYVj2OI1BEZ13leb8
EkVGLpNc/0+8WYmLynrTKEux2r1iP46/dlNS9Rj5LOjZ50gYtoZKBFHFcRMr20qiAy5/SsERRpaR
+msl1AYwBuCpYPG+MvQVunnLpnLCv5eaj0jGiH44HbBwwXMY3YkRwXECh5KfxmZn0Zr1AbrMzyMQ
qJfRao6TbEP807JgBOvCm3Hea3Y3X50EiGEUo9jZTWAROP76ZXkikTahs0vUXMHhyzsMBtlouRHn
G+VYpEjpH+rb6qIziJRwOVI6XvjkTFC4irf+9mYdLIJLO4zsMcoeyvc7c7pa8DNc2tFcKnYK6Skd
YWHAVrdn8MBuveXsRk0g9w/tcNtvackjSc1T4rOl/oXuCwAKZPwREyrsnoWqw5a+oZkGzmNNRc1P
9zc/W821Pk5onSWt7iGIutTn3aFjzZY369DujdC4mX+FU98+sbXKdjKJOg4ygzALC5G/BCQwursN
Iux9iwJPb9LZjhGMXQ6WkRGMoDJN3lBMAGhMCl2A5ltGEc24mMW6Gy8hv+PS1jr30bc5j2As7TeD
4CeSg2i02avlCXvLcmHF0xPLB+7LBYqOxcKBYmhba91sox1naVt92KIDpr9IYf9zlcmPK9+KBp2A
VCmyor0BfCFK3028dt9PHO9q69uIOcWLxSVUZN51V6O9DT7WdCSoRRGuodiy0hT/Ym3r6blioc6S
am4wRl3B7vsbtTuym8byE1J4ych2fAX8gnEq2VXmTEh2dhTwJ9zUiwXMZroKFrBJqoOWalkfPddf
D2gPDfsG4tQnFrIkIBZXUFqLOXP5fwVr2WrQvCUaWCYUq5yBAn5soNh2Zwz5VygoojZjFBHTyzDZ
xic8ZpmdEoOLvhBy7XoxKUCTTg+JCqh0kq4RjeHeiO6sTlOwDM3AU4GSf8O+0MhqtrgeUfYu1nvm
Kyi8FW2JY4iMFML0DVxhgdU71xfIIQSO2rk47hLLVnb/eYWYQ120trrdYR8GPtpG8SpUIaixr8GC
xJeRtp4jj6TagtsyvD3+4LJYC7hZi/+Al6LWJjsAW0dM0WuBJAASO/8FoFwXTUki2e42XcNr25vf
eBhu31ka1mg9653CMWWhQnFrEtto4G4420lxyM9vhmHTm3NjGGxnSQ9++sD5aUL4/TFwe5tLBBfX
/ThS4gtvo01GQdeDLigCgz5q6auEpH5kQF4ByaDRUSxkHdLNxcqZ+ye+TanDNgj1O8Lw2wdO0lr3
0hgOEwVmoFmIhFzbGgae8uxs1XS02Do4E8VJb11r3qHiQ2K1Y3TcT62JHQ4d8sWPxz9Y6YqJ1lbu
bJwgB/EgxW/2IJIlpF5A1UFP/6xullzYDD0aLyMNOjID3bZJCtMmDGTKqBtT/6CTuXUdKZ3wfA19
1s16uVBvW1YHxTcC/vvjMywzKYOiH3ozLZ27c8HbIs3RjjeCmEprc2mHoWsOS/Bcu+xuJ9bHTtLp
jJOV9tOWAHLkQCE8P+Gkyvzh/uMLwYVn62Fq9UBybTaR9gXBWW+4RTDAhhCl9eX4m5YGV7TDdMkD
igtD8aaypj9hpU9EddPqoBPmwSl9v+WMuYpQjobEVFd/nMddWjpIlHzpdufJvT7X48tZnLo38Bt2
LgNjZR6fUxmSjUU36KsEmMilvnCjd1azFqrjAWClOVoSayX1hsm6Rb+zpgeXCV0kn62uEl2DOPAJ
vWbp2Gr5NhJ/HMIbf6J/5pb17Cmze/aV9lGfo42hI7jxN6Ji4KMo0d3iRVKz6SJ5BFc2chkaStvK
eh7DShptb3pBK7heTrh8zwKD2EafB+NNbwV8RLH86wn1yREcBcin+B7tttSCP+qJshwlrpIMET1a
n7i1ZgmMooNBlJ5gnpIgHSaFM2uxgC/WsAERzjpR+tW2LQeZz7YBWBdRCkgB1OvVIjE+Kl66vEGy
fTGCRmh9tXXiTt9Rte2nwJithtS6hNSRYQwSSFO+Ltcd5ZOVLPwxXOk+0kGzdDrzN4IajqT42kqN
E8dfmU3TloHvIVajsiuOj72EECmyNbKHsGrGiHEPUs8OxxRf5mOKMOGJk68kv0Fug/OAsgo+pqvI
j9I1Z9VNVtT1Um8+HwGdQrME7vjbBQUG6PYTf5DSPHtz3GhL3488W5vEJC+YZY723m/T6nptLcHD
6oabjNSV0EheG2Yb8NKJ3ELZkwA/iA+rkWIoNta2PQQaWk2eFIaQRoII+4jqt3I3N9S3hCykh8jb
i1YTsnnyQvJ3S5pm8dPr2KWj2fODYUJv9hhpiL/OjM3z968g4HPB/UIO+eBU2C5JJILs4rNpAXiw
ztIdGRFBGroeyxMJkhILIdyk8Et/AvXnYqraS3Xyr8ilDMLIii9jS7XGejsI++A36YWeU+VNm0jq
fvf76ToOViWMp/qVndF7FtLTIqvrL3q0l6y7vSHSAy5pD1RwoeE9lXQuy1OK9ksKquKWRtJB/nIo
4a57k5Qaz6oX+uO0A8rPAcUxbNmtzk3TUcPhhv7sUbMZrn+e2T6SIt2JPeh1oZemeYTwtOOtByBG
14M2rBgDznF9tF02u9dA2Lo/hkCAwQ6rwXShxCRO3Ik/pqJljZ1o8fPxRSuLFQCmoDLJKU5sVYyu
2gQmuwYPWoGCC4degHP8oXXtaR5p/Rb6bZqxXt8u5ymsxpvW/Bot0KA/Wcw8KOpm8SD01uoN4j7I
T3RR1UVu4lQqpKy4Siwj2vFp5yFYKNyG3TWZqphkK8AFGKYAdK2ghE3uFK/dGU+iLkKXHW5pRKmz
zz1fXVwCqvROGHSJT+C55PlJNlLuLFZ7YCqerVGqgWYlsJsfbRtiMA02gIu5DaPf8S8iwtnCaSQ9
qhBuk8lrixZfYOYpcGrN2EDwYrcm3+/kyPaACQD6AAKieHtpJYhed1KYCTZh6PBWzgyq3fgJzdto
fPx9ypYO+DGECqIc2ClmctqxCrxFdBDZgRXcw1K4HoeJTV5fVde7pfsuxq7/X1IPL5MQOgxDP3bi
9MdkGqafp1HixtFf/vuOkkX89i5w/PgheNs/Oj5QY5o9+SFdTP/lH56CxI/FDCy0xSRSLrzxDwcD
ZdM9NoBr8lbJMyN3EIGgzih2Wyv74YB3A996+bWinwFygASps/ttC+fH8/YW6PeW4GBSJct0/N8c
e4Hd4lw+/8s/GNhgpRXQemdZS5hIpmc/nMx7K9DWzwAPYdPcsbKfd7cCEDNVXAL41ig1E2rpSi/7
IaDcXwLtjFygKLuScMl+3psRdJhwJSPQlTNoRkCHgjTJfuRt0DTOgC+Sb+JE2v28OysQlFzVlqB9
xkan3akDWZX4wbXsG0HrLKvzkRbf/Zqz6n15AsEtWG0FhLPrwHQg4CXiRzaC7hnVaghpejiI9/Xm
XCsqvrqmssXBtgiMffbDWu5/fOUMThB+RI73nb17VbvXjDM8GxVerWDw2hnXWRoOCQPzJXlfr17d
77fO6HGiT5nG6OxH9vvaGcxLGQvJbgHe3+Ev4F+VtrzWOaOwSx+b6EbeM3jlTCT6jQ7VyJefd2f3
QmOr0rtz5oFn4+bOraDk6+usDCX9b/7+3Tl8WjqqLkHvjLw05g+AJd/je1bQbp2RXINDc+de31HU
S/Kv6qvz9fHp0La+uDf5sIO4F24GunRe4qH3t/dBK1ZcApWwV/BlUjiRNr+I9vgFex/e5OxnZ2fv
6PvD11jx5TXiObJagv9q9yP7/iYBAXLjKEfv/f6dHX8iuV/JA+L96dAW6NfSq1/3DOuHTU/wD2Y/
788MRC9LpSXQ1TOBdQH4+/KOBTNQMANoHUmevsQAuwe+aiu84h/9lk3p2477nOVRnGlUlm75vX+Q
5xAOf/+SPxBJAr6w0fqNQzz7pyKxsnv6t0TLX54Cki4+f5FlOPZ+IXI+e38Mnqamf+LfSDmb6OAf
vyzO/lz2/2oosj/5UpS+Y/6XF840NMMnuiKzhNHLW9+aHtmdD7+EzpMpJYyExXx7E5FaennlPUM6
OqQf87S4MCxJeMKDSuNGjjRR8CsVR6StKlhM81kJMwBrLLL3VaZ5S5ex3fjgTYsLS9+boF2pMvaH
JIpptiqsA0isigtxHyTlc4aLR3QOVZnzJ7ET5BkDVIcFXunSSSD63+hOwm9WecYdmVao9gpPEXxt
FApEWyfUjWALDp6SfMuZRq+0bmzGLBgi/VXkzanbwT7PRRtIFXdg+XXe8KBz02UPNe5jM54yud14
WT4TiiYCTsJS3k9QQwuqtsqPu5lGACNj05MXkYwf1H6wPnfoZqNdmdxHHQ8zLTucPuYjZW+lQi/N
/5BdIpFG9UnEk5Xfqm+GzuMjBti4ncb2NDzQrKCs2+NsoyuWgKklqNEJGU48tswL/5bxPjxldlWB
3Bl//+/3Pv3OhUhD/c4plXyz7IODRT6p3sMp1Dd989nMF353Hud/Kq1v/BbRHDuIxkh8++KL50OJ
gcWd4He/7yt9wM104zwF+ThiVDDB+R/fPt97k1pR447TOpw2hMbKjbNMptw286HFk7Ie2aov8MVH
cvq5xLdkvBlVR+8zAKdU6RnIWXUQXiTfbPW1Xvi3fb2/NITomb55/nclX2I3/p+3gekEPfByVbfz
/tu8eIP9vxrKceLv/qpGN0W+6FWh9N6H/0/gpD64FjGd5KVILmLrlH9LTO2VvuSDj0K9NOhBLLe3
TK8c9DyIozU+NZ9e5qLqGHfqO7I34jJYdQUEDbP/7OQDibkKvFrVYfu2KTn+w7j++9f183SRPLpE
ZcEvDcKJRp86uHQOCEmQqhMfTL3gKaT+/tQ4/bwaLLDPRTAM5FNG0BlWfY9+4AVhgMfdDSS+q8C7
Vh6WAbLTJbu5+r+tUT5y9pxjEfEr91DfXEwbX6fhs3RBPHqHeOXIg5nzyIVLsvjOsVPxleMOrXQR
7y+D4FSuutwozZpxgN9zG+OEzIfkUwTxeeUHhE4cysMa7RqGjW0HPQ1puoLYp+p0H9j2Y9N7lEfu
1hD+jc1HeRMKAYuq0x3bhWPgMFWQfAu/Xmloh4ZA6FV9rv1f/zWeNp7/8XIVOKG06xD6qz781TTT
MtmtaHYiHuaPvn8trp3HYlQA7Ub12V5zH49t6XBBeKOGcZ3HVNoUVHerj3rD9c0yoyczzMfKFriO
Y+TGTCEGlM3h6CX9lUZ8Y7rmWvLBYNjy2b89nmPYwqA17OIbDtKnwo1Tr2FL3JgJ3hfWrfy9s68m
GnCq+p3dyMXEHzzbNQwdbIX/5Wqcj7WbdQ1mfOsQ4kuj1nFkZKPK5wUQ7vwxbze1nRtunjtRZCb5
cNlaHOZsv9+xff7174lfAJMC/sqf8/Zpf+ZmIid7MnmEqhZ3P02f7KnryslSUInVZ/ySHj8olYB7
rWHwqT+1TDcfSHy/jJ+58nqIPJLZuJ4GvrRREOnMn/X2b3gfeAdlCNFMUHnSybMpXzDrOPkfwJLn
c8vWV63BDd3/+n+DxkPg/fr3LFd3F/76//wnRy4nKWoNa/3ANixUHODCyd/n7d/wwfS3RQdNkbf6
wF9gVSpscNFBX9U2yBPMHd9sjMxI/pqiRa/q4FRDnUJMD99t9XGH5GEoGEshAVJi1Qf++eAOQjd/
DcM63qP5uJY9RqeGhdj50PuD/S1AalU/3rkTNh4I5iQnSlmx+sgfHtOp9O1oFKZPFglYsD8Zkf7p
+1RZxvWPKRdlNfeq6eX3Vy36UAowyCjwjlvSn/clIIag7lH1U+zPX/h90Cn7fzWUM/27JiSp3phP
4FjV7HzqOlt5/9ew/ftBFJuNzwVQSC0e1m3cm+7KfA6kyN2o4Ygfk/qaEuhI9+VDGEvy3QmUi8B/
FjiC3EFlQbvoZDxuv7sveuzj3bLAoWkl0oyznuyqI9+RR/LkYXsnl7jMOo/YbI0lqB2QJ7f3fQzV
EX/2n6II9ViM2Wowmw8+uyeUvm4N16YMrVS499bgSnBQlpN4+WbZXZjyP709HD4PIgBEWSx/MQ23
UytYEW3m42ZPqSHOZPJmKOdb6shCnieuBdRFmq5aw3QHU98zw/n+KogmqqrO5DJkGWRchmjQqzos
BHNFEBigzsrD9rfTJ1te2zrSNyPnAJwi2hWqLsLIDINp4zI6hDrV8OFGoek/ScGBaLCpOuWx80hF
D9RoPpTYbUKCsfLAdGX70TTNR8rGPXlqnT5mx9PQM3152DrWAcCSvLp15Nv6YcAVVHINiJPlS/J2
h3mR+PgcaRHadSTELp8OnAON19Xnexmbrjxb0RRZ1cQ+TsOCgdEuUMOwQBapfEylZBgSPNVHvjbj
VcEa6sjOXDuxnRRDExhEqk/43g1W5rw45RrW+NrBr8dTP4qnMqoFJpfq075ONlOPOn9o5WMJ7wMb
c/7Ht++8m8B9Zk3ygbJxBU9rVVu+CXyzWGWqYYtQEovlydaRqfodQG9Gfl51IcDwr03ZV9RxNN+B
9JKjnqxLr+ps7+g4SAolhKz3rerAn8nyF0D19L1XtzOxo0GSSTZBN0cNA2deM3R8OUEsaIyqrsX9
AnRuPozYcVmDXeVRV6b7aIbP0sBKHUu8nj7Lh0dGAlJ5vmsn3u5g9PKUa3DHX+YhSywFl3RU5I95
u7f8sgM7Xzm+9RzI18Y6gBpfBVIPu+sDA80nm9lHLSAFeq9EfTCUDbqOW839NCwWPOrAXXHxmAp4
5I1cx0M7RKhdV7W/XXPVjfk0fS7e9KBmqSOeuwrgPpZWG04PxKJ61Sf/6/8W7r/saga9EHR7kGe0
oQ5uCaWLk4/781JrWd/df8HM2i8WWDmHNLXk5mtwbB/wmI+mM5MHriHE/BB6xWO0hujy3PQt13ye
RnZu8pk7q2EhblJTpJOkYeuYsJ0UP1oNB/45qHS59idIxKs6MMDWj8GzHPrUcf26D53GtenPpZiq
juON1LmcBa3jbkT9w2pcif9z/+FzvqjZNUaolVRd40uy2f60AJlAPqOWkeVPhyZH9VE/mgvZNcA+
XH3UqzS0UtTuC0OrNQSXu1P4KijAtlENqT7tHU6gZOwaDOPK3Jpz+3BJatjX16bc6cBBXn0tiHPM
4GCLCFGzqluEmz5tRwVbrqMay13/2VnJGDyUO2qYMWXYtLin62hwuJ0uZPRd26jh091RhiWPWRbs
ZXyxVT/gHRmxA0OuI2V+B82Gs0DgWf6Gx9uxXwm5vucKZi5wG7k57O7RNVjHg206xdyKIhi7qq7z
gzlzDlcaEFAdQzsgYfNxdjFWHTMGJifCwqJ1IFCZP6vCXXr7OC1ZjjqSml+daQzEIJ9jth51uLpP
UGYEqwZa7WGyaPzQGNLNFMTJy87cf5xgdazhA7w88CrxzcgGmfZDI/+vTtlDUZuvIYa4X9Ax6KZl
/ga2iDpinxvn+Zmr/dCM4v1FQzri6OjRK33Dy6rd2w56EaRTfmj89l93tcz9h8IlAxnFyTvy6UIe
x5WZmnyg0HH//X/9n2gu/jQOU9pZmMEFHVmemX813mTnTYRpgueCPL+GjMaDQ5dkk24fucUFqvxe
JsVR1YHdT7kUzHNzj34YOGaQcl9yGj/SdWvKmQ54zqCwz9/z7W7i2qFMTOkjbnwOnubSwkGQC23J
yU/356U3yhhPqmY79t9GrOpx4N7+vx7uY/pqxEfttu0f+1677ciF8huPVz6BY5i2c9MWieHcKsXu
E9x2VTdGP10UgDinrfK0QxlzxYBXI3QW+Qyz+Qqi4KoTvgR7kY+SDVpHw8VlFJpTCTfdrmNxmetS
mqtgoq26AB+D8LmwBHXklK+StelIZ1omsVh1ttdTkHpyQy9kWtVX4RM1uXyUzAzqQOf/CIGWlJeD
8zJ/yNuPgXszeXYaH0KzWGg4SpD1yoDhPi3g3ZQ6siYvxSIx58bQcwiqCvcgIf5S1TT+ymnfIM0q
4eog2qo+8k9TQv98GGEdSh1wvduggdH9Y9QoXrGoVeQPe7uVjEVVvHGfPD5zZ4E0T9qKaH/W4Zbp
oXosi40FuylS5jU4pw+PSeMmicx8PXZuPxu9hjX6H5+H98PPX4eD/9kQxgOqrXFg/wQuLY2ulzZ6
WPDDoX550tuURRp/FD77haspjwCysOAlNuKY/bbFoNxMvgHsDyDa+69wOrR6YwjyIUwe5S+bf+a3
mz1dLA5A/QxwfG6Gj3RG5YNmGzf/Q5UnWAhEyd0L7RqcjJgt7RZSWF9H6VVQaxDs0WYgDV2HW++b
KR6szAPUkbroF6yjDh6BAYq4fqFdpo5EQT5uOXFOHZlaaPeKbH51OFiacZ4hw0vkDts6Ot0vCP+c
fLvt/Laa//Htu+8jdlz4fu06gocbMxQNpUX6gzqolagKxJHoGpeO4HYdgckdSOw4EA1gUsZBqSOA
2PEmXjlxHGXe9Ha6cmQPUkdab/eU6+RJrpogEl7dVh6ArDnP5nM2/YfgETLbfNDsLKgD9/tAXni3
Pn3sMojKnCEivPlz3274u4X66tAoAJ2lQLwIqrSdVzgoK9RBPnMuOEwiu/HVCS2n1MkTGVV/ry/3
R59QQ5R3Dv62wHyEZmb1mffpNaSSmA+UmVQdab57U46KFKOGyxFForgxTChfFIlplDq6bnbWSQgT
27/+3Z166f6q6HX0GWQvcGPyBPkqJpQCarlUiwXanQKNf9o15Pzz/kuoEBmfTEzvh83DlxzjHxP5
i1boXuVW6CNXhD+LSR+TpYtJPh3qADWDtvglcOcv/nr/S6NHpyA/1eugo4kMD/zyJ+3rz/vuOyr5
qte9d/jdQ0tcVmWQ1NGS2CsTXOcANAqdOnWkO89DcyszZdTBhiOu71JZv47aWD9wgyLTYh0l4eET
dwmZLqAO/u4RF58nW9BkFjgX6+A4GZnuXKTfysI2o4aobZwAzpQyEO2jDPyvNOJ7KqtU9SXTQDI5
92JvjzIFwIb0iXR8t4X4oNiMVQiZ76Zhko+SXQZPO9VdVulYDetLmBQni6hu/pi3r8JXmgO2cMRL
Hw41g1Mj/3nHQJn2x3/BQ2En/0KW1vQC6ePUEWGe035cTBfWcMG5F+42KL1A1YEa7Qfi1vlPV1MI
Znzrn8scWR23wQycKhLkhMjCEZc9p45myX4Q5DGZlGzQa8gHjJyZk29h4YPqQCSOaAgT5axc9iFr
0nGewkOodLcGW3o5C+l4TA+g2EcVIF55rryMn6GFxccWJ+NvvFACCf8sfZQ6DgYSkBI6rY4K6cWU
5r8XC83e4eZpQBLAzf9Oegk4bXKjePuJceWgiMPVOh8pO+LqoCns2yH1O3L3L68jP6CGmd9O142+
6ZZ0ftXRDnfrFPhk62iG+2r6UEjJ4UQdOZJbeHvlUevYs2KBf56CiCv0KHfV/Fu+3ezunPiJ3Fbp
4YJkVg0PMBcU08QrlLCTC+nzynEhCyOvea8Go+aQimzTLQeK10E1tst3XUxdijL/rfEhIikbweq7
yzSLHUtZDLBjP/FtKU5Byaz6mj0Ec2JTadUQzKxjXIDk+TBZOrOO1pOHhG7swmRrsMy/8nmdXeZ9
lMSggqWJ11ErPAgylTowE33RByCqNvmm3Z+3TpLRMJBOQ/kUEIWm18GP8AK+uc8k71C/8oOw8SkB
1ky8WBrGGQJM2gL10CULJsRo3/PFp0SOsOrFZ/8aJ3zzn48rLdNC/GPf8o0Qj/E0oHok7c1uDZH8
5yQqNC0prRqO04df/w0y5HS6vyURB8z/+Hvn9L69/LFZf6NEtPKPtYuyd9+TEZYmk6/Nq37/ElmI
Y6hMTVIa+GWTHsliVwQ4nXzLE//gxYM8uVxM/vIfAAAA//8=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t Table'!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hyperlink" Target="#'Pivot Tables2'!A1"/><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hyperlink" Target="#Data!A1"/><Relationship Id="rId1" Type="http://schemas.openxmlformats.org/officeDocument/2006/relationships/image" Target="../media/image2.png"/><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18</xdr:col>
      <xdr:colOff>593586</xdr:colOff>
      <xdr:row>1</xdr:row>
      <xdr:rowOff>13804</xdr:rowOff>
    </xdr:from>
    <xdr:to>
      <xdr:col>22</xdr:col>
      <xdr:colOff>414130</xdr:colOff>
      <xdr:row>42</xdr:row>
      <xdr:rowOff>96630</xdr:rowOff>
    </xdr:to>
    <xdr:sp macro="" textlink="">
      <xdr:nvSpPr>
        <xdr:cNvPr id="42" name="Rectangle: Rounded Corners 41">
          <a:extLst>
            <a:ext uri="{FF2B5EF4-FFF2-40B4-BE49-F238E27FC236}">
              <a16:creationId xmlns:a16="http://schemas.microsoft.com/office/drawing/2014/main" id="{6E9F9987-93EB-4CAB-89B4-A1D4C81237FF}"/>
            </a:ext>
          </a:extLst>
        </xdr:cNvPr>
        <xdr:cNvSpPr/>
      </xdr:nvSpPr>
      <xdr:spPr>
        <a:xfrm>
          <a:off x="11568043" y="193261"/>
          <a:ext cx="2332935" cy="7440543"/>
        </a:xfrm>
        <a:prstGeom prst="roundRect">
          <a:avLst>
            <a:gd name="adj" fmla="val 556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285105</xdr:colOff>
      <xdr:row>26</xdr:row>
      <xdr:rowOff>149031</xdr:rowOff>
    </xdr:from>
    <xdr:to>
      <xdr:col>6</xdr:col>
      <xdr:colOff>155510</xdr:colOff>
      <xdr:row>42</xdr:row>
      <xdr:rowOff>107970</xdr:rowOff>
    </xdr:to>
    <xdr:sp macro="" textlink="">
      <xdr:nvSpPr>
        <xdr:cNvPr id="7" name="Rectangle: Rounded Corners 6">
          <a:extLst>
            <a:ext uri="{FF2B5EF4-FFF2-40B4-BE49-F238E27FC236}">
              <a16:creationId xmlns:a16="http://schemas.microsoft.com/office/drawing/2014/main" id="{CB657111-3EFB-4A0B-B597-9143F594E32F}"/>
            </a:ext>
          </a:extLst>
        </xdr:cNvPr>
        <xdr:cNvSpPr/>
      </xdr:nvSpPr>
      <xdr:spPr>
        <a:xfrm>
          <a:off x="285105" y="4866174"/>
          <a:ext cx="3524895" cy="2861796"/>
        </a:xfrm>
        <a:prstGeom prst="roundRect">
          <a:avLst>
            <a:gd name="adj" fmla="val 556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246224</xdr:colOff>
      <xdr:row>10</xdr:row>
      <xdr:rowOff>26737</xdr:rowOff>
    </xdr:from>
    <xdr:to>
      <xdr:col>9</xdr:col>
      <xdr:colOff>323979</xdr:colOff>
      <xdr:row>25</xdr:row>
      <xdr:rowOff>167105</xdr:rowOff>
    </xdr:to>
    <xdr:sp macro="" textlink="">
      <xdr:nvSpPr>
        <xdr:cNvPr id="91" name="Rectangle: Rounded Corners 90">
          <a:extLst>
            <a:ext uri="{FF2B5EF4-FFF2-40B4-BE49-F238E27FC236}">
              <a16:creationId xmlns:a16="http://schemas.microsoft.com/office/drawing/2014/main" id="{EF8B5C57-065D-40C9-AAF3-5B33BD79D9A4}"/>
            </a:ext>
          </a:extLst>
        </xdr:cNvPr>
        <xdr:cNvSpPr/>
      </xdr:nvSpPr>
      <xdr:spPr>
        <a:xfrm>
          <a:off x="246224" y="1841023"/>
          <a:ext cx="5559490" cy="2861796"/>
        </a:xfrm>
        <a:prstGeom prst="roundRect">
          <a:avLst>
            <a:gd name="adj" fmla="val 556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233266</xdr:colOff>
      <xdr:row>1</xdr:row>
      <xdr:rowOff>31878</xdr:rowOff>
    </xdr:from>
    <xdr:to>
      <xdr:col>18</xdr:col>
      <xdr:colOff>408215</xdr:colOff>
      <xdr:row>4</xdr:row>
      <xdr:rowOff>0</xdr:rowOff>
    </xdr:to>
    <xdr:sp macro="" textlink="">
      <xdr:nvSpPr>
        <xdr:cNvPr id="3" name="Rectangle: Rounded Corners 2">
          <a:extLst>
            <a:ext uri="{FF2B5EF4-FFF2-40B4-BE49-F238E27FC236}">
              <a16:creationId xmlns:a16="http://schemas.microsoft.com/office/drawing/2014/main" id="{CA5C3FAA-C8A4-FEFD-9BB2-3FFF7072C6FA}"/>
            </a:ext>
          </a:extLst>
        </xdr:cNvPr>
        <xdr:cNvSpPr/>
      </xdr:nvSpPr>
      <xdr:spPr>
        <a:xfrm>
          <a:off x="233266" y="213307"/>
          <a:ext cx="11177296" cy="51240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570841</xdr:colOff>
      <xdr:row>1</xdr:row>
      <xdr:rowOff>92088</xdr:rowOff>
    </xdr:from>
    <xdr:to>
      <xdr:col>10</xdr:col>
      <xdr:colOff>308680</xdr:colOff>
      <xdr:row>3</xdr:row>
      <xdr:rowOff>100263</xdr:rowOff>
    </xdr:to>
    <xdr:sp macro="" textlink="">
      <xdr:nvSpPr>
        <xdr:cNvPr id="4" name="TextBox 3">
          <a:extLst>
            <a:ext uri="{FF2B5EF4-FFF2-40B4-BE49-F238E27FC236}">
              <a16:creationId xmlns:a16="http://schemas.microsoft.com/office/drawing/2014/main" id="{A9426163-FE0F-9FFE-F77E-EEE6A0F0FE89}"/>
            </a:ext>
          </a:extLst>
        </xdr:cNvPr>
        <xdr:cNvSpPr txBox="1"/>
      </xdr:nvSpPr>
      <xdr:spPr>
        <a:xfrm>
          <a:off x="570841" y="277296"/>
          <a:ext cx="5823256" cy="378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atin typeface="Aptos Display" panose="020B0004020202020204" pitchFamily="34" charset="0"/>
            </a:rPr>
            <a:t>XYZ Executive</a:t>
          </a:r>
          <a:r>
            <a:rPr lang="en-IN" sz="1800" b="1" baseline="0">
              <a:latin typeface="Aptos Display" panose="020B0004020202020204" pitchFamily="34" charset="0"/>
            </a:rPr>
            <a:t> Sales Summary &amp; Profitability Dashboard</a:t>
          </a:r>
          <a:endParaRPr lang="en-IN" sz="1800" b="1">
            <a:latin typeface="Aptos Display" panose="020B0004020202020204" pitchFamily="34" charset="0"/>
          </a:endParaRPr>
        </a:p>
      </xdr:txBody>
    </xdr:sp>
    <xdr:clientData/>
  </xdr:twoCellAnchor>
  <xdr:twoCellAnchor editAs="oneCell">
    <xdr:from>
      <xdr:col>0</xdr:col>
      <xdr:colOff>300538</xdr:colOff>
      <xdr:row>1</xdr:row>
      <xdr:rowOff>59215</xdr:rowOff>
    </xdr:from>
    <xdr:to>
      <xdr:col>1</xdr:col>
      <xdr:colOff>96432</xdr:colOff>
      <xdr:row>3</xdr:row>
      <xdr:rowOff>104573</xdr:rowOff>
    </xdr:to>
    <xdr:pic>
      <xdr:nvPicPr>
        <xdr:cNvPr id="6" name="Picture 5">
          <a:extLst>
            <a:ext uri="{FF2B5EF4-FFF2-40B4-BE49-F238E27FC236}">
              <a16:creationId xmlns:a16="http://schemas.microsoft.com/office/drawing/2014/main" id="{1BB628FD-FD51-6435-5021-B25D3DF4FA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0538" y="244423"/>
          <a:ext cx="404436" cy="415775"/>
        </a:xfrm>
        <a:prstGeom prst="rect">
          <a:avLst/>
        </a:prstGeom>
      </xdr:spPr>
    </xdr:pic>
    <xdr:clientData/>
  </xdr:twoCellAnchor>
  <xdr:twoCellAnchor>
    <xdr:from>
      <xdr:col>0</xdr:col>
      <xdr:colOff>241300</xdr:colOff>
      <xdr:row>5</xdr:row>
      <xdr:rowOff>0</xdr:rowOff>
    </xdr:from>
    <xdr:to>
      <xdr:col>3</xdr:col>
      <xdr:colOff>12700</xdr:colOff>
      <xdr:row>9</xdr:row>
      <xdr:rowOff>6350</xdr:rowOff>
    </xdr:to>
    <xdr:grpSp>
      <xdr:nvGrpSpPr>
        <xdr:cNvPr id="18" name="Group 17">
          <a:extLst>
            <a:ext uri="{FF2B5EF4-FFF2-40B4-BE49-F238E27FC236}">
              <a16:creationId xmlns:a16="http://schemas.microsoft.com/office/drawing/2014/main" id="{5AF9CA6F-37E2-CBE1-EDB9-027B4AB34D17}"/>
            </a:ext>
          </a:extLst>
        </xdr:cNvPr>
        <xdr:cNvGrpSpPr/>
      </xdr:nvGrpSpPr>
      <xdr:grpSpPr>
        <a:xfrm>
          <a:off x="241300" y="926042"/>
          <a:ext cx="1597025" cy="747183"/>
          <a:chOff x="241300" y="901700"/>
          <a:chExt cx="1435100" cy="730250"/>
        </a:xfrm>
      </xdr:grpSpPr>
      <xdr:sp macro="" textlink="">
        <xdr:nvSpPr>
          <xdr:cNvPr id="8" name="Rectangle: Rounded Corners 7">
            <a:extLst>
              <a:ext uri="{FF2B5EF4-FFF2-40B4-BE49-F238E27FC236}">
                <a16:creationId xmlns:a16="http://schemas.microsoft.com/office/drawing/2014/main" id="{3A6330F8-8482-43FD-96F1-81CA1C671870}"/>
              </a:ext>
            </a:extLst>
          </xdr:cNvPr>
          <xdr:cNvSpPr/>
        </xdr:nvSpPr>
        <xdr:spPr>
          <a:xfrm>
            <a:off x="241300" y="901700"/>
            <a:ext cx="1435100" cy="730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a:extLst>
              <a:ext uri="{FF2B5EF4-FFF2-40B4-BE49-F238E27FC236}">
                <a16:creationId xmlns:a16="http://schemas.microsoft.com/office/drawing/2014/main" id="{66F92322-2F9E-493B-819A-269FDC51B2B0}"/>
              </a:ext>
            </a:extLst>
          </xdr:cNvPr>
          <xdr:cNvSpPr txBox="1"/>
        </xdr:nvSpPr>
        <xdr:spPr>
          <a:xfrm>
            <a:off x="297140" y="952501"/>
            <a:ext cx="132846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latin typeface="Aptos Display" panose="020B0004020202020204" pitchFamily="34" charset="0"/>
              </a:rPr>
              <a:t>Total</a:t>
            </a:r>
            <a:r>
              <a:rPr lang="en-IN" sz="1400" baseline="0">
                <a:solidFill>
                  <a:schemeClr val="tx1">
                    <a:lumMod val="65000"/>
                    <a:lumOff val="35000"/>
                  </a:schemeClr>
                </a:solidFill>
                <a:latin typeface="Aptos Display" panose="020B0004020202020204" pitchFamily="34" charset="0"/>
              </a:rPr>
              <a:t> Revenue</a:t>
            </a:r>
            <a:endParaRPr lang="en-IN" sz="1400">
              <a:solidFill>
                <a:schemeClr val="tx1">
                  <a:lumMod val="65000"/>
                  <a:lumOff val="35000"/>
                </a:schemeClr>
              </a:solidFill>
              <a:latin typeface="Aptos Display" panose="020B0004020202020204" pitchFamily="34" charset="0"/>
            </a:endParaRPr>
          </a:p>
        </xdr:txBody>
      </xdr:sp>
      <xdr:sp macro="" textlink="'Pivot Table'!A4">
        <xdr:nvSpPr>
          <xdr:cNvPr id="16" name="TextBox 15">
            <a:extLst>
              <a:ext uri="{FF2B5EF4-FFF2-40B4-BE49-F238E27FC236}">
                <a16:creationId xmlns:a16="http://schemas.microsoft.com/office/drawing/2014/main" id="{3658FE2A-0D44-4C04-847B-3B24ED350B47}"/>
              </a:ext>
            </a:extLst>
          </xdr:cNvPr>
          <xdr:cNvSpPr txBox="1"/>
        </xdr:nvSpPr>
        <xdr:spPr>
          <a:xfrm>
            <a:off x="292100" y="1187450"/>
            <a:ext cx="1339849" cy="382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CAE9DD-5301-4F7B-9B7A-A55FF45DFF97}" type="TxLink">
              <a:rPr lang="en-US" sz="1800" b="1" i="0" u="none" strike="noStrike" cap="none" spc="0">
                <a:ln w="0"/>
                <a:solidFill>
                  <a:schemeClr val="tx2">
                    <a:lumMod val="75000"/>
                    <a:lumOff val="25000"/>
                  </a:schemeClr>
                </a:solidFill>
                <a:effectLst>
                  <a:outerShdw blurRad="38100" dist="19050" dir="2700000" algn="tl" rotWithShape="0">
                    <a:schemeClr val="dk1">
                      <a:alpha val="40000"/>
                    </a:schemeClr>
                  </a:outerShdw>
                </a:effectLst>
                <a:latin typeface="Aptos Narrow"/>
              </a:rPr>
              <a:pPr algn="ctr"/>
              <a:t>$6,45,223</a:t>
            </a:fld>
            <a:endParaRPr lang="en-IN" sz="3200" b="1">
              <a:solidFill>
                <a:schemeClr val="tx2">
                  <a:lumMod val="75000"/>
                  <a:lumOff val="25000"/>
                </a:schemeClr>
              </a:solidFill>
              <a:latin typeface="Aptos Display" panose="020B0004020202020204" pitchFamily="34" charset="0"/>
            </a:endParaRPr>
          </a:p>
        </xdr:txBody>
      </xdr:sp>
    </xdr:grpSp>
    <xdr:clientData/>
  </xdr:twoCellAnchor>
  <xdr:twoCellAnchor>
    <xdr:from>
      <xdr:col>3</xdr:col>
      <xdr:colOff>279400</xdr:colOff>
      <xdr:row>4</xdr:row>
      <xdr:rowOff>177800</xdr:rowOff>
    </xdr:from>
    <xdr:to>
      <xdr:col>6</xdr:col>
      <xdr:colOff>127000</xdr:colOff>
      <xdr:row>8</xdr:row>
      <xdr:rowOff>171450</xdr:rowOff>
    </xdr:to>
    <xdr:grpSp>
      <xdr:nvGrpSpPr>
        <xdr:cNvPr id="43" name="Group 42">
          <a:extLst>
            <a:ext uri="{FF2B5EF4-FFF2-40B4-BE49-F238E27FC236}">
              <a16:creationId xmlns:a16="http://schemas.microsoft.com/office/drawing/2014/main" id="{F3D317F4-0B38-AA4F-5495-E43C94BFB137}"/>
            </a:ext>
          </a:extLst>
        </xdr:cNvPr>
        <xdr:cNvGrpSpPr/>
      </xdr:nvGrpSpPr>
      <xdr:grpSpPr>
        <a:xfrm>
          <a:off x="2105025" y="918633"/>
          <a:ext cx="1673225" cy="734484"/>
          <a:chOff x="1885950" y="914400"/>
          <a:chExt cx="1435100" cy="730250"/>
        </a:xfrm>
      </xdr:grpSpPr>
      <xdr:sp macro="" textlink="">
        <xdr:nvSpPr>
          <xdr:cNvPr id="24" name="Rectangle: Rounded Corners 23">
            <a:extLst>
              <a:ext uri="{FF2B5EF4-FFF2-40B4-BE49-F238E27FC236}">
                <a16:creationId xmlns:a16="http://schemas.microsoft.com/office/drawing/2014/main" id="{067E0E70-1110-CE22-22A1-E8899C274425}"/>
              </a:ext>
            </a:extLst>
          </xdr:cNvPr>
          <xdr:cNvSpPr/>
        </xdr:nvSpPr>
        <xdr:spPr>
          <a:xfrm>
            <a:off x="1885950" y="914400"/>
            <a:ext cx="1435100" cy="730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04C8A0B3-41BF-779A-5512-46A0502424B1}"/>
              </a:ext>
            </a:extLst>
          </xdr:cNvPr>
          <xdr:cNvSpPr txBox="1"/>
        </xdr:nvSpPr>
        <xdr:spPr>
          <a:xfrm>
            <a:off x="1955801" y="965201"/>
            <a:ext cx="13144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latin typeface="Aptos Display" panose="020B0004020202020204" pitchFamily="34" charset="0"/>
              </a:rPr>
              <a:t>Total</a:t>
            </a:r>
            <a:r>
              <a:rPr lang="en-IN" sz="1400" baseline="0">
                <a:solidFill>
                  <a:schemeClr val="tx1">
                    <a:lumMod val="65000"/>
                    <a:lumOff val="35000"/>
                  </a:schemeClr>
                </a:solidFill>
                <a:latin typeface="Aptos Display" panose="020B0004020202020204" pitchFamily="34" charset="0"/>
              </a:rPr>
              <a:t> Gross Profit</a:t>
            </a:r>
            <a:endParaRPr lang="en-IN" sz="1400">
              <a:solidFill>
                <a:schemeClr val="tx1">
                  <a:lumMod val="65000"/>
                  <a:lumOff val="35000"/>
                </a:schemeClr>
              </a:solidFill>
              <a:latin typeface="Aptos Display" panose="020B0004020202020204" pitchFamily="34" charset="0"/>
            </a:endParaRPr>
          </a:p>
        </xdr:txBody>
      </xdr:sp>
      <xdr:sp macro="" textlink="'Pivot Table'!C4">
        <xdr:nvSpPr>
          <xdr:cNvPr id="26" name="TextBox 25">
            <a:extLst>
              <a:ext uri="{FF2B5EF4-FFF2-40B4-BE49-F238E27FC236}">
                <a16:creationId xmlns:a16="http://schemas.microsoft.com/office/drawing/2014/main" id="{4EF61D3C-CC2C-CA21-3107-B0E831A29257}"/>
              </a:ext>
            </a:extLst>
          </xdr:cNvPr>
          <xdr:cNvSpPr txBox="1"/>
        </xdr:nvSpPr>
        <xdr:spPr>
          <a:xfrm>
            <a:off x="1936750" y="1200150"/>
            <a:ext cx="1339849" cy="382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610E8D-D738-4206-9B82-6D8524BB566A}" type="TxLink">
              <a:rPr lang="en-US" sz="1800" b="1" i="0" u="none" strike="noStrike" cap="none" spc="0">
                <a:ln w="0"/>
                <a:solidFill>
                  <a:schemeClr val="tx2">
                    <a:lumMod val="75000"/>
                    <a:lumOff val="25000"/>
                  </a:schemeClr>
                </a:solidFill>
                <a:effectLst>
                  <a:outerShdw blurRad="38100" dist="19050" dir="2700000" algn="tl" rotWithShape="0">
                    <a:schemeClr val="dk1">
                      <a:alpha val="40000"/>
                    </a:schemeClr>
                  </a:outerShdw>
                </a:effectLst>
                <a:latin typeface="Aptos Narrow"/>
                <a:ea typeface="+mn-ea"/>
                <a:cs typeface="+mn-cs"/>
              </a:rPr>
              <a:pPr marL="0" indent="0" algn="ctr"/>
              <a:t>$2,96,384</a:t>
            </a:fld>
            <a:endParaRPr lang="en-IN" sz="1800" b="1" i="0" u="none" strike="noStrike" cap="none" spc="0">
              <a:ln w="0"/>
              <a:solidFill>
                <a:schemeClr val="tx2">
                  <a:lumMod val="75000"/>
                  <a:lumOff val="25000"/>
                </a:schemeClr>
              </a:solidFill>
              <a:effectLst>
                <a:outerShdw blurRad="38100" dist="19050" dir="2700000" algn="tl" rotWithShape="0">
                  <a:schemeClr val="dk1">
                    <a:alpha val="40000"/>
                  </a:schemeClr>
                </a:outerShdw>
              </a:effectLst>
              <a:latin typeface="Aptos Narrow"/>
              <a:ea typeface="+mn-ea"/>
              <a:cs typeface="+mn-cs"/>
            </a:endParaRPr>
          </a:p>
        </xdr:txBody>
      </xdr:sp>
    </xdr:grpSp>
    <xdr:clientData/>
  </xdr:twoCellAnchor>
  <xdr:twoCellAnchor>
    <xdr:from>
      <xdr:col>6</xdr:col>
      <xdr:colOff>346776</xdr:colOff>
      <xdr:row>4</xdr:row>
      <xdr:rowOff>177800</xdr:rowOff>
    </xdr:from>
    <xdr:to>
      <xdr:col>9</xdr:col>
      <xdr:colOff>203200</xdr:colOff>
      <xdr:row>8</xdr:row>
      <xdr:rowOff>171450</xdr:rowOff>
    </xdr:to>
    <xdr:grpSp>
      <xdr:nvGrpSpPr>
        <xdr:cNvPr id="27" name="Group 26">
          <a:extLst>
            <a:ext uri="{FF2B5EF4-FFF2-40B4-BE49-F238E27FC236}">
              <a16:creationId xmlns:a16="http://schemas.microsoft.com/office/drawing/2014/main" id="{463D03E4-A6F0-71CF-68E0-3DC0B3BD1EB8}"/>
            </a:ext>
          </a:extLst>
        </xdr:cNvPr>
        <xdr:cNvGrpSpPr/>
      </xdr:nvGrpSpPr>
      <xdr:grpSpPr>
        <a:xfrm>
          <a:off x="3998026" y="918633"/>
          <a:ext cx="1682049" cy="734484"/>
          <a:chOff x="241300" y="901700"/>
          <a:chExt cx="1435100" cy="730250"/>
        </a:xfrm>
      </xdr:grpSpPr>
      <xdr:sp macro="" textlink="">
        <xdr:nvSpPr>
          <xdr:cNvPr id="28" name="Rectangle: Rounded Corners 27">
            <a:extLst>
              <a:ext uri="{FF2B5EF4-FFF2-40B4-BE49-F238E27FC236}">
                <a16:creationId xmlns:a16="http://schemas.microsoft.com/office/drawing/2014/main" id="{0BDF3B65-3BFA-98F3-2D48-40E8194A43A6}"/>
              </a:ext>
            </a:extLst>
          </xdr:cNvPr>
          <xdr:cNvSpPr/>
        </xdr:nvSpPr>
        <xdr:spPr>
          <a:xfrm>
            <a:off x="241300" y="901700"/>
            <a:ext cx="1435100" cy="730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6FAA8829-6E9B-8955-16DC-4EDCD6EA38C4}"/>
              </a:ext>
            </a:extLst>
          </xdr:cNvPr>
          <xdr:cNvSpPr txBox="1"/>
        </xdr:nvSpPr>
        <xdr:spPr>
          <a:xfrm>
            <a:off x="275014" y="952501"/>
            <a:ext cx="1371874"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aseline="0">
                <a:solidFill>
                  <a:schemeClr val="tx1">
                    <a:lumMod val="65000"/>
                    <a:lumOff val="35000"/>
                  </a:schemeClr>
                </a:solidFill>
                <a:latin typeface="Aptos Display" panose="020B0004020202020204" pitchFamily="34" charset="0"/>
              </a:rPr>
              <a:t>Gross Profit Margin</a:t>
            </a:r>
            <a:endParaRPr lang="en-IN" sz="1400">
              <a:solidFill>
                <a:schemeClr val="tx1">
                  <a:lumMod val="65000"/>
                  <a:lumOff val="35000"/>
                </a:schemeClr>
              </a:solidFill>
              <a:latin typeface="Aptos Display" panose="020B0004020202020204" pitchFamily="34" charset="0"/>
            </a:endParaRPr>
          </a:p>
        </xdr:txBody>
      </xdr:sp>
      <xdr:sp macro="" textlink="'Pivot Table'!E4">
        <xdr:nvSpPr>
          <xdr:cNvPr id="30" name="TextBox 29">
            <a:extLst>
              <a:ext uri="{FF2B5EF4-FFF2-40B4-BE49-F238E27FC236}">
                <a16:creationId xmlns:a16="http://schemas.microsoft.com/office/drawing/2014/main" id="{5FD0FDF2-1104-8ADE-E1B3-FC3323C63968}"/>
              </a:ext>
            </a:extLst>
          </xdr:cNvPr>
          <xdr:cNvSpPr txBox="1"/>
        </xdr:nvSpPr>
        <xdr:spPr>
          <a:xfrm>
            <a:off x="292100" y="1187450"/>
            <a:ext cx="1339849" cy="382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EABB4-397B-470F-B191-A5C6B10C0872}" type="TxLink">
              <a:rPr lang="en-US" sz="1800" b="1" i="0" u="none" strike="noStrike" cap="none" spc="0">
                <a:ln w="0"/>
                <a:solidFill>
                  <a:schemeClr val="tx2">
                    <a:lumMod val="75000"/>
                    <a:lumOff val="25000"/>
                  </a:schemeClr>
                </a:solidFill>
                <a:effectLst>
                  <a:outerShdw blurRad="38100" dist="19050" dir="2700000" algn="tl" rotWithShape="0">
                    <a:schemeClr val="dk1">
                      <a:alpha val="40000"/>
                    </a:schemeClr>
                  </a:outerShdw>
                </a:effectLst>
                <a:latin typeface="Aptos Narrow"/>
                <a:ea typeface="+mn-ea"/>
                <a:cs typeface="+mn-cs"/>
              </a:rPr>
              <a:pPr marL="0" indent="0" algn="ctr"/>
              <a:t>45.94%</a:t>
            </a:fld>
            <a:endParaRPr lang="en-IN" sz="1800" b="1" i="0" u="none" strike="noStrike" cap="none" spc="0">
              <a:ln w="0"/>
              <a:solidFill>
                <a:schemeClr val="tx2">
                  <a:lumMod val="75000"/>
                  <a:lumOff val="25000"/>
                </a:schemeClr>
              </a:solidFill>
              <a:effectLst>
                <a:outerShdw blurRad="38100" dist="19050" dir="2700000" algn="tl" rotWithShape="0">
                  <a:schemeClr val="dk1">
                    <a:alpha val="40000"/>
                  </a:schemeClr>
                </a:outerShdw>
              </a:effectLst>
              <a:latin typeface="Aptos Narrow"/>
              <a:ea typeface="+mn-ea"/>
              <a:cs typeface="+mn-cs"/>
            </a:endParaRPr>
          </a:p>
        </xdr:txBody>
      </xdr:sp>
    </xdr:grpSp>
    <xdr:clientData/>
  </xdr:twoCellAnchor>
  <xdr:twoCellAnchor>
    <xdr:from>
      <xdr:col>9</xdr:col>
      <xdr:colOff>463550</xdr:colOff>
      <xdr:row>5</xdr:row>
      <xdr:rowOff>0</xdr:rowOff>
    </xdr:from>
    <xdr:to>
      <xdr:col>12</xdr:col>
      <xdr:colOff>273050</xdr:colOff>
      <xdr:row>9</xdr:row>
      <xdr:rowOff>12700</xdr:rowOff>
    </xdr:to>
    <xdr:grpSp>
      <xdr:nvGrpSpPr>
        <xdr:cNvPr id="84" name="Group 83">
          <a:extLst>
            <a:ext uri="{FF2B5EF4-FFF2-40B4-BE49-F238E27FC236}">
              <a16:creationId xmlns:a16="http://schemas.microsoft.com/office/drawing/2014/main" id="{ABA28E22-2D22-B637-BFDA-D1FE7C4292C4}"/>
            </a:ext>
          </a:extLst>
        </xdr:cNvPr>
        <xdr:cNvGrpSpPr/>
      </xdr:nvGrpSpPr>
      <xdr:grpSpPr>
        <a:xfrm>
          <a:off x="5940425" y="926042"/>
          <a:ext cx="1635125" cy="753533"/>
          <a:chOff x="5899150" y="946150"/>
          <a:chExt cx="1625600" cy="730250"/>
        </a:xfrm>
      </xdr:grpSpPr>
      <xdr:sp macro="" textlink="">
        <xdr:nvSpPr>
          <xdr:cNvPr id="32" name="Rectangle: Rounded Corners 31">
            <a:extLst>
              <a:ext uri="{FF2B5EF4-FFF2-40B4-BE49-F238E27FC236}">
                <a16:creationId xmlns:a16="http://schemas.microsoft.com/office/drawing/2014/main" id="{D2218325-A5AB-DE4B-294F-1EF7CC9DD5D1}"/>
              </a:ext>
            </a:extLst>
          </xdr:cNvPr>
          <xdr:cNvSpPr/>
        </xdr:nvSpPr>
        <xdr:spPr>
          <a:xfrm>
            <a:off x="5899150" y="946150"/>
            <a:ext cx="1625600" cy="730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TextBox 32">
            <a:extLst>
              <a:ext uri="{FF2B5EF4-FFF2-40B4-BE49-F238E27FC236}">
                <a16:creationId xmlns:a16="http://schemas.microsoft.com/office/drawing/2014/main" id="{F88CF203-09AA-ED86-F742-50EC09792D4E}"/>
              </a:ext>
            </a:extLst>
          </xdr:cNvPr>
          <xdr:cNvSpPr txBox="1"/>
        </xdr:nvSpPr>
        <xdr:spPr>
          <a:xfrm>
            <a:off x="5961924" y="996951"/>
            <a:ext cx="1492583"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latin typeface="Aptos Display" panose="020B0004020202020204" pitchFamily="34" charset="0"/>
              </a:rPr>
              <a:t>Total</a:t>
            </a:r>
            <a:r>
              <a:rPr lang="en-IN" sz="1400" baseline="0">
                <a:solidFill>
                  <a:schemeClr val="tx1">
                    <a:lumMod val="65000"/>
                    <a:lumOff val="35000"/>
                  </a:schemeClr>
                </a:solidFill>
                <a:latin typeface="Aptos Display" panose="020B0004020202020204" pitchFamily="34" charset="0"/>
              </a:rPr>
              <a:t> Units Sold</a:t>
            </a:r>
            <a:endParaRPr lang="en-IN" sz="1400">
              <a:solidFill>
                <a:schemeClr val="tx1">
                  <a:lumMod val="65000"/>
                  <a:lumOff val="35000"/>
                </a:schemeClr>
              </a:solidFill>
              <a:latin typeface="Aptos Display" panose="020B0004020202020204" pitchFamily="34" charset="0"/>
            </a:endParaRPr>
          </a:p>
        </xdr:txBody>
      </xdr:sp>
      <xdr:sp macro="" textlink="'Pivot Table'!G4">
        <xdr:nvSpPr>
          <xdr:cNvPr id="34" name="TextBox 33">
            <a:extLst>
              <a:ext uri="{FF2B5EF4-FFF2-40B4-BE49-F238E27FC236}">
                <a16:creationId xmlns:a16="http://schemas.microsoft.com/office/drawing/2014/main" id="{75B2C8E9-FB17-CCA1-9D44-D49B0E136D59}"/>
              </a:ext>
            </a:extLst>
          </xdr:cNvPr>
          <xdr:cNvSpPr txBox="1"/>
        </xdr:nvSpPr>
        <xdr:spPr>
          <a:xfrm>
            <a:off x="5943993" y="1231900"/>
            <a:ext cx="1517705" cy="382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D75DF7F-59B5-4EDC-B815-8B45074CADBB}" type="TxLink">
              <a:rPr lang="en-US" sz="1800" b="1" i="0" u="none" strike="noStrike" cap="none" spc="0">
                <a:ln w="0"/>
                <a:solidFill>
                  <a:schemeClr val="tx2">
                    <a:lumMod val="75000"/>
                    <a:lumOff val="25000"/>
                  </a:schemeClr>
                </a:solidFill>
                <a:effectLst>
                  <a:outerShdw blurRad="38100" dist="19050" dir="2700000" algn="tl" rotWithShape="0">
                    <a:schemeClr val="dk1">
                      <a:alpha val="40000"/>
                    </a:schemeClr>
                  </a:outerShdw>
                </a:effectLst>
                <a:latin typeface="Aptos Narrow"/>
                <a:ea typeface="+mn-ea"/>
                <a:cs typeface="+mn-cs"/>
              </a:rPr>
              <a:pPr marL="0" indent="0" algn="ctr"/>
              <a:t>6698</a:t>
            </a:fld>
            <a:endParaRPr lang="en-IN" sz="1800" b="1" i="0" u="none" strike="noStrike" cap="none" spc="0">
              <a:ln w="0"/>
              <a:solidFill>
                <a:schemeClr val="tx2">
                  <a:lumMod val="75000"/>
                  <a:lumOff val="25000"/>
                </a:schemeClr>
              </a:solidFill>
              <a:effectLst>
                <a:outerShdw blurRad="38100" dist="19050" dir="2700000" algn="tl" rotWithShape="0">
                  <a:schemeClr val="dk1">
                    <a:alpha val="40000"/>
                  </a:schemeClr>
                </a:outerShdw>
              </a:effectLst>
              <a:latin typeface="Aptos Narrow"/>
              <a:ea typeface="+mn-ea"/>
              <a:cs typeface="+mn-cs"/>
            </a:endParaRPr>
          </a:p>
        </xdr:txBody>
      </xdr:sp>
    </xdr:grpSp>
    <xdr:clientData/>
  </xdr:twoCellAnchor>
  <xdr:twoCellAnchor>
    <xdr:from>
      <xdr:col>12</xdr:col>
      <xdr:colOff>539750</xdr:colOff>
      <xdr:row>5</xdr:row>
      <xdr:rowOff>6350</xdr:rowOff>
    </xdr:from>
    <xdr:to>
      <xdr:col>15</xdr:col>
      <xdr:colOff>387350</xdr:colOff>
      <xdr:row>9</xdr:row>
      <xdr:rowOff>0</xdr:rowOff>
    </xdr:to>
    <xdr:grpSp>
      <xdr:nvGrpSpPr>
        <xdr:cNvPr id="69" name="Group 68">
          <a:extLst>
            <a:ext uri="{FF2B5EF4-FFF2-40B4-BE49-F238E27FC236}">
              <a16:creationId xmlns:a16="http://schemas.microsoft.com/office/drawing/2014/main" id="{84CFEB5A-76A9-299B-E233-9B022ECCA5E6}"/>
            </a:ext>
          </a:extLst>
        </xdr:cNvPr>
        <xdr:cNvGrpSpPr/>
      </xdr:nvGrpSpPr>
      <xdr:grpSpPr>
        <a:xfrm>
          <a:off x="7842250" y="932392"/>
          <a:ext cx="1673225" cy="734483"/>
          <a:chOff x="8029046" y="908050"/>
          <a:chExt cx="1816100" cy="730250"/>
        </a:xfrm>
      </xdr:grpSpPr>
      <xdr:sp macro="" textlink="">
        <xdr:nvSpPr>
          <xdr:cNvPr id="57" name="Rectangle: Rounded Corners 56">
            <a:extLst>
              <a:ext uri="{FF2B5EF4-FFF2-40B4-BE49-F238E27FC236}">
                <a16:creationId xmlns:a16="http://schemas.microsoft.com/office/drawing/2014/main" id="{224370C4-192C-93C0-5B5A-176E33510AD9}"/>
              </a:ext>
            </a:extLst>
          </xdr:cNvPr>
          <xdr:cNvSpPr/>
        </xdr:nvSpPr>
        <xdr:spPr>
          <a:xfrm>
            <a:off x="8029046" y="908050"/>
            <a:ext cx="1816100" cy="730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E1C65425-B9AD-C1FE-4E26-10C457233C4E}"/>
              </a:ext>
            </a:extLst>
          </xdr:cNvPr>
          <xdr:cNvSpPr txBox="1"/>
        </xdr:nvSpPr>
        <xdr:spPr>
          <a:xfrm>
            <a:off x="8117442" y="958851"/>
            <a:ext cx="1663419"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latin typeface="Aptos Display" panose="020B0004020202020204" pitchFamily="34" charset="0"/>
              </a:rPr>
              <a:t>Total</a:t>
            </a:r>
            <a:r>
              <a:rPr lang="en-IN" sz="1400" baseline="0">
                <a:solidFill>
                  <a:schemeClr val="tx1">
                    <a:lumMod val="65000"/>
                    <a:lumOff val="35000"/>
                  </a:schemeClr>
                </a:solidFill>
                <a:latin typeface="Aptos Display" panose="020B0004020202020204" pitchFamily="34" charset="0"/>
              </a:rPr>
              <a:t> Orders</a:t>
            </a:r>
            <a:endParaRPr lang="en-IN" sz="1400">
              <a:solidFill>
                <a:schemeClr val="tx1">
                  <a:lumMod val="65000"/>
                  <a:lumOff val="35000"/>
                </a:schemeClr>
              </a:solidFill>
              <a:latin typeface="Aptos Display" panose="020B0004020202020204" pitchFamily="34" charset="0"/>
            </a:endParaRPr>
          </a:p>
        </xdr:txBody>
      </xdr:sp>
      <xdr:sp macro="" textlink="'Pivot Table'!I4">
        <xdr:nvSpPr>
          <xdr:cNvPr id="59" name="TextBox 58">
            <a:extLst>
              <a:ext uri="{FF2B5EF4-FFF2-40B4-BE49-F238E27FC236}">
                <a16:creationId xmlns:a16="http://schemas.microsoft.com/office/drawing/2014/main" id="{58A8B237-82B9-2D9E-6E26-B4B646AB9890}"/>
              </a:ext>
            </a:extLst>
          </xdr:cNvPr>
          <xdr:cNvSpPr txBox="1"/>
        </xdr:nvSpPr>
        <xdr:spPr>
          <a:xfrm>
            <a:off x="8093333" y="1193800"/>
            <a:ext cx="1695561" cy="382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90FADAB-38F1-4CC2-988D-E059996DBA93}" type="TxLink">
              <a:rPr lang="en-US" sz="1800" b="1" i="0" u="none" strike="noStrike" cap="none" spc="0">
                <a:ln w="0"/>
                <a:solidFill>
                  <a:schemeClr val="tx2">
                    <a:lumMod val="75000"/>
                    <a:lumOff val="25000"/>
                  </a:schemeClr>
                </a:solidFill>
                <a:effectLst>
                  <a:outerShdw blurRad="38100" dist="19050" dir="2700000" algn="tl" rotWithShape="0">
                    <a:schemeClr val="dk1">
                      <a:alpha val="40000"/>
                    </a:schemeClr>
                  </a:outerShdw>
                </a:effectLst>
                <a:latin typeface="Aptos Narrow"/>
                <a:ea typeface="+mn-ea"/>
                <a:cs typeface="+mn-cs"/>
              </a:rPr>
              <a:pPr marL="0" indent="0" algn="ctr"/>
              <a:t>2707</a:t>
            </a:fld>
            <a:endParaRPr lang="en-IN" sz="1800" b="1" i="0" u="none" strike="noStrike" cap="none" spc="0">
              <a:ln w="0"/>
              <a:solidFill>
                <a:schemeClr val="tx2">
                  <a:lumMod val="75000"/>
                  <a:lumOff val="25000"/>
                </a:schemeClr>
              </a:solidFill>
              <a:effectLst>
                <a:outerShdw blurRad="38100" dist="19050" dir="2700000" algn="tl" rotWithShape="0">
                  <a:schemeClr val="dk1">
                    <a:alpha val="40000"/>
                  </a:schemeClr>
                </a:outerShdw>
              </a:effectLst>
              <a:latin typeface="Aptos Narrow"/>
              <a:ea typeface="+mn-ea"/>
              <a:cs typeface="+mn-cs"/>
            </a:endParaRPr>
          </a:p>
        </xdr:txBody>
      </xdr:sp>
    </xdr:grpSp>
    <xdr:clientData/>
  </xdr:twoCellAnchor>
  <xdr:twoCellAnchor>
    <xdr:from>
      <xdr:col>16</xdr:col>
      <xdr:colOff>44450</xdr:colOff>
      <xdr:row>5</xdr:row>
      <xdr:rowOff>25400</xdr:rowOff>
    </xdr:from>
    <xdr:to>
      <xdr:col>18</xdr:col>
      <xdr:colOff>425450</xdr:colOff>
      <xdr:row>9</xdr:row>
      <xdr:rowOff>19050</xdr:rowOff>
    </xdr:to>
    <xdr:grpSp>
      <xdr:nvGrpSpPr>
        <xdr:cNvPr id="81" name="Group 80">
          <a:extLst>
            <a:ext uri="{FF2B5EF4-FFF2-40B4-BE49-F238E27FC236}">
              <a16:creationId xmlns:a16="http://schemas.microsoft.com/office/drawing/2014/main" id="{2E269BAF-BD15-FA48-4663-EB551B48A727}"/>
            </a:ext>
          </a:extLst>
        </xdr:cNvPr>
        <xdr:cNvGrpSpPr/>
      </xdr:nvGrpSpPr>
      <xdr:grpSpPr>
        <a:xfrm>
          <a:off x="9781117" y="951442"/>
          <a:ext cx="1633361" cy="734483"/>
          <a:chOff x="9893300" y="977900"/>
          <a:chExt cx="1600200" cy="730250"/>
        </a:xfrm>
      </xdr:grpSpPr>
      <xdr:sp macro="" textlink="">
        <xdr:nvSpPr>
          <xdr:cNvPr id="78" name="Rectangle: Rounded Corners 77">
            <a:extLst>
              <a:ext uri="{FF2B5EF4-FFF2-40B4-BE49-F238E27FC236}">
                <a16:creationId xmlns:a16="http://schemas.microsoft.com/office/drawing/2014/main" id="{3B0FD16D-143C-49B8-8789-75096D058AE0}"/>
              </a:ext>
            </a:extLst>
          </xdr:cNvPr>
          <xdr:cNvSpPr/>
        </xdr:nvSpPr>
        <xdr:spPr>
          <a:xfrm>
            <a:off x="9893300" y="977900"/>
            <a:ext cx="1600200" cy="730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9" name="TextBox 78">
            <a:extLst>
              <a:ext uri="{FF2B5EF4-FFF2-40B4-BE49-F238E27FC236}">
                <a16:creationId xmlns:a16="http://schemas.microsoft.com/office/drawing/2014/main" id="{27478611-13B1-4524-9EEE-61C909DE5FBD}"/>
              </a:ext>
            </a:extLst>
          </xdr:cNvPr>
          <xdr:cNvSpPr txBox="1"/>
        </xdr:nvSpPr>
        <xdr:spPr>
          <a:xfrm>
            <a:off x="9944101" y="1016001"/>
            <a:ext cx="15113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latin typeface="Aptos Display" panose="020B0004020202020204" pitchFamily="34" charset="0"/>
              </a:rPr>
              <a:t>COGS</a:t>
            </a:r>
          </a:p>
        </xdr:txBody>
      </xdr:sp>
      <xdr:sp macro="" textlink="'Pivot Table'!K4">
        <xdr:nvSpPr>
          <xdr:cNvPr id="80" name="TextBox 79">
            <a:extLst>
              <a:ext uri="{FF2B5EF4-FFF2-40B4-BE49-F238E27FC236}">
                <a16:creationId xmlns:a16="http://schemas.microsoft.com/office/drawing/2014/main" id="{F67ABAB7-D4C2-4A04-8575-DD0978AB3E65}"/>
              </a:ext>
            </a:extLst>
          </xdr:cNvPr>
          <xdr:cNvSpPr txBox="1"/>
        </xdr:nvSpPr>
        <xdr:spPr>
          <a:xfrm>
            <a:off x="9951237" y="1250950"/>
            <a:ext cx="1472413" cy="382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333B689-08D9-44BD-B62F-EF8ABC44FB9D}" type="TxLink">
              <a:rPr lang="en-US" sz="1800" b="1" i="0" u="none" strike="noStrike" cap="none" spc="0">
                <a:ln w="0"/>
                <a:solidFill>
                  <a:schemeClr val="tx2">
                    <a:lumMod val="75000"/>
                    <a:lumOff val="25000"/>
                  </a:schemeClr>
                </a:solidFill>
                <a:effectLst>
                  <a:outerShdw blurRad="38100" dist="19050" dir="2700000" algn="tl" rotWithShape="0">
                    <a:schemeClr val="dk1">
                      <a:alpha val="40000"/>
                    </a:schemeClr>
                  </a:outerShdw>
                </a:effectLst>
                <a:latin typeface="Aptos Narrow"/>
                <a:ea typeface="+mn-ea"/>
                <a:cs typeface="+mn-cs"/>
              </a:rPr>
              <a:pPr marL="0" indent="0" algn="ctr"/>
              <a:t>$3,48,839</a:t>
            </a:fld>
            <a:endParaRPr lang="en-IN" sz="1800" b="1" i="0" u="none" strike="noStrike" cap="none" spc="0">
              <a:ln w="0"/>
              <a:solidFill>
                <a:schemeClr val="tx2">
                  <a:lumMod val="75000"/>
                  <a:lumOff val="25000"/>
                </a:schemeClr>
              </a:solidFill>
              <a:effectLst>
                <a:outerShdw blurRad="38100" dist="19050" dir="2700000" algn="tl" rotWithShape="0">
                  <a:schemeClr val="dk1">
                    <a:alpha val="40000"/>
                  </a:schemeClr>
                </a:outerShdw>
              </a:effectLst>
              <a:latin typeface="Aptos Narrow"/>
              <a:ea typeface="+mn-ea"/>
              <a:cs typeface="+mn-cs"/>
            </a:endParaRPr>
          </a:p>
        </xdr:txBody>
      </xdr:sp>
    </xdr:grpSp>
    <xdr:clientData/>
  </xdr:twoCellAnchor>
  <xdr:twoCellAnchor>
    <xdr:from>
      <xdr:col>17</xdr:col>
      <xdr:colOff>24104</xdr:colOff>
      <xdr:row>1</xdr:row>
      <xdr:rowOff>133350</xdr:rowOff>
    </xdr:from>
    <xdr:to>
      <xdr:col>18</xdr:col>
      <xdr:colOff>284454</xdr:colOff>
      <xdr:row>3</xdr:row>
      <xdr:rowOff>95250</xdr:rowOff>
    </xdr:to>
    <xdr:sp macro="" textlink="">
      <xdr:nvSpPr>
        <xdr:cNvPr id="85" name="Rectangle: Rounded Corners 84">
          <a:hlinkClick xmlns:r="http://schemas.openxmlformats.org/officeDocument/2006/relationships" r:id="rId2"/>
          <a:extLst>
            <a:ext uri="{FF2B5EF4-FFF2-40B4-BE49-F238E27FC236}">
              <a16:creationId xmlns:a16="http://schemas.microsoft.com/office/drawing/2014/main" id="{DAECA9BB-A832-658D-BB97-2D0C72313B82}"/>
            </a:ext>
          </a:extLst>
        </xdr:cNvPr>
        <xdr:cNvSpPr/>
      </xdr:nvSpPr>
      <xdr:spPr>
        <a:xfrm>
          <a:off x="10378492" y="314779"/>
          <a:ext cx="908309" cy="324757"/>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Sales Data</a:t>
          </a:r>
        </a:p>
      </xdr:txBody>
    </xdr:sp>
    <xdr:clientData/>
  </xdr:twoCellAnchor>
  <xdr:twoCellAnchor>
    <xdr:from>
      <xdr:col>15</xdr:col>
      <xdr:colOff>87604</xdr:colOff>
      <xdr:row>1</xdr:row>
      <xdr:rowOff>133350</xdr:rowOff>
    </xdr:from>
    <xdr:to>
      <xdr:col>16</xdr:col>
      <xdr:colOff>556986</xdr:colOff>
      <xdr:row>3</xdr:row>
      <xdr:rowOff>82550</xdr:rowOff>
    </xdr:to>
    <xdr:sp macro="" textlink="">
      <xdr:nvSpPr>
        <xdr:cNvPr id="87" name="Rectangle: Rounded Corners 86">
          <a:hlinkClick xmlns:r="http://schemas.openxmlformats.org/officeDocument/2006/relationships" r:id="rId3"/>
          <a:extLst>
            <a:ext uri="{FF2B5EF4-FFF2-40B4-BE49-F238E27FC236}">
              <a16:creationId xmlns:a16="http://schemas.microsoft.com/office/drawing/2014/main" id="{B6DF44C9-6D9C-4358-AAD7-98A37ECC24FF}"/>
            </a:ext>
          </a:extLst>
        </xdr:cNvPr>
        <xdr:cNvSpPr/>
      </xdr:nvSpPr>
      <xdr:spPr>
        <a:xfrm>
          <a:off x="9223828" y="314779"/>
          <a:ext cx="1078464" cy="312057"/>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All</a:t>
          </a:r>
          <a:r>
            <a:rPr lang="en-IN" sz="1100" b="1" baseline="0"/>
            <a:t> Pivot Table</a:t>
          </a:r>
          <a:endParaRPr lang="en-IN" sz="1100" b="1"/>
        </a:p>
      </xdr:txBody>
    </xdr:sp>
    <xdr:clientData/>
  </xdr:twoCellAnchor>
  <xdr:twoCellAnchor>
    <xdr:from>
      <xdr:col>0</xdr:col>
      <xdr:colOff>349898</xdr:colOff>
      <xdr:row>12</xdr:row>
      <xdr:rowOff>58317</xdr:rowOff>
    </xdr:from>
    <xdr:to>
      <xdr:col>9</xdr:col>
      <xdr:colOff>220578</xdr:colOff>
      <xdr:row>25</xdr:row>
      <xdr:rowOff>93018</xdr:rowOff>
    </xdr:to>
    <xdr:graphicFrame macro="">
      <xdr:nvGraphicFramePr>
        <xdr:cNvPr id="89" name="Chart 88">
          <a:extLst>
            <a:ext uri="{FF2B5EF4-FFF2-40B4-BE49-F238E27FC236}">
              <a16:creationId xmlns:a16="http://schemas.microsoft.com/office/drawing/2014/main" id="{6645A34D-F9B5-47B0-9C97-84A765ADB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473009</xdr:colOff>
      <xdr:row>10</xdr:row>
      <xdr:rowOff>32398</xdr:rowOff>
    </xdr:from>
    <xdr:to>
      <xdr:col>18</xdr:col>
      <xdr:colOff>447092</xdr:colOff>
      <xdr:row>25</xdr:row>
      <xdr:rowOff>179246</xdr:rowOff>
    </xdr:to>
    <xdr:sp macro="" textlink="">
      <xdr:nvSpPr>
        <xdr:cNvPr id="93" name="Rectangle: Rounded Corners 92">
          <a:extLst>
            <a:ext uri="{FF2B5EF4-FFF2-40B4-BE49-F238E27FC236}">
              <a16:creationId xmlns:a16="http://schemas.microsoft.com/office/drawing/2014/main" id="{57AFAF87-6D60-4537-9112-AA2EBC779F6D}"/>
            </a:ext>
          </a:extLst>
        </xdr:cNvPr>
        <xdr:cNvSpPr/>
      </xdr:nvSpPr>
      <xdr:spPr>
        <a:xfrm>
          <a:off x="5954744" y="1846684"/>
          <a:ext cx="5494695" cy="2868276"/>
        </a:xfrm>
        <a:prstGeom prst="roundRect">
          <a:avLst>
            <a:gd name="adj" fmla="val 556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557245</xdr:colOff>
      <xdr:row>12</xdr:row>
      <xdr:rowOff>147133</xdr:rowOff>
    </xdr:from>
    <xdr:to>
      <xdr:col>18</xdr:col>
      <xdr:colOff>336939</xdr:colOff>
      <xdr:row>25</xdr:row>
      <xdr:rowOff>60649</xdr:rowOff>
    </xdr:to>
    <xdr:graphicFrame macro="">
      <xdr:nvGraphicFramePr>
        <xdr:cNvPr id="95" name="Chart 94">
          <a:extLst>
            <a:ext uri="{FF2B5EF4-FFF2-40B4-BE49-F238E27FC236}">
              <a16:creationId xmlns:a16="http://schemas.microsoft.com/office/drawing/2014/main" id="{9F4F050B-1810-4C88-AD5F-4A9EB5840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414129</xdr:colOff>
      <xdr:row>29</xdr:row>
      <xdr:rowOff>162836</xdr:rowOff>
    </xdr:from>
    <xdr:to>
      <xdr:col>6</xdr:col>
      <xdr:colOff>38032</xdr:colOff>
      <xdr:row>42</xdr:row>
      <xdr:rowOff>27609</xdr:rowOff>
    </xdr:to>
    <xdr:graphicFrame macro="">
      <xdr:nvGraphicFramePr>
        <xdr:cNvPr id="9" name="Revenue_By_Channel">
          <a:extLst>
            <a:ext uri="{FF2B5EF4-FFF2-40B4-BE49-F238E27FC236}">
              <a16:creationId xmlns:a16="http://schemas.microsoft.com/office/drawing/2014/main" id="{86CE9FB6-110D-4E8B-BD5C-3B73F5492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285103</xdr:colOff>
      <xdr:row>26</xdr:row>
      <xdr:rowOff>168469</xdr:rowOff>
    </xdr:from>
    <xdr:to>
      <xdr:col>12</xdr:col>
      <xdr:colOff>32399</xdr:colOff>
      <xdr:row>42</xdr:row>
      <xdr:rowOff>127408</xdr:rowOff>
    </xdr:to>
    <xdr:sp macro="" textlink="">
      <xdr:nvSpPr>
        <xdr:cNvPr id="11" name="Rectangle: Rounded Corners 10">
          <a:extLst>
            <a:ext uri="{FF2B5EF4-FFF2-40B4-BE49-F238E27FC236}">
              <a16:creationId xmlns:a16="http://schemas.microsoft.com/office/drawing/2014/main" id="{95AA8118-7629-4099-B79B-CF06B865F4B8}"/>
            </a:ext>
          </a:extLst>
        </xdr:cNvPr>
        <xdr:cNvSpPr/>
      </xdr:nvSpPr>
      <xdr:spPr>
        <a:xfrm>
          <a:off x="3939593" y="4885612"/>
          <a:ext cx="3401786" cy="2861796"/>
        </a:xfrm>
        <a:prstGeom prst="roundRect">
          <a:avLst>
            <a:gd name="adj" fmla="val 556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168469</xdr:colOff>
      <xdr:row>27</xdr:row>
      <xdr:rowOff>1</xdr:rowOff>
    </xdr:from>
    <xdr:to>
      <xdr:col>18</xdr:col>
      <xdr:colOff>441739</xdr:colOff>
      <xdr:row>42</xdr:row>
      <xdr:rowOff>140368</xdr:rowOff>
    </xdr:to>
    <xdr:sp macro="" textlink="">
      <xdr:nvSpPr>
        <xdr:cNvPr id="13" name="Rectangle: Rounded Corners 12">
          <a:extLst>
            <a:ext uri="{FF2B5EF4-FFF2-40B4-BE49-F238E27FC236}">
              <a16:creationId xmlns:a16="http://schemas.microsoft.com/office/drawing/2014/main" id="{ABA40987-DCBA-4351-AD00-E5ADBF84FC07}"/>
            </a:ext>
          </a:extLst>
        </xdr:cNvPr>
        <xdr:cNvSpPr/>
      </xdr:nvSpPr>
      <xdr:spPr>
        <a:xfrm>
          <a:off x="7457165" y="4845327"/>
          <a:ext cx="3959031" cy="2832215"/>
        </a:xfrm>
        <a:prstGeom prst="roundRect">
          <a:avLst>
            <a:gd name="adj" fmla="val 556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421174</xdr:colOff>
      <xdr:row>28</xdr:row>
      <xdr:rowOff>168469</xdr:rowOff>
    </xdr:from>
    <xdr:to>
      <xdr:col>11</xdr:col>
      <xdr:colOff>550766</xdr:colOff>
      <xdr:row>42</xdr:row>
      <xdr:rowOff>45357</xdr:rowOff>
    </xdr:to>
    <xdr:graphicFrame macro="">
      <xdr:nvGraphicFramePr>
        <xdr:cNvPr id="15" name="Chart 14">
          <a:extLst>
            <a:ext uri="{FF2B5EF4-FFF2-40B4-BE49-F238E27FC236}">
              <a16:creationId xmlns:a16="http://schemas.microsoft.com/office/drawing/2014/main" id="{BFA0F66E-02E0-4900-BBE5-7E73F5911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272142</xdr:colOff>
      <xdr:row>29</xdr:row>
      <xdr:rowOff>32398</xdr:rowOff>
    </xdr:from>
    <xdr:to>
      <xdr:col>18</xdr:col>
      <xdr:colOff>349899</xdr:colOff>
      <xdr:row>42</xdr:row>
      <xdr:rowOff>38877</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A59F5687-6A47-44D7-ADB6-E61472FE44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587342" y="5372748"/>
              <a:ext cx="3773457" cy="24004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362858</xdr:colOff>
      <xdr:row>10</xdr:row>
      <xdr:rowOff>116634</xdr:rowOff>
    </xdr:from>
    <xdr:to>
      <xdr:col>3</xdr:col>
      <xdr:colOff>498929</xdr:colOff>
      <xdr:row>12</xdr:row>
      <xdr:rowOff>103675</xdr:rowOff>
    </xdr:to>
    <xdr:sp macro="" textlink="">
      <xdr:nvSpPr>
        <xdr:cNvPr id="20" name="Rectangle: Rounded Corners 19">
          <a:extLst>
            <a:ext uri="{FF2B5EF4-FFF2-40B4-BE49-F238E27FC236}">
              <a16:creationId xmlns:a16="http://schemas.microsoft.com/office/drawing/2014/main" id="{1F30BB25-3820-2B48-EB75-54C9A513CCB7}"/>
            </a:ext>
          </a:extLst>
        </xdr:cNvPr>
        <xdr:cNvSpPr/>
      </xdr:nvSpPr>
      <xdr:spPr>
        <a:xfrm>
          <a:off x="362858" y="1930920"/>
          <a:ext cx="1963316" cy="34989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latin typeface="+mj-lt"/>
            </a:rPr>
            <a:t>Revenue and Profit by Month</a:t>
          </a:r>
        </a:p>
      </xdr:txBody>
    </xdr:sp>
    <xdr:clientData/>
  </xdr:twoCellAnchor>
  <xdr:twoCellAnchor>
    <xdr:from>
      <xdr:col>9</xdr:col>
      <xdr:colOff>580475</xdr:colOff>
      <xdr:row>10</xdr:row>
      <xdr:rowOff>104305</xdr:rowOff>
    </xdr:from>
    <xdr:to>
      <xdr:col>12</xdr:col>
      <xdr:colOff>518841</xdr:colOff>
      <xdr:row>12</xdr:row>
      <xdr:rowOff>91346</xdr:rowOff>
    </xdr:to>
    <xdr:sp macro="" textlink="">
      <xdr:nvSpPr>
        <xdr:cNvPr id="22" name="Rectangle: Rounded Corners 21">
          <a:extLst>
            <a:ext uri="{FF2B5EF4-FFF2-40B4-BE49-F238E27FC236}">
              <a16:creationId xmlns:a16="http://schemas.microsoft.com/office/drawing/2014/main" id="{CC59907C-7026-4DEC-A07F-D22BC358B940}"/>
            </a:ext>
          </a:extLst>
        </xdr:cNvPr>
        <xdr:cNvSpPr/>
      </xdr:nvSpPr>
      <xdr:spPr>
        <a:xfrm>
          <a:off x="6086390" y="1962842"/>
          <a:ext cx="1773671" cy="35874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latin typeface="+mj-lt"/>
            </a:rPr>
            <a:t>Top</a:t>
          </a:r>
          <a:r>
            <a:rPr lang="en-IN" sz="1100" b="1" baseline="0">
              <a:latin typeface="+mj-lt"/>
            </a:rPr>
            <a:t> 5 Country by Revenue</a:t>
          </a:r>
          <a:endParaRPr lang="en-IN" sz="1100" b="1">
            <a:latin typeface="+mj-lt"/>
          </a:endParaRPr>
        </a:p>
      </xdr:txBody>
    </xdr:sp>
    <xdr:clientData/>
  </xdr:twoCellAnchor>
  <xdr:twoCellAnchor>
    <xdr:from>
      <xdr:col>0</xdr:col>
      <xdr:colOff>378032</xdr:colOff>
      <xdr:row>27</xdr:row>
      <xdr:rowOff>26235</xdr:rowOff>
    </xdr:from>
    <xdr:to>
      <xdr:col>3</xdr:col>
      <xdr:colOff>356219</xdr:colOff>
      <xdr:row>29</xdr:row>
      <xdr:rowOff>13276</xdr:rowOff>
    </xdr:to>
    <xdr:sp macro="" textlink="">
      <xdr:nvSpPr>
        <xdr:cNvPr id="31" name="Rectangle: Rounded Corners 30">
          <a:extLst>
            <a:ext uri="{FF2B5EF4-FFF2-40B4-BE49-F238E27FC236}">
              <a16:creationId xmlns:a16="http://schemas.microsoft.com/office/drawing/2014/main" id="{CD98CC98-6C03-4A6C-AF5A-775B9373D17D}"/>
            </a:ext>
          </a:extLst>
        </xdr:cNvPr>
        <xdr:cNvSpPr/>
      </xdr:nvSpPr>
      <xdr:spPr>
        <a:xfrm>
          <a:off x="378032" y="5044284"/>
          <a:ext cx="1813492" cy="35874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latin typeface="+mj-lt"/>
            </a:rPr>
            <a:t>Revenue Share</a:t>
          </a:r>
          <a:r>
            <a:rPr lang="en-IN" sz="1100" b="1" baseline="0">
              <a:latin typeface="+mj-lt"/>
            </a:rPr>
            <a:t> by Channel</a:t>
          </a:r>
          <a:endParaRPr lang="en-IN" sz="1100" b="1">
            <a:latin typeface="+mj-lt"/>
          </a:endParaRPr>
        </a:p>
      </xdr:txBody>
    </xdr:sp>
    <xdr:clientData/>
  </xdr:twoCellAnchor>
  <xdr:twoCellAnchor>
    <xdr:from>
      <xdr:col>6</xdr:col>
      <xdr:colOff>385142</xdr:colOff>
      <xdr:row>27</xdr:row>
      <xdr:rowOff>53417</xdr:rowOff>
    </xdr:from>
    <xdr:to>
      <xdr:col>9</xdr:col>
      <xdr:colOff>255549</xdr:colOff>
      <xdr:row>29</xdr:row>
      <xdr:rowOff>40458</xdr:rowOff>
    </xdr:to>
    <xdr:sp macro="" textlink="">
      <xdr:nvSpPr>
        <xdr:cNvPr id="36" name="Rectangle: Rounded Corners 35">
          <a:extLst>
            <a:ext uri="{FF2B5EF4-FFF2-40B4-BE49-F238E27FC236}">
              <a16:creationId xmlns:a16="http://schemas.microsoft.com/office/drawing/2014/main" id="{3BE65CC7-9ADF-4B70-A6DB-DBECB1233511}"/>
            </a:ext>
          </a:extLst>
        </xdr:cNvPr>
        <xdr:cNvSpPr/>
      </xdr:nvSpPr>
      <xdr:spPr>
        <a:xfrm>
          <a:off x="4055752" y="5071466"/>
          <a:ext cx="1705712" cy="35874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latin typeface="+mj-lt"/>
            </a:rPr>
            <a:t>Region</a:t>
          </a:r>
          <a:r>
            <a:rPr lang="en-IN" sz="1100" b="1" baseline="0">
              <a:latin typeface="+mj-lt"/>
            </a:rPr>
            <a:t> wise Comparison</a:t>
          </a:r>
          <a:endParaRPr lang="en-IN" sz="1100" b="1">
            <a:latin typeface="+mj-lt"/>
          </a:endParaRPr>
        </a:p>
      </xdr:txBody>
    </xdr:sp>
    <xdr:clientData/>
  </xdr:twoCellAnchor>
  <xdr:twoCellAnchor>
    <xdr:from>
      <xdr:col>12</xdr:col>
      <xdr:colOff>252387</xdr:colOff>
      <xdr:row>27</xdr:row>
      <xdr:rowOff>58633</xdr:rowOff>
    </xdr:from>
    <xdr:to>
      <xdr:col>15</xdr:col>
      <xdr:colOff>77439</xdr:colOff>
      <xdr:row>29</xdr:row>
      <xdr:rowOff>45674</xdr:rowOff>
    </xdr:to>
    <xdr:sp macro="" textlink="">
      <xdr:nvSpPr>
        <xdr:cNvPr id="38" name="Rectangle: Rounded Corners 37">
          <a:extLst>
            <a:ext uri="{FF2B5EF4-FFF2-40B4-BE49-F238E27FC236}">
              <a16:creationId xmlns:a16="http://schemas.microsoft.com/office/drawing/2014/main" id="{E229D8A3-114B-4ABD-959F-5DB1B3CA9417}"/>
            </a:ext>
          </a:extLst>
        </xdr:cNvPr>
        <xdr:cNvSpPr/>
      </xdr:nvSpPr>
      <xdr:spPr>
        <a:xfrm>
          <a:off x="7593607" y="5076682"/>
          <a:ext cx="1660356" cy="35874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latin typeface="+mj-lt"/>
            </a:rPr>
            <a:t>Country</a:t>
          </a:r>
          <a:r>
            <a:rPr lang="en-IN" sz="1100" b="1" baseline="0">
              <a:latin typeface="+mj-lt"/>
            </a:rPr>
            <a:t> wise Map Chart</a:t>
          </a:r>
          <a:endParaRPr lang="en-IN" sz="1100" b="1">
            <a:latin typeface="+mj-lt"/>
          </a:endParaRPr>
        </a:p>
      </xdr:txBody>
    </xdr:sp>
    <xdr:clientData/>
  </xdr:twoCellAnchor>
  <xdr:twoCellAnchor editAs="oneCell">
    <xdr:from>
      <xdr:col>19</xdr:col>
      <xdr:colOff>10583</xdr:colOff>
      <xdr:row>1</xdr:row>
      <xdr:rowOff>95250</xdr:rowOff>
    </xdr:from>
    <xdr:to>
      <xdr:col>22</xdr:col>
      <xdr:colOff>306916</xdr:colOff>
      <xdr:row>11</xdr:row>
      <xdr:rowOff>169333</xdr:rowOff>
    </xdr:to>
    <mc:AlternateContent xmlns:mc="http://schemas.openxmlformats.org/markup-compatibility/2006" xmlns:a14="http://schemas.microsoft.com/office/drawing/2010/main">
      <mc:Choice Requires="a14">
        <xdr:graphicFrame macro="">
          <xdr:nvGraphicFramePr>
            <xdr:cNvPr id="44" name="Product Category">
              <a:extLst>
                <a:ext uri="{FF2B5EF4-FFF2-40B4-BE49-F238E27FC236}">
                  <a16:creationId xmlns:a16="http://schemas.microsoft.com/office/drawing/2014/main" id="{D9E0DC50-3D38-7164-7655-6DC5BCADADF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763653" y="284636"/>
              <a:ext cx="2134491" cy="1967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12</xdr:row>
      <xdr:rowOff>167568</xdr:rowOff>
    </xdr:from>
    <xdr:to>
      <xdr:col>22</xdr:col>
      <xdr:colOff>285750</xdr:colOff>
      <xdr:row>31</xdr:row>
      <xdr:rowOff>114653</xdr:rowOff>
    </xdr:to>
    <mc:AlternateContent xmlns:mc="http://schemas.openxmlformats.org/markup-compatibility/2006" xmlns:a14="http://schemas.microsoft.com/office/drawing/2010/main">
      <mc:Choice Requires="a14">
        <xdr:graphicFrame macro="">
          <xdr:nvGraphicFramePr>
            <xdr:cNvPr id="45" name="Country">
              <a:extLst>
                <a:ext uri="{FF2B5EF4-FFF2-40B4-BE49-F238E27FC236}">
                  <a16:creationId xmlns:a16="http://schemas.microsoft.com/office/drawing/2014/main" id="{A75B396D-F3D8-3BE0-525D-7E48A2128B6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753070" y="2389049"/>
              <a:ext cx="2123908" cy="37030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10583</xdr:colOff>
      <xdr:row>32</xdr:row>
      <xdr:rowOff>137583</xdr:rowOff>
    </xdr:from>
    <xdr:to>
      <xdr:col>22</xdr:col>
      <xdr:colOff>296333</xdr:colOff>
      <xdr:row>41</xdr:row>
      <xdr:rowOff>127000</xdr:rowOff>
    </xdr:to>
    <mc:AlternateContent xmlns:mc="http://schemas.openxmlformats.org/markup-compatibility/2006" xmlns:a14="http://schemas.microsoft.com/office/drawing/2010/main">
      <mc:Choice Requires="a14">
        <xdr:graphicFrame macro="">
          <xdr:nvGraphicFramePr>
            <xdr:cNvPr id="46" name="Quarter">
              <a:extLst>
                <a:ext uri="{FF2B5EF4-FFF2-40B4-BE49-F238E27FC236}">
                  <a16:creationId xmlns:a16="http://schemas.microsoft.com/office/drawing/2014/main" id="{A7510477-9994-440F-0CB0-415B2B7259B8}"/>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763653" y="6197934"/>
              <a:ext cx="2123908" cy="1693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342900</xdr:colOff>
      <xdr:row>62</xdr:row>
      <xdr:rowOff>44450</xdr:rowOff>
    </xdr:from>
    <xdr:to>
      <xdr:col>19</xdr:col>
      <xdr:colOff>355600</xdr:colOff>
      <xdr:row>84</xdr:row>
      <xdr:rowOff>31750</xdr:rowOff>
    </xdr:to>
    <xdr:sp macro="" textlink="">
      <xdr:nvSpPr>
        <xdr:cNvPr id="118" name="Rectangle: Rounded Corners 117">
          <a:extLst>
            <a:ext uri="{FF2B5EF4-FFF2-40B4-BE49-F238E27FC236}">
              <a16:creationId xmlns:a16="http://schemas.microsoft.com/office/drawing/2014/main" id="{7B82AB48-1BD1-42FD-8DD6-EE156513EDE6}"/>
            </a:ext>
          </a:extLst>
        </xdr:cNvPr>
        <xdr:cNvSpPr/>
      </xdr:nvSpPr>
      <xdr:spPr>
        <a:xfrm>
          <a:off x="10096500" y="11461750"/>
          <a:ext cx="1847850" cy="4038600"/>
        </a:xfrm>
        <a:prstGeom prst="roundRect">
          <a:avLst>
            <a:gd name="adj" fmla="val 393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336550</xdr:colOff>
      <xdr:row>51</xdr:row>
      <xdr:rowOff>25400</xdr:rowOff>
    </xdr:from>
    <xdr:to>
      <xdr:col>19</xdr:col>
      <xdr:colOff>323850</xdr:colOff>
      <xdr:row>61</xdr:row>
      <xdr:rowOff>107950</xdr:rowOff>
    </xdr:to>
    <xdr:sp macro="" textlink="">
      <xdr:nvSpPr>
        <xdr:cNvPr id="115" name="Rectangle: Rounded Corners 114">
          <a:extLst>
            <a:ext uri="{FF2B5EF4-FFF2-40B4-BE49-F238E27FC236}">
              <a16:creationId xmlns:a16="http://schemas.microsoft.com/office/drawing/2014/main" id="{56ED055D-C661-414A-9B42-30586BA5E849}"/>
            </a:ext>
          </a:extLst>
        </xdr:cNvPr>
        <xdr:cNvSpPr/>
      </xdr:nvSpPr>
      <xdr:spPr>
        <a:xfrm>
          <a:off x="10090150" y="9417050"/>
          <a:ext cx="1816100" cy="1924050"/>
        </a:xfrm>
        <a:prstGeom prst="roundRect">
          <a:avLst>
            <a:gd name="adj" fmla="val 393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298450</xdr:colOff>
      <xdr:row>41</xdr:row>
      <xdr:rowOff>69850</xdr:rowOff>
    </xdr:from>
    <xdr:to>
      <xdr:col>19</xdr:col>
      <xdr:colOff>285750</xdr:colOff>
      <xdr:row>50</xdr:row>
      <xdr:rowOff>114300</xdr:rowOff>
    </xdr:to>
    <xdr:sp macro="" textlink="">
      <xdr:nvSpPr>
        <xdr:cNvPr id="110" name="Rectangle: Rounded Corners 109">
          <a:extLst>
            <a:ext uri="{FF2B5EF4-FFF2-40B4-BE49-F238E27FC236}">
              <a16:creationId xmlns:a16="http://schemas.microsoft.com/office/drawing/2014/main" id="{C331C3DF-363C-41B6-B3A5-8FF2140A048F}"/>
            </a:ext>
          </a:extLst>
        </xdr:cNvPr>
        <xdr:cNvSpPr/>
      </xdr:nvSpPr>
      <xdr:spPr>
        <a:xfrm>
          <a:off x="10052050" y="7620000"/>
          <a:ext cx="1816100" cy="1701800"/>
        </a:xfrm>
        <a:prstGeom prst="roundRect">
          <a:avLst>
            <a:gd name="adj" fmla="val 393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254000</xdr:colOff>
      <xdr:row>25</xdr:row>
      <xdr:rowOff>165100</xdr:rowOff>
    </xdr:from>
    <xdr:to>
      <xdr:col>19</xdr:col>
      <xdr:colOff>266700</xdr:colOff>
      <xdr:row>40</xdr:row>
      <xdr:rowOff>165100</xdr:rowOff>
    </xdr:to>
    <xdr:sp macro="" textlink="">
      <xdr:nvSpPr>
        <xdr:cNvPr id="107" name="Rectangle: Rounded Corners 106">
          <a:extLst>
            <a:ext uri="{FF2B5EF4-FFF2-40B4-BE49-F238E27FC236}">
              <a16:creationId xmlns:a16="http://schemas.microsoft.com/office/drawing/2014/main" id="{789F9CE8-D4A1-428E-B4B0-62D630FF9794}"/>
            </a:ext>
          </a:extLst>
        </xdr:cNvPr>
        <xdr:cNvSpPr/>
      </xdr:nvSpPr>
      <xdr:spPr>
        <a:xfrm>
          <a:off x="10007600" y="4768850"/>
          <a:ext cx="1841500" cy="2762250"/>
        </a:xfrm>
        <a:prstGeom prst="roundRect">
          <a:avLst>
            <a:gd name="adj" fmla="val 393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209550</xdr:colOff>
      <xdr:row>0</xdr:row>
      <xdr:rowOff>114300</xdr:rowOff>
    </xdr:from>
    <xdr:to>
      <xdr:col>19</xdr:col>
      <xdr:colOff>222250</xdr:colOff>
      <xdr:row>9</xdr:row>
      <xdr:rowOff>152400</xdr:rowOff>
    </xdr:to>
    <xdr:sp macro="" textlink="">
      <xdr:nvSpPr>
        <xdr:cNvPr id="101" name="Rectangle: Rounded Corners 100">
          <a:extLst>
            <a:ext uri="{FF2B5EF4-FFF2-40B4-BE49-F238E27FC236}">
              <a16:creationId xmlns:a16="http://schemas.microsoft.com/office/drawing/2014/main" id="{15B1E119-DFE9-E37D-47E2-3D3D1180ADE0}"/>
            </a:ext>
          </a:extLst>
        </xdr:cNvPr>
        <xdr:cNvSpPr/>
      </xdr:nvSpPr>
      <xdr:spPr>
        <a:xfrm>
          <a:off x="9963150" y="114300"/>
          <a:ext cx="1841500" cy="1695450"/>
        </a:xfrm>
        <a:prstGeom prst="roundRect">
          <a:avLst>
            <a:gd name="adj" fmla="val 393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215900</xdr:colOff>
      <xdr:row>0</xdr:row>
      <xdr:rowOff>133350</xdr:rowOff>
    </xdr:from>
    <xdr:to>
      <xdr:col>16</xdr:col>
      <xdr:colOff>101600</xdr:colOff>
      <xdr:row>3</xdr:row>
      <xdr:rowOff>38100</xdr:rowOff>
    </xdr:to>
    <xdr:sp macro="" textlink="">
      <xdr:nvSpPr>
        <xdr:cNvPr id="2" name="Rectangle: Rounded Corners 1">
          <a:extLst>
            <a:ext uri="{FF2B5EF4-FFF2-40B4-BE49-F238E27FC236}">
              <a16:creationId xmlns:a16="http://schemas.microsoft.com/office/drawing/2014/main" id="{6E2D6462-10E3-D504-20AF-4B87890E1A2C}"/>
            </a:ext>
          </a:extLst>
        </xdr:cNvPr>
        <xdr:cNvSpPr/>
      </xdr:nvSpPr>
      <xdr:spPr>
        <a:xfrm>
          <a:off x="215900" y="133350"/>
          <a:ext cx="9639300" cy="457200"/>
        </a:xfrm>
        <a:prstGeom prst="roundRect">
          <a:avLst>
            <a:gd name="adj" fmla="val 28352"/>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a:solidFill>
              <a:schemeClr val="tx1"/>
            </a:solidFill>
            <a:latin typeface="+mj-lt"/>
          </a:endParaRPr>
        </a:p>
      </xdr:txBody>
    </xdr:sp>
    <xdr:clientData/>
  </xdr:twoCellAnchor>
  <xdr:twoCellAnchor editAs="oneCell">
    <xdr:from>
      <xdr:col>0</xdr:col>
      <xdr:colOff>292100</xdr:colOff>
      <xdr:row>0</xdr:row>
      <xdr:rowOff>158750</xdr:rowOff>
    </xdr:from>
    <xdr:to>
      <xdr:col>1</xdr:col>
      <xdr:colOff>63500</xdr:colOff>
      <xdr:row>2</xdr:row>
      <xdr:rowOff>171450</xdr:rowOff>
    </xdr:to>
    <xdr:pic>
      <xdr:nvPicPr>
        <xdr:cNvPr id="4" name="Picture 3">
          <a:extLst>
            <a:ext uri="{FF2B5EF4-FFF2-40B4-BE49-F238E27FC236}">
              <a16:creationId xmlns:a16="http://schemas.microsoft.com/office/drawing/2014/main" id="{BB850C58-A7F3-F85C-40F0-9C630619E6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2100" y="158750"/>
          <a:ext cx="381000" cy="381000"/>
        </a:xfrm>
        <a:prstGeom prst="rect">
          <a:avLst/>
        </a:prstGeom>
      </xdr:spPr>
    </xdr:pic>
    <xdr:clientData/>
  </xdr:twoCellAnchor>
  <xdr:oneCellAnchor>
    <xdr:from>
      <xdr:col>1</xdr:col>
      <xdr:colOff>44450</xdr:colOff>
      <xdr:row>1</xdr:row>
      <xdr:rowOff>6350</xdr:rowOff>
    </xdr:from>
    <xdr:ext cx="5086350" cy="342851"/>
    <xdr:sp macro="" textlink="">
      <xdr:nvSpPr>
        <xdr:cNvPr id="5" name="TextBox 4">
          <a:extLst>
            <a:ext uri="{FF2B5EF4-FFF2-40B4-BE49-F238E27FC236}">
              <a16:creationId xmlns:a16="http://schemas.microsoft.com/office/drawing/2014/main" id="{1F62691B-562D-DD6A-4D99-807E2C496B0B}"/>
            </a:ext>
          </a:extLst>
        </xdr:cNvPr>
        <xdr:cNvSpPr txBox="1"/>
      </xdr:nvSpPr>
      <xdr:spPr>
        <a:xfrm>
          <a:off x="654050" y="190500"/>
          <a:ext cx="508635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latin typeface="+mn-lt"/>
              <a:ea typeface="+mn-ea"/>
              <a:cs typeface="+mn-cs"/>
            </a:rPr>
            <a:t>ABC</a:t>
          </a:r>
          <a:r>
            <a:rPr lang="en-IN" sz="1600" b="1" baseline="0">
              <a:solidFill>
                <a:schemeClr val="tx1"/>
              </a:solidFill>
              <a:effectLst/>
              <a:latin typeface="+mn-lt"/>
              <a:ea typeface="+mn-ea"/>
              <a:cs typeface="+mn-cs"/>
            </a:rPr>
            <a:t> Executive Sales Summary And Profitability Dashboard</a:t>
          </a:r>
          <a:endParaRPr lang="en-IN" sz="1600" b="1">
            <a:effectLst/>
          </a:endParaRPr>
        </a:p>
      </xdr:txBody>
    </xdr:sp>
    <xdr:clientData/>
  </xdr:oneCellAnchor>
  <xdr:twoCellAnchor>
    <xdr:from>
      <xdr:col>14</xdr:col>
      <xdr:colOff>304800</xdr:colOff>
      <xdr:row>1</xdr:row>
      <xdr:rowOff>50800</xdr:rowOff>
    </xdr:from>
    <xdr:to>
      <xdr:col>16</xdr:col>
      <xdr:colOff>12700</xdr:colOff>
      <xdr:row>2</xdr:row>
      <xdr:rowOff>139700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7A398EA0-6B98-C037-968E-5860B6B81A59}"/>
            </a:ext>
          </a:extLst>
        </xdr:cNvPr>
        <xdr:cNvSpPr/>
      </xdr:nvSpPr>
      <xdr:spPr>
        <a:xfrm>
          <a:off x="8839200" y="234950"/>
          <a:ext cx="927100" cy="2730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Sales Data</a:t>
          </a:r>
        </a:p>
      </xdr:txBody>
    </xdr:sp>
    <xdr:clientData/>
  </xdr:twoCellAnchor>
  <xdr:twoCellAnchor>
    <xdr:from>
      <xdr:col>12</xdr:col>
      <xdr:colOff>260350</xdr:colOff>
      <xdr:row>1</xdr:row>
      <xdr:rowOff>38100</xdr:rowOff>
    </xdr:from>
    <xdr:to>
      <xdr:col>14</xdr:col>
      <xdr:colOff>247650</xdr:colOff>
      <xdr:row>2</xdr:row>
      <xdr:rowOff>133350</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9DC773E4-49A0-428B-885E-EF373E863471}"/>
            </a:ext>
          </a:extLst>
        </xdr:cNvPr>
        <xdr:cNvSpPr/>
      </xdr:nvSpPr>
      <xdr:spPr>
        <a:xfrm>
          <a:off x="7575550" y="222250"/>
          <a:ext cx="1206500" cy="2794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All</a:t>
          </a:r>
          <a:r>
            <a:rPr lang="en-IN" sz="1200" b="1" baseline="0"/>
            <a:t> Pivot Tables</a:t>
          </a:r>
          <a:endParaRPr lang="en-IN" sz="1200" b="1"/>
        </a:p>
      </xdr:txBody>
    </xdr:sp>
    <xdr:clientData/>
  </xdr:twoCellAnchor>
  <xdr:twoCellAnchor>
    <xdr:from>
      <xdr:col>0</xdr:col>
      <xdr:colOff>241300</xdr:colOff>
      <xdr:row>3</xdr:row>
      <xdr:rowOff>152400</xdr:rowOff>
    </xdr:from>
    <xdr:to>
      <xdr:col>2</xdr:col>
      <xdr:colOff>469900</xdr:colOff>
      <xdr:row>7</xdr:row>
      <xdr:rowOff>76200</xdr:rowOff>
    </xdr:to>
    <xdr:grpSp>
      <xdr:nvGrpSpPr>
        <xdr:cNvPr id="9" name="Group 8">
          <a:extLst>
            <a:ext uri="{FF2B5EF4-FFF2-40B4-BE49-F238E27FC236}">
              <a16:creationId xmlns:a16="http://schemas.microsoft.com/office/drawing/2014/main" id="{39DAAB69-FF5B-F2B0-FA41-72FA3B49D2B1}"/>
            </a:ext>
          </a:extLst>
        </xdr:cNvPr>
        <xdr:cNvGrpSpPr/>
      </xdr:nvGrpSpPr>
      <xdr:grpSpPr>
        <a:xfrm>
          <a:off x="241300" y="704850"/>
          <a:ext cx="1447800" cy="660400"/>
          <a:chOff x="260350" y="704850"/>
          <a:chExt cx="1390650" cy="571500"/>
        </a:xfrm>
      </xdr:grpSpPr>
      <xdr:sp macro="" textlink="">
        <xdr:nvSpPr>
          <xdr:cNvPr id="3" name="Rectangle: Rounded Corners 2">
            <a:extLst>
              <a:ext uri="{FF2B5EF4-FFF2-40B4-BE49-F238E27FC236}">
                <a16:creationId xmlns:a16="http://schemas.microsoft.com/office/drawing/2014/main" id="{0116206B-D0B3-2524-24D9-461EF8736D70}"/>
              </a:ext>
            </a:extLst>
          </xdr:cNvPr>
          <xdr:cNvSpPr/>
        </xdr:nvSpPr>
        <xdr:spPr>
          <a:xfrm>
            <a:off x="260350" y="704850"/>
            <a:ext cx="1390650" cy="571500"/>
          </a:xfrm>
          <a:prstGeom prst="roundRect">
            <a:avLst>
              <a:gd name="adj" fmla="val 22691"/>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lumMod val="75000"/>
                    <a:lumOff val="25000"/>
                  </a:schemeClr>
                </a:solidFill>
              </a:rPr>
              <a:t>Total</a:t>
            </a:r>
            <a:r>
              <a:rPr lang="en-IN" sz="1100" b="1" baseline="0">
                <a:solidFill>
                  <a:schemeClr val="tx1">
                    <a:lumMod val="75000"/>
                    <a:lumOff val="25000"/>
                  </a:schemeClr>
                </a:solidFill>
              </a:rPr>
              <a:t> Revenue</a:t>
            </a:r>
            <a:endParaRPr lang="en-IN" sz="1100" b="1">
              <a:solidFill>
                <a:schemeClr val="tx1">
                  <a:lumMod val="75000"/>
                  <a:lumOff val="25000"/>
                </a:schemeClr>
              </a:solidFill>
            </a:endParaRPr>
          </a:p>
        </xdr:txBody>
      </xdr:sp>
      <xdr:sp macro="" textlink="'Pivot Tables2'!A4">
        <xdr:nvSpPr>
          <xdr:cNvPr id="7" name="TextBox 6">
            <a:extLst>
              <a:ext uri="{FF2B5EF4-FFF2-40B4-BE49-F238E27FC236}">
                <a16:creationId xmlns:a16="http://schemas.microsoft.com/office/drawing/2014/main" id="{062B20FF-81E9-E67A-A86D-FE459D567748}"/>
              </a:ext>
            </a:extLst>
          </xdr:cNvPr>
          <xdr:cNvSpPr txBox="1"/>
        </xdr:nvSpPr>
        <xdr:spPr>
          <a:xfrm>
            <a:off x="323850" y="930154"/>
            <a:ext cx="1225550" cy="28904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D5F107-4E00-41E8-BA20-5AE0D4C5F7B7}" type="TxLink">
              <a:rPr lang="en-US" sz="1800" b="1" i="0" u="none" strike="noStrike">
                <a:solidFill>
                  <a:srgbClr val="002060"/>
                </a:solidFill>
                <a:latin typeface="Aptos Narrow"/>
              </a:rPr>
              <a:pPr algn="ctr"/>
              <a:t>$6,45,223</a:t>
            </a:fld>
            <a:endParaRPr lang="en-IN" sz="1800" b="1">
              <a:solidFill>
                <a:srgbClr val="002060"/>
              </a:solidFill>
            </a:endParaRPr>
          </a:p>
        </xdr:txBody>
      </xdr:sp>
    </xdr:grpSp>
    <xdr:clientData/>
  </xdr:twoCellAnchor>
  <xdr:twoCellAnchor>
    <xdr:from>
      <xdr:col>3</xdr:col>
      <xdr:colOff>38100</xdr:colOff>
      <xdr:row>3</xdr:row>
      <xdr:rowOff>165100</xdr:rowOff>
    </xdr:from>
    <xdr:to>
      <xdr:col>5</xdr:col>
      <xdr:colOff>292100</xdr:colOff>
      <xdr:row>7</xdr:row>
      <xdr:rowOff>76200</xdr:rowOff>
    </xdr:to>
    <xdr:grpSp>
      <xdr:nvGrpSpPr>
        <xdr:cNvPr id="10" name="Group 9">
          <a:extLst>
            <a:ext uri="{FF2B5EF4-FFF2-40B4-BE49-F238E27FC236}">
              <a16:creationId xmlns:a16="http://schemas.microsoft.com/office/drawing/2014/main" id="{4C6C87E7-3923-3965-7956-7867D1E24732}"/>
            </a:ext>
          </a:extLst>
        </xdr:cNvPr>
        <xdr:cNvGrpSpPr/>
      </xdr:nvGrpSpPr>
      <xdr:grpSpPr>
        <a:xfrm>
          <a:off x="1866900" y="717550"/>
          <a:ext cx="1473200" cy="647700"/>
          <a:chOff x="260350" y="704850"/>
          <a:chExt cx="1390650" cy="571500"/>
        </a:xfrm>
      </xdr:grpSpPr>
      <xdr:sp macro="" textlink="">
        <xdr:nvSpPr>
          <xdr:cNvPr id="11" name="Rectangle: Rounded Corners 10">
            <a:extLst>
              <a:ext uri="{FF2B5EF4-FFF2-40B4-BE49-F238E27FC236}">
                <a16:creationId xmlns:a16="http://schemas.microsoft.com/office/drawing/2014/main" id="{876F3D41-60ED-9118-3136-EDDD0B23AF93}"/>
              </a:ext>
            </a:extLst>
          </xdr:cNvPr>
          <xdr:cNvSpPr/>
        </xdr:nvSpPr>
        <xdr:spPr>
          <a:xfrm>
            <a:off x="260350" y="704850"/>
            <a:ext cx="1390650" cy="571500"/>
          </a:xfrm>
          <a:prstGeom prst="roundRect">
            <a:avLst>
              <a:gd name="adj" fmla="val 22691"/>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lumMod val="75000"/>
                    <a:lumOff val="25000"/>
                  </a:schemeClr>
                </a:solidFill>
              </a:rPr>
              <a:t>Total</a:t>
            </a:r>
            <a:r>
              <a:rPr lang="en-IN" sz="1100" b="1" baseline="0">
                <a:solidFill>
                  <a:schemeClr val="tx1">
                    <a:lumMod val="75000"/>
                    <a:lumOff val="25000"/>
                  </a:schemeClr>
                </a:solidFill>
              </a:rPr>
              <a:t> Gross Profit</a:t>
            </a:r>
            <a:endParaRPr lang="en-IN" sz="1100" b="1">
              <a:solidFill>
                <a:schemeClr val="tx1">
                  <a:lumMod val="75000"/>
                  <a:lumOff val="25000"/>
                </a:schemeClr>
              </a:solidFill>
            </a:endParaRPr>
          </a:p>
        </xdr:txBody>
      </xdr:sp>
      <xdr:sp macro="" textlink="'Pivot Tables2'!C4">
        <xdr:nvSpPr>
          <xdr:cNvPr id="12" name="TextBox 11">
            <a:extLst>
              <a:ext uri="{FF2B5EF4-FFF2-40B4-BE49-F238E27FC236}">
                <a16:creationId xmlns:a16="http://schemas.microsoft.com/office/drawing/2014/main" id="{8F765C96-F63A-F2DA-363A-2A9FA60C492E}"/>
              </a:ext>
            </a:extLst>
          </xdr:cNvPr>
          <xdr:cNvSpPr txBox="1"/>
        </xdr:nvSpPr>
        <xdr:spPr>
          <a:xfrm>
            <a:off x="323850" y="945776"/>
            <a:ext cx="1263650" cy="2734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3ABE288-1F85-491B-882F-B7C6C44CAEED}" type="TxLink">
              <a:rPr lang="en-US" sz="1800" b="1" i="0" u="none" strike="noStrike">
                <a:solidFill>
                  <a:srgbClr val="002060"/>
                </a:solidFill>
                <a:latin typeface="Aptos Narrow"/>
                <a:ea typeface="+mn-ea"/>
                <a:cs typeface="+mn-cs"/>
              </a:rPr>
              <a:pPr marL="0" indent="0" algn="ctr"/>
              <a:t>$2,96,384</a:t>
            </a:fld>
            <a:endParaRPr lang="en-IN" sz="1800" b="1" i="0" u="none" strike="noStrike">
              <a:solidFill>
                <a:srgbClr val="002060"/>
              </a:solidFill>
              <a:latin typeface="Aptos Narrow"/>
              <a:ea typeface="+mn-ea"/>
              <a:cs typeface="+mn-cs"/>
            </a:endParaRPr>
          </a:p>
        </xdr:txBody>
      </xdr:sp>
    </xdr:grpSp>
    <xdr:clientData/>
  </xdr:twoCellAnchor>
  <xdr:twoCellAnchor>
    <xdr:from>
      <xdr:col>5</xdr:col>
      <xdr:colOff>495300</xdr:colOff>
      <xdr:row>3</xdr:row>
      <xdr:rowOff>165100</xdr:rowOff>
    </xdr:from>
    <xdr:to>
      <xdr:col>8</xdr:col>
      <xdr:colOff>127000</xdr:colOff>
      <xdr:row>7</xdr:row>
      <xdr:rowOff>88900</xdr:rowOff>
    </xdr:to>
    <xdr:grpSp>
      <xdr:nvGrpSpPr>
        <xdr:cNvPr id="13" name="Group 12">
          <a:extLst>
            <a:ext uri="{FF2B5EF4-FFF2-40B4-BE49-F238E27FC236}">
              <a16:creationId xmlns:a16="http://schemas.microsoft.com/office/drawing/2014/main" id="{0D509350-2B03-F445-2E5D-8789A4E83184}"/>
            </a:ext>
          </a:extLst>
        </xdr:cNvPr>
        <xdr:cNvGrpSpPr/>
      </xdr:nvGrpSpPr>
      <xdr:grpSpPr>
        <a:xfrm>
          <a:off x="3543300" y="717550"/>
          <a:ext cx="1460500" cy="660400"/>
          <a:chOff x="260350" y="704850"/>
          <a:chExt cx="1390650" cy="571500"/>
        </a:xfrm>
      </xdr:grpSpPr>
      <xdr:sp macro="" textlink="">
        <xdr:nvSpPr>
          <xdr:cNvPr id="14" name="Rectangle: Rounded Corners 13">
            <a:extLst>
              <a:ext uri="{FF2B5EF4-FFF2-40B4-BE49-F238E27FC236}">
                <a16:creationId xmlns:a16="http://schemas.microsoft.com/office/drawing/2014/main" id="{C0EDEF63-DC49-13AA-E2AC-27DDD58445C7}"/>
              </a:ext>
            </a:extLst>
          </xdr:cNvPr>
          <xdr:cNvSpPr/>
        </xdr:nvSpPr>
        <xdr:spPr>
          <a:xfrm>
            <a:off x="260350" y="704850"/>
            <a:ext cx="1390650" cy="571500"/>
          </a:xfrm>
          <a:prstGeom prst="roundRect">
            <a:avLst>
              <a:gd name="adj" fmla="val 22691"/>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lumMod val="75000"/>
                    <a:lumOff val="25000"/>
                  </a:schemeClr>
                </a:solidFill>
              </a:rPr>
              <a:t>Gross</a:t>
            </a:r>
            <a:r>
              <a:rPr lang="en-IN" sz="1100" b="1" baseline="0">
                <a:solidFill>
                  <a:schemeClr val="tx1">
                    <a:lumMod val="75000"/>
                    <a:lumOff val="25000"/>
                  </a:schemeClr>
                </a:solidFill>
              </a:rPr>
              <a:t> Margin </a:t>
            </a:r>
            <a:r>
              <a:rPr lang="en-IN" sz="1200" b="1" baseline="0">
                <a:solidFill>
                  <a:schemeClr val="tx1">
                    <a:lumMod val="75000"/>
                    <a:lumOff val="25000"/>
                  </a:schemeClr>
                </a:solidFill>
              </a:rPr>
              <a:t>%</a:t>
            </a:r>
            <a:endParaRPr lang="en-IN" sz="1200" b="1">
              <a:solidFill>
                <a:schemeClr val="tx1">
                  <a:lumMod val="75000"/>
                  <a:lumOff val="25000"/>
                </a:schemeClr>
              </a:solidFill>
            </a:endParaRPr>
          </a:p>
        </xdr:txBody>
      </xdr:sp>
      <xdr:sp macro="" textlink="'Pivot Tables2'!E4">
        <xdr:nvSpPr>
          <xdr:cNvPr id="15" name="TextBox 14">
            <a:extLst>
              <a:ext uri="{FF2B5EF4-FFF2-40B4-BE49-F238E27FC236}">
                <a16:creationId xmlns:a16="http://schemas.microsoft.com/office/drawing/2014/main" id="{7C78C066-E80D-96F7-28DF-422CB6940242}"/>
              </a:ext>
            </a:extLst>
          </xdr:cNvPr>
          <xdr:cNvSpPr txBox="1"/>
        </xdr:nvSpPr>
        <xdr:spPr>
          <a:xfrm>
            <a:off x="323850" y="957629"/>
            <a:ext cx="1225550" cy="2615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2A03D7F-4D85-4DB6-B10E-CF566444EEED}" type="TxLink">
              <a:rPr lang="en-US" sz="1800" b="1" i="0" u="none" strike="noStrike">
                <a:solidFill>
                  <a:srgbClr val="002060"/>
                </a:solidFill>
                <a:latin typeface="Aptos Narrow"/>
                <a:ea typeface="+mn-ea"/>
                <a:cs typeface="+mn-cs"/>
              </a:rPr>
              <a:pPr marL="0" indent="0" algn="ctr"/>
              <a:t>45.94%</a:t>
            </a:fld>
            <a:endParaRPr lang="en-IN" sz="1800" b="1" i="0" u="none" strike="noStrike">
              <a:solidFill>
                <a:srgbClr val="002060"/>
              </a:solidFill>
              <a:latin typeface="Aptos Narrow"/>
              <a:ea typeface="+mn-ea"/>
              <a:cs typeface="+mn-cs"/>
            </a:endParaRPr>
          </a:p>
        </xdr:txBody>
      </xdr:sp>
    </xdr:grpSp>
    <xdr:clientData/>
  </xdr:twoCellAnchor>
  <xdr:twoCellAnchor>
    <xdr:from>
      <xdr:col>8</xdr:col>
      <xdr:colOff>317500</xdr:colOff>
      <xdr:row>3</xdr:row>
      <xdr:rowOff>171450</xdr:rowOff>
    </xdr:from>
    <xdr:to>
      <xdr:col>10</xdr:col>
      <xdr:colOff>539750</xdr:colOff>
      <xdr:row>7</xdr:row>
      <xdr:rowOff>76200</xdr:rowOff>
    </xdr:to>
    <xdr:grpSp>
      <xdr:nvGrpSpPr>
        <xdr:cNvPr id="16" name="Group 15">
          <a:extLst>
            <a:ext uri="{FF2B5EF4-FFF2-40B4-BE49-F238E27FC236}">
              <a16:creationId xmlns:a16="http://schemas.microsoft.com/office/drawing/2014/main" id="{012D9221-8996-35E4-53C4-4E265E18630E}"/>
            </a:ext>
          </a:extLst>
        </xdr:cNvPr>
        <xdr:cNvGrpSpPr/>
      </xdr:nvGrpSpPr>
      <xdr:grpSpPr>
        <a:xfrm>
          <a:off x="5194300" y="723900"/>
          <a:ext cx="1441450" cy="641350"/>
          <a:chOff x="260350" y="704850"/>
          <a:chExt cx="1390650" cy="571500"/>
        </a:xfrm>
      </xdr:grpSpPr>
      <xdr:sp macro="" textlink="">
        <xdr:nvSpPr>
          <xdr:cNvPr id="17" name="Rectangle: Rounded Corners 16">
            <a:extLst>
              <a:ext uri="{FF2B5EF4-FFF2-40B4-BE49-F238E27FC236}">
                <a16:creationId xmlns:a16="http://schemas.microsoft.com/office/drawing/2014/main" id="{AB2617BE-FD23-BE02-F235-BB39C6CC8B47}"/>
              </a:ext>
            </a:extLst>
          </xdr:cNvPr>
          <xdr:cNvSpPr/>
        </xdr:nvSpPr>
        <xdr:spPr>
          <a:xfrm>
            <a:off x="260350" y="704850"/>
            <a:ext cx="1390650" cy="571500"/>
          </a:xfrm>
          <a:prstGeom prst="roundRect">
            <a:avLst>
              <a:gd name="adj" fmla="val 22691"/>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lumMod val="75000"/>
                    <a:lumOff val="25000"/>
                  </a:schemeClr>
                </a:solidFill>
              </a:rPr>
              <a:t>Discount</a:t>
            </a:r>
            <a:r>
              <a:rPr lang="en-IN" sz="1100" b="1" baseline="0">
                <a:solidFill>
                  <a:schemeClr val="tx1">
                    <a:lumMod val="75000"/>
                    <a:lumOff val="25000"/>
                  </a:schemeClr>
                </a:solidFill>
              </a:rPr>
              <a:t> Amount</a:t>
            </a:r>
            <a:endParaRPr lang="en-IN" sz="1100" b="1">
              <a:solidFill>
                <a:schemeClr val="tx1">
                  <a:lumMod val="75000"/>
                  <a:lumOff val="25000"/>
                </a:schemeClr>
              </a:solidFill>
            </a:endParaRPr>
          </a:p>
        </xdr:txBody>
      </xdr:sp>
      <xdr:sp macro="" textlink="'Pivot Tables2'!I4">
        <xdr:nvSpPr>
          <xdr:cNvPr id="18" name="TextBox 17">
            <a:extLst>
              <a:ext uri="{FF2B5EF4-FFF2-40B4-BE49-F238E27FC236}">
                <a16:creationId xmlns:a16="http://schemas.microsoft.com/office/drawing/2014/main" id="{89A733E5-DB90-807B-88E6-9D19285DCC61}"/>
              </a:ext>
            </a:extLst>
          </xdr:cNvPr>
          <xdr:cNvSpPr txBox="1"/>
        </xdr:nvSpPr>
        <xdr:spPr>
          <a:xfrm>
            <a:off x="323850" y="931187"/>
            <a:ext cx="1244600" cy="2880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B209A45-9BC9-4EB1-BA6F-50176B0E008E}" type="TxLink">
              <a:rPr lang="en-US" sz="1800" b="1" i="0" u="none" strike="noStrike">
                <a:solidFill>
                  <a:srgbClr val="002060"/>
                </a:solidFill>
                <a:latin typeface="Aptos Narrow"/>
                <a:ea typeface="+mn-ea"/>
                <a:cs typeface="+mn-cs"/>
              </a:rPr>
              <a:pPr marL="0" indent="0" algn="ctr"/>
              <a:t>$44,734</a:t>
            </a:fld>
            <a:endParaRPr lang="en-IN" sz="1800" b="1" i="0" u="none" strike="noStrike">
              <a:solidFill>
                <a:srgbClr val="002060"/>
              </a:solidFill>
              <a:latin typeface="Aptos Narrow"/>
              <a:ea typeface="+mn-ea"/>
              <a:cs typeface="+mn-cs"/>
            </a:endParaRPr>
          </a:p>
        </xdr:txBody>
      </xdr:sp>
    </xdr:grpSp>
    <xdr:clientData/>
  </xdr:twoCellAnchor>
  <xdr:twoCellAnchor>
    <xdr:from>
      <xdr:col>13</xdr:col>
      <xdr:colOff>533400</xdr:colOff>
      <xdr:row>3</xdr:row>
      <xdr:rowOff>165100</xdr:rowOff>
    </xdr:from>
    <xdr:to>
      <xdr:col>16</xdr:col>
      <xdr:colOff>95250</xdr:colOff>
      <xdr:row>7</xdr:row>
      <xdr:rowOff>69850</xdr:rowOff>
    </xdr:to>
    <xdr:grpSp>
      <xdr:nvGrpSpPr>
        <xdr:cNvPr id="19" name="Group 18">
          <a:extLst>
            <a:ext uri="{FF2B5EF4-FFF2-40B4-BE49-F238E27FC236}">
              <a16:creationId xmlns:a16="http://schemas.microsoft.com/office/drawing/2014/main" id="{A55A112C-7200-F1B1-C68E-B3ADC9E3E2B1}"/>
            </a:ext>
          </a:extLst>
        </xdr:cNvPr>
        <xdr:cNvGrpSpPr/>
      </xdr:nvGrpSpPr>
      <xdr:grpSpPr>
        <a:xfrm>
          <a:off x="8458200" y="717550"/>
          <a:ext cx="1390650" cy="641350"/>
          <a:chOff x="260350" y="704850"/>
          <a:chExt cx="1390650" cy="571500"/>
        </a:xfrm>
      </xdr:grpSpPr>
      <xdr:sp macro="" textlink="">
        <xdr:nvSpPr>
          <xdr:cNvPr id="20" name="Rectangle: Rounded Corners 19">
            <a:extLst>
              <a:ext uri="{FF2B5EF4-FFF2-40B4-BE49-F238E27FC236}">
                <a16:creationId xmlns:a16="http://schemas.microsoft.com/office/drawing/2014/main" id="{09CC1B13-FF18-660C-A2EC-FCA1C8D9C588}"/>
              </a:ext>
            </a:extLst>
          </xdr:cNvPr>
          <xdr:cNvSpPr/>
        </xdr:nvSpPr>
        <xdr:spPr>
          <a:xfrm>
            <a:off x="260350" y="704850"/>
            <a:ext cx="1390650" cy="571500"/>
          </a:xfrm>
          <a:prstGeom prst="roundRect">
            <a:avLst>
              <a:gd name="adj" fmla="val 22691"/>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lumMod val="75000"/>
                    <a:lumOff val="25000"/>
                  </a:schemeClr>
                </a:solidFill>
              </a:rPr>
              <a:t>Total</a:t>
            </a:r>
            <a:r>
              <a:rPr lang="en-IN" sz="1100" b="1" baseline="0">
                <a:solidFill>
                  <a:schemeClr val="tx1">
                    <a:lumMod val="75000"/>
                    <a:lumOff val="25000"/>
                  </a:schemeClr>
                </a:solidFill>
              </a:rPr>
              <a:t> Orders</a:t>
            </a:r>
            <a:endParaRPr lang="en-IN" sz="1100" b="1">
              <a:solidFill>
                <a:schemeClr val="tx1">
                  <a:lumMod val="75000"/>
                  <a:lumOff val="25000"/>
                </a:schemeClr>
              </a:solidFill>
            </a:endParaRPr>
          </a:p>
        </xdr:txBody>
      </xdr:sp>
      <xdr:sp macro="" textlink="'Pivot Tables2'!K4">
        <xdr:nvSpPr>
          <xdr:cNvPr id="21" name="TextBox 20">
            <a:extLst>
              <a:ext uri="{FF2B5EF4-FFF2-40B4-BE49-F238E27FC236}">
                <a16:creationId xmlns:a16="http://schemas.microsoft.com/office/drawing/2014/main" id="{FBD0D7CF-0F72-3400-B9E8-8D4730185168}"/>
              </a:ext>
            </a:extLst>
          </xdr:cNvPr>
          <xdr:cNvSpPr txBox="1"/>
        </xdr:nvSpPr>
        <xdr:spPr>
          <a:xfrm>
            <a:off x="323850" y="925528"/>
            <a:ext cx="1257300" cy="29367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2810497-0C10-45C9-8329-88792524F785}" type="TxLink">
              <a:rPr lang="en-US" sz="1800" b="1" i="0" u="none" strike="noStrike">
                <a:solidFill>
                  <a:srgbClr val="002060"/>
                </a:solidFill>
                <a:latin typeface="Aptos Narrow"/>
                <a:ea typeface="+mn-ea"/>
                <a:cs typeface="+mn-cs"/>
              </a:rPr>
              <a:pPr marL="0" indent="0" algn="ctr"/>
              <a:t>2707</a:t>
            </a:fld>
            <a:endParaRPr lang="en-IN" sz="1800" b="1" i="0" u="none" strike="noStrike">
              <a:solidFill>
                <a:srgbClr val="002060"/>
              </a:solidFill>
              <a:latin typeface="Aptos Narrow"/>
              <a:ea typeface="+mn-ea"/>
              <a:cs typeface="+mn-cs"/>
            </a:endParaRPr>
          </a:p>
        </xdr:txBody>
      </xdr:sp>
    </xdr:grpSp>
    <xdr:clientData/>
  </xdr:twoCellAnchor>
  <xdr:twoCellAnchor>
    <xdr:from>
      <xdr:col>11</xdr:col>
      <xdr:colOff>107950</xdr:colOff>
      <xdr:row>3</xdr:row>
      <xdr:rowOff>177800</xdr:rowOff>
    </xdr:from>
    <xdr:to>
      <xdr:col>13</xdr:col>
      <xdr:colOff>374649</xdr:colOff>
      <xdr:row>7</xdr:row>
      <xdr:rowOff>82550</xdr:rowOff>
    </xdr:to>
    <xdr:grpSp>
      <xdr:nvGrpSpPr>
        <xdr:cNvPr id="22" name="Group 21">
          <a:extLst>
            <a:ext uri="{FF2B5EF4-FFF2-40B4-BE49-F238E27FC236}">
              <a16:creationId xmlns:a16="http://schemas.microsoft.com/office/drawing/2014/main" id="{4C53D8A7-8B90-C64D-A8FD-E30859329626}"/>
            </a:ext>
          </a:extLst>
        </xdr:cNvPr>
        <xdr:cNvGrpSpPr/>
      </xdr:nvGrpSpPr>
      <xdr:grpSpPr>
        <a:xfrm>
          <a:off x="6813550" y="730250"/>
          <a:ext cx="1485899" cy="641350"/>
          <a:chOff x="260350" y="704850"/>
          <a:chExt cx="1408710" cy="571500"/>
        </a:xfrm>
      </xdr:grpSpPr>
      <xdr:sp macro="" textlink="">
        <xdr:nvSpPr>
          <xdr:cNvPr id="23" name="Rectangle: Rounded Corners 22">
            <a:extLst>
              <a:ext uri="{FF2B5EF4-FFF2-40B4-BE49-F238E27FC236}">
                <a16:creationId xmlns:a16="http://schemas.microsoft.com/office/drawing/2014/main" id="{5AA4580F-3BCF-3CBD-1ADF-E85500AC8C9E}"/>
              </a:ext>
            </a:extLst>
          </xdr:cNvPr>
          <xdr:cNvSpPr/>
        </xdr:nvSpPr>
        <xdr:spPr>
          <a:xfrm>
            <a:off x="260350" y="704850"/>
            <a:ext cx="1408710" cy="571500"/>
          </a:xfrm>
          <a:prstGeom prst="roundRect">
            <a:avLst>
              <a:gd name="adj" fmla="val 22691"/>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lumMod val="75000"/>
                    <a:lumOff val="25000"/>
                  </a:schemeClr>
                </a:solidFill>
              </a:rPr>
              <a:t>Effective</a:t>
            </a:r>
            <a:r>
              <a:rPr lang="en-IN" sz="1100" b="1" baseline="0">
                <a:solidFill>
                  <a:schemeClr val="tx1">
                    <a:lumMod val="75000"/>
                    <a:lumOff val="25000"/>
                  </a:schemeClr>
                </a:solidFill>
              </a:rPr>
              <a:t> Discount </a:t>
            </a:r>
            <a:r>
              <a:rPr lang="en-IN" sz="1200" b="1" baseline="0">
                <a:solidFill>
                  <a:schemeClr val="tx1">
                    <a:lumMod val="75000"/>
                    <a:lumOff val="25000"/>
                  </a:schemeClr>
                </a:solidFill>
              </a:rPr>
              <a:t>%</a:t>
            </a:r>
            <a:endParaRPr lang="en-IN" sz="1200" b="1">
              <a:solidFill>
                <a:schemeClr val="tx1">
                  <a:lumMod val="75000"/>
                  <a:lumOff val="25000"/>
                </a:schemeClr>
              </a:solidFill>
            </a:endParaRPr>
          </a:p>
        </xdr:txBody>
      </xdr:sp>
      <xdr:sp macro="" textlink="'Pivot Tables2'!G4">
        <xdr:nvSpPr>
          <xdr:cNvPr id="24" name="TextBox 23">
            <a:extLst>
              <a:ext uri="{FF2B5EF4-FFF2-40B4-BE49-F238E27FC236}">
                <a16:creationId xmlns:a16="http://schemas.microsoft.com/office/drawing/2014/main" id="{6BFA9DB9-208C-6D58-CE7B-A59895CCE5C6}"/>
              </a:ext>
            </a:extLst>
          </xdr:cNvPr>
          <xdr:cNvSpPr txBox="1"/>
        </xdr:nvSpPr>
        <xdr:spPr>
          <a:xfrm>
            <a:off x="323850" y="925528"/>
            <a:ext cx="1270000" cy="29367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44383FF-AAE4-4896-813C-CB2D8FE19A8F}" type="TxLink">
              <a:rPr lang="en-US" sz="1800" b="1" i="0" u="none" strike="noStrike">
                <a:solidFill>
                  <a:srgbClr val="002060"/>
                </a:solidFill>
                <a:latin typeface="Aptos Narrow"/>
                <a:ea typeface="+mn-ea"/>
                <a:cs typeface="+mn-cs"/>
              </a:rPr>
              <a:pPr marL="0" indent="0" algn="ctr"/>
              <a:t>6.48%</a:t>
            </a:fld>
            <a:endParaRPr lang="en-IN" sz="1800" b="1" i="0" u="none" strike="noStrike">
              <a:solidFill>
                <a:srgbClr val="002060"/>
              </a:solidFill>
              <a:latin typeface="Aptos Narrow"/>
              <a:ea typeface="+mn-ea"/>
              <a:cs typeface="+mn-cs"/>
            </a:endParaRPr>
          </a:p>
        </xdr:txBody>
      </xdr:sp>
    </xdr:grpSp>
    <xdr:clientData/>
  </xdr:twoCellAnchor>
  <xdr:twoCellAnchor>
    <xdr:from>
      <xdr:col>0</xdr:col>
      <xdr:colOff>285750</xdr:colOff>
      <xdr:row>8</xdr:row>
      <xdr:rowOff>133350</xdr:rowOff>
    </xdr:from>
    <xdr:to>
      <xdr:col>8</xdr:col>
      <xdr:colOff>171450</xdr:colOff>
      <xdr:row>23</xdr:row>
      <xdr:rowOff>25400</xdr:rowOff>
    </xdr:to>
    <xdr:sp macro="" textlink="">
      <xdr:nvSpPr>
        <xdr:cNvPr id="29" name="Rectangle: Rounded Corners 28">
          <a:extLst>
            <a:ext uri="{FF2B5EF4-FFF2-40B4-BE49-F238E27FC236}">
              <a16:creationId xmlns:a16="http://schemas.microsoft.com/office/drawing/2014/main" id="{FBCC5C6E-C173-7190-5203-0A5520F613B0}"/>
            </a:ext>
          </a:extLst>
        </xdr:cNvPr>
        <xdr:cNvSpPr/>
      </xdr:nvSpPr>
      <xdr:spPr>
        <a:xfrm>
          <a:off x="285750" y="1606550"/>
          <a:ext cx="4762500" cy="2654300"/>
        </a:xfrm>
        <a:prstGeom prst="roundRect">
          <a:avLst>
            <a:gd name="adj" fmla="val 3772"/>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381000</xdr:colOff>
      <xdr:row>10</xdr:row>
      <xdr:rowOff>95250</xdr:rowOff>
    </xdr:from>
    <xdr:to>
      <xdr:col>8</xdr:col>
      <xdr:colOff>107950</xdr:colOff>
      <xdr:row>22</xdr:row>
      <xdr:rowOff>114300</xdr:rowOff>
    </xdr:to>
    <xdr:graphicFrame macro="">
      <xdr:nvGraphicFramePr>
        <xdr:cNvPr id="32" name="Chart 31">
          <a:extLst>
            <a:ext uri="{FF2B5EF4-FFF2-40B4-BE49-F238E27FC236}">
              <a16:creationId xmlns:a16="http://schemas.microsoft.com/office/drawing/2014/main" id="{210404FB-22E5-41AD-8A6D-B1E182D0E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285750</xdr:colOff>
      <xdr:row>8</xdr:row>
      <xdr:rowOff>120650</xdr:rowOff>
    </xdr:from>
    <xdr:to>
      <xdr:col>3</xdr:col>
      <xdr:colOff>368300</xdr:colOff>
      <xdr:row>10</xdr:row>
      <xdr:rowOff>63500</xdr:rowOff>
    </xdr:to>
    <xdr:sp macro="" textlink="">
      <xdr:nvSpPr>
        <xdr:cNvPr id="33" name="Rectangle: Rounded Corners 32">
          <a:extLst>
            <a:ext uri="{FF2B5EF4-FFF2-40B4-BE49-F238E27FC236}">
              <a16:creationId xmlns:a16="http://schemas.microsoft.com/office/drawing/2014/main" id="{A539D206-F7DE-755D-7B0D-61A76BF2A317}"/>
            </a:ext>
          </a:extLst>
        </xdr:cNvPr>
        <xdr:cNvSpPr/>
      </xdr:nvSpPr>
      <xdr:spPr>
        <a:xfrm>
          <a:off x="285750" y="1593850"/>
          <a:ext cx="1911350" cy="311150"/>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Revenue</a:t>
          </a:r>
          <a:r>
            <a:rPr lang="en-IN" sz="1100" b="1" baseline="0"/>
            <a:t> By Product Category</a:t>
          </a:r>
          <a:endParaRPr lang="en-IN" sz="1100" b="1"/>
        </a:p>
      </xdr:txBody>
    </xdr:sp>
    <xdr:clientData/>
  </xdr:twoCellAnchor>
  <xdr:twoCellAnchor>
    <xdr:from>
      <xdr:col>8</xdr:col>
      <xdr:colOff>317500</xdr:colOff>
      <xdr:row>8</xdr:row>
      <xdr:rowOff>133350</xdr:rowOff>
    </xdr:from>
    <xdr:to>
      <xdr:col>16</xdr:col>
      <xdr:colOff>120650</xdr:colOff>
      <xdr:row>23</xdr:row>
      <xdr:rowOff>31750</xdr:rowOff>
    </xdr:to>
    <xdr:grpSp>
      <xdr:nvGrpSpPr>
        <xdr:cNvPr id="44" name="Group 43">
          <a:extLst>
            <a:ext uri="{FF2B5EF4-FFF2-40B4-BE49-F238E27FC236}">
              <a16:creationId xmlns:a16="http://schemas.microsoft.com/office/drawing/2014/main" id="{48BFA97D-721B-E770-EDFB-227C2904BED8}"/>
            </a:ext>
          </a:extLst>
        </xdr:cNvPr>
        <xdr:cNvGrpSpPr/>
      </xdr:nvGrpSpPr>
      <xdr:grpSpPr>
        <a:xfrm>
          <a:off x="5194300" y="1606550"/>
          <a:ext cx="4679950" cy="2660650"/>
          <a:chOff x="5194300" y="1606550"/>
          <a:chExt cx="4679950" cy="2660650"/>
        </a:xfrm>
      </xdr:grpSpPr>
      <xdr:sp macro="" textlink="">
        <xdr:nvSpPr>
          <xdr:cNvPr id="31" name="Rectangle: Rounded Corners 30">
            <a:extLst>
              <a:ext uri="{FF2B5EF4-FFF2-40B4-BE49-F238E27FC236}">
                <a16:creationId xmlns:a16="http://schemas.microsoft.com/office/drawing/2014/main" id="{0F14A870-F7B0-4597-8602-68B86985EF1F}"/>
              </a:ext>
            </a:extLst>
          </xdr:cNvPr>
          <xdr:cNvSpPr/>
        </xdr:nvSpPr>
        <xdr:spPr>
          <a:xfrm>
            <a:off x="5194300" y="1606550"/>
            <a:ext cx="4679950" cy="2660650"/>
          </a:xfrm>
          <a:prstGeom prst="roundRect">
            <a:avLst>
              <a:gd name="adj" fmla="val 4495"/>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Rectangle: Rounded Corners 40">
            <a:extLst>
              <a:ext uri="{FF2B5EF4-FFF2-40B4-BE49-F238E27FC236}">
                <a16:creationId xmlns:a16="http://schemas.microsoft.com/office/drawing/2014/main" id="{8003CA9D-3023-4BDB-9D98-203A688B46C7}"/>
              </a:ext>
            </a:extLst>
          </xdr:cNvPr>
          <xdr:cNvSpPr/>
        </xdr:nvSpPr>
        <xdr:spPr>
          <a:xfrm>
            <a:off x="5194300" y="1606550"/>
            <a:ext cx="2114550" cy="311150"/>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t>Gross Profit By Product Category</a:t>
            </a:r>
            <a:endParaRPr lang="en-IN" sz="1100" b="1"/>
          </a:p>
        </xdr:txBody>
      </xdr:sp>
    </xdr:grpSp>
    <xdr:clientData/>
  </xdr:twoCellAnchor>
  <xdr:twoCellAnchor>
    <xdr:from>
      <xdr:col>0</xdr:col>
      <xdr:colOff>304800</xdr:colOff>
      <xdr:row>24</xdr:row>
      <xdr:rowOff>6350</xdr:rowOff>
    </xdr:from>
    <xdr:to>
      <xdr:col>8</xdr:col>
      <xdr:colOff>203200</xdr:colOff>
      <xdr:row>38</xdr:row>
      <xdr:rowOff>88900</xdr:rowOff>
    </xdr:to>
    <xdr:sp macro="" textlink="">
      <xdr:nvSpPr>
        <xdr:cNvPr id="48" name="Rectangle: Rounded Corners 47">
          <a:extLst>
            <a:ext uri="{FF2B5EF4-FFF2-40B4-BE49-F238E27FC236}">
              <a16:creationId xmlns:a16="http://schemas.microsoft.com/office/drawing/2014/main" id="{56F08615-8B97-4400-91CA-C70F1BE67608}"/>
            </a:ext>
          </a:extLst>
        </xdr:cNvPr>
        <xdr:cNvSpPr/>
      </xdr:nvSpPr>
      <xdr:spPr>
        <a:xfrm>
          <a:off x="304800" y="4425950"/>
          <a:ext cx="4775200" cy="2660650"/>
        </a:xfrm>
        <a:prstGeom prst="roundRect">
          <a:avLst>
            <a:gd name="adj" fmla="val 4495"/>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361950</xdr:colOff>
      <xdr:row>24</xdr:row>
      <xdr:rowOff>0</xdr:rowOff>
    </xdr:from>
    <xdr:to>
      <xdr:col>16</xdr:col>
      <xdr:colOff>152400</xdr:colOff>
      <xdr:row>38</xdr:row>
      <xdr:rowOff>82550</xdr:rowOff>
    </xdr:to>
    <xdr:sp macro="" textlink="">
      <xdr:nvSpPr>
        <xdr:cNvPr id="50" name="Rectangle: Rounded Corners 49">
          <a:extLst>
            <a:ext uri="{FF2B5EF4-FFF2-40B4-BE49-F238E27FC236}">
              <a16:creationId xmlns:a16="http://schemas.microsoft.com/office/drawing/2014/main" id="{FBF80E85-5433-4B25-8214-34E0D6F8BF06}"/>
            </a:ext>
          </a:extLst>
        </xdr:cNvPr>
        <xdr:cNvSpPr/>
      </xdr:nvSpPr>
      <xdr:spPr>
        <a:xfrm>
          <a:off x="5238750" y="4419600"/>
          <a:ext cx="4667250" cy="2660650"/>
        </a:xfrm>
        <a:prstGeom prst="roundRect">
          <a:avLst>
            <a:gd name="adj" fmla="val 4495"/>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330200</xdr:colOff>
      <xdr:row>39</xdr:row>
      <xdr:rowOff>57150</xdr:rowOff>
    </xdr:from>
    <xdr:to>
      <xdr:col>8</xdr:col>
      <xdr:colOff>228600</xdr:colOff>
      <xdr:row>53</xdr:row>
      <xdr:rowOff>139700</xdr:rowOff>
    </xdr:to>
    <xdr:sp macro="" textlink="">
      <xdr:nvSpPr>
        <xdr:cNvPr id="52" name="Rectangle: Rounded Corners 51">
          <a:extLst>
            <a:ext uri="{FF2B5EF4-FFF2-40B4-BE49-F238E27FC236}">
              <a16:creationId xmlns:a16="http://schemas.microsoft.com/office/drawing/2014/main" id="{621AC2ED-54C0-4459-A650-14DCFCB00F49}"/>
            </a:ext>
          </a:extLst>
        </xdr:cNvPr>
        <xdr:cNvSpPr/>
      </xdr:nvSpPr>
      <xdr:spPr>
        <a:xfrm>
          <a:off x="330200" y="7239000"/>
          <a:ext cx="4775200" cy="2660650"/>
        </a:xfrm>
        <a:prstGeom prst="roundRect">
          <a:avLst>
            <a:gd name="adj" fmla="val 4495"/>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393700</xdr:colOff>
      <xdr:row>39</xdr:row>
      <xdr:rowOff>57150</xdr:rowOff>
    </xdr:from>
    <xdr:to>
      <xdr:col>16</xdr:col>
      <xdr:colOff>165100</xdr:colOff>
      <xdr:row>53</xdr:row>
      <xdr:rowOff>139700</xdr:rowOff>
    </xdr:to>
    <xdr:sp macro="" textlink="">
      <xdr:nvSpPr>
        <xdr:cNvPr id="54" name="Rectangle: Rounded Corners 53">
          <a:extLst>
            <a:ext uri="{FF2B5EF4-FFF2-40B4-BE49-F238E27FC236}">
              <a16:creationId xmlns:a16="http://schemas.microsoft.com/office/drawing/2014/main" id="{369A66ED-862B-498E-AFBB-C340CF9744FF}"/>
            </a:ext>
          </a:extLst>
        </xdr:cNvPr>
        <xdr:cNvSpPr/>
      </xdr:nvSpPr>
      <xdr:spPr>
        <a:xfrm>
          <a:off x="5270500" y="7239000"/>
          <a:ext cx="4648200" cy="2660650"/>
        </a:xfrm>
        <a:prstGeom prst="roundRect">
          <a:avLst>
            <a:gd name="adj" fmla="val 4495"/>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336550</xdr:colOff>
      <xdr:row>54</xdr:row>
      <xdr:rowOff>107950</xdr:rowOff>
    </xdr:from>
    <xdr:to>
      <xdr:col>8</xdr:col>
      <xdr:colOff>285750</xdr:colOff>
      <xdr:row>69</xdr:row>
      <xdr:rowOff>6350</xdr:rowOff>
    </xdr:to>
    <xdr:sp macro="" textlink="">
      <xdr:nvSpPr>
        <xdr:cNvPr id="56" name="Rectangle: Rounded Corners 55">
          <a:extLst>
            <a:ext uri="{FF2B5EF4-FFF2-40B4-BE49-F238E27FC236}">
              <a16:creationId xmlns:a16="http://schemas.microsoft.com/office/drawing/2014/main" id="{146610FF-E954-4587-808C-EE6754680B93}"/>
            </a:ext>
          </a:extLst>
        </xdr:cNvPr>
        <xdr:cNvSpPr/>
      </xdr:nvSpPr>
      <xdr:spPr>
        <a:xfrm>
          <a:off x="336550" y="10052050"/>
          <a:ext cx="4826000" cy="2660650"/>
        </a:xfrm>
        <a:prstGeom prst="roundRect">
          <a:avLst>
            <a:gd name="adj" fmla="val 4495"/>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444500</xdr:colOff>
      <xdr:row>54</xdr:row>
      <xdr:rowOff>114300</xdr:rowOff>
    </xdr:from>
    <xdr:to>
      <xdr:col>16</xdr:col>
      <xdr:colOff>215900</xdr:colOff>
      <xdr:row>69</xdr:row>
      <xdr:rowOff>12700</xdr:rowOff>
    </xdr:to>
    <xdr:sp macro="" textlink="">
      <xdr:nvSpPr>
        <xdr:cNvPr id="58" name="Rectangle: Rounded Corners 57">
          <a:extLst>
            <a:ext uri="{FF2B5EF4-FFF2-40B4-BE49-F238E27FC236}">
              <a16:creationId xmlns:a16="http://schemas.microsoft.com/office/drawing/2014/main" id="{C2008CF5-8F81-43BB-8BB2-59DC11957725}"/>
            </a:ext>
          </a:extLst>
        </xdr:cNvPr>
        <xdr:cNvSpPr/>
      </xdr:nvSpPr>
      <xdr:spPr>
        <a:xfrm>
          <a:off x="5321300" y="10058400"/>
          <a:ext cx="4648200" cy="2660650"/>
        </a:xfrm>
        <a:prstGeom prst="roundRect">
          <a:avLst>
            <a:gd name="adj" fmla="val 4495"/>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361950</xdr:colOff>
      <xdr:row>69</xdr:row>
      <xdr:rowOff>146050</xdr:rowOff>
    </xdr:from>
    <xdr:to>
      <xdr:col>8</xdr:col>
      <xdr:colOff>298450</xdr:colOff>
      <xdr:row>84</xdr:row>
      <xdr:rowOff>44450</xdr:rowOff>
    </xdr:to>
    <xdr:sp macro="" textlink="">
      <xdr:nvSpPr>
        <xdr:cNvPr id="60" name="Rectangle: Rounded Corners 59">
          <a:extLst>
            <a:ext uri="{FF2B5EF4-FFF2-40B4-BE49-F238E27FC236}">
              <a16:creationId xmlns:a16="http://schemas.microsoft.com/office/drawing/2014/main" id="{770A5C3E-6F50-4041-A0BE-D14DC9ED1C5A}"/>
            </a:ext>
          </a:extLst>
        </xdr:cNvPr>
        <xdr:cNvSpPr/>
      </xdr:nvSpPr>
      <xdr:spPr>
        <a:xfrm>
          <a:off x="361950" y="12852400"/>
          <a:ext cx="4813300" cy="2660650"/>
        </a:xfrm>
        <a:prstGeom prst="roundRect">
          <a:avLst>
            <a:gd name="adj" fmla="val 4495"/>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457200</xdr:colOff>
      <xdr:row>69</xdr:row>
      <xdr:rowOff>146050</xdr:rowOff>
    </xdr:from>
    <xdr:to>
      <xdr:col>16</xdr:col>
      <xdr:colOff>247650</xdr:colOff>
      <xdr:row>84</xdr:row>
      <xdr:rowOff>44450</xdr:rowOff>
    </xdr:to>
    <xdr:sp macro="" textlink="">
      <xdr:nvSpPr>
        <xdr:cNvPr id="62" name="Rectangle: Rounded Corners 61">
          <a:extLst>
            <a:ext uri="{FF2B5EF4-FFF2-40B4-BE49-F238E27FC236}">
              <a16:creationId xmlns:a16="http://schemas.microsoft.com/office/drawing/2014/main" id="{473D1AF0-3FB0-4911-B441-D183F7A557DE}"/>
            </a:ext>
          </a:extLst>
        </xdr:cNvPr>
        <xdr:cNvSpPr/>
      </xdr:nvSpPr>
      <xdr:spPr>
        <a:xfrm>
          <a:off x="5334000" y="12852400"/>
          <a:ext cx="4667250" cy="2660650"/>
        </a:xfrm>
        <a:prstGeom prst="roundRect">
          <a:avLst>
            <a:gd name="adj" fmla="val 4495"/>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361950</xdr:colOff>
      <xdr:row>10</xdr:row>
      <xdr:rowOff>114300</xdr:rowOff>
    </xdr:from>
    <xdr:to>
      <xdr:col>16</xdr:col>
      <xdr:colOff>31750</xdr:colOff>
      <xdr:row>23</xdr:row>
      <xdr:rowOff>0</xdr:rowOff>
    </xdr:to>
    <xdr:graphicFrame macro="">
      <xdr:nvGraphicFramePr>
        <xdr:cNvPr id="63" name="Chart 62">
          <a:extLst>
            <a:ext uri="{FF2B5EF4-FFF2-40B4-BE49-F238E27FC236}">
              <a16:creationId xmlns:a16="http://schemas.microsoft.com/office/drawing/2014/main" id="{49E2605F-7F44-4D73-A1E1-B1E544417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298450</xdr:colOff>
      <xdr:row>24</xdr:row>
      <xdr:rowOff>0</xdr:rowOff>
    </xdr:from>
    <xdr:to>
      <xdr:col>3</xdr:col>
      <xdr:colOff>444500</xdr:colOff>
      <xdr:row>25</xdr:row>
      <xdr:rowOff>127000</xdr:rowOff>
    </xdr:to>
    <xdr:sp macro="" textlink="">
      <xdr:nvSpPr>
        <xdr:cNvPr id="68" name="Rectangle: Rounded Corners 67">
          <a:extLst>
            <a:ext uri="{FF2B5EF4-FFF2-40B4-BE49-F238E27FC236}">
              <a16:creationId xmlns:a16="http://schemas.microsoft.com/office/drawing/2014/main" id="{C315C8EB-ADFB-4055-A5AD-2918894079C1}"/>
            </a:ext>
          </a:extLst>
        </xdr:cNvPr>
        <xdr:cNvSpPr/>
      </xdr:nvSpPr>
      <xdr:spPr>
        <a:xfrm>
          <a:off x="298450" y="4419600"/>
          <a:ext cx="1974850" cy="311150"/>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t>Top 10 Product By Gross Profit</a:t>
          </a:r>
          <a:endParaRPr lang="en-IN" sz="1100" b="1"/>
        </a:p>
      </xdr:txBody>
    </xdr:sp>
    <xdr:clientData/>
  </xdr:twoCellAnchor>
  <xdr:twoCellAnchor>
    <xdr:from>
      <xdr:col>8</xdr:col>
      <xdr:colOff>361950</xdr:colOff>
      <xdr:row>24</xdr:row>
      <xdr:rowOff>0</xdr:rowOff>
    </xdr:from>
    <xdr:to>
      <xdr:col>11</xdr:col>
      <xdr:colOff>412750</xdr:colOff>
      <xdr:row>25</xdr:row>
      <xdr:rowOff>127000</xdr:rowOff>
    </xdr:to>
    <xdr:sp macro="" textlink="">
      <xdr:nvSpPr>
        <xdr:cNvPr id="70" name="Rectangle: Rounded Corners 69">
          <a:extLst>
            <a:ext uri="{FF2B5EF4-FFF2-40B4-BE49-F238E27FC236}">
              <a16:creationId xmlns:a16="http://schemas.microsoft.com/office/drawing/2014/main" id="{85C029EF-259C-420C-A0B6-87838C6279B9}"/>
            </a:ext>
          </a:extLst>
        </xdr:cNvPr>
        <xdr:cNvSpPr/>
      </xdr:nvSpPr>
      <xdr:spPr>
        <a:xfrm>
          <a:off x="5238750" y="4419600"/>
          <a:ext cx="1879600" cy="311150"/>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t>Top 10 Product By Units Sold </a:t>
          </a:r>
          <a:endParaRPr lang="en-IN" sz="1100" b="1"/>
        </a:p>
      </xdr:txBody>
    </xdr:sp>
    <xdr:clientData/>
  </xdr:twoCellAnchor>
  <xdr:twoCellAnchor>
    <xdr:from>
      <xdr:col>0</xdr:col>
      <xdr:colOff>330200</xdr:colOff>
      <xdr:row>39</xdr:row>
      <xdr:rowOff>57150</xdr:rowOff>
    </xdr:from>
    <xdr:to>
      <xdr:col>3</xdr:col>
      <xdr:colOff>279400</xdr:colOff>
      <xdr:row>41</xdr:row>
      <xdr:rowOff>0</xdr:rowOff>
    </xdr:to>
    <xdr:sp macro="" textlink="">
      <xdr:nvSpPr>
        <xdr:cNvPr id="72" name="Rectangle: Rounded Corners 71">
          <a:extLst>
            <a:ext uri="{FF2B5EF4-FFF2-40B4-BE49-F238E27FC236}">
              <a16:creationId xmlns:a16="http://schemas.microsoft.com/office/drawing/2014/main" id="{2A31C643-021F-4994-9DDC-9D0708FF9740}"/>
            </a:ext>
          </a:extLst>
        </xdr:cNvPr>
        <xdr:cNvSpPr/>
      </xdr:nvSpPr>
      <xdr:spPr>
        <a:xfrm>
          <a:off x="330200" y="7239000"/>
          <a:ext cx="1778000" cy="311150"/>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t>Revenue By Sales Channel</a:t>
          </a:r>
          <a:endParaRPr lang="en-IN" sz="1100" b="1"/>
        </a:p>
      </xdr:txBody>
    </xdr:sp>
    <xdr:clientData/>
  </xdr:twoCellAnchor>
  <xdr:twoCellAnchor>
    <xdr:from>
      <xdr:col>8</xdr:col>
      <xdr:colOff>393700</xdr:colOff>
      <xdr:row>39</xdr:row>
      <xdr:rowOff>57150</xdr:rowOff>
    </xdr:from>
    <xdr:to>
      <xdr:col>11</xdr:col>
      <xdr:colOff>514350</xdr:colOff>
      <xdr:row>41</xdr:row>
      <xdr:rowOff>0</xdr:rowOff>
    </xdr:to>
    <xdr:sp macro="" textlink="">
      <xdr:nvSpPr>
        <xdr:cNvPr id="74" name="Rectangle: Rounded Corners 73">
          <a:extLst>
            <a:ext uri="{FF2B5EF4-FFF2-40B4-BE49-F238E27FC236}">
              <a16:creationId xmlns:a16="http://schemas.microsoft.com/office/drawing/2014/main" id="{3BDF827E-749D-484D-A7D7-0A37485A79EB}"/>
            </a:ext>
          </a:extLst>
        </xdr:cNvPr>
        <xdr:cNvSpPr/>
      </xdr:nvSpPr>
      <xdr:spPr>
        <a:xfrm>
          <a:off x="5270500" y="7239000"/>
          <a:ext cx="1949450" cy="311150"/>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t>Gross Profit By Sales Channel</a:t>
          </a:r>
          <a:endParaRPr lang="en-IN" sz="1100" b="1"/>
        </a:p>
      </xdr:txBody>
    </xdr:sp>
    <xdr:clientData/>
  </xdr:twoCellAnchor>
  <xdr:twoCellAnchor>
    <xdr:from>
      <xdr:col>0</xdr:col>
      <xdr:colOff>336550</xdr:colOff>
      <xdr:row>54</xdr:row>
      <xdr:rowOff>107950</xdr:rowOff>
    </xdr:from>
    <xdr:to>
      <xdr:col>4</xdr:col>
      <xdr:colOff>349250</xdr:colOff>
      <xdr:row>56</xdr:row>
      <xdr:rowOff>50800</xdr:rowOff>
    </xdr:to>
    <xdr:sp macro="" textlink="">
      <xdr:nvSpPr>
        <xdr:cNvPr id="76" name="Rectangle: Rounded Corners 75">
          <a:extLst>
            <a:ext uri="{FF2B5EF4-FFF2-40B4-BE49-F238E27FC236}">
              <a16:creationId xmlns:a16="http://schemas.microsoft.com/office/drawing/2014/main" id="{BF649220-D9AC-4208-AC49-D49BF668200B}"/>
            </a:ext>
          </a:extLst>
        </xdr:cNvPr>
        <xdr:cNvSpPr/>
      </xdr:nvSpPr>
      <xdr:spPr>
        <a:xfrm>
          <a:off x="336550" y="10052050"/>
          <a:ext cx="2451100" cy="311150"/>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t>Monthly Revenue By Product Category</a:t>
          </a:r>
          <a:endParaRPr lang="en-IN" sz="1100" b="1"/>
        </a:p>
      </xdr:txBody>
    </xdr:sp>
    <xdr:clientData/>
  </xdr:twoCellAnchor>
  <xdr:twoCellAnchor>
    <xdr:from>
      <xdr:col>8</xdr:col>
      <xdr:colOff>444500</xdr:colOff>
      <xdr:row>54</xdr:row>
      <xdr:rowOff>114300</xdr:rowOff>
    </xdr:from>
    <xdr:to>
      <xdr:col>12</xdr:col>
      <xdr:colOff>292100</xdr:colOff>
      <xdr:row>56</xdr:row>
      <xdr:rowOff>57150</xdr:rowOff>
    </xdr:to>
    <xdr:sp macro="" textlink="">
      <xdr:nvSpPr>
        <xdr:cNvPr id="78" name="Rectangle: Rounded Corners 77">
          <a:extLst>
            <a:ext uri="{FF2B5EF4-FFF2-40B4-BE49-F238E27FC236}">
              <a16:creationId xmlns:a16="http://schemas.microsoft.com/office/drawing/2014/main" id="{7CC1B87F-38EE-4395-84AE-557DCA77AF0C}"/>
            </a:ext>
          </a:extLst>
        </xdr:cNvPr>
        <xdr:cNvSpPr/>
      </xdr:nvSpPr>
      <xdr:spPr>
        <a:xfrm>
          <a:off x="5321300" y="10058400"/>
          <a:ext cx="2286000" cy="311150"/>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t>Monthly Revenue By Sales Channel</a:t>
          </a:r>
          <a:endParaRPr lang="en-IN" sz="1100" b="1"/>
        </a:p>
      </xdr:txBody>
    </xdr:sp>
    <xdr:clientData/>
  </xdr:twoCellAnchor>
  <xdr:twoCellAnchor>
    <xdr:from>
      <xdr:col>0</xdr:col>
      <xdr:colOff>361950</xdr:colOff>
      <xdr:row>69</xdr:row>
      <xdr:rowOff>146050</xdr:rowOff>
    </xdr:from>
    <xdr:to>
      <xdr:col>3</xdr:col>
      <xdr:colOff>577850</xdr:colOff>
      <xdr:row>71</xdr:row>
      <xdr:rowOff>88900</xdr:rowOff>
    </xdr:to>
    <xdr:sp macro="" textlink="">
      <xdr:nvSpPr>
        <xdr:cNvPr id="80" name="Rectangle: Rounded Corners 79">
          <a:extLst>
            <a:ext uri="{FF2B5EF4-FFF2-40B4-BE49-F238E27FC236}">
              <a16:creationId xmlns:a16="http://schemas.microsoft.com/office/drawing/2014/main" id="{0DF8F623-2415-43A4-A5E0-3CCE47D8C811}"/>
            </a:ext>
          </a:extLst>
        </xdr:cNvPr>
        <xdr:cNvSpPr/>
      </xdr:nvSpPr>
      <xdr:spPr>
        <a:xfrm>
          <a:off x="361950" y="12852400"/>
          <a:ext cx="2044700" cy="311150"/>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t>Customer Mix By Sales Channel</a:t>
          </a:r>
          <a:endParaRPr lang="en-IN" sz="1100" b="1"/>
        </a:p>
      </xdr:txBody>
    </xdr:sp>
    <xdr:clientData/>
  </xdr:twoCellAnchor>
  <xdr:twoCellAnchor>
    <xdr:from>
      <xdr:col>8</xdr:col>
      <xdr:colOff>457200</xdr:colOff>
      <xdr:row>69</xdr:row>
      <xdr:rowOff>146050</xdr:rowOff>
    </xdr:from>
    <xdr:to>
      <xdr:col>11</xdr:col>
      <xdr:colOff>438150</xdr:colOff>
      <xdr:row>71</xdr:row>
      <xdr:rowOff>88900</xdr:rowOff>
    </xdr:to>
    <xdr:sp macro="" textlink="">
      <xdr:nvSpPr>
        <xdr:cNvPr id="82" name="Rectangle: Rounded Corners 81">
          <a:extLst>
            <a:ext uri="{FF2B5EF4-FFF2-40B4-BE49-F238E27FC236}">
              <a16:creationId xmlns:a16="http://schemas.microsoft.com/office/drawing/2014/main" id="{16343D55-0866-41CE-9C52-CBFDC27D30DD}"/>
            </a:ext>
          </a:extLst>
        </xdr:cNvPr>
        <xdr:cNvSpPr/>
      </xdr:nvSpPr>
      <xdr:spPr>
        <a:xfrm>
          <a:off x="5334000" y="12852400"/>
          <a:ext cx="1809750" cy="311150"/>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t>Revenue By Customer Type</a:t>
          </a:r>
          <a:endParaRPr lang="en-IN" sz="1100" b="1"/>
        </a:p>
      </xdr:txBody>
    </xdr:sp>
    <xdr:clientData/>
  </xdr:twoCellAnchor>
  <xdr:twoCellAnchor>
    <xdr:from>
      <xdr:col>0</xdr:col>
      <xdr:colOff>342900</xdr:colOff>
      <xdr:row>26</xdr:row>
      <xdr:rowOff>19050</xdr:rowOff>
    </xdr:from>
    <xdr:to>
      <xdr:col>8</xdr:col>
      <xdr:colOff>152400</xdr:colOff>
      <xdr:row>37</xdr:row>
      <xdr:rowOff>177800</xdr:rowOff>
    </xdr:to>
    <xdr:graphicFrame macro="">
      <xdr:nvGraphicFramePr>
        <xdr:cNvPr id="84" name="Chart 83">
          <a:extLst>
            <a:ext uri="{FF2B5EF4-FFF2-40B4-BE49-F238E27FC236}">
              <a16:creationId xmlns:a16="http://schemas.microsoft.com/office/drawing/2014/main" id="{0EDF15A9-E1B8-480E-9BEA-65E4DBBA8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488950</xdr:colOff>
      <xdr:row>25</xdr:row>
      <xdr:rowOff>95250</xdr:rowOff>
    </xdr:from>
    <xdr:to>
      <xdr:col>16</xdr:col>
      <xdr:colOff>114300</xdr:colOff>
      <xdr:row>38</xdr:row>
      <xdr:rowOff>19050</xdr:rowOff>
    </xdr:to>
    <xdr:graphicFrame macro="">
      <xdr:nvGraphicFramePr>
        <xdr:cNvPr id="86" name="Chart 85">
          <a:extLst>
            <a:ext uri="{FF2B5EF4-FFF2-40B4-BE49-F238E27FC236}">
              <a16:creationId xmlns:a16="http://schemas.microsoft.com/office/drawing/2014/main" id="{5635A443-EB81-448B-86A3-69F225A82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438150</xdr:colOff>
      <xdr:row>41</xdr:row>
      <xdr:rowOff>95250</xdr:rowOff>
    </xdr:from>
    <xdr:to>
      <xdr:col>16</xdr:col>
      <xdr:colOff>146050</xdr:colOff>
      <xdr:row>52</xdr:row>
      <xdr:rowOff>177800</xdr:rowOff>
    </xdr:to>
    <xdr:graphicFrame macro="">
      <xdr:nvGraphicFramePr>
        <xdr:cNvPr id="88" name="Chart 87">
          <a:extLst>
            <a:ext uri="{FF2B5EF4-FFF2-40B4-BE49-F238E27FC236}">
              <a16:creationId xmlns:a16="http://schemas.microsoft.com/office/drawing/2014/main" id="{2BE47604-E50B-4AB6-AD09-A5329FAE3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374650</xdr:colOff>
      <xdr:row>41</xdr:row>
      <xdr:rowOff>38100</xdr:rowOff>
    </xdr:from>
    <xdr:to>
      <xdr:col>8</xdr:col>
      <xdr:colOff>171450</xdr:colOff>
      <xdr:row>52</xdr:row>
      <xdr:rowOff>171450</xdr:rowOff>
    </xdr:to>
    <xdr:graphicFrame macro="">
      <xdr:nvGraphicFramePr>
        <xdr:cNvPr id="90" name="Chart 89">
          <a:extLst>
            <a:ext uri="{FF2B5EF4-FFF2-40B4-BE49-F238E27FC236}">
              <a16:creationId xmlns:a16="http://schemas.microsoft.com/office/drawing/2014/main" id="{DE687F27-3B89-4020-AD88-D6109E4FC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406400</xdr:colOff>
      <xdr:row>56</xdr:row>
      <xdr:rowOff>107950</xdr:rowOff>
    </xdr:from>
    <xdr:to>
      <xdr:col>8</xdr:col>
      <xdr:colOff>190500</xdr:colOff>
      <xdr:row>68</xdr:row>
      <xdr:rowOff>114300</xdr:rowOff>
    </xdr:to>
    <xdr:graphicFrame macro="">
      <xdr:nvGraphicFramePr>
        <xdr:cNvPr id="92" name="Chart 91">
          <a:extLst>
            <a:ext uri="{FF2B5EF4-FFF2-40B4-BE49-F238E27FC236}">
              <a16:creationId xmlns:a16="http://schemas.microsoft.com/office/drawing/2014/main" id="{3F5B65AA-F288-4358-A8B5-E3EC13876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501650</xdr:colOff>
      <xdr:row>56</xdr:row>
      <xdr:rowOff>88900</xdr:rowOff>
    </xdr:from>
    <xdr:to>
      <xdr:col>16</xdr:col>
      <xdr:colOff>171450</xdr:colOff>
      <xdr:row>68</xdr:row>
      <xdr:rowOff>101600</xdr:rowOff>
    </xdr:to>
    <xdr:graphicFrame macro="">
      <xdr:nvGraphicFramePr>
        <xdr:cNvPr id="94" name="Chart 93">
          <a:extLst>
            <a:ext uri="{FF2B5EF4-FFF2-40B4-BE49-F238E27FC236}">
              <a16:creationId xmlns:a16="http://schemas.microsoft.com/office/drawing/2014/main" id="{40BD8E1B-FA23-463F-BC67-7A750CB84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533400</xdr:colOff>
      <xdr:row>71</xdr:row>
      <xdr:rowOff>133350</xdr:rowOff>
    </xdr:from>
    <xdr:to>
      <xdr:col>16</xdr:col>
      <xdr:colOff>196850</xdr:colOff>
      <xdr:row>83</xdr:row>
      <xdr:rowOff>165100</xdr:rowOff>
    </xdr:to>
    <xdr:graphicFrame macro="">
      <xdr:nvGraphicFramePr>
        <xdr:cNvPr id="96" name="Chart 95">
          <a:extLst>
            <a:ext uri="{FF2B5EF4-FFF2-40B4-BE49-F238E27FC236}">
              <a16:creationId xmlns:a16="http://schemas.microsoft.com/office/drawing/2014/main" id="{2236B21F-F1FC-46AE-97AF-9F3344DDB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450850</xdr:colOff>
      <xdr:row>71</xdr:row>
      <xdr:rowOff>69850</xdr:rowOff>
    </xdr:from>
    <xdr:to>
      <xdr:col>8</xdr:col>
      <xdr:colOff>184150</xdr:colOff>
      <xdr:row>83</xdr:row>
      <xdr:rowOff>177800</xdr:rowOff>
    </xdr:to>
    <xdr:graphicFrame macro="">
      <xdr:nvGraphicFramePr>
        <xdr:cNvPr id="98" name="Chart 97">
          <a:extLst>
            <a:ext uri="{FF2B5EF4-FFF2-40B4-BE49-F238E27FC236}">
              <a16:creationId xmlns:a16="http://schemas.microsoft.com/office/drawing/2014/main" id="{3AE7B58F-855A-466E-88A5-687FDB00B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16</xdr:col>
      <xdr:colOff>266700</xdr:colOff>
      <xdr:row>0</xdr:row>
      <xdr:rowOff>171450</xdr:rowOff>
    </xdr:from>
    <xdr:to>
      <xdr:col>19</xdr:col>
      <xdr:colOff>158750</xdr:colOff>
      <xdr:row>9</xdr:row>
      <xdr:rowOff>63500</xdr:rowOff>
    </xdr:to>
    <mc:AlternateContent xmlns:mc="http://schemas.openxmlformats.org/markup-compatibility/2006" xmlns:a14="http://schemas.microsoft.com/office/drawing/2010/main">
      <mc:Choice Requires="a14">
        <xdr:graphicFrame macro="">
          <xdr:nvGraphicFramePr>
            <xdr:cNvPr id="100" name="Region">
              <a:extLst>
                <a:ext uri="{FF2B5EF4-FFF2-40B4-BE49-F238E27FC236}">
                  <a16:creationId xmlns:a16="http://schemas.microsoft.com/office/drawing/2014/main" id="{38FF958A-36B1-26F9-A6AD-96ABA090F9A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20300" y="171450"/>
              <a:ext cx="1727200" cy="1549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222250</xdr:colOff>
      <xdr:row>10</xdr:row>
      <xdr:rowOff>63500</xdr:rowOff>
    </xdr:from>
    <xdr:to>
      <xdr:col>19</xdr:col>
      <xdr:colOff>234950</xdr:colOff>
      <xdr:row>25</xdr:row>
      <xdr:rowOff>63500</xdr:rowOff>
    </xdr:to>
    <xdr:sp macro="" textlink="">
      <xdr:nvSpPr>
        <xdr:cNvPr id="103" name="Rectangle: Rounded Corners 102">
          <a:extLst>
            <a:ext uri="{FF2B5EF4-FFF2-40B4-BE49-F238E27FC236}">
              <a16:creationId xmlns:a16="http://schemas.microsoft.com/office/drawing/2014/main" id="{4E4E694B-266E-4312-90D0-4F6BA84C8AC1}"/>
            </a:ext>
          </a:extLst>
        </xdr:cNvPr>
        <xdr:cNvSpPr/>
      </xdr:nvSpPr>
      <xdr:spPr>
        <a:xfrm>
          <a:off x="9975850" y="1905000"/>
          <a:ext cx="1841500" cy="2762250"/>
        </a:xfrm>
        <a:prstGeom prst="roundRect">
          <a:avLst>
            <a:gd name="adj" fmla="val 393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292100</xdr:colOff>
      <xdr:row>10</xdr:row>
      <xdr:rowOff>107950</xdr:rowOff>
    </xdr:from>
    <xdr:to>
      <xdr:col>19</xdr:col>
      <xdr:colOff>171450</xdr:colOff>
      <xdr:row>24</xdr:row>
      <xdr:rowOff>171450</xdr:rowOff>
    </xdr:to>
    <mc:AlternateContent xmlns:mc="http://schemas.openxmlformats.org/markup-compatibility/2006" xmlns:a14="http://schemas.microsoft.com/office/drawing/2010/main">
      <mc:Choice Requires="a14">
        <xdr:graphicFrame macro="">
          <xdr:nvGraphicFramePr>
            <xdr:cNvPr id="104" name="Country 1">
              <a:extLst>
                <a:ext uri="{FF2B5EF4-FFF2-40B4-BE49-F238E27FC236}">
                  <a16:creationId xmlns:a16="http://schemas.microsoft.com/office/drawing/2014/main" id="{47F781C5-7A8A-1FBC-BFF5-6706BA87570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045700" y="1949450"/>
              <a:ext cx="1714500" cy="264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330200</xdr:colOff>
      <xdr:row>26</xdr:row>
      <xdr:rowOff>44450</xdr:rowOff>
    </xdr:from>
    <xdr:to>
      <xdr:col>19</xdr:col>
      <xdr:colOff>196850</xdr:colOff>
      <xdr:row>40</xdr:row>
      <xdr:rowOff>85722</xdr:rowOff>
    </xdr:to>
    <mc:AlternateContent xmlns:mc="http://schemas.openxmlformats.org/markup-compatibility/2006" xmlns:a14="http://schemas.microsoft.com/office/drawing/2010/main">
      <mc:Choice Requires="a14">
        <xdr:graphicFrame macro="">
          <xdr:nvGraphicFramePr>
            <xdr:cNvPr id="105" name="Month">
              <a:extLst>
                <a:ext uri="{FF2B5EF4-FFF2-40B4-BE49-F238E27FC236}">
                  <a16:creationId xmlns:a16="http://schemas.microsoft.com/office/drawing/2014/main" id="{F5032857-D3CC-089E-56E1-67763B05DEF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083800" y="4832350"/>
              <a:ext cx="1701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349250</xdr:colOff>
      <xdr:row>41</xdr:row>
      <xdr:rowOff>133350</xdr:rowOff>
    </xdr:from>
    <xdr:to>
      <xdr:col>19</xdr:col>
      <xdr:colOff>203200</xdr:colOff>
      <xdr:row>50</xdr:row>
      <xdr:rowOff>44450</xdr:rowOff>
    </xdr:to>
    <mc:AlternateContent xmlns:mc="http://schemas.openxmlformats.org/markup-compatibility/2006" xmlns:a14="http://schemas.microsoft.com/office/drawing/2010/main">
      <mc:Choice Requires="a14">
        <xdr:graphicFrame macro="">
          <xdr:nvGraphicFramePr>
            <xdr:cNvPr id="108" name="Quarter 1">
              <a:extLst>
                <a:ext uri="{FF2B5EF4-FFF2-40B4-BE49-F238E27FC236}">
                  <a16:creationId xmlns:a16="http://schemas.microsoft.com/office/drawing/2014/main" id="{22F87280-F149-3F7A-6162-2337769CACBE}"/>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0102850" y="7683500"/>
              <a:ext cx="1689100" cy="1568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400050</xdr:colOff>
      <xdr:row>51</xdr:row>
      <xdr:rowOff>76200</xdr:rowOff>
    </xdr:from>
    <xdr:to>
      <xdr:col>19</xdr:col>
      <xdr:colOff>247650</xdr:colOff>
      <xdr:row>61</xdr:row>
      <xdr:rowOff>76200</xdr:rowOff>
    </xdr:to>
    <mc:AlternateContent xmlns:mc="http://schemas.openxmlformats.org/markup-compatibility/2006" xmlns:a14="http://schemas.microsoft.com/office/drawing/2010/main">
      <mc:Choice Requires="a14">
        <xdr:graphicFrame macro="">
          <xdr:nvGraphicFramePr>
            <xdr:cNvPr id="113" name="Product Category 1">
              <a:extLst>
                <a:ext uri="{FF2B5EF4-FFF2-40B4-BE49-F238E27FC236}">
                  <a16:creationId xmlns:a16="http://schemas.microsoft.com/office/drawing/2014/main" id="{85FF619E-2250-FD59-AC99-673F48B2164E}"/>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0153650" y="9467850"/>
              <a:ext cx="1682750" cy="184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400050</xdr:colOff>
      <xdr:row>62</xdr:row>
      <xdr:rowOff>133350</xdr:rowOff>
    </xdr:from>
    <xdr:to>
      <xdr:col>19</xdr:col>
      <xdr:colOff>279400</xdr:colOff>
      <xdr:row>83</xdr:row>
      <xdr:rowOff>114300</xdr:rowOff>
    </xdr:to>
    <mc:AlternateContent xmlns:mc="http://schemas.openxmlformats.org/markup-compatibility/2006" xmlns:a14="http://schemas.microsoft.com/office/drawing/2010/main">
      <mc:Choice Requires="a14">
        <xdr:graphicFrame macro="">
          <xdr:nvGraphicFramePr>
            <xdr:cNvPr id="116" name="Product">
              <a:extLst>
                <a:ext uri="{FF2B5EF4-FFF2-40B4-BE49-F238E27FC236}">
                  <a16:creationId xmlns:a16="http://schemas.microsoft.com/office/drawing/2014/main" id="{8823EE28-6935-2017-9E6F-592233EA47A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153650" y="11550650"/>
              <a:ext cx="1714500" cy="3848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20.560057060182" createdVersion="8" refreshedVersion="8" minRefreshableVersion="3" recordCount="2708" xr:uid="{C5B2466D-E671-4D3D-A870-3E1F154B260D}">
  <cacheSource type="worksheet">
    <worksheetSource ref="A1:Y1048576" sheet="Data"/>
  </cacheSource>
  <cacheFields count="29">
    <cacheField name="ID" numFmtId="0">
      <sharedItems containsString="0" containsBlank="1" containsNumber="1" containsInteger="1" minValue="1" maxValue="5200"/>
    </cacheField>
    <cacheField name="Order Date" numFmtId="0">
      <sharedItems containsNonDate="0" containsDate="1" containsString="0" containsBlank="1" minDate="2026-01-01T00:00:00" maxDate="2026-12-31T00:00:00" count="365">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m/>
      </sharedItems>
      <fieldGroup par="28"/>
    </cacheField>
    <cacheField name="Year" numFmtId="1">
      <sharedItems containsString="0" containsBlank="1" containsNumber="1" containsInteger="1" minValue="2026" maxValue="2026"/>
    </cacheField>
    <cacheField name="Quarter" numFmtId="0">
      <sharedItems containsBlank="1" count="5">
        <s v="Q1"/>
        <s v="Q2"/>
        <s v="Q3"/>
        <s v="Q4"/>
        <m/>
      </sharedItems>
    </cacheField>
    <cacheField name="Month No" numFmtId="0">
      <sharedItems containsString="0" containsBlank="1" containsNumber="1" containsInteger="1" minValue="1" maxValue="12"/>
    </cacheField>
    <cacheField name="Month" numFmtId="0">
      <sharedItems containsBlank="1" count="13">
        <s v="Jan"/>
        <s v="Feb"/>
        <s v="Mar"/>
        <s v="Apr"/>
        <s v="May"/>
        <s v="Jun"/>
        <s v="Jul"/>
        <s v="Aug"/>
        <s v="Sep"/>
        <s v="Oct"/>
        <s v="Nov"/>
        <s v="Dec"/>
        <m/>
      </sharedItems>
    </cacheField>
    <cacheField name="Region" numFmtId="0">
      <sharedItems containsBlank="1" count="5">
        <s v="Southern Europe"/>
        <s v="Central Europe"/>
        <s v="Northern Europe"/>
        <s v="Western Europe"/>
        <m/>
      </sharedItems>
    </cacheField>
    <cacheField name="Country" numFmtId="0">
      <sharedItems containsBlank="1" count="18">
        <s v="Spain"/>
        <s v="Czechia"/>
        <s v="Sweden"/>
        <s v="Ireland"/>
        <s v="Belgium"/>
        <s v="Denmark"/>
        <s v="Austria"/>
        <s v="Netherlands"/>
        <s v="United Kingdom"/>
        <s v="Portugal"/>
        <s v="Finland"/>
        <s v="Switzerland"/>
        <s v="Germany"/>
        <s v="France"/>
        <s v="Poland"/>
        <s v="Italy"/>
        <s v="Norway"/>
        <m/>
      </sharedItems>
    </cacheField>
    <cacheField name="Sales Channel" numFmtId="0">
      <sharedItems containsBlank="1" count="5">
        <s v="Online Store"/>
        <s v="Corporate"/>
        <s v="Retail Partners"/>
        <s v="Marketplace"/>
        <m/>
      </sharedItems>
    </cacheField>
    <cacheField name="Customer Type" numFmtId="0">
      <sharedItems containsBlank="1" count="4">
        <s v="Returning"/>
        <s v="New"/>
        <s v="Business"/>
        <m/>
      </sharedItems>
    </cacheField>
    <cacheField name="Product Category" numFmtId="0">
      <sharedItems containsBlank="1" count="6">
        <s v="Cycling"/>
        <s v="Hiking"/>
        <s v="Travel"/>
        <s v="Camping"/>
        <s v="Fitness"/>
        <m/>
      </sharedItems>
    </cacheField>
    <cacheField name="Product" numFmtId="0">
      <sharedItems containsBlank="1" count="21">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m/>
      </sharedItems>
    </cacheField>
    <cacheField name="Units Sold" numFmtId="0">
      <sharedItems containsString="0" containsBlank="1" containsNumber="1" containsInteger="1" minValue="1" maxValue="15"/>
    </cacheField>
    <cacheField name="Unit Price" numFmtId="0">
      <sharedItems containsString="0" containsBlank="1" containsNumber="1" minValue="35.33" maxValue="348.96"/>
    </cacheField>
    <cacheField name="Discount %" numFmtId="0">
      <sharedItems containsString="0" containsBlank="1" containsNumber="1" minValue="0" maxValue="0.2"/>
    </cacheField>
    <cacheField name="Unit Cost" numFmtId="0">
      <sharedItems containsString="0" containsBlank="1" containsNumber="1" minValue="13.16" maxValue="200.3"/>
    </cacheField>
    <cacheField name="Revenue" numFmtId="0">
      <sharedItems containsString="0" containsBlank="1" containsNumber="1" minValue="28.327999999999999" maxValue="3655.2599999999998"/>
    </cacheField>
    <cacheField name="COGS" numFmtId="0">
      <sharedItems containsString="0" containsBlank="1" containsNumber="1" minValue="13.18" maxValue="2361.36"/>
    </cacheField>
    <cacheField name="Gross Profit" numFmtId="0">
      <sharedItems containsString="0" containsBlank="1" containsNumber="1" minValue="14.254" maxValue="1293.8999999999996"/>
    </cacheField>
    <cacheField name="Gross Margin %" numFmtId="0">
      <sharedItems containsString="0" containsBlank="1" containsNumber="1" minValue="0.25073461065635211" maxValue="0.65365025466893034"/>
    </cacheField>
    <cacheField name="Pre Discount Sales" numFmtId="170">
      <sharedItems containsString="0" containsBlank="1" containsNumber="1" minValue="35.340000000000003" maxValue="4061.3999999999996"/>
    </cacheField>
    <cacheField name="Discount Amount" numFmtId="0">
      <sharedItems containsString="0" containsBlank="1" containsNumber="1" minValue="0" maxValue="515.65499999999997"/>
    </cacheField>
    <cacheField name="Year2" numFmtId="0">
      <sharedItems containsString="0" containsBlank="1" containsNumber="1" containsInteger="1" minValue="2026" maxValue="2026"/>
    </cacheField>
    <cacheField name="Quarter2" numFmtId="0">
      <sharedItems containsBlank="1"/>
    </cacheField>
    <cacheField name="MonthNo" numFmtId="0">
      <sharedItems containsString="0" containsBlank="1" containsNumber="1" containsInteger="1" minValue="1" maxValue="12"/>
    </cacheField>
    <cacheField name="Margin %" numFmtId="0" formula="'Gross Profit'/Revenue" databaseField="0"/>
    <cacheField name="Field1" numFmtId="0" formula="'Discount Amount'/'Pre Discount Sales'" databaseField="0"/>
    <cacheField name="Days (Order Date)" numFmtId="0" databaseField="0">
      <fieldGroup base="1">
        <rangePr groupBy="days" startDate="2026-01-01T00:00:00" endDate="2026-12-3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6"/>
        </groupItems>
      </fieldGroup>
    </cacheField>
    <cacheField name="Months (Order Date)" numFmtId="0" databaseField="0">
      <fieldGroup base="1">
        <rangePr groupBy="months" startDate="2026-01-01T00:00:00" endDate="2026-12-31T00:00:00"/>
        <groupItems count="14">
          <s v="&lt;01-01-2026"/>
          <s v="Jan"/>
          <s v="Feb"/>
          <s v="Mar"/>
          <s v="Apr"/>
          <s v="May"/>
          <s v="Jun"/>
          <s v="Jul"/>
          <s v="Aug"/>
          <s v="Sep"/>
          <s v="Oct"/>
          <s v="Nov"/>
          <s v="Dec"/>
          <s v="&gt;31-12-2026"/>
        </groupItems>
      </fieldGroup>
    </cacheField>
  </cacheFields>
  <extLst>
    <ext xmlns:x14="http://schemas.microsoft.com/office/spreadsheetml/2009/9/main" uri="{725AE2AE-9491-48be-B2B4-4EB974FC3084}">
      <x14:pivotCacheDefinition pivotCacheId="340235593"/>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20.560080555559" createdVersion="8" refreshedVersion="8" minRefreshableVersion="3" recordCount="2707" xr:uid="{E040EF35-69A9-4A57-B9DF-6FB7FBD63CCF}">
  <cacheSource type="worksheet">
    <worksheetSource name="SalesDataTable"/>
  </cacheSource>
  <cacheFields count="28">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1">
      <sharedItems containsSemiMixedTypes="0" containsString="0" containsNumber="1" containsInteger="1" minValue="2026" maxValue="2026"/>
    </cacheField>
    <cacheField name="Quarter" numFmtId="0">
      <sharedItems count="4">
        <s v="Q1"/>
        <s v="Q2"/>
        <s v="Q3"/>
        <s v="Q4"/>
      </sharedItems>
    </cacheField>
    <cacheField name="Month No" numFmtId="1">
      <sharedItems containsSemiMixedTypes="0" containsString="0" containsNumber="1" containsInteger="1" minValue="1" maxValue="12"/>
    </cacheField>
    <cacheField name="Month" numFmtId="1">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Pre Discount Sales" numFmtId="170">
      <sharedItems containsSemiMixedTypes="0" containsString="0" containsNumber="1" minValue="35.340000000000003" maxValue="4061.3999999999996"/>
    </cacheField>
    <cacheField name="Discount Amount" numFmtId="166">
      <sharedItems containsSemiMixedTypes="0" containsString="0" containsNumber="1" minValue="0" maxValue="515.65499999999997"/>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 name="Gross Profit Margin" numFmtId="0" formula="'Gross Profit'/Revenue" databaseField="0"/>
    <cacheField name="Gross Profit Margin %" numFmtId="0" formula="'Gross Profit'/Revenue" databaseField="0"/>
  </cacheFields>
  <extLst>
    <ext xmlns:x14="http://schemas.microsoft.com/office/spreadsheetml/2009/9/main" uri="{725AE2AE-9491-48be-B2B4-4EB974FC3084}">
      <x14:pivotCacheDefinition pivotCacheId="202715150"/>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8">
  <r>
    <n v="3392"/>
    <x v="0"/>
    <n v="2026"/>
    <x v="0"/>
    <n v="1"/>
    <x v="0"/>
    <x v="0"/>
    <x v="0"/>
    <x v="0"/>
    <x v="0"/>
    <x v="0"/>
    <x v="0"/>
    <n v="2"/>
    <n v="82.06"/>
    <n v="0"/>
    <n v="42.94"/>
    <n v="164.12"/>
    <n v="85.88"/>
    <n v="78.240000000000009"/>
    <n v="0.476724348038021"/>
    <n v="164.12"/>
    <n v="0"/>
    <n v="2026"/>
    <s v="Q1"/>
    <n v="1"/>
  </r>
  <r>
    <n v="4836"/>
    <x v="1"/>
    <n v="2026"/>
    <x v="0"/>
    <n v="1"/>
    <x v="0"/>
    <x v="1"/>
    <x v="1"/>
    <x v="1"/>
    <x v="0"/>
    <x v="1"/>
    <x v="1"/>
    <n v="4"/>
    <n v="94.18"/>
    <n v="0.15"/>
    <n v="45.03"/>
    <n v="320.21199999999999"/>
    <n v="180.12"/>
    <n v="140.09199999999998"/>
    <n v="0.43749765780170635"/>
    <n v="376.72"/>
    <n v="56.508000000000003"/>
    <n v="2026"/>
    <s v="Q1"/>
    <n v="1"/>
  </r>
  <r>
    <n v="163"/>
    <x v="2"/>
    <n v="2026"/>
    <x v="0"/>
    <n v="1"/>
    <x v="0"/>
    <x v="2"/>
    <x v="2"/>
    <x v="0"/>
    <x v="1"/>
    <x v="2"/>
    <x v="2"/>
    <n v="2"/>
    <n v="36.72"/>
    <n v="0.05"/>
    <n v="13.76"/>
    <n v="69.768000000000001"/>
    <n v="27.52"/>
    <n v="42.248000000000005"/>
    <n v="0.60554982226808862"/>
    <n v="73.44"/>
    <n v="3.6720000000000002"/>
    <n v="2026"/>
    <s v="Q1"/>
    <n v="1"/>
  </r>
  <r>
    <n v="542"/>
    <x v="2"/>
    <n v="2026"/>
    <x v="0"/>
    <n v="1"/>
    <x v="0"/>
    <x v="0"/>
    <x v="0"/>
    <x v="1"/>
    <x v="2"/>
    <x v="1"/>
    <x v="3"/>
    <n v="4"/>
    <n v="143.66999999999999"/>
    <n v="0.1"/>
    <n v="81.22"/>
    <n v="517.21199999999999"/>
    <n v="324.88"/>
    <n v="192.33199999999999"/>
    <n v="0.37186298848441257"/>
    <n v="574.67999999999995"/>
    <n v="57.467999999999996"/>
    <n v="2026"/>
    <s v="Q1"/>
    <n v="1"/>
  </r>
  <r>
    <n v="2002"/>
    <x v="2"/>
    <n v="2026"/>
    <x v="0"/>
    <n v="1"/>
    <x v="0"/>
    <x v="0"/>
    <x v="0"/>
    <x v="1"/>
    <x v="2"/>
    <x v="2"/>
    <x v="2"/>
    <n v="3"/>
    <n v="36.53"/>
    <n v="0.15"/>
    <n v="13.67"/>
    <n v="93.151499999999999"/>
    <n v="41.01"/>
    <n v="52.141500000000001"/>
    <n v="0.55974944042769037"/>
    <n v="109.59"/>
    <n v="16.438500000000001"/>
    <n v="2026"/>
    <s v="Q1"/>
    <n v="1"/>
  </r>
  <r>
    <n v="2005"/>
    <x v="2"/>
    <n v="2026"/>
    <x v="0"/>
    <n v="1"/>
    <x v="0"/>
    <x v="2"/>
    <x v="3"/>
    <x v="2"/>
    <x v="1"/>
    <x v="2"/>
    <x v="2"/>
    <n v="1"/>
    <n v="35.340000000000003"/>
    <n v="0"/>
    <n v="13.37"/>
    <n v="35.340000000000003"/>
    <n v="13.37"/>
    <n v="21.970000000000006"/>
    <n v="0.62167515563101317"/>
    <n v="35.340000000000003"/>
    <n v="0"/>
    <n v="2026"/>
    <s v="Q1"/>
    <n v="1"/>
  </r>
  <r>
    <n v="2937"/>
    <x v="2"/>
    <n v="2026"/>
    <x v="0"/>
    <n v="1"/>
    <x v="0"/>
    <x v="3"/>
    <x v="4"/>
    <x v="1"/>
    <x v="0"/>
    <x v="0"/>
    <x v="4"/>
    <n v="8"/>
    <n v="49.6"/>
    <n v="0.1"/>
    <n v="23.05"/>
    <n v="357.12"/>
    <n v="184.4"/>
    <n v="172.72"/>
    <n v="0.4836469534050179"/>
    <n v="396.8"/>
    <n v="39.680000000000007"/>
    <n v="2026"/>
    <s v="Q1"/>
    <n v="1"/>
  </r>
  <r>
    <n v="3326"/>
    <x v="2"/>
    <n v="2026"/>
    <x v="0"/>
    <n v="1"/>
    <x v="0"/>
    <x v="0"/>
    <x v="0"/>
    <x v="2"/>
    <x v="1"/>
    <x v="3"/>
    <x v="5"/>
    <n v="2"/>
    <n v="347.51"/>
    <n v="0"/>
    <n v="190.16"/>
    <n v="695.02"/>
    <n v="380.32"/>
    <n v="314.7"/>
    <n v="0.4527927253891974"/>
    <n v="695.02"/>
    <n v="0"/>
    <n v="2026"/>
    <s v="Q1"/>
    <n v="1"/>
  </r>
  <r>
    <n v="3863"/>
    <x v="2"/>
    <n v="2026"/>
    <x v="0"/>
    <n v="1"/>
    <x v="0"/>
    <x v="2"/>
    <x v="5"/>
    <x v="1"/>
    <x v="0"/>
    <x v="0"/>
    <x v="6"/>
    <n v="12"/>
    <n v="41.22"/>
    <n v="0.1"/>
    <n v="16.64"/>
    <n v="445.17599999999999"/>
    <n v="199.68"/>
    <n v="245.49599999999998"/>
    <n v="0.55145829963879456"/>
    <n v="494.64"/>
    <n v="49.463999999999999"/>
    <n v="2026"/>
    <s v="Q1"/>
    <n v="1"/>
  </r>
  <r>
    <n v="4910"/>
    <x v="2"/>
    <n v="2026"/>
    <x v="0"/>
    <n v="1"/>
    <x v="0"/>
    <x v="2"/>
    <x v="3"/>
    <x v="2"/>
    <x v="2"/>
    <x v="3"/>
    <x v="5"/>
    <n v="1"/>
    <n v="332.18"/>
    <n v="0"/>
    <n v="195.33"/>
    <n v="332.18"/>
    <n v="195.33"/>
    <n v="136.85"/>
    <n v="0.41197543500511768"/>
    <n v="332.18"/>
    <n v="0"/>
    <n v="2026"/>
    <s v="Q1"/>
    <n v="1"/>
  </r>
  <r>
    <n v="5188"/>
    <x v="2"/>
    <n v="2026"/>
    <x v="0"/>
    <n v="1"/>
    <x v="0"/>
    <x v="1"/>
    <x v="6"/>
    <x v="3"/>
    <x v="0"/>
    <x v="0"/>
    <x v="4"/>
    <n v="1"/>
    <n v="49.71"/>
    <n v="0"/>
    <n v="23.15"/>
    <n v="49.71"/>
    <n v="23.15"/>
    <n v="26.560000000000002"/>
    <n v="0.53429893381613358"/>
    <n v="49.71"/>
    <n v="0"/>
    <n v="2026"/>
    <s v="Q1"/>
    <n v="1"/>
  </r>
  <r>
    <n v="845"/>
    <x v="3"/>
    <n v="2026"/>
    <x v="0"/>
    <n v="1"/>
    <x v="0"/>
    <x v="2"/>
    <x v="3"/>
    <x v="0"/>
    <x v="1"/>
    <x v="3"/>
    <x v="7"/>
    <n v="2"/>
    <n v="194.35"/>
    <n v="0"/>
    <n v="104.22"/>
    <n v="388.7"/>
    <n v="208.44"/>
    <n v="180.26"/>
    <n v="0.46375096475430921"/>
    <n v="388.7"/>
    <n v="0"/>
    <n v="2026"/>
    <s v="Q1"/>
    <n v="1"/>
  </r>
  <r>
    <n v="1077"/>
    <x v="3"/>
    <n v="2026"/>
    <x v="0"/>
    <n v="1"/>
    <x v="0"/>
    <x v="1"/>
    <x v="6"/>
    <x v="0"/>
    <x v="1"/>
    <x v="0"/>
    <x v="8"/>
    <n v="3"/>
    <n v="102.12"/>
    <n v="0.1"/>
    <n v="51.28"/>
    <n v="275.72400000000005"/>
    <n v="153.84"/>
    <n v="121.88400000000004"/>
    <n v="0.44205074639857256"/>
    <n v="306.36"/>
    <n v="30.636000000000003"/>
    <n v="2026"/>
    <s v="Q1"/>
    <n v="1"/>
  </r>
  <r>
    <n v="1237"/>
    <x v="3"/>
    <n v="2026"/>
    <x v="0"/>
    <n v="1"/>
    <x v="0"/>
    <x v="3"/>
    <x v="7"/>
    <x v="2"/>
    <x v="2"/>
    <x v="2"/>
    <x v="9"/>
    <n v="1"/>
    <n v="46.99"/>
    <n v="0.05"/>
    <n v="18.11"/>
    <n v="44.640500000000003"/>
    <n v="18.11"/>
    <n v="26.530500000000004"/>
    <n v="0.59431457980981395"/>
    <n v="46.99"/>
    <n v="2.3495000000000004"/>
    <n v="2026"/>
    <s v="Q1"/>
    <n v="1"/>
  </r>
  <r>
    <n v="1908"/>
    <x v="3"/>
    <n v="2026"/>
    <x v="0"/>
    <n v="1"/>
    <x v="0"/>
    <x v="3"/>
    <x v="8"/>
    <x v="0"/>
    <x v="1"/>
    <x v="4"/>
    <x v="10"/>
    <n v="1"/>
    <n v="40"/>
    <n v="0"/>
    <n v="15.04"/>
    <n v="40"/>
    <n v="15.04"/>
    <n v="24.96"/>
    <n v="0.624"/>
    <n v="40"/>
    <n v="0"/>
    <n v="2026"/>
    <s v="Q1"/>
    <n v="1"/>
  </r>
  <r>
    <n v="2245"/>
    <x v="3"/>
    <n v="2026"/>
    <x v="0"/>
    <n v="1"/>
    <x v="0"/>
    <x v="0"/>
    <x v="9"/>
    <x v="0"/>
    <x v="1"/>
    <x v="1"/>
    <x v="11"/>
    <n v="1"/>
    <n v="153.38999999999999"/>
    <n v="0"/>
    <n v="78.59"/>
    <n v="153.38999999999999"/>
    <n v="78.59"/>
    <n v="74.799999999999983"/>
    <n v="0.48764587000456344"/>
    <n v="153.38999999999999"/>
    <n v="0"/>
    <n v="2026"/>
    <s v="Q1"/>
    <n v="1"/>
  </r>
  <r>
    <n v="2928"/>
    <x v="3"/>
    <n v="2026"/>
    <x v="0"/>
    <n v="1"/>
    <x v="0"/>
    <x v="1"/>
    <x v="6"/>
    <x v="0"/>
    <x v="0"/>
    <x v="4"/>
    <x v="12"/>
    <n v="2"/>
    <n v="124.97"/>
    <n v="0.1"/>
    <n v="67.36"/>
    <n v="224.946"/>
    <n v="134.72"/>
    <n v="90.225999999999999"/>
    <n v="0.40110070861451191"/>
    <n v="249.94"/>
    <n v="24.994"/>
    <n v="2026"/>
    <s v="Q1"/>
    <n v="1"/>
  </r>
  <r>
    <n v="4249"/>
    <x v="3"/>
    <n v="2026"/>
    <x v="0"/>
    <n v="1"/>
    <x v="0"/>
    <x v="3"/>
    <x v="4"/>
    <x v="3"/>
    <x v="1"/>
    <x v="0"/>
    <x v="8"/>
    <n v="2"/>
    <n v="100.12"/>
    <n v="0.1"/>
    <n v="49.67"/>
    <n v="180.21600000000001"/>
    <n v="99.34"/>
    <n v="80.876000000000005"/>
    <n v="0.44877258401029874"/>
    <n v="200.24"/>
    <n v="20.024000000000001"/>
    <n v="2026"/>
    <s v="Q1"/>
    <n v="1"/>
  </r>
  <r>
    <n v="1734"/>
    <x v="4"/>
    <n v="2026"/>
    <x v="0"/>
    <n v="1"/>
    <x v="0"/>
    <x v="3"/>
    <x v="8"/>
    <x v="3"/>
    <x v="0"/>
    <x v="4"/>
    <x v="10"/>
    <n v="1"/>
    <n v="40.6"/>
    <n v="0.15"/>
    <n v="14.61"/>
    <n v="34.51"/>
    <n v="14.61"/>
    <n v="19.899999999999999"/>
    <n v="0.57664445088380178"/>
    <n v="40.6"/>
    <n v="6.09"/>
    <n v="2026"/>
    <s v="Q1"/>
    <n v="1"/>
  </r>
  <r>
    <n v="2331"/>
    <x v="4"/>
    <n v="2026"/>
    <x v="0"/>
    <n v="1"/>
    <x v="0"/>
    <x v="3"/>
    <x v="8"/>
    <x v="0"/>
    <x v="1"/>
    <x v="0"/>
    <x v="8"/>
    <n v="1"/>
    <n v="104.23"/>
    <n v="0.1"/>
    <n v="51.6"/>
    <n v="93.807000000000002"/>
    <n v="51.6"/>
    <n v="42.207000000000001"/>
    <n v="0.44993443986056475"/>
    <n v="104.23"/>
    <n v="10.423000000000002"/>
    <n v="2026"/>
    <s v="Q1"/>
    <n v="1"/>
  </r>
  <r>
    <n v="2475"/>
    <x v="4"/>
    <n v="2026"/>
    <x v="0"/>
    <n v="1"/>
    <x v="0"/>
    <x v="1"/>
    <x v="1"/>
    <x v="2"/>
    <x v="0"/>
    <x v="4"/>
    <x v="12"/>
    <n v="5"/>
    <n v="122.87"/>
    <n v="0.05"/>
    <n v="69.67"/>
    <n v="583.63250000000005"/>
    <n v="348.35"/>
    <n v="235.28250000000003"/>
    <n v="0.40313467807224584"/>
    <n v="614.35"/>
    <n v="30.717500000000001"/>
    <n v="2026"/>
    <s v="Q1"/>
    <n v="1"/>
  </r>
  <r>
    <n v="1433"/>
    <x v="5"/>
    <n v="2026"/>
    <x v="0"/>
    <n v="1"/>
    <x v="0"/>
    <x v="2"/>
    <x v="10"/>
    <x v="0"/>
    <x v="1"/>
    <x v="2"/>
    <x v="2"/>
    <n v="2"/>
    <n v="36.619999999999997"/>
    <n v="0.05"/>
    <n v="13.87"/>
    <n v="69.577999999999989"/>
    <n v="27.74"/>
    <n v="41.837999999999994"/>
    <n v="0.60131075914800658"/>
    <n v="73.239999999999995"/>
    <n v="3.6619999999999999"/>
    <n v="2026"/>
    <s v="Q1"/>
    <n v="1"/>
  </r>
  <r>
    <n v="3624"/>
    <x v="5"/>
    <n v="2026"/>
    <x v="0"/>
    <n v="1"/>
    <x v="0"/>
    <x v="3"/>
    <x v="7"/>
    <x v="0"/>
    <x v="1"/>
    <x v="1"/>
    <x v="1"/>
    <n v="1"/>
    <n v="93.4"/>
    <n v="0"/>
    <n v="46.11"/>
    <n v="93.4"/>
    <n v="46.11"/>
    <n v="47.290000000000006"/>
    <n v="0.50631691648822275"/>
    <n v="93.4"/>
    <n v="0"/>
    <n v="2026"/>
    <s v="Q1"/>
    <n v="1"/>
  </r>
  <r>
    <n v="4680"/>
    <x v="5"/>
    <n v="2026"/>
    <x v="0"/>
    <n v="1"/>
    <x v="0"/>
    <x v="1"/>
    <x v="1"/>
    <x v="3"/>
    <x v="1"/>
    <x v="3"/>
    <x v="13"/>
    <n v="2"/>
    <n v="81.260000000000005"/>
    <n v="0"/>
    <n v="39.119999999999997"/>
    <n v="162.52000000000001"/>
    <n v="78.239999999999995"/>
    <n v="84.280000000000015"/>
    <n v="0.51858232832882112"/>
    <n v="162.52000000000001"/>
    <n v="0"/>
    <n v="2026"/>
    <s v="Q1"/>
    <n v="1"/>
  </r>
  <r>
    <n v="4803"/>
    <x v="5"/>
    <n v="2026"/>
    <x v="0"/>
    <n v="1"/>
    <x v="0"/>
    <x v="1"/>
    <x v="11"/>
    <x v="3"/>
    <x v="1"/>
    <x v="4"/>
    <x v="14"/>
    <n v="2"/>
    <n v="35.78"/>
    <n v="0"/>
    <n v="13.84"/>
    <n v="71.56"/>
    <n v="27.68"/>
    <n v="43.88"/>
    <n v="0.61319172722191173"/>
    <n v="71.56"/>
    <n v="0"/>
    <n v="2026"/>
    <s v="Q1"/>
    <n v="1"/>
  </r>
  <r>
    <n v="248"/>
    <x v="6"/>
    <n v="2026"/>
    <x v="0"/>
    <n v="1"/>
    <x v="0"/>
    <x v="1"/>
    <x v="12"/>
    <x v="3"/>
    <x v="1"/>
    <x v="0"/>
    <x v="0"/>
    <n v="3"/>
    <n v="81.64"/>
    <n v="0"/>
    <n v="43.84"/>
    <n v="244.92000000000002"/>
    <n v="131.52000000000001"/>
    <n v="113.4"/>
    <n v="0.46300832925036745"/>
    <n v="244.92000000000002"/>
    <n v="0"/>
    <n v="2026"/>
    <s v="Q1"/>
    <n v="1"/>
  </r>
  <r>
    <n v="1118"/>
    <x v="6"/>
    <n v="2026"/>
    <x v="0"/>
    <n v="1"/>
    <x v="0"/>
    <x v="1"/>
    <x v="12"/>
    <x v="0"/>
    <x v="0"/>
    <x v="2"/>
    <x v="15"/>
    <n v="2"/>
    <n v="131.63999999999999"/>
    <n v="0.05"/>
    <n v="69.02"/>
    <n v="250.11599999999996"/>
    <n v="138.04"/>
    <n v="112.07599999999996"/>
    <n v="0.44809608341729429"/>
    <n v="263.27999999999997"/>
    <n v="13.164"/>
    <n v="2026"/>
    <s v="Q1"/>
    <n v="1"/>
  </r>
  <r>
    <n v="3023"/>
    <x v="6"/>
    <n v="2026"/>
    <x v="0"/>
    <n v="1"/>
    <x v="0"/>
    <x v="2"/>
    <x v="3"/>
    <x v="3"/>
    <x v="1"/>
    <x v="1"/>
    <x v="11"/>
    <n v="2"/>
    <n v="155.35"/>
    <n v="0"/>
    <n v="80.790000000000006"/>
    <n v="310.7"/>
    <n v="161.58000000000001"/>
    <n v="149.11999999999998"/>
    <n v="0.47994850337946565"/>
    <n v="310.7"/>
    <n v="0"/>
    <n v="2026"/>
    <s v="Q1"/>
    <n v="1"/>
  </r>
  <r>
    <n v="3903"/>
    <x v="6"/>
    <n v="2026"/>
    <x v="0"/>
    <n v="1"/>
    <x v="0"/>
    <x v="3"/>
    <x v="8"/>
    <x v="0"/>
    <x v="0"/>
    <x v="4"/>
    <x v="16"/>
    <n v="2"/>
    <n v="51.56"/>
    <n v="0.05"/>
    <n v="22.26"/>
    <n v="97.963999999999999"/>
    <n v="44.52"/>
    <n v="53.443999999999996"/>
    <n v="0.54554734392225712"/>
    <n v="103.12"/>
    <n v="5.1560000000000006"/>
    <n v="2026"/>
    <s v="Q1"/>
    <n v="1"/>
  </r>
  <r>
    <n v="62"/>
    <x v="7"/>
    <n v="2026"/>
    <x v="0"/>
    <n v="1"/>
    <x v="0"/>
    <x v="1"/>
    <x v="12"/>
    <x v="0"/>
    <x v="1"/>
    <x v="0"/>
    <x v="4"/>
    <n v="2"/>
    <n v="51.63"/>
    <n v="0"/>
    <n v="22.54"/>
    <n v="103.26"/>
    <n v="45.08"/>
    <n v="58.180000000000007"/>
    <n v="0.5634321131125315"/>
    <n v="103.26"/>
    <n v="0"/>
    <n v="2026"/>
    <s v="Q1"/>
    <n v="1"/>
  </r>
  <r>
    <n v="142"/>
    <x v="7"/>
    <n v="2026"/>
    <x v="0"/>
    <n v="1"/>
    <x v="0"/>
    <x v="0"/>
    <x v="9"/>
    <x v="1"/>
    <x v="2"/>
    <x v="3"/>
    <x v="5"/>
    <n v="5"/>
    <n v="344.88"/>
    <n v="0.15"/>
    <n v="190.66"/>
    <n v="1465.74"/>
    <n v="953.3"/>
    <n v="512.44000000000005"/>
    <n v="0.34961180018284282"/>
    <n v="1724.4"/>
    <n v="258.66000000000003"/>
    <n v="2026"/>
    <s v="Q1"/>
    <n v="1"/>
  </r>
  <r>
    <n v="450"/>
    <x v="7"/>
    <n v="2026"/>
    <x v="0"/>
    <n v="1"/>
    <x v="0"/>
    <x v="2"/>
    <x v="3"/>
    <x v="2"/>
    <x v="1"/>
    <x v="1"/>
    <x v="1"/>
    <n v="2"/>
    <n v="94.06"/>
    <n v="0.15"/>
    <n v="46.33"/>
    <n v="159.90199999999999"/>
    <n v="92.66"/>
    <n v="67.24199999999999"/>
    <n v="0.42052006854198193"/>
    <n v="188.12"/>
    <n v="28.218"/>
    <n v="2026"/>
    <s v="Q1"/>
    <n v="1"/>
  </r>
  <r>
    <n v="4397"/>
    <x v="7"/>
    <n v="2026"/>
    <x v="0"/>
    <n v="1"/>
    <x v="0"/>
    <x v="0"/>
    <x v="0"/>
    <x v="0"/>
    <x v="2"/>
    <x v="1"/>
    <x v="17"/>
    <n v="1"/>
    <n v="72.38"/>
    <n v="0"/>
    <n v="31.65"/>
    <n v="72.38"/>
    <n v="31.65"/>
    <n v="40.729999999999997"/>
    <n v="0.56272450953302011"/>
    <n v="72.38"/>
    <n v="0"/>
    <n v="2026"/>
    <s v="Q1"/>
    <n v="1"/>
  </r>
  <r>
    <n v="4798"/>
    <x v="7"/>
    <n v="2026"/>
    <x v="0"/>
    <n v="1"/>
    <x v="0"/>
    <x v="1"/>
    <x v="6"/>
    <x v="0"/>
    <x v="1"/>
    <x v="1"/>
    <x v="11"/>
    <n v="1"/>
    <n v="153.69"/>
    <n v="0"/>
    <n v="77.47"/>
    <n v="153.69"/>
    <n v="77.47"/>
    <n v="76.22"/>
    <n v="0.49593337237295854"/>
    <n v="153.69"/>
    <n v="0"/>
    <n v="2026"/>
    <s v="Q1"/>
    <n v="1"/>
  </r>
  <r>
    <n v="136"/>
    <x v="8"/>
    <n v="2026"/>
    <x v="0"/>
    <n v="1"/>
    <x v="0"/>
    <x v="3"/>
    <x v="13"/>
    <x v="1"/>
    <x v="2"/>
    <x v="2"/>
    <x v="18"/>
    <n v="15"/>
    <n v="168.62"/>
    <n v="0.05"/>
    <n v="86.09"/>
    <n v="2402.835"/>
    <n v="1291.3500000000001"/>
    <n v="1111.4849999999999"/>
    <n v="0.46257233642759488"/>
    <n v="2529.3000000000002"/>
    <n v="126.46500000000002"/>
    <n v="2026"/>
    <s v="Q1"/>
    <n v="1"/>
  </r>
  <r>
    <n v="2782"/>
    <x v="8"/>
    <n v="2026"/>
    <x v="0"/>
    <n v="1"/>
    <x v="0"/>
    <x v="3"/>
    <x v="4"/>
    <x v="0"/>
    <x v="1"/>
    <x v="1"/>
    <x v="11"/>
    <n v="1"/>
    <n v="152.75"/>
    <n v="0.05"/>
    <n v="79.88"/>
    <n v="145.11249999999998"/>
    <n v="79.88"/>
    <n v="65.232499999999987"/>
    <n v="0.44953053665259707"/>
    <n v="152.75"/>
    <n v="7.6375000000000002"/>
    <n v="2026"/>
    <s v="Q1"/>
    <n v="1"/>
  </r>
  <r>
    <n v="4704"/>
    <x v="8"/>
    <n v="2026"/>
    <x v="0"/>
    <n v="1"/>
    <x v="0"/>
    <x v="1"/>
    <x v="14"/>
    <x v="3"/>
    <x v="1"/>
    <x v="4"/>
    <x v="14"/>
    <n v="2"/>
    <n v="36.72"/>
    <n v="0.05"/>
    <n v="14.15"/>
    <n v="69.768000000000001"/>
    <n v="28.3"/>
    <n v="41.468000000000004"/>
    <n v="0.59436991170737308"/>
    <n v="73.44"/>
    <n v="3.6720000000000002"/>
    <n v="2026"/>
    <s v="Q1"/>
    <n v="1"/>
  </r>
  <r>
    <n v="69"/>
    <x v="9"/>
    <n v="2026"/>
    <x v="0"/>
    <n v="1"/>
    <x v="0"/>
    <x v="0"/>
    <x v="15"/>
    <x v="0"/>
    <x v="0"/>
    <x v="1"/>
    <x v="3"/>
    <n v="6"/>
    <n v="141.31"/>
    <n v="0.05"/>
    <n v="79.349999999999994"/>
    <n v="805.46699999999998"/>
    <n v="476.09999999999997"/>
    <n v="329.36700000000002"/>
    <n v="0.4089143316858419"/>
    <n v="847.86"/>
    <n v="42.393000000000001"/>
    <n v="2026"/>
    <s v="Q1"/>
    <n v="1"/>
  </r>
  <r>
    <n v="490"/>
    <x v="9"/>
    <n v="2026"/>
    <x v="0"/>
    <n v="1"/>
    <x v="0"/>
    <x v="2"/>
    <x v="10"/>
    <x v="0"/>
    <x v="2"/>
    <x v="3"/>
    <x v="19"/>
    <n v="2"/>
    <n v="121.23"/>
    <n v="0"/>
    <n v="59.66"/>
    <n v="242.46"/>
    <n v="119.32"/>
    <n v="123.14000000000001"/>
    <n v="0.50787758805576178"/>
    <n v="242.46"/>
    <n v="0"/>
    <n v="2026"/>
    <s v="Q1"/>
    <n v="1"/>
  </r>
  <r>
    <n v="3685"/>
    <x v="9"/>
    <n v="2026"/>
    <x v="0"/>
    <n v="1"/>
    <x v="0"/>
    <x v="3"/>
    <x v="8"/>
    <x v="0"/>
    <x v="1"/>
    <x v="2"/>
    <x v="18"/>
    <n v="3"/>
    <n v="161.58000000000001"/>
    <n v="0"/>
    <n v="85.58"/>
    <n v="484.74"/>
    <n v="256.74"/>
    <n v="228"/>
    <n v="0.47035524198539425"/>
    <n v="484.74"/>
    <n v="0"/>
    <n v="2026"/>
    <s v="Q1"/>
    <n v="1"/>
  </r>
  <r>
    <n v="3796"/>
    <x v="9"/>
    <n v="2026"/>
    <x v="0"/>
    <n v="1"/>
    <x v="0"/>
    <x v="3"/>
    <x v="8"/>
    <x v="2"/>
    <x v="0"/>
    <x v="2"/>
    <x v="18"/>
    <n v="2"/>
    <n v="166.84"/>
    <n v="0"/>
    <n v="88.67"/>
    <n v="333.68"/>
    <n v="177.34"/>
    <n v="156.34"/>
    <n v="0.4685327259649964"/>
    <n v="333.68"/>
    <n v="0"/>
    <n v="2026"/>
    <s v="Q1"/>
    <n v="1"/>
  </r>
  <r>
    <n v="387"/>
    <x v="10"/>
    <n v="2026"/>
    <x v="0"/>
    <n v="1"/>
    <x v="0"/>
    <x v="2"/>
    <x v="5"/>
    <x v="0"/>
    <x v="0"/>
    <x v="1"/>
    <x v="11"/>
    <n v="1"/>
    <n v="150.96"/>
    <n v="0"/>
    <n v="77.5"/>
    <n v="150.96"/>
    <n v="77.5"/>
    <n v="73.460000000000008"/>
    <n v="0.48661897191308956"/>
    <n v="150.96"/>
    <n v="0"/>
    <n v="2026"/>
    <s v="Q1"/>
    <n v="1"/>
  </r>
  <r>
    <n v="2796"/>
    <x v="10"/>
    <n v="2026"/>
    <x v="0"/>
    <n v="1"/>
    <x v="0"/>
    <x v="3"/>
    <x v="7"/>
    <x v="2"/>
    <x v="0"/>
    <x v="2"/>
    <x v="2"/>
    <n v="3"/>
    <n v="36.33"/>
    <n v="0.05"/>
    <n v="13.27"/>
    <n v="103.54049999999999"/>
    <n v="39.81"/>
    <n v="63.730499999999992"/>
    <n v="0.61551277036521934"/>
    <n v="108.99"/>
    <n v="5.4495000000000005"/>
    <n v="2026"/>
    <s v="Q1"/>
    <n v="1"/>
  </r>
  <r>
    <n v="3703"/>
    <x v="10"/>
    <n v="2026"/>
    <x v="0"/>
    <n v="1"/>
    <x v="0"/>
    <x v="3"/>
    <x v="8"/>
    <x v="0"/>
    <x v="0"/>
    <x v="2"/>
    <x v="2"/>
    <n v="1"/>
    <n v="35.340000000000003"/>
    <n v="0.1"/>
    <n v="13.36"/>
    <n v="31.806000000000004"/>
    <n v="13.36"/>
    <n v="18.446000000000005"/>
    <n v="0.5799534678991386"/>
    <n v="35.340000000000003"/>
    <n v="3.5340000000000007"/>
    <n v="2026"/>
    <s v="Q1"/>
    <n v="1"/>
  </r>
  <r>
    <n v="4674"/>
    <x v="10"/>
    <n v="2026"/>
    <x v="0"/>
    <n v="1"/>
    <x v="0"/>
    <x v="3"/>
    <x v="8"/>
    <x v="0"/>
    <x v="0"/>
    <x v="2"/>
    <x v="9"/>
    <n v="2"/>
    <n v="46.27"/>
    <n v="0"/>
    <n v="18.23"/>
    <n v="92.54"/>
    <n v="36.46"/>
    <n v="56.080000000000005"/>
    <n v="0.60600821266479366"/>
    <n v="92.54"/>
    <n v="0"/>
    <n v="2026"/>
    <s v="Q1"/>
    <n v="1"/>
  </r>
  <r>
    <n v="4789"/>
    <x v="10"/>
    <n v="2026"/>
    <x v="0"/>
    <n v="1"/>
    <x v="0"/>
    <x v="3"/>
    <x v="7"/>
    <x v="0"/>
    <x v="0"/>
    <x v="0"/>
    <x v="0"/>
    <n v="1"/>
    <n v="79.930000000000007"/>
    <n v="0.05"/>
    <n v="43.73"/>
    <n v="75.933500000000009"/>
    <n v="43.73"/>
    <n v="32.203500000000012"/>
    <n v="0.42410135184075554"/>
    <n v="79.930000000000007"/>
    <n v="3.9965000000000006"/>
    <n v="2026"/>
    <s v="Q1"/>
    <n v="1"/>
  </r>
  <r>
    <n v="804"/>
    <x v="11"/>
    <n v="2026"/>
    <x v="0"/>
    <n v="1"/>
    <x v="0"/>
    <x v="1"/>
    <x v="12"/>
    <x v="2"/>
    <x v="1"/>
    <x v="1"/>
    <x v="3"/>
    <n v="1"/>
    <n v="141.25"/>
    <n v="0"/>
    <n v="78.72"/>
    <n v="141.25"/>
    <n v="78.72"/>
    <n v="62.53"/>
    <n v="0.44269026548672569"/>
    <n v="141.25"/>
    <n v="0"/>
    <n v="2026"/>
    <s v="Q1"/>
    <n v="1"/>
  </r>
  <r>
    <n v="1780"/>
    <x v="11"/>
    <n v="2026"/>
    <x v="0"/>
    <n v="1"/>
    <x v="0"/>
    <x v="3"/>
    <x v="8"/>
    <x v="0"/>
    <x v="0"/>
    <x v="0"/>
    <x v="8"/>
    <n v="2"/>
    <n v="103.64"/>
    <n v="0.1"/>
    <n v="50.96"/>
    <n v="186.55199999999999"/>
    <n v="101.92"/>
    <n v="84.631999999999991"/>
    <n v="0.45366439384193147"/>
    <n v="207.28"/>
    <n v="20.728000000000002"/>
    <n v="2026"/>
    <s v="Q1"/>
    <n v="1"/>
  </r>
  <r>
    <n v="2844"/>
    <x v="11"/>
    <n v="2026"/>
    <x v="0"/>
    <n v="1"/>
    <x v="0"/>
    <x v="0"/>
    <x v="0"/>
    <x v="0"/>
    <x v="1"/>
    <x v="2"/>
    <x v="15"/>
    <n v="1"/>
    <n v="136.18"/>
    <n v="0"/>
    <n v="68.34"/>
    <n v="136.18"/>
    <n v="68.34"/>
    <n v="67.84"/>
    <n v="0.498164194448524"/>
    <n v="136.18"/>
    <n v="0"/>
    <n v="2026"/>
    <s v="Q1"/>
    <n v="1"/>
  </r>
  <r>
    <n v="3068"/>
    <x v="11"/>
    <n v="2026"/>
    <x v="0"/>
    <n v="1"/>
    <x v="0"/>
    <x v="2"/>
    <x v="2"/>
    <x v="3"/>
    <x v="1"/>
    <x v="4"/>
    <x v="14"/>
    <n v="1"/>
    <n v="36.43"/>
    <n v="0"/>
    <n v="14.33"/>
    <n v="36.43"/>
    <n v="14.33"/>
    <n v="22.1"/>
    <n v="0.60664287674993145"/>
    <n v="36.43"/>
    <n v="0"/>
    <n v="2026"/>
    <s v="Q1"/>
    <n v="1"/>
  </r>
  <r>
    <n v="3096"/>
    <x v="11"/>
    <n v="2026"/>
    <x v="0"/>
    <n v="1"/>
    <x v="0"/>
    <x v="3"/>
    <x v="7"/>
    <x v="0"/>
    <x v="1"/>
    <x v="4"/>
    <x v="16"/>
    <n v="2"/>
    <n v="50.51"/>
    <n v="0.1"/>
    <n v="21.84"/>
    <n v="90.917999999999992"/>
    <n v="43.68"/>
    <n v="47.237999999999992"/>
    <n v="0.5195670824259222"/>
    <n v="101.02"/>
    <n v="10.102"/>
    <n v="2026"/>
    <s v="Q1"/>
    <n v="1"/>
  </r>
  <r>
    <n v="3129"/>
    <x v="11"/>
    <n v="2026"/>
    <x v="0"/>
    <n v="1"/>
    <x v="0"/>
    <x v="3"/>
    <x v="13"/>
    <x v="2"/>
    <x v="0"/>
    <x v="4"/>
    <x v="12"/>
    <n v="1"/>
    <n v="123"/>
    <n v="0"/>
    <n v="67.3"/>
    <n v="123"/>
    <n v="67.3"/>
    <n v="55.7"/>
    <n v="0.45284552845528458"/>
    <n v="123"/>
    <n v="0"/>
    <n v="2026"/>
    <s v="Q1"/>
    <n v="1"/>
  </r>
  <r>
    <n v="3948"/>
    <x v="11"/>
    <n v="2026"/>
    <x v="0"/>
    <n v="1"/>
    <x v="0"/>
    <x v="1"/>
    <x v="14"/>
    <x v="0"/>
    <x v="1"/>
    <x v="1"/>
    <x v="17"/>
    <n v="2"/>
    <n v="72.239999999999995"/>
    <n v="0"/>
    <n v="32.94"/>
    <n v="144.47999999999999"/>
    <n v="65.88"/>
    <n v="78.599999999999994"/>
    <n v="0.54401993355481726"/>
    <n v="144.47999999999999"/>
    <n v="0"/>
    <n v="2026"/>
    <s v="Q1"/>
    <n v="1"/>
  </r>
  <r>
    <n v="5036"/>
    <x v="11"/>
    <n v="2026"/>
    <x v="0"/>
    <n v="1"/>
    <x v="0"/>
    <x v="2"/>
    <x v="3"/>
    <x v="2"/>
    <x v="0"/>
    <x v="1"/>
    <x v="11"/>
    <n v="1"/>
    <n v="151.11000000000001"/>
    <n v="0.15"/>
    <n v="79.650000000000006"/>
    <n v="128.4435"/>
    <n v="79.650000000000006"/>
    <n v="48.793499999999995"/>
    <n v="0.37988298356865075"/>
    <n v="151.11000000000001"/>
    <n v="22.666500000000003"/>
    <n v="2026"/>
    <s v="Q1"/>
    <n v="1"/>
  </r>
  <r>
    <n v="2681"/>
    <x v="12"/>
    <n v="2026"/>
    <x v="0"/>
    <n v="1"/>
    <x v="0"/>
    <x v="3"/>
    <x v="4"/>
    <x v="0"/>
    <x v="1"/>
    <x v="1"/>
    <x v="1"/>
    <n v="1"/>
    <n v="94.32"/>
    <n v="0"/>
    <n v="45.93"/>
    <n v="94.32"/>
    <n v="45.93"/>
    <n v="48.389999999999993"/>
    <n v="0.51304071246819338"/>
    <n v="94.32"/>
    <n v="0"/>
    <n v="2026"/>
    <s v="Q1"/>
    <n v="1"/>
  </r>
  <r>
    <n v="5101"/>
    <x v="12"/>
    <n v="2026"/>
    <x v="0"/>
    <n v="1"/>
    <x v="0"/>
    <x v="1"/>
    <x v="12"/>
    <x v="0"/>
    <x v="0"/>
    <x v="0"/>
    <x v="4"/>
    <n v="3"/>
    <n v="51.52"/>
    <n v="0"/>
    <n v="21.92"/>
    <n v="154.56"/>
    <n v="65.760000000000005"/>
    <n v="88.8"/>
    <n v="0.57453416149068315"/>
    <n v="154.56"/>
    <n v="0"/>
    <n v="2026"/>
    <s v="Q1"/>
    <n v="1"/>
  </r>
  <r>
    <n v="3871"/>
    <x v="13"/>
    <n v="2026"/>
    <x v="0"/>
    <n v="1"/>
    <x v="0"/>
    <x v="0"/>
    <x v="15"/>
    <x v="0"/>
    <x v="1"/>
    <x v="1"/>
    <x v="3"/>
    <n v="2"/>
    <n v="146.4"/>
    <n v="0.05"/>
    <n v="81.72"/>
    <n v="278.16000000000003"/>
    <n v="163.44"/>
    <n v="114.72000000000003"/>
    <n v="0.4124245038826575"/>
    <n v="292.8"/>
    <n v="14.64"/>
    <n v="2026"/>
    <s v="Q1"/>
    <n v="1"/>
  </r>
  <r>
    <n v="4643"/>
    <x v="13"/>
    <n v="2026"/>
    <x v="0"/>
    <n v="1"/>
    <x v="0"/>
    <x v="0"/>
    <x v="0"/>
    <x v="1"/>
    <x v="2"/>
    <x v="2"/>
    <x v="9"/>
    <n v="3"/>
    <n v="47.32"/>
    <n v="0.1"/>
    <n v="18.420000000000002"/>
    <n v="127.76400000000001"/>
    <n v="55.260000000000005"/>
    <n v="72.504000000000005"/>
    <n v="0.56748379825302897"/>
    <n v="141.96"/>
    <n v="14.196000000000002"/>
    <n v="2026"/>
    <s v="Q1"/>
    <n v="1"/>
  </r>
  <r>
    <n v="4703"/>
    <x v="13"/>
    <n v="2026"/>
    <x v="0"/>
    <n v="1"/>
    <x v="0"/>
    <x v="3"/>
    <x v="13"/>
    <x v="2"/>
    <x v="2"/>
    <x v="4"/>
    <x v="10"/>
    <n v="2"/>
    <n v="40.450000000000003"/>
    <n v="0.05"/>
    <n v="15.14"/>
    <n v="76.855000000000004"/>
    <n v="30.28"/>
    <n v="46.575000000000003"/>
    <n v="0.60601132001821612"/>
    <n v="80.900000000000006"/>
    <n v="4.0450000000000008"/>
    <n v="2026"/>
    <s v="Q1"/>
    <n v="1"/>
  </r>
  <r>
    <n v="5068"/>
    <x v="13"/>
    <n v="2026"/>
    <x v="0"/>
    <n v="1"/>
    <x v="0"/>
    <x v="0"/>
    <x v="0"/>
    <x v="0"/>
    <x v="0"/>
    <x v="2"/>
    <x v="9"/>
    <n v="2"/>
    <n v="47.05"/>
    <n v="0.1"/>
    <n v="18.8"/>
    <n v="84.69"/>
    <n v="37.6"/>
    <n v="47.089999999999996"/>
    <n v="0.55602786633604906"/>
    <n v="94.1"/>
    <n v="9.41"/>
    <n v="2026"/>
    <s v="Q1"/>
    <n v="1"/>
  </r>
  <r>
    <n v="1539"/>
    <x v="14"/>
    <n v="2026"/>
    <x v="0"/>
    <n v="1"/>
    <x v="0"/>
    <x v="3"/>
    <x v="8"/>
    <x v="2"/>
    <x v="2"/>
    <x v="4"/>
    <x v="12"/>
    <n v="3"/>
    <n v="123.14"/>
    <n v="0.05"/>
    <n v="70.67"/>
    <n v="350.94900000000001"/>
    <n v="212.01"/>
    <n v="138.93900000000002"/>
    <n v="0.39589513006163296"/>
    <n v="369.42"/>
    <n v="18.471"/>
    <n v="2026"/>
    <s v="Q1"/>
    <n v="1"/>
  </r>
  <r>
    <n v="1709"/>
    <x v="14"/>
    <n v="2026"/>
    <x v="0"/>
    <n v="1"/>
    <x v="0"/>
    <x v="3"/>
    <x v="13"/>
    <x v="0"/>
    <x v="0"/>
    <x v="1"/>
    <x v="11"/>
    <n v="2"/>
    <n v="151.33000000000001"/>
    <n v="0.1"/>
    <n v="78.44"/>
    <n v="272.39400000000001"/>
    <n v="156.88"/>
    <n v="115.51400000000001"/>
    <n v="0.42406954631893512"/>
    <n v="302.66000000000003"/>
    <n v="30.266000000000005"/>
    <n v="2026"/>
    <s v="Q1"/>
    <n v="1"/>
  </r>
  <r>
    <n v="2702"/>
    <x v="14"/>
    <n v="2026"/>
    <x v="0"/>
    <n v="1"/>
    <x v="0"/>
    <x v="1"/>
    <x v="14"/>
    <x v="0"/>
    <x v="0"/>
    <x v="1"/>
    <x v="3"/>
    <n v="5"/>
    <n v="144.01"/>
    <n v="0.05"/>
    <n v="79.64"/>
    <n v="684.0474999999999"/>
    <n v="398.2"/>
    <n v="285.84749999999991"/>
    <n v="0.41787668254032062"/>
    <n v="720.05"/>
    <n v="36.002499999999998"/>
    <n v="2026"/>
    <s v="Q1"/>
    <n v="1"/>
  </r>
  <r>
    <n v="3176"/>
    <x v="14"/>
    <n v="2026"/>
    <x v="0"/>
    <n v="1"/>
    <x v="0"/>
    <x v="3"/>
    <x v="8"/>
    <x v="0"/>
    <x v="0"/>
    <x v="1"/>
    <x v="1"/>
    <n v="3"/>
    <n v="91.19"/>
    <n v="0"/>
    <n v="44.47"/>
    <n v="273.57"/>
    <n v="133.41"/>
    <n v="140.16"/>
    <n v="0.5123368790437548"/>
    <n v="273.57"/>
    <n v="0"/>
    <n v="2026"/>
    <s v="Q1"/>
    <n v="1"/>
  </r>
  <r>
    <n v="3705"/>
    <x v="14"/>
    <n v="2026"/>
    <x v="0"/>
    <n v="1"/>
    <x v="0"/>
    <x v="3"/>
    <x v="7"/>
    <x v="2"/>
    <x v="1"/>
    <x v="2"/>
    <x v="9"/>
    <n v="2"/>
    <n v="45.45"/>
    <n v="0"/>
    <n v="18.190000000000001"/>
    <n v="90.9"/>
    <n v="36.380000000000003"/>
    <n v="54.52"/>
    <n v="0.59977997799779981"/>
    <n v="90.9"/>
    <n v="0"/>
    <n v="2026"/>
    <s v="Q1"/>
    <n v="1"/>
  </r>
  <r>
    <n v="3736"/>
    <x v="14"/>
    <n v="2026"/>
    <x v="0"/>
    <n v="1"/>
    <x v="0"/>
    <x v="1"/>
    <x v="1"/>
    <x v="3"/>
    <x v="1"/>
    <x v="4"/>
    <x v="10"/>
    <n v="1"/>
    <n v="40.72"/>
    <n v="0"/>
    <n v="14.94"/>
    <n v="40.72"/>
    <n v="14.94"/>
    <n v="25.78"/>
    <n v="0.6331041257367388"/>
    <n v="40.72"/>
    <n v="0"/>
    <n v="2026"/>
    <s v="Q1"/>
    <n v="1"/>
  </r>
  <r>
    <n v="3967"/>
    <x v="14"/>
    <n v="2026"/>
    <x v="0"/>
    <n v="1"/>
    <x v="0"/>
    <x v="1"/>
    <x v="12"/>
    <x v="0"/>
    <x v="2"/>
    <x v="2"/>
    <x v="2"/>
    <n v="2"/>
    <n v="37.090000000000003"/>
    <n v="0"/>
    <n v="13.29"/>
    <n v="74.180000000000007"/>
    <n v="26.58"/>
    <n v="47.600000000000009"/>
    <n v="0.64168239417632789"/>
    <n v="74.180000000000007"/>
    <n v="0"/>
    <n v="2026"/>
    <s v="Q1"/>
    <n v="1"/>
  </r>
  <r>
    <n v="170"/>
    <x v="15"/>
    <n v="2026"/>
    <x v="0"/>
    <n v="1"/>
    <x v="0"/>
    <x v="2"/>
    <x v="10"/>
    <x v="0"/>
    <x v="1"/>
    <x v="3"/>
    <x v="19"/>
    <n v="1"/>
    <n v="124.45"/>
    <n v="0.15"/>
    <n v="59.77"/>
    <n v="105.7825"/>
    <n v="59.77"/>
    <n v="46.012499999999996"/>
    <n v="0.43497270342447941"/>
    <n v="124.45"/>
    <n v="18.6675"/>
    <n v="2026"/>
    <s v="Q1"/>
    <n v="1"/>
  </r>
  <r>
    <n v="1040"/>
    <x v="15"/>
    <n v="2026"/>
    <x v="0"/>
    <n v="1"/>
    <x v="0"/>
    <x v="0"/>
    <x v="0"/>
    <x v="2"/>
    <x v="1"/>
    <x v="2"/>
    <x v="2"/>
    <n v="1"/>
    <n v="35.93"/>
    <n v="0.05"/>
    <n v="13.33"/>
    <n v="34.133499999999998"/>
    <n v="13.33"/>
    <n v="20.8035"/>
    <n v="0.60947456311248482"/>
    <n v="35.93"/>
    <n v="1.7965"/>
    <n v="2026"/>
    <s v="Q1"/>
    <n v="1"/>
  </r>
  <r>
    <n v="2380"/>
    <x v="15"/>
    <n v="2026"/>
    <x v="0"/>
    <n v="1"/>
    <x v="0"/>
    <x v="3"/>
    <x v="13"/>
    <x v="0"/>
    <x v="0"/>
    <x v="3"/>
    <x v="19"/>
    <n v="4"/>
    <n v="121.8"/>
    <n v="0.05"/>
    <n v="59.57"/>
    <n v="462.84"/>
    <n v="238.28"/>
    <n v="224.55999999999997"/>
    <n v="0.48517846339987897"/>
    <n v="487.2"/>
    <n v="24.36"/>
    <n v="2026"/>
    <s v="Q1"/>
    <n v="1"/>
  </r>
  <r>
    <n v="3219"/>
    <x v="15"/>
    <n v="2026"/>
    <x v="0"/>
    <n v="1"/>
    <x v="0"/>
    <x v="1"/>
    <x v="11"/>
    <x v="2"/>
    <x v="0"/>
    <x v="1"/>
    <x v="1"/>
    <n v="1"/>
    <n v="92.6"/>
    <n v="0.05"/>
    <n v="44.15"/>
    <n v="87.969999999999985"/>
    <n v="44.15"/>
    <n v="43.819999999999986"/>
    <n v="0.4981243605774695"/>
    <n v="92.6"/>
    <n v="4.63"/>
    <n v="2026"/>
    <s v="Q1"/>
    <n v="1"/>
  </r>
  <r>
    <n v="4425"/>
    <x v="15"/>
    <n v="2026"/>
    <x v="0"/>
    <n v="1"/>
    <x v="0"/>
    <x v="1"/>
    <x v="12"/>
    <x v="1"/>
    <x v="2"/>
    <x v="0"/>
    <x v="8"/>
    <n v="10"/>
    <n v="102.68"/>
    <n v="0.15"/>
    <n v="51.07"/>
    <n v="872.78000000000009"/>
    <n v="510.7"/>
    <n v="362.0800000000001"/>
    <n v="0.41485826897958256"/>
    <n v="1026.8000000000002"/>
    <n v="154.02000000000001"/>
    <n v="2026"/>
    <s v="Q1"/>
    <n v="1"/>
  </r>
  <r>
    <n v="4508"/>
    <x v="15"/>
    <n v="2026"/>
    <x v="0"/>
    <n v="1"/>
    <x v="0"/>
    <x v="3"/>
    <x v="13"/>
    <x v="3"/>
    <x v="1"/>
    <x v="0"/>
    <x v="6"/>
    <n v="3"/>
    <n v="40.92"/>
    <n v="0.15"/>
    <n v="16.71"/>
    <n v="104.346"/>
    <n v="50.13"/>
    <n v="54.216000000000001"/>
    <n v="0.51957909263412105"/>
    <n v="122.76"/>
    <n v="18.414000000000001"/>
    <n v="2026"/>
    <s v="Q1"/>
    <n v="1"/>
  </r>
  <r>
    <n v="4806"/>
    <x v="15"/>
    <n v="2026"/>
    <x v="0"/>
    <n v="1"/>
    <x v="0"/>
    <x v="2"/>
    <x v="16"/>
    <x v="2"/>
    <x v="1"/>
    <x v="0"/>
    <x v="8"/>
    <n v="4"/>
    <n v="102.68"/>
    <n v="0"/>
    <n v="50.83"/>
    <n v="410.72"/>
    <n v="203.32"/>
    <n v="207.40000000000003"/>
    <n v="0.50496688741721862"/>
    <n v="410.72"/>
    <n v="0"/>
    <n v="2026"/>
    <s v="Q1"/>
    <n v="1"/>
  </r>
  <r>
    <n v="755"/>
    <x v="16"/>
    <n v="2026"/>
    <x v="0"/>
    <n v="1"/>
    <x v="0"/>
    <x v="0"/>
    <x v="9"/>
    <x v="3"/>
    <x v="1"/>
    <x v="2"/>
    <x v="18"/>
    <n v="2"/>
    <n v="164.38"/>
    <n v="0.05"/>
    <n v="85.93"/>
    <n v="312.322"/>
    <n v="171.86"/>
    <n v="140.46199999999999"/>
    <n v="0.44973456881039436"/>
    <n v="328.76"/>
    <n v="16.437999999999999"/>
    <n v="2026"/>
    <s v="Q1"/>
    <n v="1"/>
  </r>
  <r>
    <n v="3171"/>
    <x v="16"/>
    <n v="2026"/>
    <x v="0"/>
    <n v="1"/>
    <x v="0"/>
    <x v="0"/>
    <x v="15"/>
    <x v="2"/>
    <x v="0"/>
    <x v="0"/>
    <x v="4"/>
    <n v="1"/>
    <n v="51.78"/>
    <n v="0"/>
    <n v="22.64"/>
    <n v="51.78"/>
    <n v="22.64"/>
    <n v="29.14"/>
    <n v="0.56276554654306687"/>
    <n v="51.78"/>
    <n v="0"/>
    <n v="2026"/>
    <s v="Q1"/>
    <n v="1"/>
  </r>
  <r>
    <n v="4277"/>
    <x v="16"/>
    <n v="2026"/>
    <x v="0"/>
    <n v="1"/>
    <x v="0"/>
    <x v="1"/>
    <x v="11"/>
    <x v="2"/>
    <x v="0"/>
    <x v="4"/>
    <x v="16"/>
    <n v="1"/>
    <n v="50.52"/>
    <n v="0.05"/>
    <n v="22.37"/>
    <n v="47.994"/>
    <n v="22.37"/>
    <n v="25.623999999999999"/>
    <n v="0.5339000708421886"/>
    <n v="50.52"/>
    <n v="2.5260000000000002"/>
    <n v="2026"/>
    <s v="Q1"/>
    <n v="1"/>
  </r>
  <r>
    <n v="4648"/>
    <x v="16"/>
    <n v="2026"/>
    <x v="0"/>
    <n v="1"/>
    <x v="0"/>
    <x v="1"/>
    <x v="14"/>
    <x v="3"/>
    <x v="1"/>
    <x v="3"/>
    <x v="7"/>
    <n v="1"/>
    <n v="199.02"/>
    <n v="0"/>
    <n v="106.49"/>
    <n v="199.02"/>
    <n v="106.49"/>
    <n v="92.530000000000015"/>
    <n v="0.46492814792483173"/>
    <n v="199.02"/>
    <n v="0"/>
    <n v="2026"/>
    <s v="Q1"/>
    <n v="1"/>
  </r>
  <r>
    <n v="157"/>
    <x v="17"/>
    <n v="2026"/>
    <x v="0"/>
    <n v="1"/>
    <x v="0"/>
    <x v="3"/>
    <x v="8"/>
    <x v="2"/>
    <x v="0"/>
    <x v="3"/>
    <x v="13"/>
    <n v="3"/>
    <n v="80.27"/>
    <n v="0.1"/>
    <n v="39.26"/>
    <n v="216.72900000000001"/>
    <n v="117.78"/>
    <n v="98.949000000000012"/>
    <n v="0.45655634455933447"/>
    <n v="240.81"/>
    <n v="24.081000000000003"/>
    <n v="2026"/>
    <s v="Q1"/>
    <n v="1"/>
  </r>
  <r>
    <n v="2271"/>
    <x v="17"/>
    <n v="2026"/>
    <x v="0"/>
    <n v="1"/>
    <x v="0"/>
    <x v="1"/>
    <x v="1"/>
    <x v="2"/>
    <x v="1"/>
    <x v="3"/>
    <x v="5"/>
    <n v="4"/>
    <n v="333.28"/>
    <n v="0"/>
    <n v="195.76"/>
    <n v="1333.12"/>
    <n v="783.04"/>
    <n v="550.07999999999993"/>
    <n v="0.41262602016322608"/>
    <n v="1333.12"/>
    <n v="0"/>
    <n v="2026"/>
    <s v="Q1"/>
    <n v="1"/>
  </r>
  <r>
    <n v="3330"/>
    <x v="17"/>
    <n v="2026"/>
    <x v="0"/>
    <n v="1"/>
    <x v="0"/>
    <x v="3"/>
    <x v="13"/>
    <x v="3"/>
    <x v="1"/>
    <x v="0"/>
    <x v="8"/>
    <n v="1"/>
    <n v="104.36"/>
    <n v="0"/>
    <n v="51.63"/>
    <n v="104.36"/>
    <n v="51.63"/>
    <n v="52.73"/>
    <n v="0.50527021847451126"/>
    <n v="104.36"/>
    <n v="0"/>
    <n v="2026"/>
    <s v="Q1"/>
    <n v="1"/>
  </r>
  <r>
    <n v="4547"/>
    <x v="17"/>
    <n v="2026"/>
    <x v="0"/>
    <n v="1"/>
    <x v="0"/>
    <x v="2"/>
    <x v="5"/>
    <x v="3"/>
    <x v="1"/>
    <x v="0"/>
    <x v="0"/>
    <n v="1"/>
    <n v="83.52"/>
    <n v="0.05"/>
    <n v="42.97"/>
    <n v="79.343999999999994"/>
    <n v="42.97"/>
    <n v="36.373999999999995"/>
    <n v="0.45843416011292598"/>
    <n v="83.52"/>
    <n v="4.1760000000000002"/>
    <n v="2026"/>
    <s v="Q1"/>
    <n v="1"/>
  </r>
  <r>
    <n v="1840"/>
    <x v="18"/>
    <n v="2026"/>
    <x v="0"/>
    <n v="1"/>
    <x v="0"/>
    <x v="2"/>
    <x v="10"/>
    <x v="0"/>
    <x v="1"/>
    <x v="4"/>
    <x v="12"/>
    <n v="2"/>
    <n v="125.93"/>
    <n v="0"/>
    <n v="69.150000000000006"/>
    <n v="251.86"/>
    <n v="138.30000000000001"/>
    <n v="113.56"/>
    <n v="0.45088541253077102"/>
    <n v="251.86"/>
    <n v="0"/>
    <n v="2026"/>
    <s v="Q1"/>
    <n v="1"/>
  </r>
  <r>
    <n v="1850"/>
    <x v="18"/>
    <n v="2026"/>
    <x v="0"/>
    <n v="1"/>
    <x v="0"/>
    <x v="1"/>
    <x v="6"/>
    <x v="0"/>
    <x v="2"/>
    <x v="0"/>
    <x v="4"/>
    <n v="1"/>
    <n v="49.85"/>
    <n v="0"/>
    <n v="23.07"/>
    <n v="49.85"/>
    <n v="23.07"/>
    <n v="26.78"/>
    <n v="0.53721163490471413"/>
    <n v="49.85"/>
    <n v="0"/>
    <n v="2026"/>
    <s v="Q1"/>
    <n v="1"/>
  </r>
  <r>
    <n v="1858"/>
    <x v="18"/>
    <n v="2026"/>
    <x v="0"/>
    <n v="1"/>
    <x v="0"/>
    <x v="1"/>
    <x v="1"/>
    <x v="0"/>
    <x v="0"/>
    <x v="2"/>
    <x v="2"/>
    <n v="1"/>
    <n v="36.130000000000003"/>
    <n v="0"/>
    <n v="13.39"/>
    <n v="36.130000000000003"/>
    <n v="13.39"/>
    <n v="22.740000000000002"/>
    <n v="0.62939385552172711"/>
    <n v="36.130000000000003"/>
    <n v="0"/>
    <n v="2026"/>
    <s v="Q1"/>
    <n v="1"/>
  </r>
  <r>
    <n v="2910"/>
    <x v="18"/>
    <n v="2026"/>
    <x v="0"/>
    <n v="1"/>
    <x v="0"/>
    <x v="3"/>
    <x v="13"/>
    <x v="2"/>
    <x v="0"/>
    <x v="0"/>
    <x v="8"/>
    <n v="1"/>
    <n v="104.83"/>
    <n v="0.05"/>
    <n v="51.06"/>
    <n v="99.588499999999996"/>
    <n v="51.06"/>
    <n v="48.528499999999994"/>
    <n v="0.48729019916958277"/>
    <n v="104.83"/>
    <n v="5.2415000000000003"/>
    <n v="2026"/>
    <s v="Q1"/>
    <n v="1"/>
  </r>
  <r>
    <n v="3694"/>
    <x v="18"/>
    <n v="2026"/>
    <x v="0"/>
    <n v="1"/>
    <x v="0"/>
    <x v="0"/>
    <x v="0"/>
    <x v="2"/>
    <x v="0"/>
    <x v="2"/>
    <x v="2"/>
    <n v="1"/>
    <n v="35.46"/>
    <n v="0.05"/>
    <n v="13.81"/>
    <n v="33.686999999999998"/>
    <n v="13.81"/>
    <n v="19.876999999999995"/>
    <n v="0.59004957401965141"/>
    <n v="35.46"/>
    <n v="1.7730000000000001"/>
    <n v="2026"/>
    <s v="Q1"/>
    <n v="1"/>
  </r>
  <r>
    <n v="631"/>
    <x v="19"/>
    <n v="2026"/>
    <x v="0"/>
    <n v="1"/>
    <x v="0"/>
    <x v="3"/>
    <x v="8"/>
    <x v="3"/>
    <x v="0"/>
    <x v="2"/>
    <x v="18"/>
    <n v="1"/>
    <n v="165.42"/>
    <n v="0"/>
    <n v="85.69"/>
    <n v="165.42"/>
    <n v="85.69"/>
    <n v="79.72999999999999"/>
    <n v="0.48198524966751299"/>
    <n v="165.42"/>
    <n v="0"/>
    <n v="2026"/>
    <s v="Q1"/>
    <n v="1"/>
  </r>
  <r>
    <n v="1113"/>
    <x v="19"/>
    <n v="2026"/>
    <x v="0"/>
    <n v="1"/>
    <x v="0"/>
    <x v="2"/>
    <x v="5"/>
    <x v="0"/>
    <x v="0"/>
    <x v="3"/>
    <x v="19"/>
    <n v="1"/>
    <n v="122.86"/>
    <n v="0.05"/>
    <n v="60.36"/>
    <n v="116.717"/>
    <n v="60.36"/>
    <n v="56.356999999999999"/>
    <n v="0.48285168398776529"/>
    <n v="122.86"/>
    <n v="6.1430000000000007"/>
    <n v="2026"/>
    <s v="Q1"/>
    <n v="1"/>
  </r>
  <r>
    <n v="1525"/>
    <x v="19"/>
    <n v="2026"/>
    <x v="0"/>
    <n v="1"/>
    <x v="0"/>
    <x v="0"/>
    <x v="0"/>
    <x v="2"/>
    <x v="0"/>
    <x v="4"/>
    <x v="14"/>
    <n v="2"/>
    <n v="35.82"/>
    <n v="0"/>
    <n v="14.09"/>
    <n v="71.64"/>
    <n v="28.18"/>
    <n v="43.46"/>
    <n v="0.60664433277498608"/>
    <n v="71.64"/>
    <n v="0"/>
    <n v="2026"/>
    <s v="Q1"/>
    <n v="1"/>
  </r>
  <r>
    <n v="3233"/>
    <x v="19"/>
    <n v="2026"/>
    <x v="0"/>
    <n v="1"/>
    <x v="0"/>
    <x v="0"/>
    <x v="0"/>
    <x v="0"/>
    <x v="1"/>
    <x v="3"/>
    <x v="19"/>
    <n v="3"/>
    <n v="120.29"/>
    <n v="0.1"/>
    <n v="62.41"/>
    <n v="324.78300000000002"/>
    <n v="187.23"/>
    <n v="137.55300000000003"/>
    <n v="0.42352278290427769"/>
    <n v="360.87"/>
    <n v="36.087000000000003"/>
    <n v="2026"/>
    <s v="Q1"/>
    <n v="1"/>
  </r>
  <r>
    <n v="4455"/>
    <x v="19"/>
    <n v="2026"/>
    <x v="0"/>
    <n v="1"/>
    <x v="0"/>
    <x v="1"/>
    <x v="11"/>
    <x v="3"/>
    <x v="0"/>
    <x v="3"/>
    <x v="13"/>
    <n v="1"/>
    <n v="80.239999999999995"/>
    <n v="0.1"/>
    <n v="39.950000000000003"/>
    <n v="72.215999999999994"/>
    <n v="39.950000000000003"/>
    <n v="32.265999999999991"/>
    <n v="0.44679849340866279"/>
    <n v="80.239999999999995"/>
    <n v="8.0239999999999991"/>
    <n v="2026"/>
    <s v="Q1"/>
    <n v="1"/>
  </r>
  <r>
    <n v="1769"/>
    <x v="20"/>
    <n v="2026"/>
    <x v="0"/>
    <n v="1"/>
    <x v="0"/>
    <x v="0"/>
    <x v="15"/>
    <x v="2"/>
    <x v="1"/>
    <x v="4"/>
    <x v="14"/>
    <n v="2"/>
    <n v="35.97"/>
    <n v="0"/>
    <n v="13.55"/>
    <n v="71.94"/>
    <n v="27.1"/>
    <n v="44.839999999999996"/>
    <n v="0.62329719210453149"/>
    <n v="71.94"/>
    <n v="0"/>
    <n v="2026"/>
    <s v="Q1"/>
    <n v="1"/>
  </r>
  <r>
    <n v="3467"/>
    <x v="20"/>
    <n v="2026"/>
    <x v="0"/>
    <n v="1"/>
    <x v="0"/>
    <x v="1"/>
    <x v="11"/>
    <x v="0"/>
    <x v="1"/>
    <x v="1"/>
    <x v="17"/>
    <n v="1"/>
    <n v="72.239999999999995"/>
    <n v="0"/>
    <n v="33.26"/>
    <n v="72.239999999999995"/>
    <n v="33.26"/>
    <n v="38.979999999999997"/>
    <n v="0.53959025470653377"/>
    <n v="72.239999999999995"/>
    <n v="0"/>
    <n v="2026"/>
    <s v="Q1"/>
    <n v="1"/>
  </r>
  <r>
    <n v="3911"/>
    <x v="20"/>
    <n v="2026"/>
    <x v="0"/>
    <n v="1"/>
    <x v="0"/>
    <x v="0"/>
    <x v="15"/>
    <x v="0"/>
    <x v="0"/>
    <x v="1"/>
    <x v="11"/>
    <n v="5"/>
    <n v="152.81"/>
    <n v="0"/>
    <n v="78.989999999999995"/>
    <n v="764.05"/>
    <n v="394.95"/>
    <n v="369.09999999999997"/>
    <n v="0.48308356782933054"/>
    <n v="764.05"/>
    <n v="0"/>
    <n v="2026"/>
    <s v="Q1"/>
    <n v="1"/>
  </r>
  <r>
    <n v="4401"/>
    <x v="20"/>
    <n v="2026"/>
    <x v="0"/>
    <n v="1"/>
    <x v="0"/>
    <x v="0"/>
    <x v="15"/>
    <x v="0"/>
    <x v="1"/>
    <x v="0"/>
    <x v="0"/>
    <n v="3"/>
    <n v="83.34"/>
    <n v="0"/>
    <n v="41.44"/>
    <n v="250.02"/>
    <n v="124.32"/>
    <n v="125.70000000000002"/>
    <n v="0.50275977921766268"/>
    <n v="250.02"/>
    <n v="0"/>
    <n v="2026"/>
    <s v="Q1"/>
    <n v="1"/>
  </r>
  <r>
    <n v="4864"/>
    <x v="20"/>
    <n v="2026"/>
    <x v="0"/>
    <n v="1"/>
    <x v="0"/>
    <x v="3"/>
    <x v="13"/>
    <x v="0"/>
    <x v="0"/>
    <x v="4"/>
    <x v="14"/>
    <n v="1"/>
    <n v="35.869999999999997"/>
    <n v="0"/>
    <n v="13.64"/>
    <n v="35.869999999999997"/>
    <n v="13.64"/>
    <n v="22.229999999999997"/>
    <n v="0.61973794257039305"/>
    <n v="35.869999999999997"/>
    <n v="0"/>
    <n v="2026"/>
    <s v="Q1"/>
    <n v="1"/>
  </r>
  <r>
    <n v="347"/>
    <x v="21"/>
    <n v="2026"/>
    <x v="0"/>
    <n v="1"/>
    <x v="0"/>
    <x v="3"/>
    <x v="4"/>
    <x v="3"/>
    <x v="1"/>
    <x v="3"/>
    <x v="7"/>
    <n v="1"/>
    <n v="199.42"/>
    <n v="0.05"/>
    <n v="101.82"/>
    <n v="189.44899999999998"/>
    <n v="101.82"/>
    <n v="87.628999999999991"/>
    <n v="0.46254664843836601"/>
    <n v="199.42"/>
    <n v="9.9710000000000001"/>
    <n v="2026"/>
    <s v="Q1"/>
    <n v="1"/>
  </r>
  <r>
    <n v="2051"/>
    <x v="21"/>
    <n v="2026"/>
    <x v="0"/>
    <n v="1"/>
    <x v="0"/>
    <x v="2"/>
    <x v="5"/>
    <x v="0"/>
    <x v="1"/>
    <x v="3"/>
    <x v="5"/>
    <n v="3"/>
    <n v="347.41"/>
    <n v="0.1"/>
    <n v="192.13"/>
    <n v="938.00700000000006"/>
    <n v="576.39"/>
    <n v="361.61700000000008"/>
    <n v="0.38551631277804971"/>
    <n v="1042.23"/>
    <n v="104.22300000000001"/>
    <n v="2026"/>
    <s v="Q1"/>
    <n v="1"/>
  </r>
  <r>
    <n v="2314"/>
    <x v="21"/>
    <n v="2026"/>
    <x v="0"/>
    <n v="1"/>
    <x v="0"/>
    <x v="0"/>
    <x v="9"/>
    <x v="0"/>
    <x v="1"/>
    <x v="0"/>
    <x v="6"/>
    <n v="1"/>
    <n v="40.28"/>
    <n v="0"/>
    <n v="16.79"/>
    <n v="40.28"/>
    <n v="16.79"/>
    <n v="23.490000000000002"/>
    <n v="0.58316782522343602"/>
    <n v="40.28"/>
    <n v="0"/>
    <n v="2026"/>
    <s v="Q1"/>
    <n v="1"/>
  </r>
  <r>
    <n v="3861"/>
    <x v="21"/>
    <n v="2026"/>
    <x v="0"/>
    <n v="1"/>
    <x v="0"/>
    <x v="3"/>
    <x v="13"/>
    <x v="0"/>
    <x v="0"/>
    <x v="3"/>
    <x v="7"/>
    <n v="3"/>
    <n v="195.49"/>
    <n v="0.05"/>
    <n v="106.38"/>
    <n v="557.14649999999995"/>
    <n v="319.14"/>
    <n v="238.00649999999996"/>
    <n v="0.42718836069148775"/>
    <n v="586.47"/>
    <n v="29.323500000000003"/>
    <n v="2026"/>
    <s v="Q1"/>
    <n v="1"/>
  </r>
  <r>
    <n v="843"/>
    <x v="22"/>
    <n v="2026"/>
    <x v="0"/>
    <n v="1"/>
    <x v="0"/>
    <x v="1"/>
    <x v="11"/>
    <x v="0"/>
    <x v="0"/>
    <x v="4"/>
    <x v="14"/>
    <n v="2"/>
    <n v="35.75"/>
    <n v="0"/>
    <n v="13.94"/>
    <n v="71.5"/>
    <n v="27.88"/>
    <n v="43.620000000000005"/>
    <n v="0.61006993006993016"/>
    <n v="71.5"/>
    <n v="0"/>
    <n v="2026"/>
    <s v="Q1"/>
    <n v="1"/>
  </r>
  <r>
    <n v="868"/>
    <x v="22"/>
    <n v="2026"/>
    <x v="0"/>
    <n v="1"/>
    <x v="0"/>
    <x v="0"/>
    <x v="15"/>
    <x v="0"/>
    <x v="0"/>
    <x v="0"/>
    <x v="8"/>
    <n v="1"/>
    <n v="103.39"/>
    <n v="0"/>
    <n v="51.32"/>
    <n v="103.39"/>
    <n v="51.32"/>
    <n v="52.07"/>
    <n v="0.50362704323435536"/>
    <n v="103.39"/>
    <n v="0"/>
    <n v="2026"/>
    <s v="Q1"/>
    <n v="1"/>
  </r>
  <r>
    <n v="890"/>
    <x v="22"/>
    <n v="2026"/>
    <x v="0"/>
    <n v="1"/>
    <x v="0"/>
    <x v="0"/>
    <x v="15"/>
    <x v="0"/>
    <x v="1"/>
    <x v="3"/>
    <x v="13"/>
    <n v="3"/>
    <n v="81.98"/>
    <n v="0.1"/>
    <n v="40.229999999999997"/>
    <n v="221.346"/>
    <n v="120.69"/>
    <n v="100.65600000000001"/>
    <n v="0.45474505977067581"/>
    <n v="245.94"/>
    <n v="24.594000000000001"/>
    <n v="2026"/>
    <s v="Q1"/>
    <n v="1"/>
  </r>
  <r>
    <n v="2185"/>
    <x v="22"/>
    <n v="2026"/>
    <x v="0"/>
    <n v="1"/>
    <x v="0"/>
    <x v="2"/>
    <x v="2"/>
    <x v="1"/>
    <x v="2"/>
    <x v="3"/>
    <x v="5"/>
    <n v="10"/>
    <n v="337.69"/>
    <n v="0.1"/>
    <n v="200.27"/>
    <n v="3039.21"/>
    <n v="2002.7"/>
    <n v="1036.51"/>
    <n v="0.34104586389226149"/>
    <n v="3376.9"/>
    <n v="337.69000000000005"/>
    <n v="2026"/>
    <s v="Q1"/>
    <n v="1"/>
  </r>
  <r>
    <n v="2335"/>
    <x v="22"/>
    <n v="2026"/>
    <x v="0"/>
    <n v="1"/>
    <x v="0"/>
    <x v="3"/>
    <x v="8"/>
    <x v="0"/>
    <x v="1"/>
    <x v="3"/>
    <x v="5"/>
    <n v="2"/>
    <n v="333.29"/>
    <n v="0"/>
    <n v="197.18"/>
    <n v="666.58"/>
    <n v="394.36"/>
    <n v="272.22000000000003"/>
    <n v="0.40838308980167426"/>
    <n v="666.58"/>
    <n v="0"/>
    <n v="2026"/>
    <s v="Q1"/>
    <n v="1"/>
  </r>
  <r>
    <n v="2784"/>
    <x v="22"/>
    <n v="2026"/>
    <x v="0"/>
    <n v="1"/>
    <x v="0"/>
    <x v="0"/>
    <x v="15"/>
    <x v="2"/>
    <x v="1"/>
    <x v="0"/>
    <x v="0"/>
    <n v="1"/>
    <n v="80.11"/>
    <n v="0.05"/>
    <n v="43.54"/>
    <n v="76.104500000000002"/>
    <n v="43.54"/>
    <n v="32.564500000000002"/>
    <n v="0.42789191177919839"/>
    <n v="80.11"/>
    <n v="4.0055000000000005"/>
    <n v="2026"/>
    <s v="Q1"/>
    <n v="1"/>
  </r>
  <r>
    <n v="3820"/>
    <x v="22"/>
    <n v="2026"/>
    <x v="0"/>
    <n v="1"/>
    <x v="0"/>
    <x v="3"/>
    <x v="13"/>
    <x v="2"/>
    <x v="1"/>
    <x v="3"/>
    <x v="13"/>
    <n v="1"/>
    <n v="82.6"/>
    <n v="0.05"/>
    <n v="38.299999999999997"/>
    <n v="78.469999999999985"/>
    <n v="38.299999999999997"/>
    <n v="40.169999999999987"/>
    <n v="0.51191538167452522"/>
    <n v="82.6"/>
    <n v="4.13"/>
    <n v="2026"/>
    <s v="Q1"/>
    <n v="1"/>
  </r>
  <r>
    <n v="994"/>
    <x v="23"/>
    <n v="2026"/>
    <x v="0"/>
    <n v="1"/>
    <x v="0"/>
    <x v="0"/>
    <x v="15"/>
    <x v="0"/>
    <x v="0"/>
    <x v="1"/>
    <x v="1"/>
    <n v="1"/>
    <n v="94.07"/>
    <n v="0"/>
    <n v="46.28"/>
    <n v="94.07"/>
    <n v="46.28"/>
    <n v="47.789999999999992"/>
    <n v="0.50802593813117891"/>
    <n v="94.07"/>
    <n v="0"/>
    <n v="2026"/>
    <s v="Q1"/>
    <n v="1"/>
  </r>
  <r>
    <n v="1643"/>
    <x v="23"/>
    <n v="2026"/>
    <x v="0"/>
    <n v="1"/>
    <x v="0"/>
    <x v="0"/>
    <x v="15"/>
    <x v="0"/>
    <x v="0"/>
    <x v="2"/>
    <x v="18"/>
    <n v="1"/>
    <n v="163.71"/>
    <n v="0"/>
    <n v="90.06"/>
    <n v="163.71"/>
    <n v="90.06"/>
    <n v="73.650000000000006"/>
    <n v="0.44988088693421296"/>
    <n v="163.71"/>
    <n v="0"/>
    <n v="2026"/>
    <s v="Q1"/>
    <n v="1"/>
  </r>
  <r>
    <n v="1971"/>
    <x v="23"/>
    <n v="2026"/>
    <x v="0"/>
    <n v="1"/>
    <x v="0"/>
    <x v="3"/>
    <x v="8"/>
    <x v="2"/>
    <x v="0"/>
    <x v="3"/>
    <x v="7"/>
    <n v="4"/>
    <n v="191.43"/>
    <n v="0"/>
    <n v="106.82"/>
    <n v="765.72"/>
    <n v="427.28"/>
    <n v="338.44000000000005"/>
    <n v="0.441989238886277"/>
    <n v="765.72"/>
    <n v="0"/>
    <n v="2026"/>
    <s v="Q1"/>
    <n v="1"/>
  </r>
  <r>
    <n v="2828"/>
    <x v="23"/>
    <n v="2026"/>
    <x v="0"/>
    <n v="1"/>
    <x v="0"/>
    <x v="1"/>
    <x v="11"/>
    <x v="1"/>
    <x v="2"/>
    <x v="2"/>
    <x v="9"/>
    <n v="3"/>
    <n v="46.94"/>
    <n v="0.05"/>
    <n v="18.18"/>
    <n v="133.779"/>
    <n v="54.54"/>
    <n v="79.239000000000004"/>
    <n v="0.59231269481757232"/>
    <n v="140.82"/>
    <n v="7.0410000000000004"/>
    <n v="2026"/>
    <s v="Q1"/>
    <n v="1"/>
  </r>
  <r>
    <n v="5175"/>
    <x v="23"/>
    <n v="2026"/>
    <x v="0"/>
    <n v="1"/>
    <x v="0"/>
    <x v="3"/>
    <x v="7"/>
    <x v="0"/>
    <x v="0"/>
    <x v="1"/>
    <x v="3"/>
    <n v="1"/>
    <n v="147.21"/>
    <n v="0"/>
    <n v="79.510000000000005"/>
    <n v="147.21"/>
    <n v="79.510000000000005"/>
    <n v="67.7"/>
    <n v="0.45988723592147274"/>
    <n v="147.21"/>
    <n v="0"/>
    <n v="2026"/>
    <s v="Q1"/>
    <n v="1"/>
  </r>
  <r>
    <n v="1874"/>
    <x v="24"/>
    <n v="2026"/>
    <x v="0"/>
    <n v="1"/>
    <x v="0"/>
    <x v="0"/>
    <x v="0"/>
    <x v="0"/>
    <x v="2"/>
    <x v="2"/>
    <x v="2"/>
    <n v="1"/>
    <n v="35.729999999999997"/>
    <n v="0"/>
    <n v="13.57"/>
    <n v="35.729999999999997"/>
    <n v="13.57"/>
    <n v="22.159999999999997"/>
    <n v="0.62020710887209629"/>
    <n v="35.729999999999997"/>
    <n v="0"/>
    <n v="2026"/>
    <s v="Q1"/>
    <n v="1"/>
  </r>
  <r>
    <n v="2490"/>
    <x v="24"/>
    <n v="2026"/>
    <x v="0"/>
    <n v="1"/>
    <x v="0"/>
    <x v="1"/>
    <x v="14"/>
    <x v="0"/>
    <x v="1"/>
    <x v="0"/>
    <x v="8"/>
    <n v="2"/>
    <n v="103.99"/>
    <n v="0.15"/>
    <n v="51.94"/>
    <n v="176.78299999999999"/>
    <n v="103.88"/>
    <n v="72.902999999999992"/>
    <n v="0.41238693765803269"/>
    <n v="207.98"/>
    <n v="31.196999999999996"/>
    <n v="2026"/>
    <s v="Q1"/>
    <n v="1"/>
  </r>
  <r>
    <n v="5078"/>
    <x v="24"/>
    <n v="2026"/>
    <x v="0"/>
    <n v="1"/>
    <x v="0"/>
    <x v="1"/>
    <x v="12"/>
    <x v="0"/>
    <x v="0"/>
    <x v="1"/>
    <x v="17"/>
    <n v="2"/>
    <n v="72.739999999999995"/>
    <n v="0"/>
    <n v="31.96"/>
    <n v="145.47999999999999"/>
    <n v="63.92"/>
    <n v="81.559999999999988"/>
    <n v="0.56062689029419843"/>
    <n v="145.47999999999999"/>
    <n v="0"/>
    <n v="2026"/>
    <s v="Q1"/>
    <n v="1"/>
  </r>
  <r>
    <n v="230"/>
    <x v="25"/>
    <n v="2026"/>
    <x v="0"/>
    <n v="1"/>
    <x v="0"/>
    <x v="2"/>
    <x v="10"/>
    <x v="2"/>
    <x v="0"/>
    <x v="0"/>
    <x v="8"/>
    <n v="1"/>
    <n v="100.01"/>
    <n v="0.05"/>
    <n v="49.41"/>
    <n v="95.009500000000003"/>
    <n v="49.41"/>
    <n v="45.599500000000006"/>
    <n v="0.47994674216788852"/>
    <n v="100.01"/>
    <n v="5.0005000000000006"/>
    <n v="2026"/>
    <s v="Q1"/>
    <n v="1"/>
  </r>
  <r>
    <n v="1757"/>
    <x v="25"/>
    <n v="2026"/>
    <x v="0"/>
    <n v="1"/>
    <x v="0"/>
    <x v="3"/>
    <x v="7"/>
    <x v="0"/>
    <x v="2"/>
    <x v="2"/>
    <x v="9"/>
    <n v="2"/>
    <n v="45.73"/>
    <n v="0"/>
    <n v="18.11"/>
    <n v="91.46"/>
    <n v="36.22"/>
    <n v="55.239999999999995"/>
    <n v="0.60397988191559149"/>
    <n v="91.46"/>
    <n v="0"/>
    <n v="2026"/>
    <s v="Q1"/>
    <n v="1"/>
  </r>
  <r>
    <n v="1944"/>
    <x v="25"/>
    <n v="2026"/>
    <x v="0"/>
    <n v="1"/>
    <x v="0"/>
    <x v="2"/>
    <x v="16"/>
    <x v="0"/>
    <x v="0"/>
    <x v="1"/>
    <x v="3"/>
    <n v="2"/>
    <n v="143.66"/>
    <n v="0.15"/>
    <n v="78.14"/>
    <n v="244.22199999999998"/>
    <n v="156.28"/>
    <n v="87.941999999999979"/>
    <n v="0.36009040954541355"/>
    <n v="287.32"/>
    <n v="43.097999999999999"/>
    <n v="2026"/>
    <s v="Q1"/>
    <n v="1"/>
  </r>
  <r>
    <n v="3485"/>
    <x v="25"/>
    <n v="2026"/>
    <x v="0"/>
    <n v="1"/>
    <x v="0"/>
    <x v="2"/>
    <x v="10"/>
    <x v="0"/>
    <x v="2"/>
    <x v="3"/>
    <x v="19"/>
    <n v="2"/>
    <n v="121.88"/>
    <n v="0.05"/>
    <n v="62.17"/>
    <n v="231.57199999999997"/>
    <n v="124.34"/>
    <n v="107.23199999999997"/>
    <n v="0.46306116456220953"/>
    <n v="243.76"/>
    <n v="12.188000000000001"/>
    <n v="2026"/>
    <s v="Q1"/>
    <n v="1"/>
  </r>
  <r>
    <n v="4002"/>
    <x v="25"/>
    <n v="2026"/>
    <x v="0"/>
    <n v="1"/>
    <x v="0"/>
    <x v="0"/>
    <x v="15"/>
    <x v="0"/>
    <x v="0"/>
    <x v="4"/>
    <x v="16"/>
    <n v="3"/>
    <n v="50.92"/>
    <n v="0.05"/>
    <n v="21.87"/>
    <n v="145.12199999999999"/>
    <n v="65.61"/>
    <n v="79.511999999999986"/>
    <n v="0.54789763095877941"/>
    <n v="152.76"/>
    <n v="7.6379999999999999"/>
    <n v="2026"/>
    <s v="Q1"/>
    <n v="1"/>
  </r>
  <r>
    <n v="818"/>
    <x v="26"/>
    <n v="2026"/>
    <x v="0"/>
    <n v="1"/>
    <x v="0"/>
    <x v="0"/>
    <x v="0"/>
    <x v="0"/>
    <x v="0"/>
    <x v="0"/>
    <x v="8"/>
    <n v="1"/>
    <n v="103.78"/>
    <n v="0"/>
    <n v="49.36"/>
    <n v="103.78"/>
    <n v="49.36"/>
    <n v="54.42"/>
    <n v="0.52437849296588934"/>
    <n v="103.78"/>
    <n v="0"/>
    <n v="2026"/>
    <s v="Q1"/>
    <n v="1"/>
  </r>
  <r>
    <n v="1439"/>
    <x v="26"/>
    <n v="2026"/>
    <x v="0"/>
    <n v="1"/>
    <x v="0"/>
    <x v="1"/>
    <x v="6"/>
    <x v="3"/>
    <x v="1"/>
    <x v="1"/>
    <x v="11"/>
    <n v="2"/>
    <n v="157.16999999999999"/>
    <n v="0"/>
    <n v="81.260000000000005"/>
    <n v="314.33999999999997"/>
    <n v="162.52000000000001"/>
    <n v="151.81999999999996"/>
    <n v="0.4829802125087484"/>
    <n v="314.33999999999997"/>
    <n v="0"/>
    <n v="2026"/>
    <s v="Q1"/>
    <n v="1"/>
  </r>
  <r>
    <n v="1616"/>
    <x v="26"/>
    <n v="2026"/>
    <x v="0"/>
    <n v="1"/>
    <x v="0"/>
    <x v="1"/>
    <x v="12"/>
    <x v="0"/>
    <x v="2"/>
    <x v="2"/>
    <x v="15"/>
    <n v="2"/>
    <n v="132.91999999999999"/>
    <n v="0"/>
    <n v="69.02"/>
    <n v="265.83999999999997"/>
    <n v="138.04"/>
    <n v="127.79999999999998"/>
    <n v="0.48074029491423409"/>
    <n v="265.83999999999997"/>
    <n v="0"/>
    <n v="2026"/>
    <s v="Q1"/>
    <n v="1"/>
  </r>
  <r>
    <n v="1798"/>
    <x v="26"/>
    <n v="2026"/>
    <x v="0"/>
    <n v="1"/>
    <x v="0"/>
    <x v="3"/>
    <x v="8"/>
    <x v="2"/>
    <x v="0"/>
    <x v="1"/>
    <x v="17"/>
    <n v="1"/>
    <n v="71.41"/>
    <n v="0.05"/>
    <n v="32.28"/>
    <n v="67.839499999999987"/>
    <n v="32.28"/>
    <n v="35.559499999999986"/>
    <n v="0.52417102130764515"/>
    <n v="71.41"/>
    <n v="3.5705"/>
    <n v="2026"/>
    <s v="Q1"/>
    <n v="1"/>
  </r>
  <r>
    <n v="4449"/>
    <x v="26"/>
    <n v="2026"/>
    <x v="0"/>
    <n v="1"/>
    <x v="0"/>
    <x v="3"/>
    <x v="8"/>
    <x v="0"/>
    <x v="1"/>
    <x v="3"/>
    <x v="7"/>
    <n v="1"/>
    <n v="199.67"/>
    <n v="0"/>
    <n v="103.81"/>
    <n v="199.67"/>
    <n v="103.81"/>
    <n v="95.859999999999985"/>
    <n v="0.4800921520508839"/>
    <n v="199.67"/>
    <n v="0"/>
    <n v="2026"/>
    <s v="Q1"/>
    <n v="1"/>
  </r>
  <r>
    <n v="4473"/>
    <x v="26"/>
    <n v="2026"/>
    <x v="0"/>
    <n v="1"/>
    <x v="0"/>
    <x v="0"/>
    <x v="0"/>
    <x v="2"/>
    <x v="0"/>
    <x v="3"/>
    <x v="7"/>
    <n v="1"/>
    <n v="196.88"/>
    <n v="0"/>
    <n v="102.76"/>
    <n v="196.88"/>
    <n v="102.76"/>
    <n v="94.11999999999999"/>
    <n v="0.47805770012190163"/>
    <n v="196.88"/>
    <n v="0"/>
    <n v="2026"/>
    <s v="Q1"/>
    <n v="1"/>
  </r>
  <r>
    <n v="203"/>
    <x v="27"/>
    <n v="2026"/>
    <x v="0"/>
    <n v="1"/>
    <x v="0"/>
    <x v="3"/>
    <x v="7"/>
    <x v="0"/>
    <x v="0"/>
    <x v="0"/>
    <x v="4"/>
    <n v="3"/>
    <n v="49.95"/>
    <n v="0"/>
    <n v="22.55"/>
    <n v="149.85000000000002"/>
    <n v="67.650000000000006"/>
    <n v="82.200000000000017"/>
    <n v="0.54854854854854862"/>
    <n v="149.85000000000002"/>
    <n v="0"/>
    <n v="2026"/>
    <s v="Q1"/>
    <n v="1"/>
  </r>
  <r>
    <n v="1654"/>
    <x v="27"/>
    <n v="2026"/>
    <x v="0"/>
    <n v="1"/>
    <x v="0"/>
    <x v="1"/>
    <x v="6"/>
    <x v="3"/>
    <x v="2"/>
    <x v="1"/>
    <x v="17"/>
    <n v="1"/>
    <n v="70.41"/>
    <n v="0"/>
    <n v="32.74"/>
    <n v="70.41"/>
    <n v="32.74"/>
    <n v="37.669999999999995"/>
    <n v="0.53500923164323244"/>
    <n v="70.41"/>
    <n v="0"/>
    <n v="2026"/>
    <s v="Q1"/>
    <n v="1"/>
  </r>
  <r>
    <n v="2203"/>
    <x v="27"/>
    <n v="2026"/>
    <x v="0"/>
    <n v="1"/>
    <x v="0"/>
    <x v="2"/>
    <x v="16"/>
    <x v="3"/>
    <x v="0"/>
    <x v="1"/>
    <x v="17"/>
    <n v="2"/>
    <n v="70.290000000000006"/>
    <n v="0.15"/>
    <n v="31.84"/>
    <n v="119.49300000000001"/>
    <n v="63.68"/>
    <n v="55.813000000000009"/>
    <n v="0.46708175374289712"/>
    <n v="140.58000000000001"/>
    <n v="21.087"/>
    <n v="2026"/>
    <s v="Q1"/>
    <n v="1"/>
  </r>
  <r>
    <n v="3352"/>
    <x v="27"/>
    <n v="2026"/>
    <x v="0"/>
    <n v="1"/>
    <x v="0"/>
    <x v="2"/>
    <x v="16"/>
    <x v="0"/>
    <x v="2"/>
    <x v="1"/>
    <x v="1"/>
    <n v="4"/>
    <n v="91.46"/>
    <n v="0"/>
    <n v="44.04"/>
    <n v="365.84"/>
    <n v="176.16"/>
    <n v="189.67999999999998"/>
    <n v="0.51847802317953207"/>
    <n v="365.84"/>
    <n v="0"/>
    <n v="2026"/>
    <s v="Q1"/>
    <n v="1"/>
  </r>
  <r>
    <n v="183"/>
    <x v="28"/>
    <n v="2026"/>
    <x v="0"/>
    <n v="1"/>
    <x v="0"/>
    <x v="1"/>
    <x v="12"/>
    <x v="0"/>
    <x v="1"/>
    <x v="3"/>
    <x v="19"/>
    <n v="2"/>
    <n v="123.27"/>
    <n v="0"/>
    <n v="60.26"/>
    <n v="246.54"/>
    <n v="120.52"/>
    <n v="126.02"/>
    <n v="0.51115437657175311"/>
    <n v="246.54"/>
    <n v="0"/>
    <n v="2026"/>
    <s v="Q1"/>
    <n v="1"/>
  </r>
  <r>
    <n v="3525"/>
    <x v="28"/>
    <n v="2026"/>
    <x v="0"/>
    <n v="1"/>
    <x v="0"/>
    <x v="2"/>
    <x v="5"/>
    <x v="1"/>
    <x v="2"/>
    <x v="4"/>
    <x v="16"/>
    <n v="3"/>
    <n v="49.63"/>
    <n v="0.1"/>
    <n v="22.06"/>
    <n v="134.001"/>
    <n v="66.179999999999993"/>
    <n v="67.821000000000012"/>
    <n v="0.50612308863366695"/>
    <n v="148.89000000000001"/>
    <n v="14.889000000000003"/>
    <n v="2026"/>
    <s v="Q1"/>
    <n v="1"/>
  </r>
  <r>
    <n v="4299"/>
    <x v="28"/>
    <n v="2026"/>
    <x v="0"/>
    <n v="1"/>
    <x v="0"/>
    <x v="0"/>
    <x v="9"/>
    <x v="1"/>
    <x v="2"/>
    <x v="2"/>
    <x v="15"/>
    <n v="12"/>
    <n v="132.21"/>
    <n v="0.1"/>
    <n v="68.95"/>
    <n v="1427.8679999999999"/>
    <n v="827.40000000000009"/>
    <n v="600.46799999999985"/>
    <n v="0.42053467127213429"/>
    <n v="1586.52"/>
    <n v="158.65200000000002"/>
    <n v="2026"/>
    <s v="Q1"/>
    <n v="1"/>
  </r>
  <r>
    <n v="748"/>
    <x v="29"/>
    <n v="2026"/>
    <x v="0"/>
    <n v="1"/>
    <x v="0"/>
    <x v="1"/>
    <x v="1"/>
    <x v="2"/>
    <x v="2"/>
    <x v="0"/>
    <x v="6"/>
    <n v="1"/>
    <n v="39.549999999999997"/>
    <n v="0"/>
    <n v="17.059999999999999"/>
    <n v="39.549999999999997"/>
    <n v="17.059999999999999"/>
    <n v="22.49"/>
    <n v="0.56864728192161818"/>
    <n v="39.549999999999997"/>
    <n v="0"/>
    <n v="2026"/>
    <s v="Q1"/>
    <n v="1"/>
  </r>
  <r>
    <n v="3117"/>
    <x v="29"/>
    <n v="2026"/>
    <x v="0"/>
    <n v="1"/>
    <x v="0"/>
    <x v="1"/>
    <x v="12"/>
    <x v="0"/>
    <x v="1"/>
    <x v="3"/>
    <x v="13"/>
    <n v="3"/>
    <n v="80.08"/>
    <n v="0"/>
    <n v="39.450000000000003"/>
    <n v="240.24"/>
    <n v="118.35000000000001"/>
    <n v="121.89"/>
    <n v="0.50736763236763238"/>
    <n v="240.24"/>
    <n v="0"/>
    <n v="2026"/>
    <s v="Q1"/>
    <n v="1"/>
  </r>
  <r>
    <n v="3328"/>
    <x v="29"/>
    <n v="2026"/>
    <x v="0"/>
    <n v="1"/>
    <x v="0"/>
    <x v="2"/>
    <x v="5"/>
    <x v="2"/>
    <x v="0"/>
    <x v="4"/>
    <x v="12"/>
    <n v="1"/>
    <n v="120.48"/>
    <n v="0"/>
    <n v="69.55"/>
    <n v="120.48"/>
    <n v="69.55"/>
    <n v="50.930000000000007"/>
    <n v="0.42272576361221786"/>
    <n v="120.48"/>
    <n v="0"/>
    <n v="2026"/>
    <s v="Q1"/>
    <n v="1"/>
  </r>
  <r>
    <n v="3822"/>
    <x v="29"/>
    <n v="2026"/>
    <x v="0"/>
    <n v="1"/>
    <x v="0"/>
    <x v="3"/>
    <x v="7"/>
    <x v="0"/>
    <x v="0"/>
    <x v="4"/>
    <x v="10"/>
    <n v="1"/>
    <n v="39.369999999999997"/>
    <n v="0.05"/>
    <n v="14.66"/>
    <n v="37.401499999999999"/>
    <n v="14.66"/>
    <n v="22.741499999999998"/>
    <n v="0.60803711081106371"/>
    <n v="39.369999999999997"/>
    <n v="1.9684999999999999"/>
    <n v="2026"/>
    <s v="Q1"/>
    <n v="1"/>
  </r>
  <r>
    <n v="4125"/>
    <x v="29"/>
    <n v="2026"/>
    <x v="0"/>
    <n v="1"/>
    <x v="0"/>
    <x v="1"/>
    <x v="12"/>
    <x v="1"/>
    <x v="2"/>
    <x v="3"/>
    <x v="13"/>
    <n v="8"/>
    <n v="81.06"/>
    <n v="0.15"/>
    <n v="39.549999999999997"/>
    <n v="551.20799999999997"/>
    <n v="316.39999999999998"/>
    <n v="234.80799999999999"/>
    <n v="0.42598801178502488"/>
    <n v="648.48"/>
    <n v="97.272000000000006"/>
    <n v="2026"/>
    <s v="Q1"/>
    <n v="1"/>
  </r>
  <r>
    <n v="4592"/>
    <x v="29"/>
    <n v="2026"/>
    <x v="0"/>
    <n v="1"/>
    <x v="0"/>
    <x v="1"/>
    <x v="12"/>
    <x v="3"/>
    <x v="0"/>
    <x v="4"/>
    <x v="12"/>
    <n v="5"/>
    <n v="120.4"/>
    <n v="0"/>
    <n v="69.510000000000005"/>
    <n v="602"/>
    <n v="347.55"/>
    <n v="254.45"/>
    <n v="0.42267441860465116"/>
    <n v="602"/>
    <n v="0"/>
    <n v="2026"/>
    <s v="Q1"/>
    <n v="1"/>
  </r>
  <r>
    <n v="373"/>
    <x v="30"/>
    <n v="2026"/>
    <x v="0"/>
    <n v="1"/>
    <x v="0"/>
    <x v="2"/>
    <x v="10"/>
    <x v="1"/>
    <x v="2"/>
    <x v="2"/>
    <x v="9"/>
    <n v="10"/>
    <n v="47.71"/>
    <n v="0.1"/>
    <n v="18.649999999999999"/>
    <n v="429.39000000000004"/>
    <n v="186.5"/>
    <n v="242.89000000000004"/>
    <n v="0.56566291716155481"/>
    <n v="477.1"/>
    <n v="47.710000000000008"/>
    <n v="2026"/>
    <s v="Q1"/>
    <n v="1"/>
  </r>
  <r>
    <n v="672"/>
    <x v="30"/>
    <n v="2026"/>
    <x v="0"/>
    <n v="1"/>
    <x v="0"/>
    <x v="0"/>
    <x v="9"/>
    <x v="0"/>
    <x v="2"/>
    <x v="0"/>
    <x v="8"/>
    <n v="1"/>
    <n v="102.92"/>
    <n v="0.05"/>
    <n v="50.92"/>
    <n v="97.774000000000001"/>
    <n v="50.92"/>
    <n v="46.853999999999999"/>
    <n v="0.4792071511853867"/>
    <n v="102.92"/>
    <n v="5.1460000000000008"/>
    <n v="2026"/>
    <s v="Q1"/>
    <n v="1"/>
  </r>
  <r>
    <n v="1125"/>
    <x v="30"/>
    <n v="2026"/>
    <x v="0"/>
    <n v="1"/>
    <x v="0"/>
    <x v="1"/>
    <x v="1"/>
    <x v="0"/>
    <x v="0"/>
    <x v="1"/>
    <x v="17"/>
    <n v="1"/>
    <n v="72.69"/>
    <n v="0.1"/>
    <n v="32.67"/>
    <n v="65.421000000000006"/>
    <n v="32.67"/>
    <n v="32.751000000000005"/>
    <n v="0.50061906727197691"/>
    <n v="72.69"/>
    <n v="7.2690000000000001"/>
    <n v="2026"/>
    <s v="Q1"/>
    <n v="1"/>
  </r>
  <r>
    <n v="1164"/>
    <x v="30"/>
    <n v="2026"/>
    <x v="0"/>
    <n v="1"/>
    <x v="0"/>
    <x v="0"/>
    <x v="0"/>
    <x v="0"/>
    <x v="1"/>
    <x v="0"/>
    <x v="0"/>
    <n v="1"/>
    <n v="79.989999999999995"/>
    <n v="0.05"/>
    <n v="43.02"/>
    <n v="75.990499999999997"/>
    <n v="43.02"/>
    <n v="32.970499999999994"/>
    <n v="0.43387660299642711"/>
    <n v="79.989999999999995"/>
    <n v="3.9994999999999998"/>
    <n v="2026"/>
    <s v="Q1"/>
    <n v="1"/>
  </r>
  <r>
    <n v="1613"/>
    <x v="30"/>
    <n v="2026"/>
    <x v="0"/>
    <n v="1"/>
    <x v="0"/>
    <x v="1"/>
    <x v="6"/>
    <x v="1"/>
    <x v="2"/>
    <x v="4"/>
    <x v="16"/>
    <n v="4"/>
    <n v="51.11"/>
    <n v="0.15"/>
    <n v="22.25"/>
    <n v="173.774"/>
    <n v="89"/>
    <n v="84.774000000000001"/>
    <n v="0.48784052850253778"/>
    <n v="204.44"/>
    <n v="30.665999999999997"/>
    <n v="2026"/>
    <s v="Q1"/>
    <n v="1"/>
  </r>
  <r>
    <n v="2149"/>
    <x v="30"/>
    <n v="2026"/>
    <x v="0"/>
    <n v="1"/>
    <x v="0"/>
    <x v="0"/>
    <x v="15"/>
    <x v="0"/>
    <x v="0"/>
    <x v="4"/>
    <x v="12"/>
    <n v="2"/>
    <n v="124.83"/>
    <n v="0"/>
    <n v="70.91"/>
    <n v="249.66"/>
    <n v="141.82"/>
    <n v="107.84"/>
    <n v="0.43194744853000083"/>
    <n v="249.66"/>
    <n v="0"/>
    <n v="2026"/>
    <s v="Q1"/>
    <n v="1"/>
  </r>
  <r>
    <n v="2593"/>
    <x v="30"/>
    <n v="2026"/>
    <x v="0"/>
    <n v="1"/>
    <x v="0"/>
    <x v="1"/>
    <x v="11"/>
    <x v="2"/>
    <x v="1"/>
    <x v="0"/>
    <x v="6"/>
    <n v="6"/>
    <n v="41.07"/>
    <n v="0.1"/>
    <n v="16.29"/>
    <n v="221.77800000000002"/>
    <n v="97.74"/>
    <n v="124.03800000000003"/>
    <n v="0.55928901874847825"/>
    <n v="246.42000000000002"/>
    <n v="24.642000000000003"/>
    <n v="2026"/>
    <s v="Q1"/>
    <n v="1"/>
  </r>
  <r>
    <n v="2659"/>
    <x v="30"/>
    <n v="2026"/>
    <x v="0"/>
    <n v="1"/>
    <x v="0"/>
    <x v="0"/>
    <x v="15"/>
    <x v="0"/>
    <x v="1"/>
    <x v="2"/>
    <x v="2"/>
    <n v="1"/>
    <n v="36.020000000000003"/>
    <n v="0"/>
    <n v="13.34"/>
    <n v="36.020000000000003"/>
    <n v="13.34"/>
    <n v="22.680000000000003"/>
    <n v="0.62965019433647973"/>
    <n v="36.020000000000003"/>
    <n v="0"/>
    <n v="2026"/>
    <s v="Q1"/>
    <n v="1"/>
  </r>
  <r>
    <n v="3496"/>
    <x v="30"/>
    <n v="2026"/>
    <x v="0"/>
    <n v="1"/>
    <x v="0"/>
    <x v="0"/>
    <x v="0"/>
    <x v="2"/>
    <x v="0"/>
    <x v="4"/>
    <x v="14"/>
    <n v="1"/>
    <n v="35.82"/>
    <n v="0.05"/>
    <n v="14.32"/>
    <n v="34.028999999999996"/>
    <n v="14.32"/>
    <n v="19.708999999999996"/>
    <n v="0.57918246201769075"/>
    <n v="35.82"/>
    <n v="1.7910000000000001"/>
    <n v="2026"/>
    <s v="Q1"/>
    <n v="1"/>
  </r>
  <r>
    <n v="3889"/>
    <x v="30"/>
    <n v="2026"/>
    <x v="0"/>
    <n v="1"/>
    <x v="0"/>
    <x v="2"/>
    <x v="3"/>
    <x v="2"/>
    <x v="0"/>
    <x v="0"/>
    <x v="8"/>
    <n v="3"/>
    <n v="103.94"/>
    <n v="0.1"/>
    <n v="50.67"/>
    <n v="280.63799999999998"/>
    <n v="152.01"/>
    <n v="128.62799999999999"/>
    <n v="0.45834135077929572"/>
    <n v="311.82"/>
    <n v="31.182000000000002"/>
    <n v="2026"/>
    <s v="Q1"/>
    <n v="1"/>
  </r>
  <r>
    <n v="1432"/>
    <x v="31"/>
    <n v="2026"/>
    <x v="0"/>
    <n v="2"/>
    <x v="1"/>
    <x v="0"/>
    <x v="0"/>
    <x v="0"/>
    <x v="0"/>
    <x v="1"/>
    <x v="3"/>
    <n v="1"/>
    <n v="140.53"/>
    <n v="0"/>
    <n v="77.36"/>
    <n v="140.53"/>
    <n v="77.36"/>
    <n v="63.17"/>
    <n v="0.44951255959581587"/>
    <n v="140.53"/>
    <n v="0"/>
    <n v="2026"/>
    <s v="Q1"/>
    <n v="2"/>
  </r>
  <r>
    <n v="1778"/>
    <x v="31"/>
    <n v="2026"/>
    <x v="0"/>
    <n v="2"/>
    <x v="1"/>
    <x v="3"/>
    <x v="7"/>
    <x v="2"/>
    <x v="0"/>
    <x v="1"/>
    <x v="3"/>
    <n v="1"/>
    <n v="142.03"/>
    <n v="0.05"/>
    <n v="77.069999999999993"/>
    <n v="134.92849999999999"/>
    <n v="77.069999999999993"/>
    <n v="57.858499999999992"/>
    <n v="0.42880859121682963"/>
    <n v="142.03"/>
    <n v="7.1015000000000006"/>
    <n v="2026"/>
    <s v="Q1"/>
    <n v="2"/>
  </r>
  <r>
    <n v="2047"/>
    <x v="31"/>
    <n v="2026"/>
    <x v="0"/>
    <n v="2"/>
    <x v="1"/>
    <x v="2"/>
    <x v="5"/>
    <x v="1"/>
    <x v="2"/>
    <x v="3"/>
    <x v="19"/>
    <n v="12"/>
    <n v="124.84"/>
    <n v="0.1"/>
    <n v="59.47"/>
    <n v="1348.2719999999999"/>
    <n v="713.64"/>
    <n v="634.63199999999995"/>
    <n v="0.47070027412866244"/>
    <n v="1498.08"/>
    <n v="149.80799999999999"/>
    <n v="2026"/>
    <s v="Q1"/>
    <n v="2"/>
  </r>
  <r>
    <n v="2668"/>
    <x v="31"/>
    <n v="2026"/>
    <x v="0"/>
    <n v="2"/>
    <x v="1"/>
    <x v="1"/>
    <x v="12"/>
    <x v="0"/>
    <x v="0"/>
    <x v="4"/>
    <x v="14"/>
    <n v="3"/>
    <n v="35.36"/>
    <n v="0"/>
    <n v="13.7"/>
    <n v="106.08"/>
    <n v="41.099999999999994"/>
    <n v="64.98"/>
    <n v="0.61255656108597289"/>
    <n v="106.08"/>
    <n v="0"/>
    <n v="2026"/>
    <s v="Q1"/>
    <n v="2"/>
  </r>
  <r>
    <n v="2706"/>
    <x v="31"/>
    <n v="2026"/>
    <x v="0"/>
    <n v="2"/>
    <x v="1"/>
    <x v="3"/>
    <x v="13"/>
    <x v="3"/>
    <x v="0"/>
    <x v="4"/>
    <x v="12"/>
    <n v="2"/>
    <n v="122.43"/>
    <n v="0"/>
    <n v="69.08"/>
    <n v="244.86"/>
    <n v="138.16"/>
    <n v="106.70000000000002"/>
    <n v="0.43575920934411505"/>
    <n v="244.86"/>
    <n v="0"/>
    <n v="2026"/>
    <s v="Q1"/>
    <n v="2"/>
  </r>
  <r>
    <n v="2940"/>
    <x v="31"/>
    <n v="2026"/>
    <x v="0"/>
    <n v="2"/>
    <x v="1"/>
    <x v="0"/>
    <x v="15"/>
    <x v="3"/>
    <x v="1"/>
    <x v="1"/>
    <x v="3"/>
    <n v="2"/>
    <n v="140.47"/>
    <n v="0.05"/>
    <n v="78.39"/>
    <n v="266.89299999999997"/>
    <n v="156.78"/>
    <n v="110.11299999999997"/>
    <n v="0.41257357817552348"/>
    <n v="280.94"/>
    <n v="14.047000000000001"/>
    <n v="2026"/>
    <s v="Q1"/>
    <n v="2"/>
  </r>
  <r>
    <n v="1263"/>
    <x v="32"/>
    <n v="2026"/>
    <x v="0"/>
    <n v="2"/>
    <x v="1"/>
    <x v="1"/>
    <x v="14"/>
    <x v="0"/>
    <x v="0"/>
    <x v="2"/>
    <x v="9"/>
    <n v="1"/>
    <n v="45.43"/>
    <n v="0.05"/>
    <n v="18.670000000000002"/>
    <n v="43.158499999999997"/>
    <n v="18.670000000000002"/>
    <n v="24.488499999999995"/>
    <n v="0.56740850585632019"/>
    <n v="45.43"/>
    <n v="2.2715000000000001"/>
    <n v="2026"/>
    <s v="Q1"/>
    <n v="2"/>
  </r>
  <r>
    <n v="1641"/>
    <x v="32"/>
    <n v="2026"/>
    <x v="0"/>
    <n v="2"/>
    <x v="1"/>
    <x v="3"/>
    <x v="13"/>
    <x v="1"/>
    <x v="2"/>
    <x v="0"/>
    <x v="8"/>
    <n v="8"/>
    <n v="102.78"/>
    <n v="0.15"/>
    <n v="50.39"/>
    <n v="698.904"/>
    <n v="403.12"/>
    <n v="295.78399999999999"/>
    <n v="0.42321119924911005"/>
    <n v="822.24"/>
    <n v="123.336"/>
    <n v="2026"/>
    <s v="Q1"/>
    <n v="2"/>
  </r>
  <r>
    <n v="2014"/>
    <x v="32"/>
    <n v="2026"/>
    <x v="0"/>
    <n v="2"/>
    <x v="1"/>
    <x v="1"/>
    <x v="11"/>
    <x v="3"/>
    <x v="1"/>
    <x v="3"/>
    <x v="19"/>
    <n v="1"/>
    <n v="123.95"/>
    <n v="0"/>
    <n v="61.32"/>
    <n v="123.95"/>
    <n v="61.32"/>
    <n v="62.63"/>
    <n v="0.50528438886647842"/>
    <n v="123.95"/>
    <n v="0"/>
    <n v="2026"/>
    <s v="Q1"/>
    <n v="2"/>
  </r>
  <r>
    <n v="2642"/>
    <x v="32"/>
    <n v="2026"/>
    <x v="0"/>
    <n v="2"/>
    <x v="1"/>
    <x v="1"/>
    <x v="11"/>
    <x v="3"/>
    <x v="0"/>
    <x v="3"/>
    <x v="7"/>
    <n v="3"/>
    <n v="199.9"/>
    <n v="0"/>
    <n v="104.18"/>
    <n v="599.70000000000005"/>
    <n v="312.54000000000002"/>
    <n v="287.16000000000003"/>
    <n v="0.47883941970985494"/>
    <n v="599.70000000000005"/>
    <n v="0"/>
    <n v="2026"/>
    <s v="Q1"/>
    <n v="2"/>
  </r>
  <r>
    <n v="2929"/>
    <x v="32"/>
    <n v="2026"/>
    <x v="0"/>
    <n v="2"/>
    <x v="1"/>
    <x v="1"/>
    <x v="12"/>
    <x v="3"/>
    <x v="0"/>
    <x v="1"/>
    <x v="1"/>
    <n v="1"/>
    <n v="93.78"/>
    <n v="0"/>
    <n v="44.21"/>
    <n v="93.78"/>
    <n v="44.21"/>
    <n v="49.57"/>
    <n v="0.52857752185967155"/>
    <n v="93.78"/>
    <n v="0"/>
    <n v="2026"/>
    <s v="Q1"/>
    <n v="2"/>
  </r>
  <r>
    <n v="3855"/>
    <x v="32"/>
    <n v="2026"/>
    <x v="0"/>
    <n v="2"/>
    <x v="1"/>
    <x v="0"/>
    <x v="0"/>
    <x v="0"/>
    <x v="2"/>
    <x v="4"/>
    <x v="10"/>
    <n v="1"/>
    <n v="39.39"/>
    <n v="0.1"/>
    <n v="15.09"/>
    <n v="35.451000000000001"/>
    <n v="15.09"/>
    <n v="20.361000000000001"/>
    <n v="0.57434204958957435"/>
    <n v="39.39"/>
    <n v="3.9390000000000001"/>
    <n v="2026"/>
    <s v="Q1"/>
    <n v="2"/>
  </r>
  <r>
    <n v="4031"/>
    <x v="32"/>
    <n v="2026"/>
    <x v="0"/>
    <n v="2"/>
    <x v="1"/>
    <x v="0"/>
    <x v="0"/>
    <x v="0"/>
    <x v="1"/>
    <x v="0"/>
    <x v="8"/>
    <n v="6"/>
    <n v="101.64"/>
    <n v="0"/>
    <n v="51.06"/>
    <n v="609.84"/>
    <n v="306.36"/>
    <n v="303.48"/>
    <n v="0.49763872491145217"/>
    <n v="609.84"/>
    <n v="0"/>
    <n v="2026"/>
    <s v="Q1"/>
    <n v="2"/>
  </r>
  <r>
    <n v="2"/>
    <x v="33"/>
    <n v="2026"/>
    <x v="0"/>
    <n v="2"/>
    <x v="1"/>
    <x v="0"/>
    <x v="0"/>
    <x v="1"/>
    <x v="2"/>
    <x v="4"/>
    <x v="14"/>
    <n v="12"/>
    <n v="36.74"/>
    <n v="0.2"/>
    <n v="13.53"/>
    <n v="352.70400000000001"/>
    <n v="162.35999999999999"/>
    <n v="190.34400000000002"/>
    <n v="0.53967065868263475"/>
    <n v="440.88"/>
    <n v="88.176000000000002"/>
    <n v="2026"/>
    <s v="Q1"/>
    <n v="2"/>
  </r>
  <r>
    <n v="4228"/>
    <x v="33"/>
    <n v="2026"/>
    <x v="0"/>
    <n v="2"/>
    <x v="1"/>
    <x v="3"/>
    <x v="8"/>
    <x v="2"/>
    <x v="1"/>
    <x v="1"/>
    <x v="11"/>
    <n v="2"/>
    <n v="154.62"/>
    <n v="0"/>
    <n v="78.209999999999994"/>
    <n v="309.24"/>
    <n v="156.41999999999999"/>
    <n v="152.82000000000002"/>
    <n v="0.49417927823050062"/>
    <n v="309.24"/>
    <n v="0"/>
    <n v="2026"/>
    <s v="Q1"/>
    <n v="2"/>
  </r>
  <r>
    <n v="928"/>
    <x v="34"/>
    <n v="2026"/>
    <x v="0"/>
    <n v="2"/>
    <x v="1"/>
    <x v="0"/>
    <x v="0"/>
    <x v="3"/>
    <x v="1"/>
    <x v="3"/>
    <x v="19"/>
    <n v="1"/>
    <n v="125.63"/>
    <n v="0.1"/>
    <n v="60.38"/>
    <n v="113.06699999999999"/>
    <n v="60.38"/>
    <n v="52.686999999999991"/>
    <n v="0.46598034793529497"/>
    <n v="125.63"/>
    <n v="12.563000000000001"/>
    <n v="2026"/>
    <s v="Q1"/>
    <n v="2"/>
  </r>
  <r>
    <n v="933"/>
    <x v="34"/>
    <n v="2026"/>
    <x v="0"/>
    <n v="2"/>
    <x v="1"/>
    <x v="1"/>
    <x v="11"/>
    <x v="0"/>
    <x v="1"/>
    <x v="3"/>
    <x v="13"/>
    <n v="2"/>
    <n v="81.59"/>
    <n v="0.1"/>
    <n v="38.64"/>
    <n v="146.86200000000002"/>
    <n v="77.28"/>
    <n v="69.582000000000022"/>
    <n v="0.47379172284185161"/>
    <n v="163.18"/>
    <n v="16.318000000000001"/>
    <n v="2026"/>
    <s v="Q1"/>
    <n v="2"/>
  </r>
  <r>
    <n v="1646"/>
    <x v="34"/>
    <n v="2026"/>
    <x v="0"/>
    <n v="2"/>
    <x v="1"/>
    <x v="2"/>
    <x v="5"/>
    <x v="0"/>
    <x v="1"/>
    <x v="2"/>
    <x v="9"/>
    <n v="2"/>
    <n v="45.81"/>
    <n v="0.1"/>
    <n v="18.420000000000002"/>
    <n v="82.458000000000013"/>
    <n v="36.840000000000003"/>
    <n v="45.618000000000009"/>
    <n v="0.55322709743141962"/>
    <n v="91.62"/>
    <n v="9.1620000000000008"/>
    <n v="2026"/>
    <s v="Q1"/>
    <n v="2"/>
  </r>
  <r>
    <n v="380"/>
    <x v="35"/>
    <n v="2026"/>
    <x v="0"/>
    <n v="2"/>
    <x v="1"/>
    <x v="1"/>
    <x v="12"/>
    <x v="0"/>
    <x v="0"/>
    <x v="4"/>
    <x v="12"/>
    <n v="3"/>
    <n v="125.63"/>
    <n v="0"/>
    <n v="71.05"/>
    <n v="376.89"/>
    <n v="213.14999999999998"/>
    <n v="163.74"/>
    <n v="0.43445037013452203"/>
    <n v="376.89"/>
    <n v="0"/>
    <n v="2026"/>
    <s v="Q1"/>
    <n v="2"/>
  </r>
  <r>
    <n v="1723"/>
    <x v="35"/>
    <n v="2026"/>
    <x v="0"/>
    <n v="2"/>
    <x v="1"/>
    <x v="3"/>
    <x v="8"/>
    <x v="0"/>
    <x v="0"/>
    <x v="0"/>
    <x v="8"/>
    <n v="2"/>
    <n v="101.01"/>
    <n v="0"/>
    <n v="50.26"/>
    <n v="202.02"/>
    <n v="100.52"/>
    <n v="101.50000000000001"/>
    <n v="0.50242550242550243"/>
    <n v="202.02"/>
    <n v="0"/>
    <n v="2026"/>
    <s v="Q1"/>
    <n v="2"/>
  </r>
  <r>
    <n v="2529"/>
    <x v="35"/>
    <n v="2026"/>
    <x v="0"/>
    <n v="2"/>
    <x v="1"/>
    <x v="3"/>
    <x v="13"/>
    <x v="0"/>
    <x v="0"/>
    <x v="1"/>
    <x v="11"/>
    <n v="6"/>
    <n v="154.22"/>
    <n v="0"/>
    <n v="79.599999999999994"/>
    <n v="925.31999999999994"/>
    <n v="477.59999999999997"/>
    <n v="447.71999999999997"/>
    <n v="0.4838542342108676"/>
    <n v="925.31999999999994"/>
    <n v="0"/>
    <n v="2026"/>
    <s v="Q1"/>
    <n v="2"/>
  </r>
  <r>
    <n v="2685"/>
    <x v="35"/>
    <n v="2026"/>
    <x v="0"/>
    <n v="2"/>
    <x v="1"/>
    <x v="1"/>
    <x v="14"/>
    <x v="0"/>
    <x v="1"/>
    <x v="1"/>
    <x v="17"/>
    <n v="1"/>
    <n v="72.78"/>
    <n v="0.05"/>
    <n v="33.26"/>
    <n v="69.140999999999991"/>
    <n v="33.26"/>
    <n v="35.880999999999993"/>
    <n v="0.51895402149231273"/>
    <n v="72.78"/>
    <n v="3.6390000000000002"/>
    <n v="2026"/>
    <s v="Q1"/>
    <n v="2"/>
  </r>
  <r>
    <n v="2793"/>
    <x v="35"/>
    <n v="2026"/>
    <x v="0"/>
    <n v="2"/>
    <x v="1"/>
    <x v="1"/>
    <x v="14"/>
    <x v="1"/>
    <x v="2"/>
    <x v="3"/>
    <x v="19"/>
    <n v="3"/>
    <n v="122.69"/>
    <n v="0.05"/>
    <n v="62.08"/>
    <n v="349.66649999999998"/>
    <n v="186.24"/>
    <n v="163.42649999999998"/>
    <n v="0.46737820180085876"/>
    <n v="368.07"/>
    <n v="18.403500000000001"/>
    <n v="2026"/>
    <s v="Q1"/>
    <n v="2"/>
  </r>
  <r>
    <n v="346"/>
    <x v="36"/>
    <n v="2026"/>
    <x v="0"/>
    <n v="2"/>
    <x v="1"/>
    <x v="1"/>
    <x v="1"/>
    <x v="0"/>
    <x v="2"/>
    <x v="0"/>
    <x v="8"/>
    <n v="3"/>
    <n v="103.22"/>
    <n v="0"/>
    <n v="50.74"/>
    <n v="309.65999999999997"/>
    <n v="152.22"/>
    <n v="157.43999999999997"/>
    <n v="0.50842859910869986"/>
    <n v="309.65999999999997"/>
    <n v="0"/>
    <n v="2026"/>
    <s v="Q1"/>
    <n v="2"/>
  </r>
  <r>
    <n v="539"/>
    <x v="36"/>
    <n v="2026"/>
    <x v="0"/>
    <n v="2"/>
    <x v="1"/>
    <x v="0"/>
    <x v="15"/>
    <x v="3"/>
    <x v="1"/>
    <x v="1"/>
    <x v="1"/>
    <n v="3"/>
    <n v="92.96"/>
    <n v="0.15"/>
    <n v="44.56"/>
    <n v="237.048"/>
    <n v="133.68"/>
    <n v="103.36799999999999"/>
    <n v="0.43606358205932971"/>
    <n v="278.88"/>
    <n v="41.832000000000001"/>
    <n v="2026"/>
    <s v="Q1"/>
    <n v="2"/>
  </r>
  <r>
    <n v="1368"/>
    <x v="36"/>
    <n v="2026"/>
    <x v="0"/>
    <n v="2"/>
    <x v="1"/>
    <x v="1"/>
    <x v="12"/>
    <x v="2"/>
    <x v="1"/>
    <x v="2"/>
    <x v="2"/>
    <n v="1"/>
    <n v="36.520000000000003"/>
    <n v="0"/>
    <n v="13.94"/>
    <n v="36.520000000000003"/>
    <n v="13.94"/>
    <n v="22.580000000000005"/>
    <n v="0.61829134720700996"/>
    <n v="36.520000000000003"/>
    <n v="0"/>
    <n v="2026"/>
    <s v="Q1"/>
    <n v="2"/>
  </r>
  <r>
    <n v="3506"/>
    <x v="36"/>
    <n v="2026"/>
    <x v="0"/>
    <n v="2"/>
    <x v="1"/>
    <x v="0"/>
    <x v="0"/>
    <x v="2"/>
    <x v="0"/>
    <x v="4"/>
    <x v="16"/>
    <n v="3"/>
    <n v="50.65"/>
    <n v="0"/>
    <n v="21.49"/>
    <n v="151.94999999999999"/>
    <n v="64.47"/>
    <n v="87.47999999999999"/>
    <n v="0.57571569595261596"/>
    <n v="151.94999999999999"/>
    <n v="0"/>
    <n v="2026"/>
    <s v="Q1"/>
    <n v="2"/>
  </r>
  <r>
    <n v="1314"/>
    <x v="37"/>
    <n v="2026"/>
    <x v="0"/>
    <n v="2"/>
    <x v="1"/>
    <x v="3"/>
    <x v="4"/>
    <x v="0"/>
    <x v="0"/>
    <x v="2"/>
    <x v="2"/>
    <n v="2"/>
    <n v="37.03"/>
    <n v="0.15"/>
    <n v="13.87"/>
    <n v="62.951000000000001"/>
    <n v="27.74"/>
    <n v="35.210999999999999"/>
    <n v="0.55933980397451988"/>
    <n v="74.06"/>
    <n v="11.109"/>
    <n v="2026"/>
    <s v="Q1"/>
    <n v="2"/>
  </r>
  <r>
    <n v="2092"/>
    <x v="37"/>
    <n v="2026"/>
    <x v="0"/>
    <n v="2"/>
    <x v="1"/>
    <x v="2"/>
    <x v="2"/>
    <x v="0"/>
    <x v="1"/>
    <x v="4"/>
    <x v="14"/>
    <n v="1"/>
    <n v="36.619999999999997"/>
    <n v="0"/>
    <n v="13.55"/>
    <n v="36.619999999999997"/>
    <n v="13.55"/>
    <n v="23.069999999999997"/>
    <n v="0.62998361551064985"/>
    <n v="36.619999999999997"/>
    <n v="0"/>
    <n v="2026"/>
    <s v="Q1"/>
    <n v="2"/>
  </r>
  <r>
    <n v="5083"/>
    <x v="37"/>
    <n v="2026"/>
    <x v="0"/>
    <n v="2"/>
    <x v="1"/>
    <x v="2"/>
    <x v="16"/>
    <x v="2"/>
    <x v="0"/>
    <x v="3"/>
    <x v="13"/>
    <n v="1"/>
    <n v="81.47"/>
    <n v="0"/>
    <n v="39.18"/>
    <n v="81.47"/>
    <n v="39.18"/>
    <n v="42.29"/>
    <n v="0.51908678040996681"/>
    <n v="81.47"/>
    <n v="0"/>
    <n v="2026"/>
    <s v="Q1"/>
    <n v="2"/>
  </r>
  <r>
    <n v="582"/>
    <x v="38"/>
    <n v="2026"/>
    <x v="0"/>
    <n v="2"/>
    <x v="1"/>
    <x v="1"/>
    <x v="1"/>
    <x v="1"/>
    <x v="0"/>
    <x v="3"/>
    <x v="19"/>
    <n v="12"/>
    <n v="122.75"/>
    <n v="0.15"/>
    <n v="62.51"/>
    <n v="1252.05"/>
    <n v="750.12"/>
    <n v="501.92999999999995"/>
    <n v="0.40088654606445429"/>
    <n v="1473"/>
    <n v="220.95"/>
    <n v="2026"/>
    <s v="Q1"/>
    <n v="2"/>
  </r>
  <r>
    <n v="902"/>
    <x v="38"/>
    <n v="2026"/>
    <x v="0"/>
    <n v="2"/>
    <x v="1"/>
    <x v="0"/>
    <x v="9"/>
    <x v="0"/>
    <x v="2"/>
    <x v="4"/>
    <x v="16"/>
    <n v="1"/>
    <n v="50.38"/>
    <n v="0.05"/>
    <n v="21.95"/>
    <n v="47.860999999999997"/>
    <n v="21.95"/>
    <n v="25.910999999999998"/>
    <n v="0.54138024696516995"/>
    <n v="50.38"/>
    <n v="2.5190000000000001"/>
    <n v="2026"/>
    <s v="Q1"/>
    <n v="2"/>
  </r>
  <r>
    <n v="2396"/>
    <x v="38"/>
    <n v="2026"/>
    <x v="0"/>
    <n v="2"/>
    <x v="1"/>
    <x v="3"/>
    <x v="7"/>
    <x v="0"/>
    <x v="2"/>
    <x v="4"/>
    <x v="16"/>
    <n v="2"/>
    <n v="50.4"/>
    <n v="0"/>
    <n v="21.43"/>
    <n v="100.8"/>
    <n v="42.86"/>
    <n v="57.94"/>
    <n v="0.57480158730158726"/>
    <n v="100.8"/>
    <n v="0"/>
    <n v="2026"/>
    <s v="Q1"/>
    <n v="2"/>
  </r>
  <r>
    <n v="2494"/>
    <x v="38"/>
    <n v="2026"/>
    <x v="0"/>
    <n v="2"/>
    <x v="1"/>
    <x v="2"/>
    <x v="5"/>
    <x v="0"/>
    <x v="1"/>
    <x v="1"/>
    <x v="17"/>
    <n v="1"/>
    <n v="69.98"/>
    <n v="0"/>
    <n v="33.21"/>
    <n v="69.98"/>
    <n v="33.21"/>
    <n v="36.770000000000003"/>
    <n v="0.52543583881108891"/>
    <n v="69.98"/>
    <n v="0"/>
    <n v="2026"/>
    <s v="Q1"/>
    <n v="2"/>
  </r>
  <r>
    <n v="2925"/>
    <x v="38"/>
    <n v="2026"/>
    <x v="0"/>
    <n v="2"/>
    <x v="1"/>
    <x v="0"/>
    <x v="0"/>
    <x v="2"/>
    <x v="1"/>
    <x v="1"/>
    <x v="1"/>
    <n v="3"/>
    <n v="90.04"/>
    <n v="0.05"/>
    <n v="45.25"/>
    <n v="256.61399999999998"/>
    <n v="135.75"/>
    <n v="120.86399999999998"/>
    <n v="0.47099534709719654"/>
    <n v="270.12"/>
    <n v="13.506"/>
    <n v="2026"/>
    <s v="Q1"/>
    <n v="2"/>
  </r>
  <r>
    <n v="3614"/>
    <x v="38"/>
    <n v="2026"/>
    <x v="0"/>
    <n v="2"/>
    <x v="1"/>
    <x v="1"/>
    <x v="14"/>
    <x v="0"/>
    <x v="1"/>
    <x v="4"/>
    <x v="16"/>
    <n v="3"/>
    <n v="51.18"/>
    <n v="0"/>
    <n v="21.95"/>
    <n v="153.54"/>
    <n v="65.849999999999994"/>
    <n v="87.69"/>
    <n v="0.57112153184837833"/>
    <n v="153.54"/>
    <n v="0"/>
    <n v="2026"/>
    <s v="Q1"/>
    <n v="2"/>
  </r>
  <r>
    <n v="4360"/>
    <x v="38"/>
    <n v="2026"/>
    <x v="0"/>
    <n v="2"/>
    <x v="1"/>
    <x v="0"/>
    <x v="15"/>
    <x v="0"/>
    <x v="1"/>
    <x v="2"/>
    <x v="2"/>
    <n v="1"/>
    <n v="35.69"/>
    <n v="0"/>
    <n v="13.38"/>
    <n v="35.69"/>
    <n v="13.38"/>
    <n v="22.309999999999995"/>
    <n v="0.62510507144858496"/>
    <n v="35.69"/>
    <n v="0"/>
    <n v="2026"/>
    <s v="Q1"/>
    <n v="2"/>
  </r>
  <r>
    <n v="4582"/>
    <x v="38"/>
    <n v="2026"/>
    <x v="0"/>
    <n v="2"/>
    <x v="1"/>
    <x v="3"/>
    <x v="7"/>
    <x v="0"/>
    <x v="1"/>
    <x v="0"/>
    <x v="4"/>
    <n v="3"/>
    <n v="50.29"/>
    <n v="0.05"/>
    <n v="22.87"/>
    <n v="143.32650000000001"/>
    <n v="68.61"/>
    <n v="74.716500000000011"/>
    <n v="0.52130275978273388"/>
    <n v="150.87"/>
    <n v="7.5435000000000008"/>
    <n v="2026"/>
    <s v="Q1"/>
    <n v="2"/>
  </r>
  <r>
    <n v="4381"/>
    <x v="39"/>
    <n v="2026"/>
    <x v="0"/>
    <n v="2"/>
    <x v="1"/>
    <x v="1"/>
    <x v="12"/>
    <x v="3"/>
    <x v="0"/>
    <x v="3"/>
    <x v="7"/>
    <n v="1"/>
    <n v="194.32"/>
    <n v="0.05"/>
    <n v="102.52"/>
    <n v="184.60399999999998"/>
    <n v="102.52"/>
    <n v="82.083999999999989"/>
    <n v="0.44464908669367942"/>
    <n v="194.32"/>
    <n v="9.7160000000000011"/>
    <n v="2026"/>
    <s v="Q1"/>
    <n v="2"/>
  </r>
  <r>
    <n v="4964"/>
    <x v="39"/>
    <n v="2026"/>
    <x v="0"/>
    <n v="2"/>
    <x v="1"/>
    <x v="3"/>
    <x v="13"/>
    <x v="2"/>
    <x v="1"/>
    <x v="4"/>
    <x v="10"/>
    <n v="4"/>
    <n v="40.44"/>
    <n v="0"/>
    <n v="14.75"/>
    <n v="161.76"/>
    <n v="59"/>
    <n v="102.75999999999999"/>
    <n v="0.63526211671612265"/>
    <n v="161.76"/>
    <n v="0"/>
    <n v="2026"/>
    <s v="Q1"/>
    <n v="2"/>
  </r>
  <r>
    <n v="255"/>
    <x v="40"/>
    <n v="2026"/>
    <x v="0"/>
    <n v="2"/>
    <x v="1"/>
    <x v="3"/>
    <x v="7"/>
    <x v="0"/>
    <x v="1"/>
    <x v="2"/>
    <x v="15"/>
    <n v="3"/>
    <n v="134.53"/>
    <n v="0.1"/>
    <n v="69.12"/>
    <n v="363.23100000000005"/>
    <n v="207.36"/>
    <n v="155.87100000000004"/>
    <n v="0.42912361555043488"/>
    <n v="403.59000000000003"/>
    <n v="40.359000000000009"/>
    <n v="2026"/>
    <s v="Q1"/>
    <n v="2"/>
  </r>
  <r>
    <n v="2178"/>
    <x v="40"/>
    <n v="2026"/>
    <x v="0"/>
    <n v="2"/>
    <x v="1"/>
    <x v="2"/>
    <x v="2"/>
    <x v="3"/>
    <x v="1"/>
    <x v="1"/>
    <x v="11"/>
    <n v="6"/>
    <n v="154.05000000000001"/>
    <n v="0"/>
    <n v="79.25"/>
    <n v="924.30000000000007"/>
    <n v="475.5"/>
    <n v="448.80000000000007"/>
    <n v="0.4855566374553717"/>
    <n v="924.30000000000007"/>
    <n v="0"/>
    <n v="2026"/>
    <s v="Q1"/>
    <n v="2"/>
  </r>
  <r>
    <n v="3416"/>
    <x v="40"/>
    <n v="2026"/>
    <x v="0"/>
    <n v="2"/>
    <x v="1"/>
    <x v="2"/>
    <x v="2"/>
    <x v="0"/>
    <x v="1"/>
    <x v="2"/>
    <x v="15"/>
    <n v="1"/>
    <n v="135.4"/>
    <n v="0"/>
    <n v="67.56"/>
    <n v="135.4"/>
    <n v="67.56"/>
    <n v="67.84"/>
    <n v="0.50103397341211231"/>
    <n v="135.4"/>
    <n v="0"/>
    <n v="2026"/>
    <s v="Q1"/>
    <n v="2"/>
  </r>
  <r>
    <n v="3854"/>
    <x v="40"/>
    <n v="2026"/>
    <x v="0"/>
    <n v="2"/>
    <x v="1"/>
    <x v="0"/>
    <x v="0"/>
    <x v="0"/>
    <x v="1"/>
    <x v="0"/>
    <x v="6"/>
    <n v="2"/>
    <n v="41.03"/>
    <n v="0"/>
    <n v="16.260000000000002"/>
    <n v="82.06"/>
    <n v="32.520000000000003"/>
    <n v="49.54"/>
    <n v="0.60370460638557155"/>
    <n v="82.06"/>
    <n v="0"/>
    <n v="2026"/>
    <s v="Q1"/>
    <n v="2"/>
  </r>
  <r>
    <n v="3952"/>
    <x v="40"/>
    <n v="2026"/>
    <x v="0"/>
    <n v="2"/>
    <x v="1"/>
    <x v="3"/>
    <x v="8"/>
    <x v="3"/>
    <x v="1"/>
    <x v="0"/>
    <x v="0"/>
    <n v="1"/>
    <n v="81.44"/>
    <n v="0.05"/>
    <n v="43.9"/>
    <n v="77.367999999999995"/>
    <n v="43.9"/>
    <n v="33.467999999999996"/>
    <n v="0.43258194602419603"/>
    <n v="81.44"/>
    <n v="4.0720000000000001"/>
    <n v="2026"/>
    <s v="Q1"/>
    <n v="2"/>
  </r>
  <r>
    <n v="4076"/>
    <x v="40"/>
    <n v="2026"/>
    <x v="0"/>
    <n v="2"/>
    <x v="1"/>
    <x v="0"/>
    <x v="0"/>
    <x v="1"/>
    <x v="2"/>
    <x v="3"/>
    <x v="19"/>
    <n v="8"/>
    <n v="122.19"/>
    <n v="0.1"/>
    <n v="60"/>
    <n v="879.76800000000003"/>
    <n v="480"/>
    <n v="399.76800000000003"/>
    <n v="0.45440161497121973"/>
    <n v="977.52"/>
    <n v="97.75200000000001"/>
    <n v="2026"/>
    <s v="Q1"/>
    <n v="2"/>
  </r>
  <r>
    <n v="4156"/>
    <x v="40"/>
    <n v="2026"/>
    <x v="0"/>
    <n v="2"/>
    <x v="1"/>
    <x v="2"/>
    <x v="16"/>
    <x v="2"/>
    <x v="0"/>
    <x v="1"/>
    <x v="3"/>
    <n v="2"/>
    <n v="146.33000000000001"/>
    <n v="0.1"/>
    <n v="81.34"/>
    <n v="263.39400000000001"/>
    <n v="162.68"/>
    <n v="100.714"/>
    <n v="0.38237013751262366"/>
    <n v="292.66000000000003"/>
    <n v="29.266000000000005"/>
    <n v="2026"/>
    <s v="Q1"/>
    <n v="2"/>
  </r>
  <r>
    <n v="4260"/>
    <x v="40"/>
    <n v="2026"/>
    <x v="0"/>
    <n v="2"/>
    <x v="1"/>
    <x v="2"/>
    <x v="16"/>
    <x v="3"/>
    <x v="0"/>
    <x v="2"/>
    <x v="15"/>
    <n v="1"/>
    <n v="131.24"/>
    <n v="0.05"/>
    <n v="66.14"/>
    <n v="124.678"/>
    <n v="66.14"/>
    <n v="58.537999999999997"/>
    <n v="0.46951346669019395"/>
    <n v="131.24"/>
    <n v="6.5620000000000012"/>
    <n v="2026"/>
    <s v="Q1"/>
    <n v="2"/>
  </r>
  <r>
    <n v="4294"/>
    <x v="40"/>
    <n v="2026"/>
    <x v="0"/>
    <n v="2"/>
    <x v="1"/>
    <x v="1"/>
    <x v="1"/>
    <x v="1"/>
    <x v="1"/>
    <x v="4"/>
    <x v="16"/>
    <n v="5"/>
    <n v="51.37"/>
    <n v="0.05"/>
    <n v="21.81"/>
    <n v="244.00749999999996"/>
    <n v="109.05"/>
    <n v="134.95749999999998"/>
    <n v="0.55308750755612024"/>
    <n v="256.84999999999997"/>
    <n v="12.842499999999999"/>
    <n v="2026"/>
    <s v="Q1"/>
    <n v="2"/>
  </r>
  <r>
    <n v="1019"/>
    <x v="41"/>
    <n v="2026"/>
    <x v="0"/>
    <n v="2"/>
    <x v="1"/>
    <x v="1"/>
    <x v="12"/>
    <x v="2"/>
    <x v="1"/>
    <x v="3"/>
    <x v="19"/>
    <n v="5"/>
    <n v="121.94"/>
    <n v="0"/>
    <n v="62.3"/>
    <n v="609.70000000000005"/>
    <n v="311.5"/>
    <n v="298.20000000000005"/>
    <n v="0.48909299655568317"/>
    <n v="609.70000000000005"/>
    <n v="0"/>
    <n v="2026"/>
    <s v="Q1"/>
    <n v="2"/>
  </r>
  <r>
    <n v="1471"/>
    <x v="41"/>
    <n v="2026"/>
    <x v="0"/>
    <n v="2"/>
    <x v="1"/>
    <x v="0"/>
    <x v="0"/>
    <x v="0"/>
    <x v="0"/>
    <x v="3"/>
    <x v="19"/>
    <n v="4"/>
    <n v="124.55"/>
    <n v="0"/>
    <n v="60.41"/>
    <n v="498.2"/>
    <n v="241.64"/>
    <n v="256.56"/>
    <n v="0.51497390606182258"/>
    <n v="498.2"/>
    <n v="0"/>
    <n v="2026"/>
    <s v="Q1"/>
    <n v="2"/>
  </r>
  <r>
    <n v="2520"/>
    <x v="41"/>
    <n v="2026"/>
    <x v="0"/>
    <n v="2"/>
    <x v="1"/>
    <x v="1"/>
    <x v="14"/>
    <x v="1"/>
    <x v="2"/>
    <x v="3"/>
    <x v="5"/>
    <n v="10"/>
    <n v="343.77"/>
    <n v="0.15"/>
    <n v="195.29"/>
    <n v="2922.0449999999996"/>
    <n v="1952.8999999999999"/>
    <n v="969.14499999999975"/>
    <n v="0.33166669233362245"/>
    <n v="3437.7"/>
    <n v="515.65499999999997"/>
    <n v="2026"/>
    <s v="Q1"/>
    <n v="2"/>
  </r>
  <r>
    <n v="4649"/>
    <x v="41"/>
    <n v="2026"/>
    <x v="0"/>
    <n v="2"/>
    <x v="1"/>
    <x v="1"/>
    <x v="1"/>
    <x v="3"/>
    <x v="0"/>
    <x v="0"/>
    <x v="0"/>
    <n v="1"/>
    <n v="81.819999999999993"/>
    <n v="0.05"/>
    <n v="43.83"/>
    <n v="77.728999999999985"/>
    <n v="43.83"/>
    <n v="33.898999999999987"/>
    <n v="0.43611779387358635"/>
    <n v="81.819999999999993"/>
    <n v="4.0910000000000002"/>
    <n v="2026"/>
    <s v="Q1"/>
    <n v="2"/>
  </r>
  <r>
    <n v="4545"/>
    <x v="42"/>
    <n v="2026"/>
    <x v="0"/>
    <n v="2"/>
    <x v="1"/>
    <x v="0"/>
    <x v="9"/>
    <x v="2"/>
    <x v="1"/>
    <x v="2"/>
    <x v="2"/>
    <n v="1"/>
    <n v="36.58"/>
    <n v="0.1"/>
    <n v="13.76"/>
    <n v="32.921999999999997"/>
    <n v="13.76"/>
    <n v="19.161999999999999"/>
    <n v="0.58204240325618128"/>
    <n v="36.58"/>
    <n v="3.6579999999999999"/>
    <n v="2026"/>
    <s v="Q1"/>
    <n v="2"/>
  </r>
  <r>
    <n v="285"/>
    <x v="43"/>
    <n v="2026"/>
    <x v="0"/>
    <n v="2"/>
    <x v="1"/>
    <x v="3"/>
    <x v="8"/>
    <x v="2"/>
    <x v="1"/>
    <x v="1"/>
    <x v="1"/>
    <n v="4"/>
    <n v="92.87"/>
    <n v="0"/>
    <n v="44.95"/>
    <n v="371.48"/>
    <n v="179.8"/>
    <n v="191.68"/>
    <n v="0.51599009367933668"/>
    <n v="371.48"/>
    <n v="0"/>
    <n v="2026"/>
    <s v="Q1"/>
    <n v="2"/>
  </r>
  <r>
    <n v="1499"/>
    <x v="43"/>
    <n v="2026"/>
    <x v="0"/>
    <n v="2"/>
    <x v="1"/>
    <x v="3"/>
    <x v="8"/>
    <x v="0"/>
    <x v="1"/>
    <x v="0"/>
    <x v="6"/>
    <n v="2"/>
    <n v="41.21"/>
    <n v="0"/>
    <n v="16.64"/>
    <n v="82.42"/>
    <n v="33.28"/>
    <n v="49.14"/>
    <n v="0.59621451104100942"/>
    <n v="82.42"/>
    <n v="0"/>
    <n v="2026"/>
    <s v="Q1"/>
    <n v="2"/>
  </r>
  <r>
    <n v="2615"/>
    <x v="43"/>
    <n v="2026"/>
    <x v="0"/>
    <n v="2"/>
    <x v="1"/>
    <x v="0"/>
    <x v="15"/>
    <x v="0"/>
    <x v="0"/>
    <x v="1"/>
    <x v="11"/>
    <n v="6"/>
    <n v="155.79"/>
    <n v="0"/>
    <n v="77.48"/>
    <n v="934.74"/>
    <n v="464.88"/>
    <n v="469.86"/>
    <n v="0.50266384235188399"/>
    <n v="934.74"/>
    <n v="0"/>
    <n v="2026"/>
    <s v="Q1"/>
    <n v="2"/>
  </r>
  <r>
    <n v="479"/>
    <x v="44"/>
    <n v="2026"/>
    <x v="0"/>
    <n v="2"/>
    <x v="1"/>
    <x v="0"/>
    <x v="0"/>
    <x v="0"/>
    <x v="0"/>
    <x v="4"/>
    <x v="16"/>
    <n v="2"/>
    <n v="50.16"/>
    <n v="0.1"/>
    <n v="21.48"/>
    <n v="90.287999999999997"/>
    <n v="42.96"/>
    <n v="47.327999999999996"/>
    <n v="0.52418926103136632"/>
    <n v="100.32"/>
    <n v="10.032"/>
    <n v="2026"/>
    <s v="Q1"/>
    <n v="2"/>
  </r>
  <r>
    <n v="4069"/>
    <x v="44"/>
    <n v="2026"/>
    <x v="0"/>
    <n v="2"/>
    <x v="1"/>
    <x v="3"/>
    <x v="8"/>
    <x v="0"/>
    <x v="1"/>
    <x v="1"/>
    <x v="3"/>
    <n v="4"/>
    <n v="140.63999999999999"/>
    <n v="0"/>
    <n v="77.510000000000005"/>
    <n v="562.55999999999995"/>
    <n v="310.04000000000002"/>
    <n v="252.51999999999992"/>
    <n v="0.4488765642775881"/>
    <n v="562.55999999999995"/>
    <n v="0"/>
    <n v="2026"/>
    <s v="Q1"/>
    <n v="2"/>
  </r>
  <r>
    <n v="4588"/>
    <x v="44"/>
    <n v="2026"/>
    <x v="0"/>
    <n v="2"/>
    <x v="1"/>
    <x v="0"/>
    <x v="0"/>
    <x v="3"/>
    <x v="1"/>
    <x v="3"/>
    <x v="13"/>
    <n v="1"/>
    <n v="80.680000000000007"/>
    <n v="0"/>
    <n v="39.630000000000003"/>
    <n v="80.680000000000007"/>
    <n v="39.630000000000003"/>
    <n v="41.050000000000004"/>
    <n v="0.50880019831432821"/>
    <n v="80.680000000000007"/>
    <n v="0"/>
    <n v="2026"/>
    <s v="Q1"/>
    <n v="2"/>
  </r>
  <r>
    <n v="14"/>
    <x v="45"/>
    <n v="2026"/>
    <x v="0"/>
    <n v="2"/>
    <x v="1"/>
    <x v="0"/>
    <x v="0"/>
    <x v="1"/>
    <x v="2"/>
    <x v="2"/>
    <x v="18"/>
    <n v="3"/>
    <n v="162.44999999999999"/>
    <n v="0.05"/>
    <n v="86.43"/>
    <n v="462.98249999999996"/>
    <n v="259.29000000000002"/>
    <n v="203.69249999999994"/>
    <n v="0.43995723380473334"/>
    <n v="487.34999999999997"/>
    <n v="24.3675"/>
    <n v="2026"/>
    <s v="Q1"/>
    <n v="2"/>
  </r>
  <r>
    <n v="303"/>
    <x v="45"/>
    <n v="2026"/>
    <x v="0"/>
    <n v="2"/>
    <x v="1"/>
    <x v="1"/>
    <x v="6"/>
    <x v="3"/>
    <x v="0"/>
    <x v="0"/>
    <x v="8"/>
    <n v="2"/>
    <n v="102.12"/>
    <n v="0.15"/>
    <n v="51.03"/>
    <n v="173.60400000000001"/>
    <n v="102.06"/>
    <n v="71.544000000000011"/>
    <n v="0.41211032003870884"/>
    <n v="204.24"/>
    <n v="30.635999999999999"/>
    <n v="2026"/>
    <s v="Q1"/>
    <n v="2"/>
  </r>
  <r>
    <n v="1197"/>
    <x v="46"/>
    <n v="2026"/>
    <x v="0"/>
    <n v="2"/>
    <x v="1"/>
    <x v="2"/>
    <x v="3"/>
    <x v="0"/>
    <x v="1"/>
    <x v="0"/>
    <x v="8"/>
    <n v="2"/>
    <n v="101.77"/>
    <n v="0"/>
    <n v="51.34"/>
    <n v="203.54"/>
    <n v="102.68"/>
    <n v="100.85999999999999"/>
    <n v="0.49552913432249185"/>
    <n v="203.54"/>
    <n v="0"/>
    <n v="2026"/>
    <s v="Q1"/>
    <n v="2"/>
  </r>
  <r>
    <n v="2714"/>
    <x v="46"/>
    <n v="2026"/>
    <x v="0"/>
    <n v="2"/>
    <x v="1"/>
    <x v="0"/>
    <x v="15"/>
    <x v="0"/>
    <x v="2"/>
    <x v="1"/>
    <x v="11"/>
    <n v="3"/>
    <n v="153.24"/>
    <n v="0.15"/>
    <n v="77.61"/>
    <n v="390.762"/>
    <n v="232.82999999999998"/>
    <n v="157.93200000000002"/>
    <n v="0.40416417154175693"/>
    <n v="459.72"/>
    <n v="68.957999999999998"/>
    <n v="2026"/>
    <s v="Q1"/>
    <n v="2"/>
  </r>
  <r>
    <n v="2753"/>
    <x v="46"/>
    <n v="2026"/>
    <x v="0"/>
    <n v="2"/>
    <x v="1"/>
    <x v="3"/>
    <x v="4"/>
    <x v="3"/>
    <x v="0"/>
    <x v="1"/>
    <x v="3"/>
    <n v="1"/>
    <n v="140.47"/>
    <n v="0"/>
    <n v="79.66"/>
    <n v="140.47"/>
    <n v="79.66"/>
    <n v="60.81"/>
    <n v="0.43290382288033036"/>
    <n v="140.47"/>
    <n v="0"/>
    <n v="2026"/>
    <s v="Q1"/>
    <n v="2"/>
  </r>
  <r>
    <n v="3901"/>
    <x v="46"/>
    <n v="2026"/>
    <x v="0"/>
    <n v="2"/>
    <x v="1"/>
    <x v="3"/>
    <x v="7"/>
    <x v="2"/>
    <x v="1"/>
    <x v="1"/>
    <x v="17"/>
    <n v="4"/>
    <n v="70.67"/>
    <n v="0.05"/>
    <n v="32.96"/>
    <n v="268.54599999999999"/>
    <n v="131.84"/>
    <n v="136.70599999999999"/>
    <n v="0.50905990035226734"/>
    <n v="282.68"/>
    <n v="14.134"/>
    <n v="2026"/>
    <s v="Q1"/>
    <n v="2"/>
  </r>
  <r>
    <n v="594"/>
    <x v="47"/>
    <n v="2026"/>
    <x v="0"/>
    <n v="2"/>
    <x v="1"/>
    <x v="0"/>
    <x v="15"/>
    <x v="2"/>
    <x v="2"/>
    <x v="2"/>
    <x v="15"/>
    <n v="3"/>
    <n v="134.91"/>
    <n v="0"/>
    <n v="67.69"/>
    <n v="404.73"/>
    <n v="203.07"/>
    <n v="201.66000000000003"/>
    <n v="0.49825809799125348"/>
    <n v="404.73"/>
    <n v="0"/>
    <n v="2026"/>
    <s v="Q1"/>
    <n v="2"/>
  </r>
  <r>
    <n v="624"/>
    <x v="47"/>
    <n v="2026"/>
    <x v="0"/>
    <n v="2"/>
    <x v="1"/>
    <x v="2"/>
    <x v="2"/>
    <x v="0"/>
    <x v="2"/>
    <x v="1"/>
    <x v="17"/>
    <n v="1"/>
    <n v="70.86"/>
    <n v="0.1"/>
    <n v="33.299999999999997"/>
    <n v="63.774000000000001"/>
    <n v="33.299999999999997"/>
    <n v="30.474000000000004"/>
    <n v="0.47784363533728486"/>
    <n v="70.86"/>
    <n v="7.0860000000000003"/>
    <n v="2026"/>
    <s v="Q1"/>
    <n v="2"/>
  </r>
  <r>
    <n v="1013"/>
    <x v="47"/>
    <n v="2026"/>
    <x v="0"/>
    <n v="2"/>
    <x v="1"/>
    <x v="1"/>
    <x v="12"/>
    <x v="2"/>
    <x v="1"/>
    <x v="0"/>
    <x v="8"/>
    <n v="1"/>
    <n v="104.35"/>
    <n v="0"/>
    <n v="51.49"/>
    <n v="104.35"/>
    <n v="51.49"/>
    <n v="52.859999999999992"/>
    <n v="0.50656444657402966"/>
    <n v="104.35"/>
    <n v="0"/>
    <n v="2026"/>
    <s v="Q1"/>
    <n v="2"/>
  </r>
  <r>
    <n v="1100"/>
    <x v="47"/>
    <n v="2026"/>
    <x v="0"/>
    <n v="2"/>
    <x v="1"/>
    <x v="3"/>
    <x v="8"/>
    <x v="0"/>
    <x v="0"/>
    <x v="4"/>
    <x v="12"/>
    <n v="2"/>
    <n v="120.48"/>
    <n v="0"/>
    <n v="70.680000000000007"/>
    <n v="240.96"/>
    <n v="141.36000000000001"/>
    <n v="99.6"/>
    <n v="0.4133466135458167"/>
    <n v="240.96"/>
    <n v="0"/>
    <n v="2026"/>
    <s v="Q1"/>
    <n v="2"/>
  </r>
  <r>
    <n v="2353"/>
    <x v="47"/>
    <n v="2026"/>
    <x v="0"/>
    <n v="2"/>
    <x v="1"/>
    <x v="1"/>
    <x v="12"/>
    <x v="0"/>
    <x v="0"/>
    <x v="3"/>
    <x v="5"/>
    <n v="1"/>
    <n v="339.52"/>
    <n v="0.1"/>
    <n v="191.19"/>
    <n v="305.56799999999998"/>
    <n v="191.19"/>
    <n v="114.37799999999999"/>
    <n v="0.3743127552623311"/>
    <n v="339.52"/>
    <n v="33.951999999999998"/>
    <n v="2026"/>
    <s v="Q1"/>
    <n v="2"/>
  </r>
  <r>
    <n v="3020"/>
    <x v="47"/>
    <n v="2026"/>
    <x v="0"/>
    <n v="2"/>
    <x v="1"/>
    <x v="1"/>
    <x v="14"/>
    <x v="1"/>
    <x v="2"/>
    <x v="1"/>
    <x v="11"/>
    <n v="5"/>
    <n v="154.72999999999999"/>
    <n v="0.1"/>
    <n v="77.42"/>
    <n v="696.28499999999997"/>
    <n v="387.1"/>
    <n v="309.18499999999995"/>
    <n v="0.44404949122844806"/>
    <n v="773.65"/>
    <n v="77.365000000000009"/>
    <n v="2026"/>
    <s v="Q1"/>
    <n v="2"/>
  </r>
  <r>
    <n v="3227"/>
    <x v="47"/>
    <n v="2026"/>
    <x v="0"/>
    <n v="2"/>
    <x v="1"/>
    <x v="2"/>
    <x v="5"/>
    <x v="2"/>
    <x v="2"/>
    <x v="1"/>
    <x v="1"/>
    <n v="4"/>
    <n v="93.98"/>
    <n v="0.05"/>
    <n v="44.6"/>
    <n v="357.12400000000002"/>
    <n v="178.4"/>
    <n v="178.72400000000002"/>
    <n v="0.50045362395134463"/>
    <n v="375.92"/>
    <n v="18.796000000000003"/>
    <n v="2026"/>
    <s v="Q1"/>
    <n v="2"/>
  </r>
  <r>
    <n v="3530"/>
    <x v="47"/>
    <n v="2026"/>
    <x v="0"/>
    <n v="2"/>
    <x v="1"/>
    <x v="0"/>
    <x v="0"/>
    <x v="0"/>
    <x v="1"/>
    <x v="3"/>
    <x v="5"/>
    <n v="2"/>
    <n v="336.83"/>
    <n v="0"/>
    <n v="194.42"/>
    <n v="673.66"/>
    <n v="388.84"/>
    <n v="284.82"/>
    <n v="0.42279488169106078"/>
    <n v="673.66"/>
    <n v="0"/>
    <n v="2026"/>
    <s v="Q1"/>
    <n v="2"/>
  </r>
  <r>
    <n v="6"/>
    <x v="48"/>
    <n v="2026"/>
    <x v="0"/>
    <n v="2"/>
    <x v="1"/>
    <x v="3"/>
    <x v="8"/>
    <x v="2"/>
    <x v="0"/>
    <x v="3"/>
    <x v="5"/>
    <n v="1"/>
    <n v="338.93"/>
    <n v="0"/>
    <n v="197.92"/>
    <n v="338.93"/>
    <n v="197.92"/>
    <n v="141.01000000000002"/>
    <n v="0.41604461098161866"/>
    <n v="338.93"/>
    <n v="0"/>
    <n v="2026"/>
    <s v="Q1"/>
    <n v="2"/>
  </r>
  <r>
    <n v="2038"/>
    <x v="48"/>
    <n v="2026"/>
    <x v="0"/>
    <n v="2"/>
    <x v="1"/>
    <x v="0"/>
    <x v="9"/>
    <x v="0"/>
    <x v="1"/>
    <x v="3"/>
    <x v="19"/>
    <n v="5"/>
    <n v="122.72"/>
    <n v="0"/>
    <n v="62.41"/>
    <n v="613.6"/>
    <n v="312.04999999999995"/>
    <n v="301.55000000000007"/>
    <n v="0.49144393741851378"/>
    <n v="613.6"/>
    <n v="0"/>
    <n v="2026"/>
    <s v="Q1"/>
    <n v="2"/>
  </r>
  <r>
    <n v="4104"/>
    <x v="48"/>
    <n v="2026"/>
    <x v="0"/>
    <n v="2"/>
    <x v="1"/>
    <x v="3"/>
    <x v="4"/>
    <x v="0"/>
    <x v="1"/>
    <x v="2"/>
    <x v="15"/>
    <n v="4"/>
    <n v="135.63"/>
    <n v="0.05"/>
    <n v="65.900000000000006"/>
    <n v="515.39400000000001"/>
    <n v="263.60000000000002"/>
    <n v="251.79399999999998"/>
    <n v="0.4885466264644136"/>
    <n v="542.52"/>
    <n v="27.126000000000001"/>
    <n v="2026"/>
    <s v="Q1"/>
    <n v="2"/>
  </r>
  <r>
    <n v="1072"/>
    <x v="49"/>
    <n v="2026"/>
    <x v="0"/>
    <n v="2"/>
    <x v="1"/>
    <x v="2"/>
    <x v="16"/>
    <x v="0"/>
    <x v="0"/>
    <x v="3"/>
    <x v="13"/>
    <n v="2"/>
    <n v="81.34"/>
    <n v="0.05"/>
    <n v="40.64"/>
    <n v="154.54599999999999"/>
    <n v="81.28"/>
    <n v="73.265999999999991"/>
    <n v="0.47407244445019603"/>
    <n v="162.68"/>
    <n v="8.1340000000000003"/>
    <n v="2026"/>
    <s v="Q1"/>
    <n v="2"/>
  </r>
  <r>
    <n v="2435"/>
    <x v="49"/>
    <n v="2026"/>
    <x v="0"/>
    <n v="2"/>
    <x v="1"/>
    <x v="2"/>
    <x v="3"/>
    <x v="0"/>
    <x v="1"/>
    <x v="0"/>
    <x v="6"/>
    <n v="1"/>
    <n v="41.01"/>
    <n v="0.05"/>
    <n v="16.489999999999998"/>
    <n v="38.959499999999998"/>
    <n v="16.489999999999998"/>
    <n v="22.4695"/>
    <n v="0.57673994789460847"/>
    <n v="41.01"/>
    <n v="2.0505"/>
    <n v="2026"/>
    <s v="Q1"/>
    <n v="2"/>
  </r>
  <r>
    <n v="4476"/>
    <x v="49"/>
    <n v="2026"/>
    <x v="0"/>
    <n v="2"/>
    <x v="1"/>
    <x v="1"/>
    <x v="11"/>
    <x v="3"/>
    <x v="2"/>
    <x v="1"/>
    <x v="11"/>
    <n v="2"/>
    <n v="153.03"/>
    <n v="0"/>
    <n v="81.02"/>
    <n v="306.06"/>
    <n v="162.04"/>
    <n v="144.02000000000001"/>
    <n v="0.47056132784421356"/>
    <n v="306.06"/>
    <n v="0"/>
    <n v="2026"/>
    <s v="Q1"/>
    <n v="2"/>
  </r>
  <r>
    <n v="174"/>
    <x v="50"/>
    <n v="2026"/>
    <x v="0"/>
    <n v="2"/>
    <x v="1"/>
    <x v="1"/>
    <x v="11"/>
    <x v="0"/>
    <x v="1"/>
    <x v="4"/>
    <x v="12"/>
    <n v="2"/>
    <n v="124.92"/>
    <n v="0"/>
    <n v="69.98"/>
    <n v="249.84"/>
    <n v="139.96"/>
    <n v="109.88"/>
    <n v="0.43980147294268329"/>
    <n v="249.84"/>
    <n v="0"/>
    <n v="2026"/>
    <s v="Q1"/>
    <n v="2"/>
  </r>
  <r>
    <n v="304"/>
    <x v="50"/>
    <n v="2026"/>
    <x v="0"/>
    <n v="2"/>
    <x v="1"/>
    <x v="1"/>
    <x v="12"/>
    <x v="0"/>
    <x v="2"/>
    <x v="2"/>
    <x v="15"/>
    <n v="2"/>
    <n v="136.55000000000001"/>
    <n v="0"/>
    <n v="68.84"/>
    <n v="273.10000000000002"/>
    <n v="137.68"/>
    <n v="135.42000000000002"/>
    <n v="0.49586232149395826"/>
    <n v="273.10000000000002"/>
    <n v="0"/>
    <n v="2026"/>
    <s v="Q1"/>
    <n v="2"/>
  </r>
  <r>
    <n v="404"/>
    <x v="50"/>
    <n v="2026"/>
    <x v="0"/>
    <n v="2"/>
    <x v="1"/>
    <x v="2"/>
    <x v="5"/>
    <x v="1"/>
    <x v="2"/>
    <x v="3"/>
    <x v="19"/>
    <n v="15"/>
    <n v="121.98"/>
    <n v="0.1"/>
    <n v="59.86"/>
    <n v="1646.73"/>
    <n v="897.9"/>
    <n v="748.83"/>
    <n v="0.45473757082217486"/>
    <n v="1829.7"/>
    <n v="182.97000000000003"/>
    <n v="2026"/>
    <s v="Q1"/>
    <n v="2"/>
  </r>
  <r>
    <n v="675"/>
    <x v="50"/>
    <n v="2026"/>
    <x v="0"/>
    <n v="2"/>
    <x v="1"/>
    <x v="1"/>
    <x v="12"/>
    <x v="0"/>
    <x v="1"/>
    <x v="2"/>
    <x v="9"/>
    <n v="1"/>
    <n v="45.54"/>
    <n v="0"/>
    <n v="18.29"/>
    <n v="45.54"/>
    <n v="18.29"/>
    <n v="27.25"/>
    <n v="0.59837505489679399"/>
    <n v="45.54"/>
    <n v="0"/>
    <n v="2026"/>
    <s v="Q1"/>
    <n v="2"/>
  </r>
  <r>
    <n v="940"/>
    <x v="50"/>
    <n v="2026"/>
    <x v="0"/>
    <n v="2"/>
    <x v="1"/>
    <x v="2"/>
    <x v="3"/>
    <x v="3"/>
    <x v="0"/>
    <x v="4"/>
    <x v="16"/>
    <n v="1"/>
    <n v="51.73"/>
    <n v="0"/>
    <n v="21.83"/>
    <n v="51.73"/>
    <n v="21.83"/>
    <n v="29.9"/>
    <n v="0.57800115986854828"/>
    <n v="51.73"/>
    <n v="0"/>
    <n v="2026"/>
    <s v="Q1"/>
    <n v="2"/>
  </r>
  <r>
    <n v="2375"/>
    <x v="50"/>
    <n v="2026"/>
    <x v="0"/>
    <n v="2"/>
    <x v="1"/>
    <x v="1"/>
    <x v="12"/>
    <x v="3"/>
    <x v="0"/>
    <x v="3"/>
    <x v="13"/>
    <n v="2"/>
    <n v="80.510000000000005"/>
    <n v="0.05"/>
    <n v="38.630000000000003"/>
    <n v="152.96899999999999"/>
    <n v="77.260000000000005"/>
    <n v="75.708999999999989"/>
    <n v="0.4949303453640933"/>
    <n v="161.02000000000001"/>
    <n v="8.0510000000000002"/>
    <n v="2026"/>
    <s v="Q1"/>
    <n v="2"/>
  </r>
  <r>
    <n v="4184"/>
    <x v="50"/>
    <n v="2026"/>
    <x v="0"/>
    <n v="2"/>
    <x v="1"/>
    <x v="3"/>
    <x v="7"/>
    <x v="0"/>
    <x v="1"/>
    <x v="4"/>
    <x v="14"/>
    <n v="1"/>
    <n v="36.31"/>
    <n v="0"/>
    <n v="14"/>
    <n v="36.31"/>
    <n v="14"/>
    <n v="22.310000000000002"/>
    <n v="0.61443128614706699"/>
    <n v="36.31"/>
    <n v="0"/>
    <n v="2026"/>
    <s v="Q1"/>
    <n v="2"/>
  </r>
  <r>
    <n v="4390"/>
    <x v="50"/>
    <n v="2026"/>
    <x v="0"/>
    <n v="2"/>
    <x v="1"/>
    <x v="2"/>
    <x v="16"/>
    <x v="0"/>
    <x v="0"/>
    <x v="0"/>
    <x v="0"/>
    <n v="1"/>
    <n v="82.86"/>
    <n v="0.05"/>
    <n v="42.3"/>
    <n v="78.716999999999999"/>
    <n v="42.3"/>
    <n v="36.417000000000002"/>
    <n v="0.46263196005945351"/>
    <n v="82.86"/>
    <n v="4.1429999999999998"/>
    <n v="2026"/>
    <s v="Q1"/>
    <n v="2"/>
  </r>
  <r>
    <n v="1475"/>
    <x v="51"/>
    <n v="2026"/>
    <x v="0"/>
    <n v="2"/>
    <x v="1"/>
    <x v="0"/>
    <x v="0"/>
    <x v="2"/>
    <x v="1"/>
    <x v="0"/>
    <x v="8"/>
    <n v="2"/>
    <n v="103.03"/>
    <n v="0.05"/>
    <n v="50.73"/>
    <n v="195.75700000000001"/>
    <n v="101.46"/>
    <n v="94.297000000000011"/>
    <n v="0.48170435795399402"/>
    <n v="206.06"/>
    <n v="10.303000000000001"/>
    <n v="2026"/>
    <s v="Q1"/>
    <n v="2"/>
  </r>
  <r>
    <n v="3504"/>
    <x v="51"/>
    <n v="2026"/>
    <x v="0"/>
    <n v="2"/>
    <x v="1"/>
    <x v="1"/>
    <x v="14"/>
    <x v="0"/>
    <x v="2"/>
    <x v="2"/>
    <x v="2"/>
    <n v="1"/>
    <n v="36.39"/>
    <n v="0"/>
    <n v="13.49"/>
    <n v="36.39"/>
    <n v="13.49"/>
    <n v="22.9"/>
    <n v="0.62929376202253362"/>
    <n v="36.39"/>
    <n v="0"/>
    <n v="2026"/>
    <s v="Q1"/>
    <n v="2"/>
  </r>
  <r>
    <n v="1649"/>
    <x v="52"/>
    <n v="2026"/>
    <x v="0"/>
    <n v="2"/>
    <x v="1"/>
    <x v="2"/>
    <x v="5"/>
    <x v="0"/>
    <x v="0"/>
    <x v="3"/>
    <x v="19"/>
    <n v="1"/>
    <n v="124.93"/>
    <n v="0.1"/>
    <n v="59.74"/>
    <n v="112.43700000000001"/>
    <n v="59.74"/>
    <n v="52.69700000000001"/>
    <n v="0.46868023871145625"/>
    <n v="124.93"/>
    <n v="12.493000000000002"/>
    <n v="2026"/>
    <s v="Q1"/>
    <n v="2"/>
  </r>
  <r>
    <n v="2170"/>
    <x v="52"/>
    <n v="2026"/>
    <x v="0"/>
    <n v="2"/>
    <x v="1"/>
    <x v="1"/>
    <x v="11"/>
    <x v="3"/>
    <x v="0"/>
    <x v="0"/>
    <x v="8"/>
    <n v="1"/>
    <n v="101.19"/>
    <n v="0.05"/>
    <n v="49.14"/>
    <n v="96.130499999999998"/>
    <n v="49.14"/>
    <n v="46.990499999999997"/>
    <n v="0.48881988546819166"/>
    <n v="101.19"/>
    <n v="5.0594999999999999"/>
    <n v="2026"/>
    <s v="Q1"/>
    <n v="2"/>
  </r>
  <r>
    <n v="3402"/>
    <x v="52"/>
    <n v="2026"/>
    <x v="0"/>
    <n v="2"/>
    <x v="1"/>
    <x v="3"/>
    <x v="8"/>
    <x v="0"/>
    <x v="0"/>
    <x v="4"/>
    <x v="16"/>
    <n v="2"/>
    <n v="51.2"/>
    <n v="0"/>
    <n v="21.38"/>
    <n v="102.4"/>
    <n v="42.76"/>
    <n v="59.640000000000008"/>
    <n v="0.58242187500000009"/>
    <n v="102.4"/>
    <n v="0"/>
    <n v="2026"/>
    <s v="Q1"/>
    <n v="2"/>
  </r>
  <r>
    <n v="3773"/>
    <x v="52"/>
    <n v="2026"/>
    <x v="0"/>
    <n v="2"/>
    <x v="1"/>
    <x v="3"/>
    <x v="4"/>
    <x v="0"/>
    <x v="0"/>
    <x v="3"/>
    <x v="13"/>
    <n v="1"/>
    <n v="81.81"/>
    <n v="0"/>
    <n v="40.32"/>
    <n v="81.81"/>
    <n v="40.32"/>
    <n v="41.49"/>
    <n v="0.50715071507150711"/>
    <n v="81.81"/>
    <n v="0"/>
    <n v="2026"/>
    <s v="Q1"/>
    <n v="2"/>
  </r>
  <r>
    <n v="4670"/>
    <x v="52"/>
    <n v="2026"/>
    <x v="0"/>
    <n v="2"/>
    <x v="1"/>
    <x v="0"/>
    <x v="15"/>
    <x v="2"/>
    <x v="2"/>
    <x v="1"/>
    <x v="11"/>
    <n v="1"/>
    <n v="152.96"/>
    <n v="0"/>
    <n v="79.510000000000005"/>
    <n v="152.96"/>
    <n v="79.510000000000005"/>
    <n v="73.45"/>
    <n v="0.48019089958158995"/>
    <n v="152.96"/>
    <n v="0"/>
    <n v="2026"/>
    <s v="Q1"/>
    <n v="2"/>
  </r>
  <r>
    <n v="587"/>
    <x v="53"/>
    <n v="2026"/>
    <x v="0"/>
    <n v="2"/>
    <x v="1"/>
    <x v="3"/>
    <x v="7"/>
    <x v="3"/>
    <x v="2"/>
    <x v="2"/>
    <x v="18"/>
    <n v="1"/>
    <n v="166.13"/>
    <n v="0.05"/>
    <n v="85.7"/>
    <n v="157.8235"/>
    <n v="85.7"/>
    <n v="72.123499999999993"/>
    <n v="0.45698834457479398"/>
    <n v="166.13"/>
    <n v="8.3064999999999998"/>
    <n v="2026"/>
    <s v="Q1"/>
    <n v="2"/>
  </r>
  <r>
    <n v="1085"/>
    <x v="53"/>
    <n v="2026"/>
    <x v="0"/>
    <n v="2"/>
    <x v="1"/>
    <x v="0"/>
    <x v="15"/>
    <x v="0"/>
    <x v="1"/>
    <x v="3"/>
    <x v="7"/>
    <n v="3"/>
    <n v="193.18"/>
    <n v="0.05"/>
    <n v="106.19"/>
    <n v="550.56299999999999"/>
    <n v="318.57"/>
    <n v="231.99299999999999"/>
    <n v="0.42137412067283853"/>
    <n v="579.54"/>
    <n v="28.977"/>
    <n v="2026"/>
    <s v="Q1"/>
    <n v="2"/>
  </r>
  <r>
    <n v="1635"/>
    <x v="53"/>
    <n v="2026"/>
    <x v="0"/>
    <n v="2"/>
    <x v="1"/>
    <x v="2"/>
    <x v="10"/>
    <x v="0"/>
    <x v="0"/>
    <x v="0"/>
    <x v="0"/>
    <n v="1"/>
    <n v="80.42"/>
    <n v="0"/>
    <n v="41.72"/>
    <n v="80.42"/>
    <n v="41.72"/>
    <n v="38.700000000000003"/>
    <n v="0.4812235762248197"/>
    <n v="80.42"/>
    <n v="0"/>
    <n v="2026"/>
    <s v="Q1"/>
    <n v="2"/>
  </r>
  <r>
    <n v="4067"/>
    <x v="53"/>
    <n v="2026"/>
    <x v="0"/>
    <n v="2"/>
    <x v="1"/>
    <x v="3"/>
    <x v="13"/>
    <x v="0"/>
    <x v="0"/>
    <x v="3"/>
    <x v="19"/>
    <n v="2"/>
    <n v="122.17"/>
    <n v="0"/>
    <n v="60.62"/>
    <n v="244.34"/>
    <n v="121.24"/>
    <n v="123.10000000000001"/>
    <n v="0.50380617172792019"/>
    <n v="244.34"/>
    <n v="0"/>
    <n v="2026"/>
    <s v="Q1"/>
    <n v="2"/>
  </r>
  <r>
    <n v="287"/>
    <x v="54"/>
    <n v="2026"/>
    <x v="0"/>
    <n v="2"/>
    <x v="1"/>
    <x v="1"/>
    <x v="6"/>
    <x v="3"/>
    <x v="1"/>
    <x v="2"/>
    <x v="18"/>
    <n v="1"/>
    <n v="164.6"/>
    <n v="0"/>
    <n v="85.07"/>
    <n v="164.6"/>
    <n v="85.07"/>
    <n v="79.53"/>
    <n v="0.48317132442284327"/>
    <n v="164.6"/>
    <n v="0"/>
    <n v="2026"/>
    <s v="Q1"/>
    <n v="2"/>
  </r>
  <r>
    <n v="794"/>
    <x v="54"/>
    <n v="2026"/>
    <x v="0"/>
    <n v="2"/>
    <x v="1"/>
    <x v="1"/>
    <x v="14"/>
    <x v="0"/>
    <x v="1"/>
    <x v="2"/>
    <x v="15"/>
    <n v="1"/>
    <n v="132.19999999999999"/>
    <n v="0"/>
    <n v="67.180000000000007"/>
    <n v="132.19999999999999"/>
    <n v="67.180000000000007"/>
    <n v="65.019999999999982"/>
    <n v="0.49183055975794243"/>
    <n v="132.19999999999999"/>
    <n v="0"/>
    <n v="2026"/>
    <s v="Q1"/>
    <n v="2"/>
  </r>
  <r>
    <n v="1609"/>
    <x v="54"/>
    <n v="2026"/>
    <x v="0"/>
    <n v="2"/>
    <x v="1"/>
    <x v="3"/>
    <x v="4"/>
    <x v="0"/>
    <x v="0"/>
    <x v="0"/>
    <x v="6"/>
    <n v="2"/>
    <n v="40.700000000000003"/>
    <n v="0"/>
    <n v="16.63"/>
    <n v="81.400000000000006"/>
    <n v="33.26"/>
    <n v="48.140000000000008"/>
    <n v="0.59140049140049145"/>
    <n v="81.400000000000006"/>
    <n v="0"/>
    <n v="2026"/>
    <s v="Q1"/>
    <n v="2"/>
  </r>
  <r>
    <n v="4921"/>
    <x v="54"/>
    <n v="2026"/>
    <x v="0"/>
    <n v="2"/>
    <x v="1"/>
    <x v="1"/>
    <x v="12"/>
    <x v="0"/>
    <x v="0"/>
    <x v="2"/>
    <x v="2"/>
    <n v="1"/>
    <n v="35.39"/>
    <n v="0"/>
    <n v="13.93"/>
    <n v="35.39"/>
    <n v="13.93"/>
    <n v="21.46"/>
    <n v="0.60638598474145244"/>
    <n v="35.39"/>
    <n v="0"/>
    <n v="2026"/>
    <s v="Q1"/>
    <n v="2"/>
  </r>
  <r>
    <n v="2209"/>
    <x v="55"/>
    <n v="2026"/>
    <x v="0"/>
    <n v="2"/>
    <x v="1"/>
    <x v="0"/>
    <x v="0"/>
    <x v="0"/>
    <x v="2"/>
    <x v="0"/>
    <x v="4"/>
    <n v="5"/>
    <n v="50.58"/>
    <n v="0.1"/>
    <n v="22.42"/>
    <n v="227.60999999999999"/>
    <n v="112.10000000000001"/>
    <n v="115.50999999999998"/>
    <n v="0.50749088352884308"/>
    <n v="252.89999999999998"/>
    <n v="25.29"/>
    <n v="2026"/>
    <s v="Q1"/>
    <n v="2"/>
  </r>
  <r>
    <n v="4757"/>
    <x v="55"/>
    <n v="2026"/>
    <x v="0"/>
    <n v="2"/>
    <x v="1"/>
    <x v="1"/>
    <x v="11"/>
    <x v="3"/>
    <x v="2"/>
    <x v="4"/>
    <x v="16"/>
    <n v="2"/>
    <n v="49.48"/>
    <n v="0"/>
    <n v="21.37"/>
    <n v="98.96"/>
    <n v="42.74"/>
    <n v="56.219999999999992"/>
    <n v="0.5681083265966046"/>
    <n v="98.96"/>
    <n v="0"/>
    <n v="2026"/>
    <s v="Q1"/>
    <n v="2"/>
  </r>
  <r>
    <n v="5155"/>
    <x v="55"/>
    <n v="2026"/>
    <x v="0"/>
    <n v="2"/>
    <x v="1"/>
    <x v="3"/>
    <x v="13"/>
    <x v="2"/>
    <x v="1"/>
    <x v="4"/>
    <x v="16"/>
    <n v="1"/>
    <n v="50.51"/>
    <n v="0"/>
    <n v="21.4"/>
    <n v="50.51"/>
    <n v="21.4"/>
    <n v="29.11"/>
    <n v="0.57632152049099195"/>
    <n v="50.51"/>
    <n v="0"/>
    <n v="2026"/>
    <s v="Q1"/>
    <n v="2"/>
  </r>
  <r>
    <n v="1737"/>
    <x v="56"/>
    <n v="2026"/>
    <x v="0"/>
    <n v="2"/>
    <x v="1"/>
    <x v="0"/>
    <x v="15"/>
    <x v="0"/>
    <x v="1"/>
    <x v="3"/>
    <x v="19"/>
    <n v="2"/>
    <n v="122.16"/>
    <n v="0"/>
    <n v="61.31"/>
    <n v="244.32"/>
    <n v="122.62"/>
    <n v="121.69999999999999"/>
    <n v="0.49811722331368691"/>
    <n v="244.32"/>
    <n v="0"/>
    <n v="2026"/>
    <s v="Q1"/>
    <n v="2"/>
  </r>
  <r>
    <n v="1905"/>
    <x v="56"/>
    <n v="2026"/>
    <x v="0"/>
    <n v="2"/>
    <x v="1"/>
    <x v="3"/>
    <x v="7"/>
    <x v="2"/>
    <x v="0"/>
    <x v="0"/>
    <x v="4"/>
    <n v="3"/>
    <n v="51.32"/>
    <n v="0.1"/>
    <n v="22.62"/>
    <n v="138.56400000000002"/>
    <n v="67.86"/>
    <n v="70.704000000000022"/>
    <n v="0.51026240581969351"/>
    <n v="153.96"/>
    <n v="15.396000000000001"/>
    <n v="2026"/>
    <s v="Q1"/>
    <n v="2"/>
  </r>
  <r>
    <n v="2359"/>
    <x v="56"/>
    <n v="2026"/>
    <x v="0"/>
    <n v="2"/>
    <x v="1"/>
    <x v="2"/>
    <x v="10"/>
    <x v="0"/>
    <x v="0"/>
    <x v="3"/>
    <x v="7"/>
    <n v="2"/>
    <n v="195.92"/>
    <n v="0.05"/>
    <n v="104.13"/>
    <n v="372.24799999999993"/>
    <n v="208.26"/>
    <n v="163.98799999999994"/>
    <n v="0.4405342674775955"/>
    <n v="391.84"/>
    <n v="19.591999999999999"/>
    <n v="2026"/>
    <s v="Q1"/>
    <n v="2"/>
  </r>
  <r>
    <n v="3666"/>
    <x v="56"/>
    <n v="2026"/>
    <x v="0"/>
    <n v="2"/>
    <x v="1"/>
    <x v="0"/>
    <x v="15"/>
    <x v="0"/>
    <x v="0"/>
    <x v="2"/>
    <x v="2"/>
    <n v="1"/>
    <n v="36.19"/>
    <n v="0.1"/>
    <n v="13.62"/>
    <n v="32.570999999999998"/>
    <n v="13.62"/>
    <n v="18.951000000000001"/>
    <n v="0.58183660311319896"/>
    <n v="36.19"/>
    <n v="3.6189999999999998"/>
    <n v="2026"/>
    <s v="Q1"/>
    <n v="2"/>
  </r>
  <r>
    <n v="518"/>
    <x v="57"/>
    <n v="2026"/>
    <x v="0"/>
    <n v="2"/>
    <x v="1"/>
    <x v="2"/>
    <x v="2"/>
    <x v="0"/>
    <x v="1"/>
    <x v="1"/>
    <x v="17"/>
    <n v="1"/>
    <n v="72.97"/>
    <n v="0"/>
    <n v="32.43"/>
    <n v="72.97"/>
    <n v="32.43"/>
    <n v="40.54"/>
    <n v="0.55557078251336167"/>
    <n v="72.97"/>
    <n v="0"/>
    <n v="2026"/>
    <s v="Q1"/>
    <n v="2"/>
  </r>
  <r>
    <n v="892"/>
    <x v="57"/>
    <n v="2026"/>
    <x v="0"/>
    <n v="2"/>
    <x v="1"/>
    <x v="3"/>
    <x v="7"/>
    <x v="1"/>
    <x v="2"/>
    <x v="2"/>
    <x v="9"/>
    <n v="12"/>
    <n v="47.15"/>
    <n v="0.1"/>
    <n v="17.829999999999998"/>
    <n v="509.21999999999997"/>
    <n v="213.95999999999998"/>
    <n v="295.26"/>
    <n v="0.57982797219276538"/>
    <n v="565.79999999999995"/>
    <n v="56.58"/>
    <n v="2026"/>
    <s v="Q1"/>
    <n v="2"/>
  </r>
  <r>
    <n v="1115"/>
    <x v="57"/>
    <n v="2026"/>
    <x v="0"/>
    <n v="2"/>
    <x v="1"/>
    <x v="0"/>
    <x v="0"/>
    <x v="2"/>
    <x v="2"/>
    <x v="2"/>
    <x v="18"/>
    <n v="3"/>
    <n v="161.19999999999999"/>
    <n v="0.1"/>
    <n v="87.37"/>
    <n v="435.23999999999995"/>
    <n v="262.11"/>
    <n v="173.12999999999994"/>
    <n v="0.39778053487730897"/>
    <n v="483.59999999999997"/>
    <n v="48.36"/>
    <n v="2026"/>
    <s v="Q1"/>
    <n v="2"/>
  </r>
  <r>
    <n v="1186"/>
    <x v="57"/>
    <n v="2026"/>
    <x v="0"/>
    <n v="2"/>
    <x v="1"/>
    <x v="0"/>
    <x v="9"/>
    <x v="2"/>
    <x v="2"/>
    <x v="0"/>
    <x v="4"/>
    <n v="1"/>
    <n v="49.73"/>
    <n v="0"/>
    <n v="22"/>
    <n v="49.73"/>
    <n v="22"/>
    <n v="27.729999999999997"/>
    <n v="0.55761109993967417"/>
    <n v="49.73"/>
    <n v="0"/>
    <n v="2026"/>
    <s v="Q1"/>
    <n v="2"/>
  </r>
  <r>
    <n v="2093"/>
    <x v="57"/>
    <n v="2026"/>
    <x v="0"/>
    <n v="2"/>
    <x v="1"/>
    <x v="2"/>
    <x v="16"/>
    <x v="0"/>
    <x v="0"/>
    <x v="3"/>
    <x v="19"/>
    <n v="2"/>
    <n v="126.19"/>
    <n v="0"/>
    <n v="58.99"/>
    <n v="252.38"/>
    <n v="117.98"/>
    <n v="134.39999999999998"/>
    <n v="0.5325303114351374"/>
    <n v="252.38"/>
    <n v="0"/>
    <n v="2026"/>
    <s v="Q1"/>
    <n v="2"/>
  </r>
  <r>
    <n v="2136"/>
    <x v="57"/>
    <n v="2026"/>
    <x v="0"/>
    <n v="2"/>
    <x v="1"/>
    <x v="1"/>
    <x v="12"/>
    <x v="0"/>
    <x v="0"/>
    <x v="2"/>
    <x v="15"/>
    <n v="2"/>
    <n v="135.38999999999999"/>
    <n v="0.05"/>
    <n v="65.69"/>
    <n v="257.24099999999999"/>
    <n v="131.38"/>
    <n v="125.86099999999999"/>
    <n v="0.48927270536189799"/>
    <n v="270.77999999999997"/>
    <n v="13.539"/>
    <n v="2026"/>
    <s v="Q1"/>
    <n v="2"/>
  </r>
  <r>
    <n v="3538"/>
    <x v="57"/>
    <n v="2026"/>
    <x v="0"/>
    <n v="2"/>
    <x v="1"/>
    <x v="1"/>
    <x v="14"/>
    <x v="1"/>
    <x v="2"/>
    <x v="4"/>
    <x v="10"/>
    <n v="12"/>
    <n v="41.27"/>
    <n v="0.1"/>
    <n v="14.71"/>
    <n v="445.71600000000001"/>
    <n v="176.52"/>
    <n v="269.19600000000003"/>
    <n v="0.60396306168053204"/>
    <n v="495.24"/>
    <n v="49.524000000000001"/>
    <n v="2026"/>
    <s v="Q1"/>
    <n v="2"/>
  </r>
  <r>
    <n v="3891"/>
    <x v="57"/>
    <n v="2026"/>
    <x v="0"/>
    <n v="2"/>
    <x v="1"/>
    <x v="0"/>
    <x v="0"/>
    <x v="2"/>
    <x v="0"/>
    <x v="0"/>
    <x v="0"/>
    <n v="1"/>
    <n v="82.04"/>
    <n v="0.1"/>
    <n v="41.46"/>
    <n v="73.836000000000013"/>
    <n v="41.46"/>
    <n v="32.376000000000012"/>
    <n v="0.43848529172761264"/>
    <n v="82.04"/>
    <n v="8.2040000000000006"/>
    <n v="2026"/>
    <s v="Q1"/>
    <n v="2"/>
  </r>
  <r>
    <n v="3917"/>
    <x v="57"/>
    <n v="2026"/>
    <x v="0"/>
    <n v="2"/>
    <x v="1"/>
    <x v="3"/>
    <x v="4"/>
    <x v="0"/>
    <x v="0"/>
    <x v="2"/>
    <x v="2"/>
    <n v="3"/>
    <n v="36.630000000000003"/>
    <n v="0"/>
    <n v="13.26"/>
    <n v="109.89000000000001"/>
    <n v="39.78"/>
    <n v="70.110000000000014"/>
    <n v="0.63800163800163801"/>
    <n v="109.89000000000001"/>
    <n v="0"/>
    <n v="2026"/>
    <s v="Q1"/>
    <n v="2"/>
  </r>
  <r>
    <n v="4594"/>
    <x v="57"/>
    <n v="2026"/>
    <x v="0"/>
    <n v="2"/>
    <x v="1"/>
    <x v="3"/>
    <x v="7"/>
    <x v="2"/>
    <x v="0"/>
    <x v="1"/>
    <x v="1"/>
    <n v="5"/>
    <n v="92.94"/>
    <n v="0.05"/>
    <n v="46.47"/>
    <n v="441.46499999999997"/>
    <n v="232.35"/>
    <n v="209.11499999999998"/>
    <n v="0.47368421052631576"/>
    <n v="464.7"/>
    <n v="23.234999999999999"/>
    <n v="2026"/>
    <s v="Q1"/>
    <n v="2"/>
  </r>
  <r>
    <n v="4750"/>
    <x v="57"/>
    <n v="2026"/>
    <x v="0"/>
    <n v="2"/>
    <x v="1"/>
    <x v="1"/>
    <x v="12"/>
    <x v="2"/>
    <x v="0"/>
    <x v="4"/>
    <x v="12"/>
    <n v="2"/>
    <n v="120.44"/>
    <n v="0.05"/>
    <n v="68.98"/>
    <n v="228.83599999999998"/>
    <n v="137.96"/>
    <n v="90.875999999999976"/>
    <n v="0.3971228303239"/>
    <n v="240.88"/>
    <n v="12.044"/>
    <n v="2026"/>
    <s v="Q1"/>
    <n v="2"/>
  </r>
  <r>
    <n v="4960"/>
    <x v="57"/>
    <n v="2026"/>
    <x v="0"/>
    <n v="2"/>
    <x v="1"/>
    <x v="1"/>
    <x v="6"/>
    <x v="3"/>
    <x v="1"/>
    <x v="2"/>
    <x v="2"/>
    <n v="2"/>
    <n v="36.130000000000003"/>
    <n v="0"/>
    <n v="13.72"/>
    <n v="72.260000000000005"/>
    <n v="27.44"/>
    <n v="44.820000000000007"/>
    <n v="0.62026017160254643"/>
    <n v="72.260000000000005"/>
    <n v="0"/>
    <n v="2026"/>
    <s v="Q1"/>
    <n v="2"/>
  </r>
  <r>
    <n v="4245"/>
    <x v="58"/>
    <n v="2026"/>
    <x v="0"/>
    <n v="2"/>
    <x v="1"/>
    <x v="1"/>
    <x v="1"/>
    <x v="2"/>
    <x v="0"/>
    <x v="4"/>
    <x v="12"/>
    <n v="1"/>
    <n v="124.97"/>
    <n v="0.1"/>
    <n v="69.790000000000006"/>
    <n v="112.473"/>
    <n v="69.790000000000006"/>
    <n v="42.682999999999993"/>
    <n v="0.37949552337005321"/>
    <n v="124.97"/>
    <n v="12.497"/>
    <n v="2026"/>
    <s v="Q1"/>
    <n v="2"/>
  </r>
  <r>
    <n v="4664"/>
    <x v="58"/>
    <n v="2026"/>
    <x v="0"/>
    <n v="2"/>
    <x v="1"/>
    <x v="3"/>
    <x v="13"/>
    <x v="0"/>
    <x v="0"/>
    <x v="2"/>
    <x v="18"/>
    <n v="1"/>
    <n v="163.31"/>
    <n v="0.05"/>
    <n v="87.22"/>
    <n v="155.14449999999999"/>
    <n v="87.22"/>
    <n v="67.924499999999995"/>
    <n v="0.43781442461705056"/>
    <n v="163.31"/>
    <n v="8.1654999999999998"/>
    <n v="2026"/>
    <s v="Q1"/>
    <n v="2"/>
  </r>
  <r>
    <n v="383"/>
    <x v="59"/>
    <n v="2026"/>
    <x v="0"/>
    <n v="3"/>
    <x v="2"/>
    <x v="2"/>
    <x v="2"/>
    <x v="2"/>
    <x v="0"/>
    <x v="1"/>
    <x v="1"/>
    <n v="3"/>
    <n v="92.76"/>
    <n v="0"/>
    <n v="45.84"/>
    <n v="278.28000000000003"/>
    <n v="137.52000000000001"/>
    <n v="140.76000000000002"/>
    <n v="0.50582147477360928"/>
    <n v="278.28000000000003"/>
    <n v="0"/>
    <n v="2026"/>
    <s v="Q1"/>
    <n v="3"/>
  </r>
  <r>
    <n v="730"/>
    <x v="59"/>
    <n v="2026"/>
    <x v="0"/>
    <n v="3"/>
    <x v="2"/>
    <x v="0"/>
    <x v="15"/>
    <x v="1"/>
    <x v="2"/>
    <x v="4"/>
    <x v="10"/>
    <n v="5"/>
    <n v="41.31"/>
    <n v="0.1"/>
    <n v="15.14"/>
    <n v="185.89500000000001"/>
    <n v="75.7"/>
    <n v="110.19500000000001"/>
    <n v="0.59278087092175691"/>
    <n v="206.55"/>
    <n v="20.655000000000001"/>
    <n v="2026"/>
    <s v="Q1"/>
    <n v="3"/>
  </r>
  <r>
    <n v="985"/>
    <x v="59"/>
    <n v="2026"/>
    <x v="0"/>
    <n v="3"/>
    <x v="2"/>
    <x v="1"/>
    <x v="14"/>
    <x v="3"/>
    <x v="1"/>
    <x v="4"/>
    <x v="10"/>
    <n v="2"/>
    <n v="41.23"/>
    <n v="0"/>
    <n v="14.28"/>
    <n v="82.46"/>
    <n v="28.56"/>
    <n v="53.899999999999991"/>
    <n v="0.65365025466893034"/>
    <n v="82.46"/>
    <n v="0"/>
    <n v="2026"/>
    <s v="Q1"/>
    <n v="3"/>
  </r>
  <r>
    <n v="1457"/>
    <x v="59"/>
    <n v="2026"/>
    <x v="0"/>
    <n v="3"/>
    <x v="2"/>
    <x v="1"/>
    <x v="1"/>
    <x v="0"/>
    <x v="1"/>
    <x v="2"/>
    <x v="2"/>
    <n v="1"/>
    <n v="36.47"/>
    <n v="0.05"/>
    <n v="13.21"/>
    <n v="34.646499999999996"/>
    <n v="13.21"/>
    <n v="21.436499999999995"/>
    <n v="0.61872050567878423"/>
    <n v="36.47"/>
    <n v="1.8235000000000001"/>
    <n v="2026"/>
    <s v="Q1"/>
    <n v="3"/>
  </r>
  <r>
    <n v="2558"/>
    <x v="59"/>
    <n v="2026"/>
    <x v="0"/>
    <n v="3"/>
    <x v="2"/>
    <x v="0"/>
    <x v="15"/>
    <x v="3"/>
    <x v="1"/>
    <x v="4"/>
    <x v="14"/>
    <n v="1"/>
    <n v="36.67"/>
    <n v="0"/>
    <n v="13.97"/>
    <n v="36.67"/>
    <n v="13.97"/>
    <n v="22.700000000000003"/>
    <n v="0.61903463321516228"/>
    <n v="36.67"/>
    <n v="0"/>
    <n v="2026"/>
    <s v="Q1"/>
    <n v="3"/>
  </r>
  <r>
    <n v="3024"/>
    <x v="59"/>
    <n v="2026"/>
    <x v="0"/>
    <n v="3"/>
    <x v="2"/>
    <x v="1"/>
    <x v="11"/>
    <x v="0"/>
    <x v="2"/>
    <x v="0"/>
    <x v="4"/>
    <n v="2"/>
    <n v="51.87"/>
    <n v="0.1"/>
    <n v="22.95"/>
    <n v="93.366"/>
    <n v="45.9"/>
    <n v="47.466000000000001"/>
    <n v="0.50838635049161363"/>
    <n v="103.74"/>
    <n v="10.374000000000001"/>
    <n v="2026"/>
    <s v="Q1"/>
    <n v="3"/>
  </r>
  <r>
    <n v="3225"/>
    <x v="59"/>
    <n v="2026"/>
    <x v="0"/>
    <n v="3"/>
    <x v="2"/>
    <x v="2"/>
    <x v="2"/>
    <x v="2"/>
    <x v="2"/>
    <x v="3"/>
    <x v="7"/>
    <n v="1"/>
    <n v="195.06"/>
    <n v="0.1"/>
    <n v="106.68"/>
    <n v="175.554"/>
    <n v="106.68"/>
    <n v="68.873999999999995"/>
    <n v="0.39232372945076727"/>
    <n v="195.06"/>
    <n v="19.506"/>
    <n v="2026"/>
    <s v="Q1"/>
    <n v="3"/>
  </r>
  <r>
    <n v="3551"/>
    <x v="59"/>
    <n v="2026"/>
    <x v="0"/>
    <n v="3"/>
    <x v="2"/>
    <x v="1"/>
    <x v="11"/>
    <x v="3"/>
    <x v="0"/>
    <x v="0"/>
    <x v="8"/>
    <n v="2"/>
    <n v="100.79"/>
    <n v="0.05"/>
    <n v="49"/>
    <n v="191.501"/>
    <n v="98"/>
    <n v="93.501000000000005"/>
    <n v="0.48825332504791097"/>
    <n v="201.58"/>
    <n v="10.079000000000001"/>
    <n v="2026"/>
    <s v="Q1"/>
    <n v="3"/>
  </r>
  <r>
    <n v="4157"/>
    <x v="59"/>
    <n v="2026"/>
    <x v="0"/>
    <n v="3"/>
    <x v="2"/>
    <x v="3"/>
    <x v="8"/>
    <x v="0"/>
    <x v="1"/>
    <x v="0"/>
    <x v="4"/>
    <n v="5"/>
    <n v="51.92"/>
    <n v="0.15"/>
    <n v="22.24"/>
    <n v="220.66000000000003"/>
    <n v="111.19999999999999"/>
    <n v="109.46000000000004"/>
    <n v="0.49605728269736254"/>
    <n v="259.60000000000002"/>
    <n v="38.940000000000005"/>
    <n v="2026"/>
    <s v="Q1"/>
    <n v="3"/>
  </r>
  <r>
    <n v="4398"/>
    <x v="59"/>
    <n v="2026"/>
    <x v="0"/>
    <n v="3"/>
    <x v="2"/>
    <x v="3"/>
    <x v="7"/>
    <x v="0"/>
    <x v="1"/>
    <x v="3"/>
    <x v="19"/>
    <n v="1"/>
    <n v="123.99"/>
    <n v="0.05"/>
    <n v="61.67"/>
    <n v="117.79049999999999"/>
    <n v="61.67"/>
    <n v="56.120499999999993"/>
    <n v="0.47644334644984099"/>
    <n v="123.99"/>
    <n v="6.1995000000000005"/>
    <n v="2026"/>
    <s v="Q1"/>
    <n v="3"/>
  </r>
  <r>
    <n v="4951"/>
    <x v="59"/>
    <n v="2026"/>
    <x v="0"/>
    <n v="3"/>
    <x v="2"/>
    <x v="1"/>
    <x v="14"/>
    <x v="0"/>
    <x v="1"/>
    <x v="3"/>
    <x v="5"/>
    <n v="1"/>
    <n v="344.8"/>
    <n v="0.05"/>
    <n v="196.14"/>
    <n v="327.56"/>
    <n v="196.14"/>
    <n v="131.42000000000002"/>
    <n v="0.40120893882036884"/>
    <n v="344.8"/>
    <n v="17.240000000000002"/>
    <n v="2026"/>
    <s v="Q1"/>
    <n v="3"/>
  </r>
  <r>
    <n v="1354"/>
    <x v="60"/>
    <n v="2026"/>
    <x v="0"/>
    <n v="3"/>
    <x v="2"/>
    <x v="3"/>
    <x v="8"/>
    <x v="3"/>
    <x v="0"/>
    <x v="2"/>
    <x v="15"/>
    <n v="3"/>
    <n v="131.91999999999999"/>
    <n v="0.05"/>
    <n v="67.47"/>
    <n v="375.97199999999998"/>
    <n v="202.41"/>
    <n v="173.56199999999998"/>
    <n v="0.46163544093709102"/>
    <n v="395.76"/>
    <n v="19.788"/>
    <n v="2026"/>
    <s v="Q1"/>
    <n v="3"/>
  </r>
  <r>
    <n v="2042"/>
    <x v="60"/>
    <n v="2026"/>
    <x v="0"/>
    <n v="3"/>
    <x v="2"/>
    <x v="2"/>
    <x v="16"/>
    <x v="0"/>
    <x v="2"/>
    <x v="1"/>
    <x v="3"/>
    <n v="3"/>
    <n v="146.99"/>
    <n v="0"/>
    <n v="80.069999999999993"/>
    <n v="440.97"/>
    <n v="240.20999999999998"/>
    <n v="200.76000000000005"/>
    <n v="0.45526906592285199"/>
    <n v="440.97"/>
    <n v="0"/>
    <n v="2026"/>
    <s v="Q1"/>
    <n v="3"/>
  </r>
  <r>
    <n v="3895"/>
    <x v="60"/>
    <n v="2026"/>
    <x v="0"/>
    <n v="3"/>
    <x v="2"/>
    <x v="3"/>
    <x v="7"/>
    <x v="0"/>
    <x v="2"/>
    <x v="2"/>
    <x v="18"/>
    <n v="2"/>
    <n v="164.74"/>
    <n v="0.05"/>
    <n v="89.9"/>
    <n v="313.00600000000003"/>
    <n v="179.8"/>
    <n v="133.20600000000002"/>
    <n v="0.42557011686676932"/>
    <n v="329.48"/>
    <n v="16.474"/>
    <n v="2026"/>
    <s v="Q1"/>
    <n v="3"/>
  </r>
  <r>
    <n v="5074"/>
    <x v="60"/>
    <n v="2026"/>
    <x v="0"/>
    <n v="3"/>
    <x v="2"/>
    <x v="3"/>
    <x v="7"/>
    <x v="0"/>
    <x v="0"/>
    <x v="1"/>
    <x v="1"/>
    <n v="2"/>
    <n v="89.81"/>
    <n v="0"/>
    <n v="46.44"/>
    <n v="179.62"/>
    <n v="92.88"/>
    <n v="86.740000000000009"/>
    <n v="0.482908362097762"/>
    <n v="179.62"/>
    <n v="0"/>
    <n v="2026"/>
    <s v="Q1"/>
    <n v="3"/>
  </r>
  <r>
    <n v="179"/>
    <x v="61"/>
    <n v="2026"/>
    <x v="0"/>
    <n v="3"/>
    <x v="2"/>
    <x v="2"/>
    <x v="16"/>
    <x v="2"/>
    <x v="0"/>
    <x v="4"/>
    <x v="14"/>
    <n v="1"/>
    <n v="35.369999999999997"/>
    <n v="0"/>
    <n v="13.88"/>
    <n v="35.369999999999997"/>
    <n v="13.88"/>
    <n v="21.489999999999995"/>
    <n v="0.60757704269154644"/>
    <n v="35.369999999999997"/>
    <n v="0"/>
    <n v="2026"/>
    <s v="Q1"/>
    <n v="3"/>
  </r>
  <r>
    <n v="459"/>
    <x v="61"/>
    <n v="2026"/>
    <x v="0"/>
    <n v="3"/>
    <x v="2"/>
    <x v="1"/>
    <x v="12"/>
    <x v="3"/>
    <x v="1"/>
    <x v="0"/>
    <x v="4"/>
    <n v="4"/>
    <n v="50.64"/>
    <n v="0"/>
    <n v="23.09"/>
    <n v="202.56"/>
    <n v="92.36"/>
    <n v="110.2"/>
    <n v="0.54403633491311221"/>
    <n v="202.56"/>
    <n v="0"/>
    <n v="2026"/>
    <s v="Q1"/>
    <n v="3"/>
  </r>
  <r>
    <n v="525"/>
    <x v="61"/>
    <n v="2026"/>
    <x v="0"/>
    <n v="3"/>
    <x v="2"/>
    <x v="3"/>
    <x v="7"/>
    <x v="2"/>
    <x v="0"/>
    <x v="1"/>
    <x v="3"/>
    <n v="1"/>
    <n v="146.37"/>
    <n v="0"/>
    <n v="78.3"/>
    <n v="146.37"/>
    <n v="78.3"/>
    <n v="68.070000000000007"/>
    <n v="0.46505431440869033"/>
    <n v="146.37"/>
    <n v="0"/>
    <n v="2026"/>
    <s v="Q1"/>
    <n v="3"/>
  </r>
  <r>
    <n v="3374"/>
    <x v="61"/>
    <n v="2026"/>
    <x v="0"/>
    <n v="3"/>
    <x v="2"/>
    <x v="2"/>
    <x v="2"/>
    <x v="0"/>
    <x v="0"/>
    <x v="1"/>
    <x v="3"/>
    <n v="3"/>
    <n v="143.74"/>
    <n v="0"/>
    <n v="81.58"/>
    <n v="431.22"/>
    <n v="244.74"/>
    <n v="186.48000000000002"/>
    <n v="0.43244747460692917"/>
    <n v="431.22"/>
    <n v="0"/>
    <n v="2026"/>
    <s v="Q1"/>
    <n v="3"/>
  </r>
  <r>
    <n v="3850"/>
    <x v="61"/>
    <n v="2026"/>
    <x v="0"/>
    <n v="3"/>
    <x v="2"/>
    <x v="3"/>
    <x v="7"/>
    <x v="3"/>
    <x v="1"/>
    <x v="3"/>
    <x v="13"/>
    <n v="2"/>
    <n v="81.94"/>
    <n v="0.1"/>
    <n v="39.9"/>
    <n v="147.49199999999999"/>
    <n v="79.8"/>
    <n v="67.691999999999993"/>
    <n v="0.45895370596371327"/>
    <n v="163.88"/>
    <n v="16.388000000000002"/>
    <n v="2026"/>
    <s v="Q1"/>
    <n v="3"/>
  </r>
  <r>
    <n v="4004"/>
    <x v="61"/>
    <n v="2026"/>
    <x v="0"/>
    <n v="3"/>
    <x v="2"/>
    <x v="2"/>
    <x v="5"/>
    <x v="0"/>
    <x v="1"/>
    <x v="2"/>
    <x v="9"/>
    <n v="1"/>
    <n v="46.46"/>
    <n v="0.1"/>
    <n v="17.989999999999998"/>
    <n v="41.814"/>
    <n v="17.989999999999998"/>
    <n v="23.824000000000002"/>
    <n v="0.56976132395848289"/>
    <n v="46.46"/>
    <n v="4.6459999999999999"/>
    <n v="2026"/>
    <s v="Q1"/>
    <n v="3"/>
  </r>
  <r>
    <n v="788"/>
    <x v="62"/>
    <n v="2026"/>
    <x v="0"/>
    <n v="3"/>
    <x v="2"/>
    <x v="1"/>
    <x v="11"/>
    <x v="0"/>
    <x v="1"/>
    <x v="0"/>
    <x v="6"/>
    <n v="3"/>
    <n v="39.49"/>
    <n v="0"/>
    <n v="16.420000000000002"/>
    <n v="118.47"/>
    <n v="49.260000000000005"/>
    <n v="69.209999999999994"/>
    <n v="0.58419853127374011"/>
    <n v="118.47"/>
    <n v="0"/>
    <n v="2026"/>
    <s v="Q1"/>
    <n v="3"/>
  </r>
  <r>
    <n v="1717"/>
    <x v="62"/>
    <n v="2026"/>
    <x v="0"/>
    <n v="3"/>
    <x v="2"/>
    <x v="3"/>
    <x v="13"/>
    <x v="0"/>
    <x v="0"/>
    <x v="4"/>
    <x v="10"/>
    <n v="1"/>
    <n v="40.909999999999997"/>
    <n v="0"/>
    <n v="14.89"/>
    <n v="40.909999999999997"/>
    <n v="14.89"/>
    <n v="26.019999999999996"/>
    <n v="0.63603031043754577"/>
    <n v="40.909999999999997"/>
    <n v="0"/>
    <n v="2026"/>
    <s v="Q1"/>
    <n v="3"/>
  </r>
  <r>
    <n v="1819"/>
    <x v="62"/>
    <n v="2026"/>
    <x v="0"/>
    <n v="3"/>
    <x v="2"/>
    <x v="3"/>
    <x v="8"/>
    <x v="3"/>
    <x v="1"/>
    <x v="0"/>
    <x v="4"/>
    <n v="1"/>
    <n v="49.94"/>
    <n v="0.1"/>
    <n v="21.84"/>
    <n v="44.945999999999998"/>
    <n v="21.84"/>
    <n v="23.105999999999998"/>
    <n v="0.51408356694700308"/>
    <n v="49.94"/>
    <n v="4.9939999999999998"/>
    <n v="2026"/>
    <s v="Q1"/>
    <n v="3"/>
  </r>
  <r>
    <n v="1992"/>
    <x v="62"/>
    <n v="2026"/>
    <x v="0"/>
    <n v="3"/>
    <x v="2"/>
    <x v="2"/>
    <x v="5"/>
    <x v="0"/>
    <x v="2"/>
    <x v="2"/>
    <x v="2"/>
    <n v="1"/>
    <n v="35.520000000000003"/>
    <n v="0"/>
    <n v="13.21"/>
    <n v="35.520000000000003"/>
    <n v="13.21"/>
    <n v="22.310000000000002"/>
    <n v="0.62809684684684686"/>
    <n v="35.520000000000003"/>
    <n v="0"/>
    <n v="2026"/>
    <s v="Q1"/>
    <n v="3"/>
  </r>
  <r>
    <n v="2499"/>
    <x v="62"/>
    <n v="2026"/>
    <x v="0"/>
    <n v="3"/>
    <x v="2"/>
    <x v="3"/>
    <x v="7"/>
    <x v="2"/>
    <x v="1"/>
    <x v="3"/>
    <x v="5"/>
    <n v="2"/>
    <n v="341.1"/>
    <n v="0"/>
    <n v="200.19"/>
    <n v="682.2"/>
    <n v="400.38"/>
    <n v="281.82000000000005"/>
    <n v="0.41310466138962187"/>
    <n v="682.2"/>
    <n v="0"/>
    <n v="2026"/>
    <s v="Q1"/>
    <n v="3"/>
  </r>
  <r>
    <n v="2698"/>
    <x v="62"/>
    <n v="2026"/>
    <x v="0"/>
    <n v="3"/>
    <x v="2"/>
    <x v="2"/>
    <x v="16"/>
    <x v="3"/>
    <x v="1"/>
    <x v="4"/>
    <x v="14"/>
    <n v="4"/>
    <n v="36.08"/>
    <n v="0"/>
    <n v="13.89"/>
    <n v="144.32"/>
    <n v="55.56"/>
    <n v="88.759999999999991"/>
    <n v="0.61502217294900219"/>
    <n v="144.32"/>
    <n v="0"/>
    <n v="2026"/>
    <s v="Q1"/>
    <n v="3"/>
  </r>
  <r>
    <n v="4416"/>
    <x v="62"/>
    <n v="2026"/>
    <x v="0"/>
    <n v="3"/>
    <x v="2"/>
    <x v="3"/>
    <x v="4"/>
    <x v="0"/>
    <x v="2"/>
    <x v="1"/>
    <x v="11"/>
    <n v="2"/>
    <n v="151.69999999999999"/>
    <n v="0"/>
    <n v="80.44"/>
    <n v="303.39999999999998"/>
    <n v="160.88"/>
    <n v="142.51999999999998"/>
    <n v="0.46974291364535264"/>
    <n v="303.39999999999998"/>
    <n v="0"/>
    <n v="2026"/>
    <s v="Q1"/>
    <n v="3"/>
  </r>
  <r>
    <n v="4434"/>
    <x v="62"/>
    <n v="2026"/>
    <x v="0"/>
    <n v="3"/>
    <x v="2"/>
    <x v="1"/>
    <x v="6"/>
    <x v="3"/>
    <x v="1"/>
    <x v="1"/>
    <x v="11"/>
    <n v="2"/>
    <n v="151.55000000000001"/>
    <n v="0.1"/>
    <n v="80.680000000000007"/>
    <n v="272.79000000000002"/>
    <n v="161.36000000000001"/>
    <n v="111.43"/>
    <n v="0.40848271564206901"/>
    <n v="303.10000000000002"/>
    <n v="30.310000000000002"/>
    <n v="2026"/>
    <s v="Q1"/>
    <n v="3"/>
  </r>
  <r>
    <n v="4992"/>
    <x v="62"/>
    <n v="2026"/>
    <x v="0"/>
    <n v="3"/>
    <x v="2"/>
    <x v="2"/>
    <x v="2"/>
    <x v="1"/>
    <x v="2"/>
    <x v="0"/>
    <x v="0"/>
    <n v="5"/>
    <n v="82.44"/>
    <n v="0.1"/>
    <n v="41.57"/>
    <n v="370.98"/>
    <n v="207.85"/>
    <n v="163.13000000000002"/>
    <n v="0.43972720901396306"/>
    <n v="412.2"/>
    <n v="41.22"/>
    <n v="2026"/>
    <s v="Q1"/>
    <n v="3"/>
  </r>
  <r>
    <n v="388"/>
    <x v="63"/>
    <n v="2026"/>
    <x v="0"/>
    <n v="3"/>
    <x v="2"/>
    <x v="3"/>
    <x v="8"/>
    <x v="0"/>
    <x v="0"/>
    <x v="4"/>
    <x v="14"/>
    <n v="1"/>
    <n v="35.61"/>
    <n v="0.05"/>
    <n v="13.8"/>
    <n v="33.829499999999996"/>
    <n v="13.8"/>
    <n v="20.029499999999995"/>
    <n v="0.59207200815855976"/>
    <n v="35.61"/>
    <n v="1.7805"/>
    <n v="2026"/>
    <s v="Q1"/>
    <n v="3"/>
  </r>
  <r>
    <n v="977"/>
    <x v="63"/>
    <n v="2026"/>
    <x v="0"/>
    <n v="3"/>
    <x v="2"/>
    <x v="0"/>
    <x v="0"/>
    <x v="3"/>
    <x v="1"/>
    <x v="1"/>
    <x v="11"/>
    <n v="5"/>
    <n v="156.13"/>
    <n v="0"/>
    <n v="77.03"/>
    <n v="780.65"/>
    <n v="385.15"/>
    <n v="395.5"/>
    <n v="0.50662909114199706"/>
    <n v="780.65"/>
    <n v="0"/>
    <n v="2026"/>
    <s v="Q1"/>
    <n v="3"/>
  </r>
  <r>
    <n v="996"/>
    <x v="63"/>
    <n v="2026"/>
    <x v="0"/>
    <n v="3"/>
    <x v="2"/>
    <x v="0"/>
    <x v="15"/>
    <x v="0"/>
    <x v="0"/>
    <x v="3"/>
    <x v="19"/>
    <n v="1"/>
    <n v="124.31"/>
    <n v="0"/>
    <n v="61.16"/>
    <n v="124.31"/>
    <n v="61.16"/>
    <n v="63.150000000000006"/>
    <n v="0.50800418309066053"/>
    <n v="124.31"/>
    <n v="0"/>
    <n v="2026"/>
    <s v="Q1"/>
    <n v="3"/>
  </r>
  <r>
    <n v="1923"/>
    <x v="63"/>
    <n v="2026"/>
    <x v="0"/>
    <n v="3"/>
    <x v="2"/>
    <x v="1"/>
    <x v="14"/>
    <x v="2"/>
    <x v="2"/>
    <x v="3"/>
    <x v="13"/>
    <n v="3"/>
    <n v="82.9"/>
    <n v="0.1"/>
    <n v="38.31"/>
    <n v="223.83"/>
    <n v="114.93"/>
    <n v="108.9"/>
    <n v="0.48652995577000402"/>
    <n v="248.70000000000002"/>
    <n v="24.870000000000005"/>
    <n v="2026"/>
    <s v="Q1"/>
    <n v="3"/>
  </r>
  <r>
    <n v="4904"/>
    <x v="63"/>
    <n v="2026"/>
    <x v="0"/>
    <n v="3"/>
    <x v="2"/>
    <x v="1"/>
    <x v="11"/>
    <x v="2"/>
    <x v="2"/>
    <x v="0"/>
    <x v="6"/>
    <n v="1"/>
    <n v="41.1"/>
    <n v="0"/>
    <n v="16.34"/>
    <n v="41.1"/>
    <n v="16.34"/>
    <n v="24.76"/>
    <n v="0.60243309002433088"/>
    <n v="41.1"/>
    <n v="0"/>
    <n v="2026"/>
    <s v="Q1"/>
    <n v="3"/>
  </r>
  <r>
    <n v="1036"/>
    <x v="64"/>
    <n v="2026"/>
    <x v="0"/>
    <n v="3"/>
    <x v="2"/>
    <x v="0"/>
    <x v="0"/>
    <x v="0"/>
    <x v="2"/>
    <x v="0"/>
    <x v="6"/>
    <n v="1"/>
    <n v="40.380000000000003"/>
    <n v="0"/>
    <n v="16.41"/>
    <n v="40.380000000000003"/>
    <n v="16.41"/>
    <n v="23.970000000000002"/>
    <n v="0.59361069836552749"/>
    <n v="40.380000000000003"/>
    <n v="0"/>
    <n v="2026"/>
    <s v="Q1"/>
    <n v="3"/>
  </r>
  <r>
    <n v="1470"/>
    <x v="64"/>
    <n v="2026"/>
    <x v="0"/>
    <n v="3"/>
    <x v="2"/>
    <x v="2"/>
    <x v="2"/>
    <x v="0"/>
    <x v="0"/>
    <x v="0"/>
    <x v="0"/>
    <n v="1"/>
    <n v="80.349999999999994"/>
    <n v="0.1"/>
    <n v="42.43"/>
    <n v="72.314999999999998"/>
    <n v="42.43"/>
    <n v="29.884999999999998"/>
    <n v="0.41326142570697638"/>
    <n v="80.349999999999994"/>
    <n v="8.0350000000000001"/>
    <n v="2026"/>
    <s v="Q1"/>
    <n v="3"/>
  </r>
  <r>
    <n v="2907"/>
    <x v="64"/>
    <n v="2026"/>
    <x v="0"/>
    <n v="3"/>
    <x v="2"/>
    <x v="3"/>
    <x v="13"/>
    <x v="0"/>
    <x v="0"/>
    <x v="0"/>
    <x v="6"/>
    <n v="1"/>
    <n v="40.44"/>
    <n v="0.05"/>
    <n v="16.829999999999998"/>
    <n v="38.417999999999999"/>
    <n v="16.829999999999998"/>
    <n v="21.588000000000001"/>
    <n v="0.56192409807902555"/>
    <n v="40.44"/>
    <n v="2.0219999999999998"/>
    <n v="2026"/>
    <s v="Q1"/>
    <n v="3"/>
  </r>
  <r>
    <n v="2997"/>
    <x v="64"/>
    <n v="2026"/>
    <x v="0"/>
    <n v="3"/>
    <x v="2"/>
    <x v="2"/>
    <x v="16"/>
    <x v="0"/>
    <x v="0"/>
    <x v="2"/>
    <x v="2"/>
    <n v="3"/>
    <n v="35.89"/>
    <n v="0"/>
    <n v="13.25"/>
    <n v="107.67"/>
    <n v="39.75"/>
    <n v="67.92"/>
    <n v="0.63081638339370294"/>
    <n v="107.67"/>
    <n v="0"/>
    <n v="2026"/>
    <s v="Q1"/>
    <n v="3"/>
  </r>
  <r>
    <n v="3056"/>
    <x v="64"/>
    <n v="2026"/>
    <x v="0"/>
    <n v="3"/>
    <x v="2"/>
    <x v="1"/>
    <x v="12"/>
    <x v="3"/>
    <x v="0"/>
    <x v="2"/>
    <x v="18"/>
    <n v="3"/>
    <n v="163.44999999999999"/>
    <n v="0"/>
    <n v="86.88"/>
    <n v="490.34999999999997"/>
    <n v="260.64"/>
    <n v="229.70999999999998"/>
    <n v="0.46846130315081064"/>
    <n v="490.34999999999997"/>
    <n v="0"/>
    <n v="2026"/>
    <s v="Q1"/>
    <n v="3"/>
  </r>
  <r>
    <n v="471"/>
    <x v="65"/>
    <n v="2026"/>
    <x v="0"/>
    <n v="3"/>
    <x v="2"/>
    <x v="1"/>
    <x v="1"/>
    <x v="2"/>
    <x v="0"/>
    <x v="4"/>
    <x v="10"/>
    <n v="2"/>
    <n v="40.020000000000003"/>
    <n v="0"/>
    <n v="14.38"/>
    <n v="80.040000000000006"/>
    <n v="28.76"/>
    <n v="51.28"/>
    <n v="0.64067966016991496"/>
    <n v="80.040000000000006"/>
    <n v="0"/>
    <n v="2026"/>
    <s v="Q1"/>
    <n v="3"/>
  </r>
  <r>
    <n v="842"/>
    <x v="65"/>
    <n v="2026"/>
    <x v="0"/>
    <n v="3"/>
    <x v="2"/>
    <x v="0"/>
    <x v="15"/>
    <x v="0"/>
    <x v="1"/>
    <x v="4"/>
    <x v="10"/>
    <n v="1"/>
    <n v="40.01"/>
    <n v="0.05"/>
    <n v="14.35"/>
    <n v="38.009499999999996"/>
    <n v="14.35"/>
    <n v="23.659499999999994"/>
    <n v="0.62246280535129372"/>
    <n v="40.01"/>
    <n v="2.0005000000000002"/>
    <n v="2026"/>
    <s v="Q1"/>
    <n v="3"/>
  </r>
  <r>
    <n v="3386"/>
    <x v="65"/>
    <n v="2026"/>
    <x v="0"/>
    <n v="3"/>
    <x v="2"/>
    <x v="1"/>
    <x v="12"/>
    <x v="0"/>
    <x v="0"/>
    <x v="1"/>
    <x v="11"/>
    <n v="3"/>
    <n v="155.16"/>
    <n v="0"/>
    <n v="76.849999999999994"/>
    <n v="465.48"/>
    <n v="230.54999999999998"/>
    <n v="234.93000000000004"/>
    <n v="0.50470482083011092"/>
    <n v="465.48"/>
    <n v="0"/>
    <n v="2026"/>
    <s v="Q1"/>
    <n v="3"/>
  </r>
  <r>
    <n v="4505"/>
    <x v="65"/>
    <n v="2026"/>
    <x v="0"/>
    <n v="3"/>
    <x v="2"/>
    <x v="1"/>
    <x v="14"/>
    <x v="3"/>
    <x v="1"/>
    <x v="4"/>
    <x v="10"/>
    <n v="1"/>
    <n v="39.96"/>
    <n v="0"/>
    <n v="14.5"/>
    <n v="39.96"/>
    <n v="14.5"/>
    <n v="25.46"/>
    <n v="0.63713713713713716"/>
    <n v="39.96"/>
    <n v="0"/>
    <n v="2026"/>
    <s v="Q1"/>
    <n v="3"/>
  </r>
  <r>
    <n v="1286"/>
    <x v="66"/>
    <n v="2026"/>
    <x v="0"/>
    <n v="3"/>
    <x v="2"/>
    <x v="1"/>
    <x v="1"/>
    <x v="0"/>
    <x v="1"/>
    <x v="1"/>
    <x v="3"/>
    <n v="1"/>
    <n v="146.6"/>
    <n v="0"/>
    <n v="78.92"/>
    <n v="146.6"/>
    <n v="78.92"/>
    <n v="67.679999999999993"/>
    <n v="0.46166439290586625"/>
    <n v="146.6"/>
    <n v="0"/>
    <n v="2026"/>
    <s v="Q1"/>
    <n v="3"/>
  </r>
  <r>
    <n v="2653"/>
    <x v="66"/>
    <n v="2026"/>
    <x v="0"/>
    <n v="3"/>
    <x v="2"/>
    <x v="1"/>
    <x v="14"/>
    <x v="2"/>
    <x v="0"/>
    <x v="1"/>
    <x v="1"/>
    <n v="1"/>
    <n v="94.38"/>
    <n v="0"/>
    <n v="44.78"/>
    <n v="94.38"/>
    <n v="44.78"/>
    <n v="49.599999999999994"/>
    <n v="0.52553507098961638"/>
    <n v="94.38"/>
    <n v="0"/>
    <n v="2026"/>
    <s v="Q1"/>
    <n v="3"/>
  </r>
  <r>
    <n v="4465"/>
    <x v="66"/>
    <n v="2026"/>
    <x v="0"/>
    <n v="3"/>
    <x v="2"/>
    <x v="1"/>
    <x v="12"/>
    <x v="2"/>
    <x v="0"/>
    <x v="4"/>
    <x v="12"/>
    <n v="1"/>
    <n v="121.77"/>
    <n v="0"/>
    <n v="67.52"/>
    <n v="121.77"/>
    <n v="67.52"/>
    <n v="54.25"/>
    <n v="0.44551203087788455"/>
    <n v="121.77"/>
    <n v="0"/>
    <n v="2026"/>
    <s v="Q1"/>
    <n v="3"/>
  </r>
  <r>
    <n v="4576"/>
    <x v="66"/>
    <n v="2026"/>
    <x v="0"/>
    <n v="3"/>
    <x v="2"/>
    <x v="3"/>
    <x v="8"/>
    <x v="3"/>
    <x v="0"/>
    <x v="3"/>
    <x v="19"/>
    <n v="5"/>
    <n v="123.29"/>
    <n v="0"/>
    <n v="61.34"/>
    <n v="616.45000000000005"/>
    <n v="306.70000000000005"/>
    <n v="309.75"/>
    <n v="0.50247384216075919"/>
    <n v="616.45000000000005"/>
    <n v="0"/>
    <n v="2026"/>
    <s v="Q1"/>
    <n v="3"/>
  </r>
  <r>
    <n v="718"/>
    <x v="67"/>
    <n v="2026"/>
    <x v="0"/>
    <n v="3"/>
    <x v="2"/>
    <x v="1"/>
    <x v="12"/>
    <x v="0"/>
    <x v="1"/>
    <x v="4"/>
    <x v="10"/>
    <n v="1"/>
    <n v="41.15"/>
    <n v="0.05"/>
    <n v="14.4"/>
    <n v="39.092499999999994"/>
    <n v="14.4"/>
    <n v="24.692499999999995"/>
    <n v="0.63164289825414077"/>
    <n v="41.15"/>
    <n v="2.0575000000000001"/>
    <n v="2026"/>
    <s v="Q1"/>
    <n v="3"/>
  </r>
  <r>
    <n v="1527"/>
    <x v="67"/>
    <n v="2026"/>
    <x v="0"/>
    <n v="3"/>
    <x v="2"/>
    <x v="3"/>
    <x v="4"/>
    <x v="3"/>
    <x v="1"/>
    <x v="2"/>
    <x v="2"/>
    <n v="4"/>
    <n v="35.42"/>
    <n v="0"/>
    <n v="13.31"/>
    <n v="141.68"/>
    <n v="53.24"/>
    <n v="88.44"/>
    <n v="0.62422360248447195"/>
    <n v="141.68"/>
    <n v="0"/>
    <n v="2026"/>
    <s v="Q1"/>
    <n v="3"/>
  </r>
  <r>
    <n v="1797"/>
    <x v="67"/>
    <n v="2026"/>
    <x v="0"/>
    <n v="3"/>
    <x v="2"/>
    <x v="1"/>
    <x v="12"/>
    <x v="0"/>
    <x v="2"/>
    <x v="0"/>
    <x v="8"/>
    <n v="1"/>
    <n v="103.74"/>
    <n v="0.1"/>
    <n v="51.32"/>
    <n v="93.366"/>
    <n v="51.32"/>
    <n v="42.045999999999999"/>
    <n v="0.45033523980892404"/>
    <n v="103.74"/>
    <n v="10.374000000000001"/>
    <n v="2026"/>
    <s v="Q1"/>
    <n v="3"/>
  </r>
  <r>
    <n v="2917"/>
    <x v="67"/>
    <n v="2026"/>
    <x v="0"/>
    <n v="3"/>
    <x v="2"/>
    <x v="2"/>
    <x v="16"/>
    <x v="3"/>
    <x v="2"/>
    <x v="2"/>
    <x v="18"/>
    <n v="2"/>
    <n v="165.49"/>
    <n v="0.05"/>
    <n v="89.82"/>
    <n v="314.43099999999998"/>
    <n v="179.64"/>
    <n v="134.791"/>
    <n v="0.4286822864157796"/>
    <n v="330.98"/>
    <n v="16.549000000000003"/>
    <n v="2026"/>
    <s v="Q1"/>
    <n v="3"/>
  </r>
  <r>
    <n v="4095"/>
    <x v="67"/>
    <n v="2026"/>
    <x v="0"/>
    <n v="3"/>
    <x v="2"/>
    <x v="1"/>
    <x v="6"/>
    <x v="3"/>
    <x v="1"/>
    <x v="1"/>
    <x v="17"/>
    <n v="1"/>
    <n v="72.87"/>
    <n v="0.05"/>
    <n v="32"/>
    <n v="69.226500000000001"/>
    <n v="32"/>
    <n v="37.226500000000001"/>
    <n v="0.53774927231623726"/>
    <n v="72.87"/>
    <n v="3.6435000000000004"/>
    <n v="2026"/>
    <s v="Q1"/>
    <n v="3"/>
  </r>
  <r>
    <n v="5050"/>
    <x v="67"/>
    <n v="2026"/>
    <x v="0"/>
    <n v="3"/>
    <x v="2"/>
    <x v="3"/>
    <x v="13"/>
    <x v="2"/>
    <x v="0"/>
    <x v="2"/>
    <x v="18"/>
    <n v="1"/>
    <n v="161.04"/>
    <n v="0"/>
    <n v="85.83"/>
    <n v="161.04"/>
    <n v="85.83"/>
    <n v="75.209999999999994"/>
    <n v="0.46702682563338299"/>
    <n v="161.04"/>
    <n v="0"/>
    <n v="2026"/>
    <s v="Q1"/>
    <n v="3"/>
  </r>
  <r>
    <n v="709"/>
    <x v="68"/>
    <n v="2026"/>
    <x v="0"/>
    <n v="3"/>
    <x v="2"/>
    <x v="0"/>
    <x v="0"/>
    <x v="0"/>
    <x v="1"/>
    <x v="2"/>
    <x v="15"/>
    <n v="3"/>
    <n v="130.6"/>
    <n v="0.05"/>
    <n v="65.62"/>
    <n v="372.20999999999992"/>
    <n v="196.86"/>
    <n v="175.34999999999991"/>
    <n v="0.47110502135891014"/>
    <n v="391.79999999999995"/>
    <n v="19.59"/>
    <n v="2026"/>
    <s v="Q1"/>
    <n v="3"/>
  </r>
  <r>
    <n v="1073"/>
    <x v="68"/>
    <n v="2026"/>
    <x v="0"/>
    <n v="3"/>
    <x v="2"/>
    <x v="2"/>
    <x v="10"/>
    <x v="3"/>
    <x v="0"/>
    <x v="0"/>
    <x v="0"/>
    <n v="2"/>
    <n v="81.290000000000006"/>
    <n v="0"/>
    <n v="43.9"/>
    <n v="162.58000000000001"/>
    <n v="87.8"/>
    <n v="74.780000000000015"/>
    <n v="0.45995817443720022"/>
    <n v="162.58000000000001"/>
    <n v="0"/>
    <n v="2026"/>
    <s v="Q1"/>
    <n v="3"/>
  </r>
  <r>
    <n v="2623"/>
    <x v="68"/>
    <n v="2026"/>
    <x v="0"/>
    <n v="3"/>
    <x v="2"/>
    <x v="1"/>
    <x v="12"/>
    <x v="3"/>
    <x v="1"/>
    <x v="0"/>
    <x v="8"/>
    <n v="2"/>
    <n v="103.33"/>
    <n v="0.05"/>
    <n v="51.58"/>
    <n v="196.327"/>
    <n v="103.16"/>
    <n v="93.167000000000002"/>
    <n v="0.47455011282197557"/>
    <n v="206.66"/>
    <n v="10.333"/>
    <n v="2026"/>
    <s v="Q1"/>
    <n v="3"/>
  </r>
  <r>
    <n v="2625"/>
    <x v="68"/>
    <n v="2026"/>
    <x v="0"/>
    <n v="3"/>
    <x v="2"/>
    <x v="3"/>
    <x v="7"/>
    <x v="2"/>
    <x v="2"/>
    <x v="4"/>
    <x v="16"/>
    <n v="2"/>
    <n v="51.14"/>
    <n v="0"/>
    <n v="21.58"/>
    <n v="102.28"/>
    <n v="43.16"/>
    <n v="59.120000000000005"/>
    <n v="0.57802111849824012"/>
    <n v="102.28"/>
    <n v="0"/>
    <n v="2026"/>
    <s v="Q1"/>
    <n v="3"/>
  </r>
  <r>
    <n v="3304"/>
    <x v="68"/>
    <n v="2026"/>
    <x v="0"/>
    <n v="3"/>
    <x v="2"/>
    <x v="1"/>
    <x v="12"/>
    <x v="3"/>
    <x v="0"/>
    <x v="0"/>
    <x v="4"/>
    <n v="2"/>
    <n v="49.7"/>
    <n v="0"/>
    <n v="23.14"/>
    <n v="99.4"/>
    <n v="46.28"/>
    <n v="53.120000000000005"/>
    <n v="0.53440643863179071"/>
    <n v="99.4"/>
    <n v="0"/>
    <n v="2026"/>
    <s v="Q1"/>
    <n v="3"/>
  </r>
  <r>
    <n v="4876"/>
    <x v="68"/>
    <n v="2026"/>
    <x v="0"/>
    <n v="3"/>
    <x v="2"/>
    <x v="3"/>
    <x v="4"/>
    <x v="0"/>
    <x v="0"/>
    <x v="0"/>
    <x v="6"/>
    <n v="1"/>
    <n v="39.659999999999997"/>
    <n v="0.05"/>
    <n v="16.93"/>
    <n v="37.676999999999992"/>
    <n v="16.93"/>
    <n v="20.746999999999993"/>
    <n v="0.5506542452955383"/>
    <n v="39.659999999999997"/>
    <n v="1.9829999999999999"/>
    <n v="2026"/>
    <s v="Q1"/>
    <n v="3"/>
  </r>
  <r>
    <n v="83"/>
    <x v="69"/>
    <n v="2026"/>
    <x v="0"/>
    <n v="3"/>
    <x v="2"/>
    <x v="1"/>
    <x v="12"/>
    <x v="1"/>
    <x v="2"/>
    <x v="4"/>
    <x v="16"/>
    <n v="4"/>
    <n v="50.65"/>
    <n v="0.15"/>
    <n v="22"/>
    <n v="172.20999999999998"/>
    <n v="88"/>
    <n v="84.20999999999998"/>
    <n v="0.48899599326403803"/>
    <n v="202.6"/>
    <n v="30.389999999999997"/>
    <n v="2026"/>
    <s v="Q1"/>
    <n v="3"/>
  </r>
  <r>
    <n v="863"/>
    <x v="69"/>
    <n v="2026"/>
    <x v="0"/>
    <n v="3"/>
    <x v="2"/>
    <x v="2"/>
    <x v="2"/>
    <x v="3"/>
    <x v="0"/>
    <x v="4"/>
    <x v="16"/>
    <n v="2"/>
    <n v="50.72"/>
    <n v="0"/>
    <n v="21.88"/>
    <n v="101.44"/>
    <n v="43.76"/>
    <n v="57.68"/>
    <n v="0.56861198738170349"/>
    <n v="101.44"/>
    <n v="0"/>
    <n v="2026"/>
    <s v="Q1"/>
    <n v="3"/>
  </r>
  <r>
    <n v="2323"/>
    <x v="69"/>
    <n v="2026"/>
    <x v="0"/>
    <n v="3"/>
    <x v="2"/>
    <x v="1"/>
    <x v="12"/>
    <x v="2"/>
    <x v="1"/>
    <x v="2"/>
    <x v="2"/>
    <n v="2"/>
    <n v="36.08"/>
    <n v="0.05"/>
    <n v="13.19"/>
    <n v="68.551999999999992"/>
    <n v="26.38"/>
    <n v="42.171999999999997"/>
    <n v="0.61518263507993931"/>
    <n v="72.16"/>
    <n v="3.6080000000000001"/>
    <n v="2026"/>
    <s v="Q1"/>
    <n v="3"/>
  </r>
  <r>
    <n v="3064"/>
    <x v="69"/>
    <n v="2026"/>
    <x v="0"/>
    <n v="3"/>
    <x v="2"/>
    <x v="3"/>
    <x v="8"/>
    <x v="0"/>
    <x v="0"/>
    <x v="3"/>
    <x v="19"/>
    <n v="6"/>
    <n v="124.04"/>
    <n v="0.05"/>
    <n v="61.17"/>
    <n v="707.02800000000002"/>
    <n v="367.02"/>
    <n v="340.00800000000004"/>
    <n v="0.48089750335205966"/>
    <n v="744.24"/>
    <n v="37.212000000000003"/>
    <n v="2026"/>
    <s v="Q1"/>
    <n v="3"/>
  </r>
  <r>
    <n v="4995"/>
    <x v="69"/>
    <n v="2026"/>
    <x v="0"/>
    <n v="3"/>
    <x v="2"/>
    <x v="1"/>
    <x v="12"/>
    <x v="3"/>
    <x v="1"/>
    <x v="1"/>
    <x v="1"/>
    <n v="3"/>
    <n v="90.31"/>
    <n v="0"/>
    <n v="44.58"/>
    <n v="270.93"/>
    <n v="133.74"/>
    <n v="137.19"/>
    <n v="0.50636695825489975"/>
    <n v="270.93"/>
    <n v="0"/>
    <n v="2026"/>
    <s v="Q1"/>
    <n v="3"/>
  </r>
  <r>
    <n v="46"/>
    <x v="70"/>
    <n v="2026"/>
    <x v="0"/>
    <n v="3"/>
    <x v="2"/>
    <x v="3"/>
    <x v="7"/>
    <x v="0"/>
    <x v="0"/>
    <x v="1"/>
    <x v="17"/>
    <n v="4"/>
    <n v="72.63"/>
    <n v="0.1"/>
    <n v="31.45"/>
    <n v="261.46800000000002"/>
    <n v="125.8"/>
    <n v="135.66800000000001"/>
    <n v="0.51887037801948999"/>
    <n v="290.52"/>
    <n v="29.052"/>
    <n v="2026"/>
    <s v="Q1"/>
    <n v="3"/>
  </r>
  <r>
    <n v="443"/>
    <x v="70"/>
    <n v="2026"/>
    <x v="0"/>
    <n v="3"/>
    <x v="2"/>
    <x v="1"/>
    <x v="14"/>
    <x v="0"/>
    <x v="0"/>
    <x v="4"/>
    <x v="10"/>
    <n v="3"/>
    <n v="39.9"/>
    <n v="0"/>
    <n v="14.49"/>
    <n v="119.69999999999999"/>
    <n v="43.47"/>
    <n v="76.22999999999999"/>
    <n v="0.63684210526315788"/>
    <n v="119.69999999999999"/>
    <n v="0"/>
    <n v="2026"/>
    <s v="Q1"/>
    <n v="3"/>
  </r>
  <r>
    <n v="759"/>
    <x v="70"/>
    <n v="2026"/>
    <x v="0"/>
    <n v="3"/>
    <x v="2"/>
    <x v="1"/>
    <x v="12"/>
    <x v="0"/>
    <x v="1"/>
    <x v="4"/>
    <x v="16"/>
    <n v="1"/>
    <n v="49.79"/>
    <n v="0.1"/>
    <n v="22.29"/>
    <n v="44.811"/>
    <n v="22.29"/>
    <n v="22.521000000000001"/>
    <n v="0.5025774921336279"/>
    <n v="49.79"/>
    <n v="4.9790000000000001"/>
    <n v="2026"/>
    <s v="Q1"/>
    <n v="3"/>
  </r>
  <r>
    <n v="1097"/>
    <x v="70"/>
    <n v="2026"/>
    <x v="0"/>
    <n v="3"/>
    <x v="2"/>
    <x v="2"/>
    <x v="2"/>
    <x v="3"/>
    <x v="1"/>
    <x v="0"/>
    <x v="6"/>
    <n v="1"/>
    <n v="41.24"/>
    <n v="0.05"/>
    <n v="16.64"/>
    <n v="39.177999999999997"/>
    <n v="16.64"/>
    <n v="22.537999999999997"/>
    <n v="0.57527183623462141"/>
    <n v="41.24"/>
    <n v="2.0620000000000003"/>
    <n v="2026"/>
    <s v="Q1"/>
    <n v="3"/>
  </r>
  <r>
    <n v="2152"/>
    <x v="70"/>
    <n v="2026"/>
    <x v="0"/>
    <n v="3"/>
    <x v="2"/>
    <x v="0"/>
    <x v="9"/>
    <x v="0"/>
    <x v="1"/>
    <x v="1"/>
    <x v="3"/>
    <n v="1"/>
    <n v="142.88999999999999"/>
    <n v="0"/>
    <n v="81.099999999999994"/>
    <n v="142.88999999999999"/>
    <n v="81.099999999999994"/>
    <n v="61.789999999999992"/>
    <n v="0.43243054097557559"/>
    <n v="142.88999999999999"/>
    <n v="0"/>
    <n v="2026"/>
    <s v="Q1"/>
    <n v="3"/>
  </r>
  <r>
    <n v="2512"/>
    <x v="70"/>
    <n v="2026"/>
    <x v="0"/>
    <n v="3"/>
    <x v="2"/>
    <x v="1"/>
    <x v="1"/>
    <x v="0"/>
    <x v="1"/>
    <x v="3"/>
    <x v="7"/>
    <n v="2"/>
    <n v="192.76"/>
    <n v="0"/>
    <n v="103.08"/>
    <n v="385.52"/>
    <n v="206.16"/>
    <n v="179.35999999999999"/>
    <n v="0.46524175140070551"/>
    <n v="385.52"/>
    <n v="0"/>
    <n v="2026"/>
    <s v="Q1"/>
    <n v="3"/>
  </r>
  <r>
    <n v="2578"/>
    <x v="70"/>
    <n v="2026"/>
    <x v="0"/>
    <n v="3"/>
    <x v="2"/>
    <x v="2"/>
    <x v="5"/>
    <x v="0"/>
    <x v="1"/>
    <x v="2"/>
    <x v="18"/>
    <n v="1"/>
    <n v="165.72"/>
    <n v="0"/>
    <n v="89.31"/>
    <n v="165.72"/>
    <n v="89.31"/>
    <n v="76.41"/>
    <n v="0.46107892831281677"/>
    <n v="165.72"/>
    <n v="0"/>
    <n v="2026"/>
    <s v="Q1"/>
    <n v="3"/>
  </r>
  <r>
    <n v="3302"/>
    <x v="70"/>
    <n v="2026"/>
    <x v="0"/>
    <n v="3"/>
    <x v="2"/>
    <x v="3"/>
    <x v="7"/>
    <x v="2"/>
    <x v="2"/>
    <x v="2"/>
    <x v="18"/>
    <n v="2"/>
    <n v="164.33"/>
    <n v="0"/>
    <n v="86.07"/>
    <n v="328.66"/>
    <n v="172.14"/>
    <n v="156.52000000000004"/>
    <n v="0.47623684050386428"/>
    <n v="328.66"/>
    <n v="0"/>
    <n v="2026"/>
    <s v="Q1"/>
    <n v="3"/>
  </r>
  <r>
    <n v="3752"/>
    <x v="70"/>
    <n v="2026"/>
    <x v="0"/>
    <n v="3"/>
    <x v="2"/>
    <x v="3"/>
    <x v="8"/>
    <x v="1"/>
    <x v="2"/>
    <x v="2"/>
    <x v="9"/>
    <n v="3"/>
    <n v="45.8"/>
    <n v="0.15"/>
    <n v="18.47"/>
    <n v="116.78999999999998"/>
    <n v="55.41"/>
    <n v="61.379999999999981"/>
    <n v="0.52555869509375797"/>
    <n v="137.39999999999998"/>
    <n v="20.609999999999996"/>
    <n v="2026"/>
    <s v="Q1"/>
    <n v="3"/>
  </r>
  <r>
    <n v="4839"/>
    <x v="70"/>
    <n v="2026"/>
    <x v="0"/>
    <n v="3"/>
    <x v="2"/>
    <x v="1"/>
    <x v="1"/>
    <x v="0"/>
    <x v="1"/>
    <x v="0"/>
    <x v="8"/>
    <n v="2"/>
    <n v="103.08"/>
    <n v="0.05"/>
    <n v="49.27"/>
    <n v="195.85199999999998"/>
    <n v="98.54"/>
    <n v="97.311999999999969"/>
    <n v="0.49686497967853266"/>
    <n v="206.16"/>
    <n v="10.308"/>
    <n v="2026"/>
    <s v="Q1"/>
    <n v="3"/>
  </r>
  <r>
    <n v="264"/>
    <x v="71"/>
    <n v="2026"/>
    <x v="0"/>
    <n v="3"/>
    <x v="2"/>
    <x v="0"/>
    <x v="0"/>
    <x v="0"/>
    <x v="2"/>
    <x v="2"/>
    <x v="9"/>
    <n v="4"/>
    <n v="47.33"/>
    <n v="0"/>
    <n v="18.739999999999998"/>
    <n v="189.32"/>
    <n v="74.959999999999994"/>
    <n v="114.36"/>
    <n v="0.60405662370589475"/>
    <n v="189.32"/>
    <n v="0"/>
    <n v="2026"/>
    <s v="Q1"/>
    <n v="3"/>
  </r>
  <r>
    <n v="2498"/>
    <x v="71"/>
    <n v="2026"/>
    <x v="0"/>
    <n v="3"/>
    <x v="2"/>
    <x v="2"/>
    <x v="3"/>
    <x v="2"/>
    <x v="1"/>
    <x v="0"/>
    <x v="4"/>
    <n v="1"/>
    <n v="50.04"/>
    <n v="0"/>
    <n v="22.64"/>
    <n v="50.04"/>
    <n v="22.64"/>
    <n v="27.4"/>
    <n v="0.54756195043964828"/>
    <n v="50.04"/>
    <n v="0"/>
    <n v="2026"/>
    <s v="Q1"/>
    <n v="3"/>
  </r>
  <r>
    <n v="3929"/>
    <x v="71"/>
    <n v="2026"/>
    <x v="0"/>
    <n v="3"/>
    <x v="2"/>
    <x v="3"/>
    <x v="13"/>
    <x v="0"/>
    <x v="1"/>
    <x v="4"/>
    <x v="12"/>
    <n v="1"/>
    <n v="125.69"/>
    <n v="0"/>
    <n v="67.150000000000006"/>
    <n v="125.69"/>
    <n v="67.150000000000006"/>
    <n v="58.539999999999992"/>
    <n v="0.465749065160315"/>
    <n v="125.69"/>
    <n v="0"/>
    <n v="2026"/>
    <s v="Q1"/>
    <n v="3"/>
  </r>
  <r>
    <n v="4195"/>
    <x v="71"/>
    <n v="2026"/>
    <x v="0"/>
    <n v="3"/>
    <x v="2"/>
    <x v="3"/>
    <x v="13"/>
    <x v="3"/>
    <x v="1"/>
    <x v="1"/>
    <x v="3"/>
    <n v="2"/>
    <n v="142.72999999999999"/>
    <n v="0.1"/>
    <n v="77.28"/>
    <n v="256.91399999999999"/>
    <n v="154.56"/>
    <n v="102.35399999999998"/>
    <n v="0.39839790747098247"/>
    <n v="285.45999999999998"/>
    <n v="28.545999999999999"/>
    <n v="2026"/>
    <s v="Q1"/>
    <n v="3"/>
  </r>
  <r>
    <n v="4684"/>
    <x v="71"/>
    <n v="2026"/>
    <x v="0"/>
    <n v="3"/>
    <x v="2"/>
    <x v="1"/>
    <x v="12"/>
    <x v="0"/>
    <x v="0"/>
    <x v="4"/>
    <x v="12"/>
    <n v="4"/>
    <n v="124.36"/>
    <n v="0"/>
    <n v="68.790000000000006"/>
    <n v="497.44"/>
    <n v="275.16000000000003"/>
    <n v="222.27999999999997"/>
    <n v="0.44684786104856861"/>
    <n v="497.44"/>
    <n v="0"/>
    <n v="2026"/>
    <s v="Q1"/>
    <n v="3"/>
  </r>
  <r>
    <n v="313"/>
    <x v="72"/>
    <n v="2026"/>
    <x v="0"/>
    <n v="3"/>
    <x v="2"/>
    <x v="3"/>
    <x v="8"/>
    <x v="0"/>
    <x v="1"/>
    <x v="0"/>
    <x v="6"/>
    <n v="4"/>
    <n v="40.42"/>
    <n v="0.1"/>
    <n v="16.25"/>
    <n v="145.512"/>
    <n v="65"/>
    <n v="80.512"/>
    <n v="0.5533014459288581"/>
    <n v="161.68"/>
    <n v="16.168000000000003"/>
    <n v="2026"/>
    <s v="Q1"/>
    <n v="3"/>
  </r>
  <r>
    <n v="1056"/>
    <x v="72"/>
    <n v="2026"/>
    <x v="0"/>
    <n v="3"/>
    <x v="2"/>
    <x v="0"/>
    <x v="15"/>
    <x v="0"/>
    <x v="0"/>
    <x v="3"/>
    <x v="7"/>
    <n v="1"/>
    <n v="192.86"/>
    <n v="0"/>
    <n v="101.13"/>
    <n v="192.86"/>
    <n v="101.13"/>
    <n v="91.730000000000018"/>
    <n v="0.475629990666805"/>
    <n v="192.86"/>
    <n v="0"/>
    <n v="2026"/>
    <s v="Q1"/>
    <n v="3"/>
  </r>
  <r>
    <n v="2189"/>
    <x v="72"/>
    <n v="2026"/>
    <x v="0"/>
    <n v="3"/>
    <x v="2"/>
    <x v="3"/>
    <x v="4"/>
    <x v="3"/>
    <x v="1"/>
    <x v="1"/>
    <x v="17"/>
    <n v="2"/>
    <n v="72.34"/>
    <n v="0"/>
    <n v="33.29"/>
    <n v="144.68"/>
    <n v="66.58"/>
    <n v="78.100000000000009"/>
    <n v="0.53981199889411113"/>
    <n v="144.68"/>
    <n v="0"/>
    <n v="2026"/>
    <s v="Q1"/>
    <n v="3"/>
  </r>
  <r>
    <n v="2617"/>
    <x v="72"/>
    <n v="2026"/>
    <x v="0"/>
    <n v="3"/>
    <x v="2"/>
    <x v="3"/>
    <x v="13"/>
    <x v="0"/>
    <x v="1"/>
    <x v="2"/>
    <x v="2"/>
    <n v="2"/>
    <n v="35.409999999999997"/>
    <n v="0"/>
    <n v="13.89"/>
    <n v="70.819999999999993"/>
    <n v="27.78"/>
    <n v="43.039999999999992"/>
    <n v="0.60773792713922614"/>
    <n v="70.819999999999993"/>
    <n v="0"/>
    <n v="2026"/>
    <s v="Q1"/>
    <n v="3"/>
  </r>
  <r>
    <n v="2901"/>
    <x v="72"/>
    <n v="2026"/>
    <x v="0"/>
    <n v="3"/>
    <x v="2"/>
    <x v="3"/>
    <x v="8"/>
    <x v="1"/>
    <x v="2"/>
    <x v="0"/>
    <x v="8"/>
    <n v="12"/>
    <n v="102.25"/>
    <n v="0.1"/>
    <n v="51.07"/>
    <n v="1104.3"/>
    <n v="612.84"/>
    <n v="491.45999999999992"/>
    <n v="0.44504210812279266"/>
    <n v="1227"/>
    <n v="122.7"/>
    <n v="2026"/>
    <s v="Q1"/>
    <n v="3"/>
  </r>
  <r>
    <n v="2952"/>
    <x v="72"/>
    <n v="2026"/>
    <x v="0"/>
    <n v="3"/>
    <x v="2"/>
    <x v="1"/>
    <x v="1"/>
    <x v="0"/>
    <x v="1"/>
    <x v="0"/>
    <x v="4"/>
    <n v="1"/>
    <n v="51.86"/>
    <n v="0.1"/>
    <n v="22.34"/>
    <n v="46.673999999999999"/>
    <n v="22.34"/>
    <n v="24.334"/>
    <n v="0.52136092899687192"/>
    <n v="51.86"/>
    <n v="5.1859999999999999"/>
    <n v="2026"/>
    <s v="Q1"/>
    <n v="3"/>
  </r>
  <r>
    <n v="3421"/>
    <x v="72"/>
    <n v="2026"/>
    <x v="0"/>
    <n v="3"/>
    <x v="2"/>
    <x v="3"/>
    <x v="8"/>
    <x v="0"/>
    <x v="0"/>
    <x v="2"/>
    <x v="2"/>
    <n v="1"/>
    <n v="36.520000000000003"/>
    <n v="0.05"/>
    <n v="13.23"/>
    <n v="34.694000000000003"/>
    <n v="13.23"/>
    <n v="21.464000000000002"/>
    <n v="0.61866605176687617"/>
    <n v="36.520000000000003"/>
    <n v="1.8260000000000003"/>
    <n v="2026"/>
    <s v="Q1"/>
    <n v="3"/>
  </r>
  <r>
    <n v="3536"/>
    <x v="72"/>
    <n v="2026"/>
    <x v="0"/>
    <n v="3"/>
    <x v="2"/>
    <x v="2"/>
    <x v="10"/>
    <x v="0"/>
    <x v="1"/>
    <x v="1"/>
    <x v="11"/>
    <n v="2"/>
    <n v="153.66"/>
    <n v="0.1"/>
    <n v="78.430000000000007"/>
    <n v="276.58800000000002"/>
    <n v="156.86000000000001"/>
    <n v="119.72800000000001"/>
    <n v="0.43287488972768162"/>
    <n v="307.32"/>
    <n v="30.731999999999999"/>
    <n v="2026"/>
    <s v="Q1"/>
    <n v="3"/>
  </r>
  <r>
    <n v="3878"/>
    <x v="72"/>
    <n v="2026"/>
    <x v="0"/>
    <n v="3"/>
    <x v="2"/>
    <x v="1"/>
    <x v="14"/>
    <x v="3"/>
    <x v="0"/>
    <x v="4"/>
    <x v="10"/>
    <n v="1"/>
    <n v="41.05"/>
    <n v="0.1"/>
    <n v="14.94"/>
    <n v="36.945"/>
    <n v="14.94"/>
    <n v="22.005000000000003"/>
    <n v="0.59561510353227776"/>
    <n v="41.05"/>
    <n v="4.1049999999999995"/>
    <n v="2026"/>
    <s v="Q1"/>
    <n v="3"/>
  </r>
  <r>
    <n v="2027"/>
    <x v="73"/>
    <n v="2026"/>
    <x v="0"/>
    <n v="3"/>
    <x v="2"/>
    <x v="2"/>
    <x v="2"/>
    <x v="0"/>
    <x v="0"/>
    <x v="2"/>
    <x v="15"/>
    <n v="4"/>
    <n v="136.21"/>
    <n v="0.05"/>
    <n v="68.55"/>
    <n v="517.59799999999996"/>
    <n v="274.2"/>
    <n v="243.39799999999997"/>
    <n v="0.4702452482428448"/>
    <n v="544.84"/>
    <n v="27.242000000000004"/>
    <n v="2026"/>
    <s v="Q1"/>
    <n v="3"/>
  </r>
  <r>
    <n v="3280"/>
    <x v="73"/>
    <n v="2026"/>
    <x v="0"/>
    <n v="3"/>
    <x v="2"/>
    <x v="3"/>
    <x v="4"/>
    <x v="0"/>
    <x v="0"/>
    <x v="2"/>
    <x v="9"/>
    <n v="3"/>
    <n v="46.68"/>
    <n v="0"/>
    <n v="18.760000000000002"/>
    <n v="140.04"/>
    <n v="56.28"/>
    <n v="83.759999999999991"/>
    <n v="0.59811482433590402"/>
    <n v="140.04"/>
    <n v="0"/>
    <n v="2026"/>
    <s v="Q1"/>
    <n v="3"/>
  </r>
  <r>
    <n v="5149"/>
    <x v="73"/>
    <n v="2026"/>
    <x v="0"/>
    <n v="3"/>
    <x v="2"/>
    <x v="1"/>
    <x v="12"/>
    <x v="2"/>
    <x v="1"/>
    <x v="2"/>
    <x v="2"/>
    <n v="1"/>
    <n v="35.340000000000003"/>
    <n v="0.05"/>
    <n v="13.37"/>
    <n v="33.573"/>
    <n v="13.37"/>
    <n v="20.203000000000003"/>
    <n v="0.60176332171685587"/>
    <n v="35.340000000000003"/>
    <n v="1.7670000000000003"/>
    <n v="2026"/>
    <s v="Q1"/>
    <n v="3"/>
  </r>
  <r>
    <n v="412"/>
    <x v="74"/>
    <n v="2026"/>
    <x v="0"/>
    <n v="3"/>
    <x v="2"/>
    <x v="3"/>
    <x v="7"/>
    <x v="2"/>
    <x v="0"/>
    <x v="4"/>
    <x v="10"/>
    <n v="2"/>
    <n v="40.19"/>
    <n v="0"/>
    <n v="14.92"/>
    <n v="80.38"/>
    <n v="29.84"/>
    <n v="50.539999999999992"/>
    <n v="0.62876337397362525"/>
    <n v="80.38"/>
    <n v="0"/>
    <n v="2026"/>
    <s v="Q1"/>
    <n v="3"/>
  </r>
  <r>
    <n v="1161"/>
    <x v="74"/>
    <n v="2026"/>
    <x v="0"/>
    <n v="3"/>
    <x v="2"/>
    <x v="1"/>
    <x v="12"/>
    <x v="0"/>
    <x v="1"/>
    <x v="0"/>
    <x v="8"/>
    <n v="2"/>
    <n v="101.73"/>
    <n v="0.05"/>
    <n v="51.56"/>
    <n v="193.28700000000001"/>
    <n v="103.12"/>
    <n v="90.167000000000002"/>
    <n v="0.46649283190281809"/>
    <n v="203.46"/>
    <n v="10.173000000000002"/>
    <n v="2026"/>
    <s v="Q1"/>
    <n v="3"/>
  </r>
  <r>
    <n v="1320"/>
    <x v="74"/>
    <n v="2026"/>
    <x v="0"/>
    <n v="3"/>
    <x v="2"/>
    <x v="2"/>
    <x v="3"/>
    <x v="2"/>
    <x v="2"/>
    <x v="3"/>
    <x v="7"/>
    <n v="1"/>
    <n v="200.05"/>
    <n v="0"/>
    <n v="102.69"/>
    <n v="200.05"/>
    <n v="102.69"/>
    <n v="97.360000000000014"/>
    <n v="0.48667833041739567"/>
    <n v="200.05"/>
    <n v="0"/>
    <n v="2026"/>
    <s v="Q1"/>
    <n v="3"/>
  </r>
  <r>
    <n v="2528"/>
    <x v="74"/>
    <n v="2026"/>
    <x v="0"/>
    <n v="3"/>
    <x v="2"/>
    <x v="3"/>
    <x v="7"/>
    <x v="0"/>
    <x v="1"/>
    <x v="1"/>
    <x v="1"/>
    <n v="1"/>
    <n v="90.06"/>
    <n v="0"/>
    <n v="44.49"/>
    <n v="90.06"/>
    <n v="44.49"/>
    <n v="45.57"/>
    <n v="0.50599600266489009"/>
    <n v="90.06"/>
    <n v="0"/>
    <n v="2026"/>
    <s v="Q1"/>
    <n v="3"/>
  </r>
  <r>
    <n v="2956"/>
    <x v="74"/>
    <n v="2026"/>
    <x v="0"/>
    <n v="3"/>
    <x v="2"/>
    <x v="1"/>
    <x v="11"/>
    <x v="0"/>
    <x v="1"/>
    <x v="2"/>
    <x v="2"/>
    <n v="1"/>
    <n v="37.119999999999997"/>
    <n v="0.1"/>
    <n v="13.39"/>
    <n v="33.408000000000001"/>
    <n v="13.39"/>
    <n v="20.018000000000001"/>
    <n v="0.59919779693486586"/>
    <n v="37.119999999999997"/>
    <n v="3.7119999999999997"/>
    <n v="2026"/>
    <s v="Q1"/>
    <n v="3"/>
  </r>
  <r>
    <n v="2973"/>
    <x v="74"/>
    <n v="2026"/>
    <x v="0"/>
    <n v="3"/>
    <x v="2"/>
    <x v="0"/>
    <x v="0"/>
    <x v="2"/>
    <x v="0"/>
    <x v="1"/>
    <x v="11"/>
    <n v="2"/>
    <n v="156.09"/>
    <n v="0.1"/>
    <n v="79.72"/>
    <n v="280.96199999999999"/>
    <n v="159.44"/>
    <n v="121.52199999999999"/>
    <n v="0.43252112385304775"/>
    <n v="312.18"/>
    <n v="31.218000000000004"/>
    <n v="2026"/>
    <s v="Q1"/>
    <n v="3"/>
  </r>
  <r>
    <n v="3358"/>
    <x v="74"/>
    <n v="2026"/>
    <x v="0"/>
    <n v="3"/>
    <x v="2"/>
    <x v="0"/>
    <x v="0"/>
    <x v="1"/>
    <x v="2"/>
    <x v="4"/>
    <x v="14"/>
    <n v="12"/>
    <n v="36.44"/>
    <n v="0.05"/>
    <n v="13.65"/>
    <n v="415.41599999999994"/>
    <n v="163.80000000000001"/>
    <n v="251.61599999999993"/>
    <n v="0.60569645848980291"/>
    <n v="437.28"/>
    <n v="21.864000000000001"/>
    <n v="2026"/>
    <s v="Q1"/>
    <n v="3"/>
  </r>
  <r>
    <n v="164"/>
    <x v="75"/>
    <n v="2026"/>
    <x v="0"/>
    <n v="3"/>
    <x v="2"/>
    <x v="0"/>
    <x v="15"/>
    <x v="3"/>
    <x v="2"/>
    <x v="3"/>
    <x v="19"/>
    <n v="5"/>
    <n v="123.95"/>
    <n v="0.05"/>
    <n v="59.23"/>
    <n v="588.76249999999993"/>
    <n v="296.14999999999998"/>
    <n v="292.61249999999995"/>
    <n v="0.49699581749856692"/>
    <n v="619.75"/>
    <n v="30.987500000000001"/>
    <n v="2026"/>
    <s v="Q1"/>
    <n v="3"/>
  </r>
  <r>
    <n v="995"/>
    <x v="75"/>
    <n v="2026"/>
    <x v="0"/>
    <n v="3"/>
    <x v="2"/>
    <x v="2"/>
    <x v="16"/>
    <x v="3"/>
    <x v="2"/>
    <x v="3"/>
    <x v="7"/>
    <n v="1"/>
    <n v="192.84"/>
    <n v="0.15"/>
    <n v="101.42"/>
    <n v="163.91399999999999"/>
    <n v="101.42"/>
    <n v="62.493999999999986"/>
    <n v="0.38126090510877647"/>
    <n v="192.84"/>
    <n v="28.925999999999998"/>
    <n v="2026"/>
    <s v="Q1"/>
    <n v="3"/>
  </r>
  <r>
    <n v="4912"/>
    <x v="75"/>
    <n v="2026"/>
    <x v="0"/>
    <n v="3"/>
    <x v="2"/>
    <x v="1"/>
    <x v="11"/>
    <x v="0"/>
    <x v="1"/>
    <x v="1"/>
    <x v="11"/>
    <n v="1"/>
    <n v="152.57"/>
    <n v="0.1"/>
    <n v="80.319999999999993"/>
    <n v="137.31299999999999"/>
    <n v="80.319999999999993"/>
    <n v="56.992999999999995"/>
    <n v="0.41505902572953762"/>
    <n v="152.57"/>
    <n v="15.257"/>
    <n v="2026"/>
    <s v="Q1"/>
    <n v="3"/>
  </r>
  <r>
    <n v="29"/>
    <x v="76"/>
    <n v="2026"/>
    <x v="0"/>
    <n v="3"/>
    <x v="2"/>
    <x v="3"/>
    <x v="4"/>
    <x v="0"/>
    <x v="2"/>
    <x v="2"/>
    <x v="15"/>
    <n v="2"/>
    <n v="130.4"/>
    <n v="0"/>
    <n v="67.599999999999994"/>
    <n v="260.8"/>
    <n v="135.19999999999999"/>
    <n v="125.60000000000002"/>
    <n v="0.48159509202453993"/>
    <n v="260.8"/>
    <n v="0"/>
    <n v="2026"/>
    <s v="Q1"/>
    <n v="3"/>
  </r>
  <r>
    <n v="891"/>
    <x v="76"/>
    <n v="2026"/>
    <x v="0"/>
    <n v="3"/>
    <x v="2"/>
    <x v="2"/>
    <x v="3"/>
    <x v="0"/>
    <x v="1"/>
    <x v="1"/>
    <x v="1"/>
    <n v="2"/>
    <n v="94.25"/>
    <n v="0.1"/>
    <n v="44.99"/>
    <n v="169.65"/>
    <n v="89.98"/>
    <n v="79.67"/>
    <n v="0.46961391099322131"/>
    <n v="188.5"/>
    <n v="18.850000000000001"/>
    <n v="2026"/>
    <s v="Q1"/>
    <n v="3"/>
  </r>
  <r>
    <n v="1143"/>
    <x v="76"/>
    <n v="2026"/>
    <x v="0"/>
    <n v="3"/>
    <x v="2"/>
    <x v="1"/>
    <x v="12"/>
    <x v="0"/>
    <x v="2"/>
    <x v="3"/>
    <x v="19"/>
    <n v="5"/>
    <n v="125.91"/>
    <n v="0"/>
    <n v="59.36"/>
    <n v="629.54999999999995"/>
    <n v="296.8"/>
    <n v="332.74999999999994"/>
    <n v="0.52855214041775866"/>
    <n v="629.54999999999995"/>
    <n v="0"/>
    <n v="2026"/>
    <s v="Q1"/>
    <n v="3"/>
  </r>
  <r>
    <n v="2478"/>
    <x v="76"/>
    <n v="2026"/>
    <x v="0"/>
    <n v="3"/>
    <x v="2"/>
    <x v="3"/>
    <x v="7"/>
    <x v="2"/>
    <x v="0"/>
    <x v="4"/>
    <x v="10"/>
    <n v="2"/>
    <n v="39.619999999999997"/>
    <n v="0"/>
    <n v="14.78"/>
    <n v="79.239999999999995"/>
    <n v="29.56"/>
    <n v="49.679999999999993"/>
    <n v="0.62695608278647141"/>
    <n v="79.239999999999995"/>
    <n v="0"/>
    <n v="2026"/>
    <s v="Q1"/>
    <n v="3"/>
  </r>
  <r>
    <n v="3961"/>
    <x v="76"/>
    <n v="2026"/>
    <x v="0"/>
    <n v="3"/>
    <x v="2"/>
    <x v="0"/>
    <x v="9"/>
    <x v="0"/>
    <x v="2"/>
    <x v="4"/>
    <x v="14"/>
    <n v="3"/>
    <n v="36.32"/>
    <n v="0"/>
    <n v="14.18"/>
    <n v="108.96000000000001"/>
    <n v="42.54"/>
    <n v="66.420000000000016"/>
    <n v="0.60958149779735693"/>
    <n v="108.96000000000001"/>
    <n v="0"/>
    <n v="2026"/>
    <s v="Q1"/>
    <n v="3"/>
  </r>
  <r>
    <n v="4724"/>
    <x v="76"/>
    <n v="2026"/>
    <x v="0"/>
    <n v="3"/>
    <x v="2"/>
    <x v="0"/>
    <x v="15"/>
    <x v="2"/>
    <x v="1"/>
    <x v="4"/>
    <x v="16"/>
    <n v="1"/>
    <n v="51.16"/>
    <n v="0"/>
    <n v="22.39"/>
    <n v="51.16"/>
    <n v="22.39"/>
    <n v="28.769999999999996"/>
    <n v="0.56235340109460508"/>
    <n v="51.16"/>
    <n v="0"/>
    <n v="2026"/>
    <s v="Q1"/>
    <n v="3"/>
  </r>
  <r>
    <n v="2171"/>
    <x v="77"/>
    <n v="2026"/>
    <x v="0"/>
    <n v="3"/>
    <x v="2"/>
    <x v="3"/>
    <x v="13"/>
    <x v="1"/>
    <x v="2"/>
    <x v="4"/>
    <x v="14"/>
    <n v="5"/>
    <n v="35.65"/>
    <n v="0.1"/>
    <n v="13.64"/>
    <n v="160.42500000000001"/>
    <n v="68.2"/>
    <n v="92.225000000000009"/>
    <n v="0.5748792270531401"/>
    <n v="178.25"/>
    <n v="17.824999999999999"/>
    <n v="2026"/>
    <s v="Q1"/>
    <n v="3"/>
  </r>
  <r>
    <n v="2311"/>
    <x v="77"/>
    <n v="2026"/>
    <x v="0"/>
    <n v="3"/>
    <x v="2"/>
    <x v="3"/>
    <x v="8"/>
    <x v="0"/>
    <x v="1"/>
    <x v="1"/>
    <x v="3"/>
    <n v="1"/>
    <n v="145.19"/>
    <n v="0"/>
    <n v="80.67"/>
    <n v="145.19"/>
    <n v="80.67"/>
    <n v="64.52"/>
    <n v="0.44438322198498514"/>
    <n v="145.19"/>
    <n v="0"/>
    <n v="2026"/>
    <s v="Q1"/>
    <n v="3"/>
  </r>
  <r>
    <n v="3563"/>
    <x v="77"/>
    <n v="2026"/>
    <x v="0"/>
    <n v="3"/>
    <x v="2"/>
    <x v="3"/>
    <x v="8"/>
    <x v="0"/>
    <x v="0"/>
    <x v="0"/>
    <x v="6"/>
    <n v="2"/>
    <n v="40.090000000000003"/>
    <n v="0"/>
    <n v="17.2"/>
    <n v="80.180000000000007"/>
    <n v="34.4"/>
    <n v="45.780000000000008"/>
    <n v="0.57096532801197308"/>
    <n v="80.180000000000007"/>
    <n v="0"/>
    <n v="2026"/>
    <s v="Q1"/>
    <n v="3"/>
  </r>
  <r>
    <n v="3587"/>
    <x v="77"/>
    <n v="2026"/>
    <x v="0"/>
    <n v="3"/>
    <x v="2"/>
    <x v="3"/>
    <x v="7"/>
    <x v="0"/>
    <x v="0"/>
    <x v="4"/>
    <x v="10"/>
    <n v="1"/>
    <n v="39.47"/>
    <n v="0"/>
    <n v="15.02"/>
    <n v="39.47"/>
    <n v="15.02"/>
    <n v="24.45"/>
    <n v="0.61945781606283257"/>
    <n v="39.47"/>
    <n v="0"/>
    <n v="2026"/>
    <s v="Q1"/>
    <n v="3"/>
  </r>
  <r>
    <n v="3706"/>
    <x v="77"/>
    <n v="2026"/>
    <x v="0"/>
    <n v="3"/>
    <x v="2"/>
    <x v="0"/>
    <x v="0"/>
    <x v="0"/>
    <x v="0"/>
    <x v="0"/>
    <x v="8"/>
    <n v="2"/>
    <n v="103.42"/>
    <n v="0"/>
    <n v="49.51"/>
    <n v="206.84"/>
    <n v="99.02"/>
    <n v="107.82000000000001"/>
    <n v="0.52127248114484626"/>
    <n v="206.84"/>
    <n v="0"/>
    <n v="2026"/>
    <s v="Q1"/>
    <n v="3"/>
  </r>
  <r>
    <n v="4121"/>
    <x v="77"/>
    <n v="2026"/>
    <x v="0"/>
    <n v="3"/>
    <x v="2"/>
    <x v="0"/>
    <x v="0"/>
    <x v="0"/>
    <x v="0"/>
    <x v="2"/>
    <x v="18"/>
    <n v="4"/>
    <n v="161.93"/>
    <n v="0.15"/>
    <n v="88"/>
    <n v="550.56200000000001"/>
    <n v="352"/>
    <n v="198.56200000000001"/>
    <n v="0.36065329608654428"/>
    <n v="647.72"/>
    <n v="97.158000000000001"/>
    <n v="2026"/>
    <s v="Q1"/>
    <n v="3"/>
  </r>
  <r>
    <n v="1047"/>
    <x v="78"/>
    <n v="2026"/>
    <x v="0"/>
    <n v="3"/>
    <x v="2"/>
    <x v="0"/>
    <x v="0"/>
    <x v="0"/>
    <x v="0"/>
    <x v="2"/>
    <x v="9"/>
    <n v="2"/>
    <n v="46.21"/>
    <n v="0.05"/>
    <n v="18.37"/>
    <n v="87.798999999999992"/>
    <n v="36.74"/>
    <n v="51.05899999999999"/>
    <n v="0.58154420893176451"/>
    <n v="92.42"/>
    <n v="4.6210000000000004"/>
    <n v="2026"/>
    <s v="Q1"/>
    <n v="3"/>
  </r>
  <r>
    <n v="1142"/>
    <x v="78"/>
    <n v="2026"/>
    <x v="0"/>
    <n v="3"/>
    <x v="2"/>
    <x v="1"/>
    <x v="11"/>
    <x v="0"/>
    <x v="1"/>
    <x v="3"/>
    <x v="19"/>
    <n v="3"/>
    <n v="125.85"/>
    <n v="0"/>
    <n v="59.19"/>
    <n v="377.54999999999995"/>
    <n v="177.57"/>
    <n v="199.97999999999996"/>
    <n v="0.52967818831942781"/>
    <n v="377.54999999999995"/>
    <n v="0"/>
    <n v="2026"/>
    <s v="Q1"/>
    <n v="3"/>
  </r>
  <r>
    <n v="2232"/>
    <x v="78"/>
    <n v="2026"/>
    <x v="0"/>
    <n v="3"/>
    <x v="2"/>
    <x v="3"/>
    <x v="13"/>
    <x v="2"/>
    <x v="1"/>
    <x v="2"/>
    <x v="2"/>
    <n v="2"/>
    <n v="36.340000000000003"/>
    <n v="0"/>
    <n v="13.8"/>
    <n v="72.680000000000007"/>
    <n v="27.6"/>
    <n v="45.080000000000005"/>
    <n v="0.620253164556962"/>
    <n v="72.680000000000007"/>
    <n v="0"/>
    <n v="2026"/>
    <s v="Q1"/>
    <n v="3"/>
  </r>
  <r>
    <n v="2339"/>
    <x v="78"/>
    <n v="2026"/>
    <x v="0"/>
    <n v="3"/>
    <x v="2"/>
    <x v="1"/>
    <x v="12"/>
    <x v="3"/>
    <x v="1"/>
    <x v="0"/>
    <x v="4"/>
    <n v="2"/>
    <n v="51.29"/>
    <n v="0"/>
    <n v="23.15"/>
    <n v="102.58"/>
    <n v="46.3"/>
    <n v="56.28"/>
    <n v="0.54864496003119523"/>
    <n v="102.58"/>
    <n v="0"/>
    <n v="2026"/>
    <s v="Q1"/>
    <n v="3"/>
  </r>
  <r>
    <n v="3611"/>
    <x v="78"/>
    <n v="2026"/>
    <x v="0"/>
    <n v="3"/>
    <x v="2"/>
    <x v="1"/>
    <x v="1"/>
    <x v="1"/>
    <x v="2"/>
    <x v="0"/>
    <x v="6"/>
    <n v="6"/>
    <n v="40.89"/>
    <n v="0.1"/>
    <n v="16.84"/>
    <n v="220.80600000000001"/>
    <n v="101.03999999999999"/>
    <n v="119.76600000000002"/>
    <n v="0.54240373902883077"/>
    <n v="245.34"/>
    <n v="24.534000000000002"/>
    <n v="2026"/>
    <s v="Q1"/>
    <n v="3"/>
  </r>
  <r>
    <n v="3953"/>
    <x v="78"/>
    <n v="2026"/>
    <x v="0"/>
    <n v="3"/>
    <x v="2"/>
    <x v="1"/>
    <x v="14"/>
    <x v="0"/>
    <x v="1"/>
    <x v="4"/>
    <x v="12"/>
    <n v="1"/>
    <n v="120.63"/>
    <n v="0"/>
    <n v="70.28"/>
    <n v="120.63"/>
    <n v="70.28"/>
    <n v="50.349999999999994"/>
    <n v="0.41739202520102792"/>
    <n v="120.63"/>
    <n v="0"/>
    <n v="2026"/>
    <s v="Q1"/>
    <n v="3"/>
  </r>
  <r>
    <n v="4253"/>
    <x v="78"/>
    <n v="2026"/>
    <x v="0"/>
    <n v="3"/>
    <x v="2"/>
    <x v="3"/>
    <x v="13"/>
    <x v="1"/>
    <x v="1"/>
    <x v="0"/>
    <x v="0"/>
    <n v="5"/>
    <n v="82.64"/>
    <n v="0.1"/>
    <n v="43.52"/>
    <n v="371.88"/>
    <n v="217.60000000000002"/>
    <n v="154.27999999999997"/>
    <n v="0.41486501021834993"/>
    <n v="413.2"/>
    <n v="41.32"/>
    <n v="2026"/>
    <s v="Q1"/>
    <n v="3"/>
  </r>
  <r>
    <n v="4952"/>
    <x v="78"/>
    <n v="2026"/>
    <x v="0"/>
    <n v="3"/>
    <x v="2"/>
    <x v="1"/>
    <x v="6"/>
    <x v="0"/>
    <x v="2"/>
    <x v="1"/>
    <x v="17"/>
    <n v="2"/>
    <n v="72.459999999999994"/>
    <n v="0"/>
    <n v="33.31"/>
    <n v="144.91999999999999"/>
    <n v="66.62"/>
    <n v="78.299999999999983"/>
    <n v="0.54029809550096597"/>
    <n v="144.91999999999999"/>
    <n v="0"/>
    <n v="2026"/>
    <s v="Q1"/>
    <n v="3"/>
  </r>
  <r>
    <n v="5016"/>
    <x v="78"/>
    <n v="2026"/>
    <x v="0"/>
    <n v="3"/>
    <x v="2"/>
    <x v="1"/>
    <x v="12"/>
    <x v="3"/>
    <x v="1"/>
    <x v="4"/>
    <x v="10"/>
    <n v="2"/>
    <n v="40.659999999999997"/>
    <n v="0.1"/>
    <n v="14.63"/>
    <n v="73.188000000000002"/>
    <n v="29.26"/>
    <n v="43.927999999999997"/>
    <n v="0.60020768431983385"/>
    <n v="81.319999999999993"/>
    <n v="8.1319999999999997"/>
    <n v="2026"/>
    <s v="Q1"/>
    <n v="3"/>
  </r>
  <r>
    <n v="839"/>
    <x v="79"/>
    <n v="2026"/>
    <x v="0"/>
    <n v="3"/>
    <x v="2"/>
    <x v="1"/>
    <x v="12"/>
    <x v="3"/>
    <x v="1"/>
    <x v="0"/>
    <x v="6"/>
    <n v="1"/>
    <n v="40.5"/>
    <n v="0.05"/>
    <n v="17.16"/>
    <n v="38.475000000000001"/>
    <n v="17.16"/>
    <n v="21.315000000000001"/>
    <n v="0.55399610136452238"/>
    <n v="40.5"/>
    <n v="2.0249999999999999"/>
    <n v="2026"/>
    <s v="Q1"/>
    <n v="3"/>
  </r>
  <r>
    <n v="1382"/>
    <x v="79"/>
    <n v="2026"/>
    <x v="0"/>
    <n v="3"/>
    <x v="2"/>
    <x v="2"/>
    <x v="2"/>
    <x v="0"/>
    <x v="2"/>
    <x v="1"/>
    <x v="17"/>
    <n v="1"/>
    <n v="72.16"/>
    <n v="0"/>
    <n v="33.11"/>
    <n v="72.16"/>
    <n v="33.11"/>
    <n v="39.049999999999997"/>
    <n v="0.54115853658536583"/>
    <n v="72.16"/>
    <n v="0"/>
    <n v="2026"/>
    <s v="Q1"/>
    <n v="3"/>
  </r>
  <r>
    <n v="1452"/>
    <x v="79"/>
    <n v="2026"/>
    <x v="0"/>
    <n v="3"/>
    <x v="2"/>
    <x v="2"/>
    <x v="5"/>
    <x v="3"/>
    <x v="2"/>
    <x v="2"/>
    <x v="18"/>
    <n v="1"/>
    <n v="161.93"/>
    <n v="0.15"/>
    <n v="87.5"/>
    <n v="137.6405"/>
    <n v="87.5"/>
    <n v="50.140500000000003"/>
    <n v="0.36428594781332529"/>
    <n v="161.93"/>
    <n v="24.2895"/>
    <n v="2026"/>
    <s v="Q1"/>
    <n v="3"/>
  </r>
  <r>
    <n v="1845"/>
    <x v="79"/>
    <n v="2026"/>
    <x v="0"/>
    <n v="3"/>
    <x v="2"/>
    <x v="0"/>
    <x v="9"/>
    <x v="0"/>
    <x v="0"/>
    <x v="3"/>
    <x v="5"/>
    <n v="3"/>
    <n v="348.54"/>
    <n v="0.1"/>
    <n v="200.3"/>
    <n v="941.05800000000011"/>
    <n v="600.90000000000009"/>
    <n v="340.15800000000002"/>
    <n v="0.36146337420222768"/>
    <n v="1045.6200000000001"/>
    <n v="104.56200000000001"/>
    <n v="2026"/>
    <s v="Q1"/>
    <n v="3"/>
  </r>
  <r>
    <n v="3560"/>
    <x v="79"/>
    <n v="2026"/>
    <x v="0"/>
    <n v="3"/>
    <x v="2"/>
    <x v="2"/>
    <x v="16"/>
    <x v="0"/>
    <x v="0"/>
    <x v="4"/>
    <x v="16"/>
    <n v="3"/>
    <n v="50.46"/>
    <n v="0.1"/>
    <n v="21.9"/>
    <n v="136.24199999999999"/>
    <n v="65.699999999999989"/>
    <n v="70.542000000000002"/>
    <n v="0.51776985070683057"/>
    <n v="151.38"/>
    <n v="15.138"/>
    <n v="2026"/>
    <s v="Q1"/>
    <n v="3"/>
  </r>
  <r>
    <n v="4059"/>
    <x v="79"/>
    <n v="2026"/>
    <x v="0"/>
    <n v="3"/>
    <x v="2"/>
    <x v="3"/>
    <x v="13"/>
    <x v="3"/>
    <x v="1"/>
    <x v="3"/>
    <x v="13"/>
    <n v="1"/>
    <n v="83.62"/>
    <n v="0"/>
    <n v="39.15"/>
    <n v="83.62"/>
    <n v="39.15"/>
    <n v="44.470000000000006"/>
    <n v="0.53181057163358048"/>
    <n v="83.62"/>
    <n v="0"/>
    <n v="2026"/>
    <s v="Q1"/>
    <n v="3"/>
  </r>
  <r>
    <n v="4731"/>
    <x v="79"/>
    <n v="2026"/>
    <x v="0"/>
    <n v="3"/>
    <x v="2"/>
    <x v="1"/>
    <x v="12"/>
    <x v="1"/>
    <x v="2"/>
    <x v="0"/>
    <x v="4"/>
    <n v="6"/>
    <n v="51.07"/>
    <n v="0.1"/>
    <n v="22.68"/>
    <n v="275.77800000000002"/>
    <n v="136.07999999999998"/>
    <n v="139.69800000000004"/>
    <n v="0.50655962404542798"/>
    <n v="306.42"/>
    <n v="30.642000000000003"/>
    <n v="2026"/>
    <s v="Q1"/>
    <n v="3"/>
  </r>
  <r>
    <n v="693"/>
    <x v="80"/>
    <n v="2026"/>
    <x v="0"/>
    <n v="3"/>
    <x v="2"/>
    <x v="1"/>
    <x v="11"/>
    <x v="0"/>
    <x v="1"/>
    <x v="2"/>
    <x v="9"/>
    <n v="3"/>
    <n v="47.02"/>
    <n v="0.1"/>
    <n v="17.989999999999998"/>
    <n v="126.95400000000001"/>
    <n v="53.97"/>
    <n v="72.984000000000009"/>
    <n v="0.57488539155914742"/>
    <n v="141.06"/>
    <n v="14.106000000000002"/>
    <n v="2026"/>
    <s v="Q1"/>
    <n v="3"/>
  </r>
  <r>
    <n v="1672"/>
    <x v="80"/>
    <n v="2026"/>
    <x v="0"/>
    <n v="3"/>
    <x v="2"/>
    <x v="2"/>
    <x v="5"/>
    <x v="3"/>
    <x v="0"/>
    <x v="2"/>
    <x v="9"/>
    <n v="1"/>
    <n v="47.1"/>
    <n v="0.05"/>
    <n v="18.48"/>
    <n v="44.744999999999997"/>
    <n v="18.48"/>
    <n v="26.264999999999997"/>
    <n v="0.58699296010727453"/>
    <n v="47.1"/>
    <n v="2.355"/>
    <n v="2026"/>
    <s v="Q1"/>
    <n v="3"/>
  </r>
  <r>
    <n v="2347"/>
    <x v="80"/>
    <n v="2026"/>
    <x v="0"/>
    <n v="3"/>
    <x v="2"/>
    <x v="3"/>
    <x v="13"/>
    <x v="0"/>
    <x v="0"/>
    <x v="2"/>
    <x v="15"/>
    <n v="2"/>
    <n v="131.38999999999999"/>
    <n v="0"/>
    <n v="66.91"/>
    <n v="262.77999999999997"/>
    <n v="133.82"/>
    <n v="128.95999999999998"/>
    <n v="0.49075272090722277"/>
    <n v="262.77999999999997"/>
    <n v="0"/>
    <n v="2026"/>
    <s v="Q1"/>
    <n v="3"/>
  </r>
  <r>
    <n v="2582"/>
    <x v="80"/>
    <n v="2026"/>
    <x v="0"/>
    <n v="3"/>
    <x v="2"/>
    <x v="1"/>
    <x v="1"/>
    <x v="3"/>
    <x v="1"/>
    <x v="4"/>
    <x v="12"/>
    <n v="1"/>
    <n v="120.16"/>
    <n v="0.15"/>
    <n v="68.33"/>
    <n v="102.136"/>
    <n v="68.33"/>
    <n v="33.805999999999997"/>
    <n v="0.33099005247904756"/>
    <n v="120.16"/>
    <n v="18.023999999999997"/>
    <n v="2026"/>
    <s v="Q1"/>
    <n v="3"/>
  </r>
  <r>
    <n v="2762"/>
    <x v="80"/>
    <n v="2026"/>
    <x v="0"/>
    <n v="3"/>
    <x v="2"/>
    <x v="3"/>
    <x v="8"/>
    <x v="2"/>
    <x v="0"/>
    <x v="3"/>
    <x v="7"/>
    <n v="1"/>
    <n v="196.48"/>
    <n v="0"/>
    <n v="101.29"/>
    <n v="196.48"/>
    <n v="101.29"/>
    <n v="95.189999999999984"/>
    <n v="0.48447679153094458"/>
    <n v="196.48"/>
    <n v="0"/>
    <n v="2026"/>
    <s v="Q1"/>
    <n v="3"/>
  </r>
  <r>
    <n v="4090"/>
    <x v="80"/>
    <n v="2026"/>
    <x v="0"/>
    <n v="3"/>
    <x v="2"/>
    <x v="1"/>
    <x v="11"/>
    <x v="3"/>
    <x v="2"/>
    <x v="2"/>
    <x v="2"/>
    <n v="1"/>
    <n v="36.520000000000003"/>
    <n v="0"/>
    <n v="13.96"/>
    <n v="36.520000000000003"/>
    <n v="13.96"/>
    <n v="22.560000000000002"/>
    <n v="0.61774370208105145"/>
    <n v="36.520000000000003"/>
    <n v="0"/>
    <n v="2026"/>
    <s v="Q1"/>
    <n v="3"/>
  </r>
  <r>
    <n v="4491"/>
    <x v="80"/>
    <n v="2026"/>
    <x v="0"/>
    <n v="3"/>
    <x v="2"/>
    <x v="1"/>
    <x v="12"/>
    <x v="2"/>
    <x v="2"/>
    <x v="4"/>
    <x v="16"/>
    <n v="4"/>
    <n v="49.71"/>
    <n v="0.1"/>
    <n v="22.46"/>
    <n v="178.95600000000002"/>
    <n v="89.84"/>
    <n v="89.116000000000014"/>
    <n v="0.49797715639598561"/>
    <n v="198.84"/>
    <n v="19.884"/>
    <n v="2026"/>
    <s v="Q1"/>
    <n v="3"/>
  </r>
  <r>
    <n v="4678"/>
    <x v="80"/>
    <n v="2026"/>
    <x v="0"/>
    <n v="3"/>
    <x v="2"/>
    <x v="0"/>
    <x v="0"/>
    <x v="0"/>
    <x v="0"/>
    <x v="3"/>
    <x v="13"/>
    <n v="1"/>
    <n v="81.209999999999994"/>
    <n v="0.05"/>
    <n v="40.44"/>
    <n v="77.149499999999989"/>
    <n v="40.44"/>
    <n v="36.709499999999991"/>
    <n v="0.47582291524896464"/>
    <n v="81.209999999999994"/>
    <n v="4.0605000000000002"/>
    <n v="2026"/>
    <s v="Q1"/>
    <n v="3"/>
  </r>
  <r>
    <n v="1189"/>
    <x v="81"/>
    <n v="2026"/>
    <x v="0"/>
    <n v="3"/>
    <x v="2"/>
    <x v="3"/>
    <x v="13"/>
    <x v="0"/>
    <x v="1"/>
    <x v="0"/>
    <x v="8"/>
    <n v="2"/>
    <n v="103.22"/>
    <n v="0"/>
    <n v="51.33"/>
    <n v="206.44"/>
    <n v="102.66"/>
    <n v="103.78"/>
    <n v="0.50271265258670805"/>
    <n v="206.44"/>
    <n v="0"/>
    <n v="2026"/>
    <s v="Q1"/>
    <n v="3"/>
  </r>
  <r>
    <n v="1590"/>
    <x v="81"/>
    <n v="2026"/>
    <x v="0"/>
    <n v="3"/>
    <x v="2"/>
    <x v="0"/>
    <x v="15"/>
    <x v="3"/>
    <x v="1"/>
    <x v="1"/>
    <x v="11"/>
    <n v="1"/>
    <n v="153.47"/>
    <n v="0"/>
    <n v="78.19"/>
    <n v="153.47"/>
    <n v="78.19"/>
    <n v="75.28"/>
    <n v="0.49051931973675639"/>
    <n v="153.47"/>
    <n v="0"/>
    <n v="2026"/>
    <s v="Q1"/>
    <n v="3"/>
  </r>
  <r>
    <n v="2309"/>
    <x v="81"/>
    <n v="2026"/>
    <x v="0"/>
    <n v="3"/>
    <x v="2"/>
    <x v="3"/>
    <x v="7"/>
    <x v="0"/>
    <x v="0"/>
    <x v="3"/>
    <x v="7"/>
    <n v="6"/>
    <n v="199.75"/>
    <n v="0"/>
    <n v="105.84"/>
    <n v="1198.5"/>
    <n v="635.04"/>
    <n v="563.46"/>
    <n v="0.47013767209011265"/>
    <n v="1198.5"/>
    <n v="0"/>
    <n v="2026"/>
    <s v="Q1"/>
    <n v="3"/>
  </r>
  <r>
    <n v="3628"/>
    <x v="81"/>
    <n v="2026"/>
    <x v="0"/>
    <n v="3"/>
    <x v="2"/>
    <x v="1"/>
    <x v="12"/>
    <x v="3"/>
    <x v="1"/>
    <x v="2"/>
    <x v="9"/>
    <n v="1"/>
    <n v="45.84"/>
    <n v="0"/>
    <n v="18.079999999999998"/>
    <n v="45.84"/>
    <n v="18.079999999999998"/>
    <n v="27.760000000000005"/>
    <n v="0.605584642233857"/>
    <n v="45.84"/>
    <n v="0"/>
    <n v="2026"/>
    <s v="Q1"/>
    <n v="3"/>
  </r>
  <r>
    <n v="3718"/>
    <x v="81"/>
    <n v="2026"/>
    <x v="0"/>
    <n v="3"/>
    <x v="2"/>
    <x v="1"/>
    <x v="12"/>
    <x v="3"/>
    <x v="1"/>
    <x v="3"/>
    <x v="19"/>
    <n v="2"/>
    <n v="122.07"/>
    <n v="0.05"/>
    <n v="59.16"/>
    <n v="231.93299999999996"/>
    <n v="118.32"/>
    <n v="113.61299999999997"/>
    <n v="0.48985267297021118"/>
    <n v="244.14"/>
    <n v="12.207000000000001"/>
    <n v="2026"/>
    <s v="Q1"/>
    <n v="3"/>
  </r>
  <r>
    <n v="4198"/>
    <x v="81"/>
    <n v="2026"/>
    <x v="0"/>
    <n v="3"/>
    <x v="2"/>
    <x v="1"/>
    <x v="14"/>
    <x v="3"/>
    <x v="1"/>
    <x v="4"/>
    <x v="12"/>
    <n v="3"/>
    <n v="122.4"/>
    <n v="0.15"/>
    <n v="71.150000000000006"/>
    <n v="312.12"/>
    <n v="213.45000000000002"/>
    <n v="98.669999999999987"/>
    <n v="0.31612841214917337"/>
    <n v="367.20000000000005"/>
    <n v="55.080000000000005"/>
    <n v="2026"/>
    <s v="Q1"/>
    <n v="3"/>
  </r>
  <r>
    <n v="4784"/>
    <x v="81"/>
    <n v="2026"/>
    <x v="0"/>
    <n v="3"/>
    <x v="2"/>
    <x v="0"/>
    <x v="15"/>
    <x v="0"/>
    <x v="1"/>
    <x v="0"/>
    <x v="8"/>
    <n v="1"/>
    <n v="101.43"/>
    <n v="0"/>
    <n v="51.78"/>
    <n v="101.43"/>
    <n v="51.78"/>
    <n v="49.650000000000006"/>
    <n v="0.4895001478852411"/>
    <n v="101.43"/>
    <n v="0"/>
    <n v="2026"/>
    <s v="Q1"/>
    <n v="3"/>
  </r>
  <r>
    <n v="86"/>
    <x v="82"/>
    <n v="2026"/>
    <x v="0"/>
    <n v="3"/>
    <x v="2"/>
    <x v="1"/>
    <x v="12"/>
    <x v="1"/>
    <x v="2"/>
    <x v="0"/>
    <x v="8"/>
    <n v="8"/>
    <n v="104.7"/>
    <n v="0.05"/>
    <n v="49.91"/>
    <n v="795.72"/>
    <n v="399.28"/>
    <n v="396.44000000000005"/>
    <n v="0.49821545267179412"/>
    <n v="837.6"/>
    <n v="41.88"/>
    <n v="2026"/>
    <s v="Q1"/>
    <n v="3"/>
  </r>
  <r>
    <n v="1813"/>
    <x v="82"/>
    <n v="2026"/>
    <x v="0"/>
    <n v="3"/>
    <x v="2"/>
    <x v="0"/>
    <x v="0"/>
    <x v="2"/>
    <x v="0"/>
    <x v="1"/>
    <x v="3"/>
    <n v="4"/>
    <n v="146.34"/>
    <n v="0"/>
    <n v="79.37"/>
    <n v="585.36"/>
    <n v="317.48"/>
    <n v="267.88"/>
    <n v="0.45763290966242992"/>
    <n v="585.36"/>
    <n v="0"/>
    <n v="2026"/>
    <s v="Q1"/>
    <n v="3"/>
  </r>
  <r>
    <n v="2212"/>
    <x v="82"/>
    <n v="2026"/>
    <x v="0"/>
    <n v="3"/>
    <x v="2"/>
    <x v="1"/>
    <x v="6"/>
    <x v="0"/>
    <x v="0"/>
    <x v="4"/>
    <x v="12"/>
    <n v="2"/>
    <n v="122.92"/>
    <n v="0.05"/>
    <n v="70.31"/>
    <n v="233.548"/>
    <n v="140.62"/>
    <n v="92.927999999999997"/>
    <n v="0.39789679209413054"/>
    <n v="245.84"/>
    <n v="12.292000000000002"/>
    <n v="2026"/>
    <s v="Q1"/>
    <n v="3"/>
  </r>
  <r>
    <n v="4466"/>
    <x v="82"/>
    <n v="2026"/>
    <x v="0"/>
    <n v="3"/>
    <x v="2"/>
    <x v="2"/>
    <x v="2"/>
    <x v="0"/>
    <x v="1"/>
    <x v="1"/>
    <x v="1"/>
    <n v="1"/>
    <n v="91.35"/>
    <n v="0.05"/>
    <n v="45.24"/>
    <n v="86.782499999999985"/>
    <n v="45.24"/>
    <n v="41.542499999999983"/>
    <n v="0.47869674185463645"/>
    <n v="91.35"/>
    <n v="4.5674999999999999"/>
    <n v="2026"/>
    <s v="Q1"/>
    <n v="3"/>
  </r>
  <r>
    <n v="4483"/>
    <x v="82"/>
    <n v="2026"/>
    <x v="0"/>
    <n v="3"/>
    <x v="2"/>
    <x v="1"/>
    <x v="12"/>
    <x v="0"/>
    <x v="1"/>
    <x v="0"/>
    <x v="4"/>
    <n v="3"/>
    <n v="51.01"/>
    <n v="0.15"/>
    <n v="22.84"/>
    <n v="130.07550000000001"/>
    <n v="68.52"/>
    <n v="61.555500000000009"/>
    <n v="0.47322900930613382"/>
    <n v="153.03"/>
    <n v="22.954499999999999"/>
    <n v="2026"/>
    <s v="Q1"/>
    <n v="3"/>
  </r>
  <r>
    <n v="273"/>
    <x v="83"/>
    <n v="2026"/>
    <x v="0"/>
    <n v="3"/>
    <x v="2"/>
    <x v="3"/>
    <x v="8"/>
    <x v="0"/>
    <x v="1"/>
    <x v="4"/>
    <x v="12"/>
    <n v="2"/>
    <n v="125.04"/>
    <n v="0.05"/>
    <n v="67.680000000000007"/>
    <n v="237.57599999999999"/>
    <n v="135.36000000000001"/>
    <n v="102.21599999999998"/>
    <n v="0.43024547934134755"/>
    <n v="250.08"/>
    <n v="12.504000000000001"/>
    <n v="2026"/>
    <s v="Q1"/>
    <n v="3"/>
  </r>
  <r>
    <n v="578"/>
    <x v="83"/>
    <n v="2026"/>
    <x v="0"/>
    <n v="3"/>
    <x v="2"/>
    <x v="2"/>
    <x v="5"/>
    <x v="3"/>
    <x v="0"/>
    <x v="0"/>
    <x v="4"/>
    <n v="2"/>
    <n v="50.22"/>
    <n v="0.05"/>
    <n v="23.16"/>
    <n v="95.417999999999992"/>
    <n v="46.32"/>
    <n v="49.097999999999992"/>
    <n v="0.51455700182355524"/>
    <n v="100.44"/>
    <n v="5.0220000000000002"/>
    <n v="2026"/>
    <s v="Q1"/>
    <n v="3"/>
  </r>
  <r>
    <n v="1290"/>
    <x v="83"/>
    <n v="2026"/>
    <x v="0"/>
    <n v="3"/>
    <x v="2"/>
    <x v="1"/>
    <x v="1"/>
    <x v="0"/>
    <x v="2"/>
    <x v="4"/>
    <x v="14"/>
    <n v="5"/>
    <n v="36.369999999999997"/>
    <n v="0.05"/>
    <n v="13.81"/>
    <n v="172.75749999999999"/>
    <n v="69.05"/>
    <n v="103.7075"/>
    <n v="0.60030678841729013"/>
    <n v="181.85"/>
    <n v="9.0924999999999994"/>
    <n v="2026"/>
    <s v="Q1"/>
    <n v="3"/>
  </r>
  <r>
    <n v="1501"/>
    <x v="83"/>
    <n v="2026"/>
    <x v="0"/>
    <n v="3"/>
    <x v="2"/>
    <x v="3"/>
    <x v="7"/>
    <x v="1"/>
    <x v="1"/>
    <x v="2"/>
    <x v="2"/>
    <n v="3"/>
    <n v="36.43"/>
    <n v="0.1"/>
    <n v="13.23"/>
    <n v="98.36099999999999"/>
    <n v="39.69"/>
    <n v="58.670999999999992"/>
    <n v="0.59648641229755694"/>
    <n v="109.28999999999999"/>
    <n v="10.929"/>
    <n v="2026"/>
    <s v="Q1"/>
    <n v="3"/>
  </r>
  <r>
    <n v="1540"/>
    <x v="83"/>
    <n v="2026"/>
    <x v="0"/>
    <n v="3"/>
    <x v="2"/>
    <x v="1"/>
    <x v="12"/>
    <x v="1"/>
    <x v="2"/>
    <x v="0"/>
    <x v="4"/>
    <n v="10"/>
    <n v="49.7"/>
    <n v="0.1"/>
    <n v="21.96"/>
    <n v="447.3"/>
    <n v="219.60000000000002"/>
    <n v="227.7"/>
    <n v="0.50905432595573441"/>
    <n v="497"/>
    <n v="49.7"/>
    <n v="2026"/>
    <s v="Q1"/>
    <n v="3"/>
  </r>
  <r>
    <n v="2541"/>
    <x v="83"/>
    <n v="2026"/>
    <x v="0"/>
    <n v="3"/>
    <x v="2"/>
    <x v="1"/>
    <x v="12"/>
    <x v="0"/>
    <x v="0"/>
    <x v="2"/>
    <x v="9"/>
    <n v="2"/>
    <n v="46.61"/>
    <n v="0"/>
    <n v="17.97"/>
    <n v="93.22"/>
    <n v="35.94"/>
    <n v="57.28"/>
    <n v="0.61446041621969538"/>
    <n v="93.22"/>
    <n v="0"/>
    <n v="2026"/>
    <s v="Q1"/>
    <n v="3"/>
  </r>
  <r>
    <n v="4264"/>
    <x v="83"/>
    <n v="2026"/>
    <x v="0"/>
    <n v="3"/>
    <x v="2"/>
    <x v="2"/>
    <x v="5"/>
    <x v="0"/>
    <x v="1"/>
    <x v="2"/>
    <x v="9"/>
    <n v="1"/>
    <n v="47.61"/>
    <n v="0"/>
    <n v="18.89"/>
    <n v="47.61"/>
    <n v="18.89"/>
    <n v="28.72"/>
    <n v="0.60323461457676952"/>
    <n v="47.61"/>
    <n v="0"/>
    <n v="2026"/>
    <s v="Q1"/>
    <n v="3"/>
  </r>
  <r>
    <n v="4311"/>
    <x v="83"/>
    <n v="2026"/>
    <x v="0"/>
    <n v="3"/>
    <x v="2"/>
    <x v="2"/>
    <x v="2"/>
    <x v="0"/>
    <x v="1"/>
    <x v="0"/>
    <x v="6"/>
    <n v="2"/>
    <n v="40.880000000000003"/>
    <n v="0.05"/>
    <n v="16.39"/>
    <n v="77.671999999999997"/>
    <n v="32.78"/>
    <n v="44.891999999999996"/>
    <n v="0.57796889483983926"/>
    <n v="81.760000000000005"/>
    <n v="4.0880000000000001"/>
    <n v="2026"/>
    <s v="Q1"/>
    <n v="3"/>
  </r>
  <r>
    <n v="4796"/>
    <x v="83"/>
    <n v="2026"/>
    <x v="0"/>
    <n v="3"/>
    <x v="2"/>
    <x v="1"/>
    <x v="12"/>
    <x v="0"/>
    <x v="1"/>
    <x v="4"/>
    <x v="10"/>
    <n v="2"/>
    <n v="39.409999999999997"/>
    <n v="0.15"/>
    <n v="14.91"/>
    <n v="66.996999999999986"/>
    <n v="29.82"/>
    <n v="37.176999999999985"/>
    <n v="0.55490544352732207"/>
    <n v="78.819999999999993"/>
    <n v="11.822999999999999"/>
    <n v="2026"/>
    <s v="Q1"/>
    <n v="3"/>
  </r>
  <r>
    <n v="89"/>
    <x v="84"/>
    <n v="2026"/>
    <x v="0"/>
    <n v="3"/>
    <x v="2"/>
    <x v="2"/>
    <x v="10"/>
    <x v="0"/>
    <x v="0"/>
    <x v="0"/>
    <x v="6"/>
    <n v="1"/>
    <n v="40.82"/>
    <n v="0.05"/>
    <n v="16.940000000000001"/>
    <n v="38.778999999999996"/>
    <n v="16.940000000000001"/>
    <n v="21.838999999999995"/>
    <n v="0.56316563088269411"/>
    <n v="40.82"/>
    <n v="2.0409999999999999"/>
    <n v="2026"/>
    <s v="Q1"/>
    <n v="3"/>
  </r>
  <r>
    <n v="487"/>
    <x v="84"/>
    <n v="2026"/>
    <x v="0"/>
    <n v="3"/>
    <x v="2"/>
    <x v="3"/>
    <x v="8"/>
    <x v="2"/>
    <x v="2"/>
    <x v="2"/>
    <x v="2"/>
    <n v="3"/>
    <n v="36.979999999999997"/>
    <n v="0.1"/>
    <n v="13.65"/>
    <n v="99.846000000000004"/>
    <n v="40.950000000000003"/>
    <n v="58.896000000000001"/>
    <n v="0.58986839733189111"/>
    <n v="110.94"/>
    <n v="11.094000000000001"/>
    <n v="2026"/>
    <s v="Q1"/>
    <n v="3"/>
  </r>
  <r>
    <n v="1476"/>
    <x v="84"/>
    <n v="2026"/>
    <x v="0"/>
    <n v="3"/>
    <x v="2"/>
    <x v="1"/>
    <x v="12"/>
    <x v="3"/>
    <x v="1"/>
    <x v="2"/>
    <x v="2"/>
    <n v="1"/>
    <n v="35.700000000000003"/>
    <n v="0.05"/>
    <n v="13.91"/>
    <n v="33.914999999999999"/>
    <n v="13.91"/>
    <n v="20.004999999999999"/>
    <n v="0.58985699542975079"/>
    <n v="35.700000000000003"/>
    <n v="1.7850000000000001"/>
    <n v="2026"/>
    <s v="Q1"/>
    <n v="3"/>
  </r>
  <r>
    <n v="2145"/>
    <x v="84"/>
    <n v="2026"/>
    <x v="0"/>
    <n v="3"/>
    <x v="2"/>
    <x v="3"/>
    <x v="8"/>
    <x v="2"/>
    <x v="0"/>
    <x v="0"/>
    <x v="6"/>
    <n v="1"/>
    <n v="39.53"/>
    <n v="0.05"/>
    <n v="17.170000000000002"/>
    <n v="37.5535"/>
    <n v="17.170000000000002"/>
    <n v="20.383499999999998"/>
    <n v="0.54278562584046752"/>
    <n v="39.53"/>
    <n v="1.9765000000000001"/>
    <n v="2026"/>
    <s v="Q1"/>
    <n v="3"/>
  </r>
  <r>
    <n v="2999"/>
    <x v="84"/>
    <n v="2026"/>
    <x v="0"/>
    <n v="3"/>
    <x v="2"/>
    <x v="2"/>
    <x v="3"/>
    <x v="2"/>
    <x v="0"/>
    <x v="2"/>
    <x v="2"/>
    <n v="2"/>
    <n v="35.75"/>
    <n v="0"/>
    <n v="13.28"/>
    <n v="71.5"/>
    <n v="26.56"/>
    <n v="44.94"/>
    <n v="0.62853146853146846"/>
    <n v="71.5"/>
    <n v="0"/>
    <n v="2026"/>
    <s v="Q1"/>
    <n v="3"/>
  </r>
  <r>
    <n v="4464"/>
    <x v="84"/>
    <n v="2026"/>
    <x v="0"/>
    <n v="3"/>
    <x v="2"/>
    <x v="2"/>
    <x v="2"/>
    <x v="0"/>
    <x v="2"/>
    <x v="4"/>
    <x v="16"/>
    <n v="2"/>
    <n v="50.17"/>
    <n v="0"/>
    <n v="22.37"/>
    <n v="100.34"/>
    <n v="44.74"/>
    <n v="55.6"/>
    <n v="0.55411600558102447"/>
    <n v="100.34"/>
    <n v="0"/>
    <n v="2026"/>
    <s v="Q1"/>
    <n v="3"/>
  </r>
  <r>
    <n v="4978"/>
    <x v="84"/>
    <n v="2026"/>
    <x v="0"/>
    <n v="3"/>
    <x v="2"/>
    <x v="0"/>
    <x v="9"/>
    <x v="0"/>
    <x v="1"/>
    <x v="4"/>
    <x v="10"/>
    <n v="5"/>
    <n v="41.32"/>
    <n v="0"/>
    <n v="15.09"/>
    <n v="206.6"/>
    <n v="75.45"/>
    <n v="131.14999999999998"/>
    <n v="0.63480154888673757"/>
    <n v="206.6"/>
    <n v="0"/>
    <n v="2026"/>
    <s v="Q1"/>
    <n v="3"/>
  </r>
  <r>
    <n v="130"/>
    <x v="85"/>
    <n v="2026"/>
    <x v="0"/>
    <n v="3"/>
    <x v="2"/>
    <x v="3"/>
    <x v="7"/>
    <x v="3"/>
    <x v="1"/>
    <x v="1"/>
    <x v="11"/>
    <n v="3"/>
    <n v="152.4"/>
    <n v="0.05"/>
    <n v="79.97"/>
    <n v="434.34000000000003"/>
    <n v="239.91"/>
    <n v="194.43000000000004"/>
    <n v="0.44764470230694853"/>
    <n v="457.20000000000005"/>
    <n v="22.860000000000003"/>
    <n v="2026"/>
    <s v="Q1"/>
    <n v="3"/>
  </r>
  <r>
    <n v="848"/>
    <x v="85"/>
    <n v="2026"/>
    <x v="0"/>
    <n v="3"/>
    <x v="2"/>
    <x v="0"/>
    <x v="0"/>
    <x v="0"/>
    <x v="1"/>
    <x v="4"/>
    <x v="14"/>
    <n v="1"/>
    <n v="36.299999999999997"/>
    <n v="0"/>
    <n v="14.1"/>
    <n v="36.299999999999997"/>
    <n v="14.1"/>
    <n v="22.199999999999996"/>
    <n v="0.61157024793388426"/>
    <n v="36.299999999999997"/>
    <n v="0"/>
    <n v="2026"/>
    <s v="Q1"/>
    <n v="3"/>
  </r>
  <r>
    <n v="1359"/>
    <x v="85"/>
    <n v="2026"/>
    <x v="0"/>
    <n v="3"/>
    <x v="2"/>
    <x v="2"/>
    <x v="5"/>
    <x v="0"/>
    <x v="0"/>
    <x v="2"/>
    <x v="9"/>
    <n v="3"/>
    <n v="46.24"/>
    <n v="0.1"/>
    <n v="18.2"/>
    <n v="124.848"/>
    <n v="54.599999999999994"/>
    <n v="70.248000000000005"/>
    <n v="0.56266820453671673"/>
    <n v="138.72"/>
    <n v="13.872"/>
    <n v="2026"/>
    <s v="Q1"/>
    <n v="3"/>
  </r>
  <r>
    <n v="2379"/>
    <x v="85"/>
    <n v="2026"/>
    <x v="0"/>
    <n v="3"/>
    <x v="2"/>
    <x v="0"/>
    <x v="0"/>
    <x v="2"/>
    <x v="0"/>
    <x v="2"/>
    <x v="18"/>
    <n v="2"/>
    <n v="165.58"/>
    <n v="0"/>
    <n v="86.16"/>
    <n v="331.16"/>
    <n v="172.32"/>
    <n v="158.84000000000003"/>
    <n v="0.47964730039859893"/>
    <n v="331.16"/>
    <n v="0"/>
    <n v="2026"/>
    <s v="Q1"/>
    <n v="3"/>
  </r>
  <r>
    <n v="2987"/>
    <x v="85"/>
    <n v="2026"/>
    <x v="0"/>
    <n v="3"/>
    <x v="2"/>
    <x v="0"/>
    <x v="9"/>
    <x v="0"/>
    <x v="0"/>
    <x v="3"/>
    <x v="19"/>
    <n v="4"/>
    <n v="121.49"/>
    <n v="0"/>
    <n v="62.01"/>
    <n v="485.96"/>
    <n v="248.04"/>
    <n v="237.92"/>
    <n v="0.4895876203802782"/>
    <n v="485.96"/>
    <n v="0"/>
    <n v="2026"/>
    <s v="Q1"/>
    <n v="3"/>
  </r>
  <r>
    <n v="3121"/>
    <x v="85"/>
    <n v="2026"/>
    <x v="0"/>
    <n v="3"/>
    <x v="2"/>
    <x v="1"/>
    <x v="12"/>
    <x v="2"/>
    <x v="1"/>
    <x v="0"/>
    <x v="0"/>
    <n v="5"/>
    <n v="81.84"/>
    <n v="0.1"/>
    <n v="42.7"/>
    <n v="368.28000000000003"/>
    <n v="213.5"/>
    <n v="154.78000000000003"/>
    <n v="0.42027804931030743"/>
    <n v="409.20000000000005"/>
    <n v="40.920000000000009"/>
    <n v="2026"/>
    <s v="Q1"/>
    <n v="3"/>
  </r>
  <r>
    <n v="4445"/>
    <x v="85"/>
    <n v="2026"/>
    <x v="0"/>
    <n v="3"/>
    <x v="2"/>
    <x v="1"/>
    <x v="11"/>
    <x v="0"/>
    <x v="1"/>
    <x v="1"/>
    <x v="11"/>
    <n v="1"/>
    <n v="151.47999999999999"/>
    <n v="0"/>
    <n v="79.41"/>
    <n v="151.47999999999999"/>
    <n v="79.41"/>
    <n v="72.069999999999993"/>
    <n v="0.47577237919197252"/>
    <n v="151.47999999999999"/>
    <n v="0"/>
    <n v="2026"/>
    <s v="Q1"/>
    <n v="3"/>
  </r>
  <r>
    <n v="441"/>
    <x v="86"/>
    <n v="2026"/>
    <x v="0"/>
    <n v="3"/>
    <x v="2"/>
    <x v="0"/>
    <x v="15"/>
    <x v="2"/>
    <x v="1"/>
    <x v="4"/>
    <x v="16"/>
    <n v="1"/>
    <n v="51.02"/>
    <n v="0.05"/>
    <n v="21.94"/>
    <n v="48.469000000000001"/>
    <n v="21.94"/>
    <n v="26.529"/>
    <n v="0.54733953661102974"/>
    <n v="51.02"/>
    <n v="2.5510000000000002"/>
    <n v="2026"/>
    <s v="Q1"/>
    <n v="3"/>
  </r>
  <r>
    <n v="4608"/>
    <x v="86"/>
    <n v="2026"/>
    <x v="0"/>
    <n v="3"/>
    <x v="2"/>
    <x v="2"/>
    <x v="2"/>
    <x v="1"/>
    <x v="2"/>
    <x v="0"/>
    <x v="6"/>
    <n v="8"/>
    <n v="40.86"/>
    <n v="0.1"/>
    <n v="16.34"/>
    <n v="294.19200000000001"/>
    <n v="130.72"/>
    <n v="163.47200000000001"/>
    <n v="0.55566432805786703"/>
    <n v="326.88"/>
    <n v="32.688000000000002"/>
    <n v="2026"/>
    <s v="Q1"/>
    <n v="3"/>
  </r>
  <r>
    <n v="4914"/>
    <x v="86"/>
    <n v="2026"/>
    <x v="0"/>
    <n v="3"/>
    <x v="2"/>
    <x v="0"/>
    <x v="9"/>
    <x v="0"/>
    <x v="1"/>
    <x v="2"/>
    <x v="18"/>
    <n v="5"/>
    <n v="163.33000000000001"/>
    <n v="0"/>
    <n v="87.05"/>
    <n v="816.65000000000009"/>
    <n v="435.25"/>
    <n v="381.40000000000009"/>
    <n v="0.46702993938651816"/>
    <n v="816.65000000000009"/>
    <n v="0"/>
    <n v="2026"/>
    <s v="Q1"/>
    <n v="3"/>
  </r>
  <r>
    <n v="860"/>
    <x v="87"/>
    <n v="2026"/>
    <x v="0"/>
    <n v="3"/>
    <x v="2"/>
    <x v="1"/>
    <x v="14"/>
    <x v="3"/>
    <x v="1"/>
    <x v="1"/>
    <x v="1"/>
    <n v="1"/>
    <n v="90.27"/>
    <n v="0"/>
    <n v="46.38"/>
    <n v="90.27"/>
    <n v="46.38"/>
    <n v="43.889999999999993"/>
    <n v="0.48620804253904948"/>
    <n v="90.27"/>
    <n v="0"/>
    <n v="2026"/>
    <s v="Q1"/>
    <n v="3"/>
  </r>
  <r>
    <n v="920"/>
    <x v="87"/>
    <n v="2026"/>
    <x v="0"/>
    <n v="3"/>
    <x v="2"/>
    <x v="0"/>
    <x v="9"/>
    <x v="1"/>
    <x v="2"/>
    <x v="2"/>
    <x v="15"/>
    <n v="12"/>
    <n v="131.31"/>
    <n v="0.05"/>
    <n v="68.459999999999994"/>
    <n v="1496.934"/>
    <n v="821.52"/>
    <n v="675.41399999999999"/>
    <n v="0.45119824922140855"/>
    <n v="1575.72"/>
    <n v="78.786000000000001"/>
    <n v="2026"/>
    <s v="Q1"/>
    <n v="3"/>
  </r>
  <r>
    <n v="1700"/>
    <x v="87"/>
    <n v="2026"/>
    <x v="0"/>
    <n v="3"/>
    <x v="2"/>
    <x v="1"/>
    <x v="12"/>
    <x v="3"/>
    <x v="1"/>
    <x v="2"/>
    <x v="18"/>
    <n v="1"/>
    <n v="167.27"/>
    <n v="0.05"/>
    <n v="88.19"/>
    <n v="158.90649999999999"/>
    <n v="88.19"/>
    <n v="70.716499999999996"/>
    <n v="0.44501955552478972"/>
    <n v="167.27"/>
    <n v="8.3635000000000002"/>
    <n v="2026"/>
    <s v="Q1"/>
    <n v="3"/>
  </r>
  <r>
    <n v="1768"/>
    <x v="87"/>
    <n v="2026"/>
    <x v="0"/>
    <n v="3"/>
    <x v="2"/>
    <x v="1"/>
    <x v="12"/>
    <x v="3"/>
    <x v="0"/>
    <x v="1"/>
    <x v="17"/>
    <n v="4"/>
    <n v="70.510000000000005"/>
    <n v="0"/>
    <n v="31.93"/>
    <n v="282.04000000000002"/>
    <n v="127.72"/>
    <n v="154.32000000000002"/>
    <n v="0.54715643171181394"/>
    <n v="282.04000000000002"/>
    <n v="0"/>
    <n v="2026"/>
    <s v="Q1"/>
    <n v="3"/>
  </r>
  <r>
    <n v="1876"/>
    <x v="87"/>
    <n v="2026"/>
    <x v="0"/>
    <n v="3"/>
    <x v="2"/>
    <x v="1"/>
    <x v="6"/>
    <x v="1"/>
    <x v="1"/>
    <x v="0"/>
    <x v="8"/>
    <n v="12"/>
    <n v="101.06"/>
    <n v="0.1"/>
    <n v="50.59"/>
    <n v="1091.4480000000001"/>
    <n v="607.08000000000004"/>
    <n v="484.36800000000005"/>
    <n v="0.4437847703234602"/>
    <n v="1212.72"/>
    <n v="121.27200000000001"/>
    <n v="2026"/>
    <s v="Q1"/>
    <n v="3"/>
  </r>
  <r>
    <n v="2453"/>
    <x v="87"/>
    <n v="2026"/>
    <x v="0"/>
    <n v="3"/>
    <x v="2"/>
    <x v="3"/>
    <x v="8"/>
    <x v="0"/>
    <x v="2"/>
    <x v="0"/>
    <x v="0"/>
    <n v="2"/>
    <n v="79.849999999999994"/>
    <n v="0.05"/>
    <n v="43.78"/>
    <n v="151.71499999999997"/>
    <n v="87.56"/>
    <n v="64.154999999999973"/>
    <n v="0.42286524074745402"/>
    <n v="159.69999999999999"/>
    <n v="7.9849999999999994"/>
    <n v="2026"/>
    <s v="Q1"/>
    <n v="3"/>
  </r>
  <r>
    <n v="2676"/>
    <x v="87"/>
    <n v="2026"/>
    <x v="0"/>
    <n v="3"/>
    <x v="2"/>
    <x v="2"/>
    <x v="5"/>
    <x v="2"/>
    <x v="1"/>
    <x v="3"/>
    <x v="7"/>
    <n v="4"/>
    <n v="191.99"/>
    <n v="0"/>
    <n v="104.44"/>
    <n v="767.96"/>
    <n v="417.76"/>
    <n v="350.20000000000005"/>
    <n v="0.45601333402781397"/>
    <n v="767.96"/>
    <n v="0"/>
    <n v="2026"/>
    <s v="Q1"/>
    <n v="3"/>
  </r>
  <r>
    <n v="2800"/>
    <x v="87"/>
    <n v="2026"/>
    <x v="0"/>
    <n v="3"/>
    <x v="2"/>
    <x v="1"/>
    <x v="11"/>
    <x v="0"/>
    <x v="1"/>
    <x v="0"/>
    <x v="4"/>
    <n v="1"/>
    <n v="49.81"/>
    <n v="0.05"/>
    <n v="23.12"/>
    <n v="47.319499999999998"/>
    <n v="23.12"/>
    <n v="24.199499999999997"/>
    <n v="0.51140650260463438"/>
    <n v="49.81"/>
    <n v="2.4905000000000004"/>
    <n v="2026"/>
    <s v="Q1"/>
    <n v="3"/>
  </r>
  <r>
    <n v="2857"/>
    <x v="87"/>
    <n v="2026"/>
    <x v="0"/>
    <n v="3"/>
    <x v="2"/>
    <x v="0"/>
    <x v="15"/>
    <x v="2"/>
    <x v="1"/>
    <x v="4"/>
    <x v="10"/>
    <n v="1"/>
    <n v="40.39"/>
    <n v="0.1"/>
    <n v="14.97"/>
    <n v="36.350999999999999"/>
    <n v="14.97"/>
    <n v="21.381"/>
    <n v="0.58818189320788972"/>
    <n v="40.39"/>
    <n v="4.0390000000000006"/>
    <n v="2026"/>
    <s v="Q1"/>
    <n v="3"/>
  </r>
  <r>
    <n v="3584"/>
    <x v="87"/>
    <n v="2026"/>
    <x v="0"/>
    <n v="3"/>
    <x v="2"/>
    <x v="0"/>
    <x v="0"/>
    <x v="0"/>
    <x v="0"/>
    <x v="2"/>
    <x v="2"/>
    <n v="1"/>
    <n v="35.700000000000003"/>
    <n v="0.05"/>
    <n v="13.85"/>
    <n v="33.914999999999999"/>
    <n v="13.85"/>
    <n v="20.064999999999998"/>
    <n v="0.59162612413386406"/>
    <n v="35.700000000000003"/>
    <n v="1.7850000000000001"/>
    <n v="2026"/>
    <s v="Q1"/>
    <n v="3"/>
  </r>
  <r>
    <n v="3669"/>
    <x v="87"/>
    <n v="2026"/>
    <x v="0"/>
    <n v="3"/>
    <x v="2"/>
    <x v="2"/>
    <x v="10"/>
    <x v="3"/>
    <x v="0"/>
    <x v="3"/>
    <x v="13"/>
    <n v="1"/>
    <n v="80.09"/>
    <n v="0"/>
    <n v="40.61"/>
    <n v="80.09"/>
    <n v="40.61"/>
    <n v="39.480000000000004"/>
    <n v="0.49294543638406796"/>
    <n v="80.09"/>
    <n v="0"/>
    <n v="2026"/>
    <s v="Q1"/>
    <n v="3"/>
  </r>
  <r>
    <n v="4787"/>
    <x v="87"/>
    <n v="2026"/>
    <x v="0"/>
    <n v="3"/>
    <x v="2"/>
    <x v="3"/>
    <x v="13"/>
    <x v="3"/>
    <x v="1"/>
    <x v="1"/>
    <x v="3"/>
    <n v="1"/>
    <n v="142.87"/>
    <n v="0.1"/>
    <n v="77.33"/>
    <n v="128.583"/>
    <n v="77.33"/>
    <n v="51.253"/>
    <n v="0.39859857057309289"/>
    <n v="142.87"/>
    <n v="14.287000000000001"/>
    <n v="2026"/>
    <s v="Q1"/>
    <n v="3"/>
  </r>
  <r>
    <n v="769"/>
    <x v="88"/>
    <n v="2026"/>
    <x v="0"/>
    <n v="3"/>
    <x v="2"/>
    <x v="3"/>
    <x v="8"/>
    <x v="0"/>
    <x v="0"/>
    <x v="4"/>
    <x v="10"/>
    <n v="1"/>
    <n v="40.53"/>
    <n v="0"/>
    <n v="14.32"/>
    <n v="40.53"/>
    <n v="14.32"/>
    <n v="26.21"/>
    <n v="0.64668147051566738"/>
    <n v="40.53"/>
    <n v="0"/>
    <n v="2026"/>
    <s v="Q1"/>
    <n v="3"/>
  </r>
  <r>
    <n v="1184"/>
    <x v="88"/>
    <n v="2026"/>
    <x v="0"/>
    <n v="3"/>
    <x v="2"/>
    <x v="3"/>
    <x v="8"/>
    <x v="0"/>
    <x v="0"/>
    <x v="0"/>
    <x v="4"/>
    <n v="1"/>
    <n v="49.46"/>
    <n v="0"/>
    <n v="23.04"/>
    <n v="49.46"/>
    <n v="23.04"/>
    <n v="26.42"/>
    <n v="0.53416902547513145"/>
    <n v="49.46"/>
    <n v="0"/>
    <n v="2026"/>
    <s v="Q1"/>
    <n v="3"/>
  </r>
  <r>
    <n v="1498"/>
    <x v="88"/>
    <n v="2026"/>
    <x v="0"/>
    <n v="3"/>
    <x v="2"/>
    <x v="1"/>
    <x v="14"/>
    <x v="3"/>
    <x v="2"/>
    <x v="1"/>
    <x v="3"/>
    <n v="3"/>
    <n v="142.46"/>
    <n v="0"/>
    <n v="79.650000000000006"/>
    <n v="427.38"/>
    <n v="238.95000000000002"/>
    <n v="188.42999999999998"/>
    <n v="0.44089569001825069"/>
    <n v="427.38"/>
    <n v="0"/>
    <n v="2026"/>
    <s v="Q1"/>
    <n v="3"/>
  </r>
  <r>
    <n v="2054"/>
    <x v="88"/>
    <n v="2026"/>
    <x v="0"/>
    <n v="3"/>
    <x v="2"/>
    <x v="3"/>
    <x v="13"/>
    <x v="1"/>
    <x v="2"/>
    <x v="1"/>
    <x v="3"/>
    <n v="6"/>
    <n v="142.18"/>
    <n v="0.05"/>
    <n v="80.94"/>
    <n v="810.42600000000004"/>
    <n v="485.64"/>
    <n v="324.78600000000006"/>
    <n v="0.40075960050640036"/>
    <n v="853.08"/>
    <n v="42.654000000000003"/>
    <n v="2026"/>
    <s v="Q1"/>
    <n v="3"/>
  </r>
  <r>
    <n v="2294"/>
    <x v="88"/>
    <n v="2026"/>
    <x v="0"/>
    <n v="3"/>
    <x v="2"/>
    <x v="1"/>
    <x v="14"/>
    <x v="0"/>
    <x v="1"/>
    <x v="4"/>
    <x v="10"/>
    <n v="2"/>
    <n v="41.04"/>
    <n v="0"/>
    <n v="15.03"/>
    <n v="82.08"/>
    <n v="30.06"/>
    <n v="52.019999999999996"/>
    <n v="0.63377192982456132"/>
    <n v="82.08"/>
    <n v="0"/>
    <n v="2026"/>
    <s v="Q1"/>
    <n v="3"/>
  </r>
  <r>
    <n v="2892"/>
    <x v="88"/>
    <n v="2026"/>
    <x v="0"/>
    <n v="3"/>
    <x v="2"/>
    <x v="1"/>
    <x v="12"/>
    <x v="0"/>
    <x v="0"/>
    <x v="1"/>
    <x v="3"/>
    <n v="2"/>
    <n v="145.06"/>
    <n v="0.15"/>
    <n v="77.08"/>
    <n v="246.602"/>
    <n v="154.16"/>
    <n v="92.442000000000007"/>
    <n v="0.37486313979610875"/>
    <n v="290.12"/>
    <n v="43.518000000000001"/>
    <n v="2026"/>
    <s v="Q1"/>
    <n v="3"/>
  </r>
  <r>
    <n v="3145"/>
    <x v="88"/>
    <n v="2026"/>
    <x v="0"/>
    <n v="3"/>
    <x v="2"/>
    <x v="1"/>
    <x v="11"/>
    <x v="0"/>
    <x v="0"/>
    <x v="2"/>
    <x v="15"/>
    <n v="1"/>
    <n v="130.72999999999999"/>
    <n v="0"/>
    <n v="66.17"/>
    <n v="130.72999999999999"/>
    <n v="66.17"/>
    <n v="64.559999999999988"/>
    <n v="0.4938422703281572"/>
    <n v="130.72999999999999"/>
    <n v="0"/>
    <n v="2026"/>
    <s v="Q1"/>
    <n v="3"/>
  </r>
  <r>
    <n v="3925"/>
    <x v="88"/>
    <n v="2026"/>
    <x v="0"/>
    <n v="3"/>
    <x v="2"/>
    <x v="3"/>
    <x v="13"/>
    <x v="0"/>
    <x v="2"/>
    <x v="4"/>
    <x v="14"/>
    <n v="2"/>
    <n v="36.630000000000003"/>
    <n v="0"/>
    <n v="14.31"/>
    <n v="73.260000000000005"/>
    <n v="28.62"/>
    <n v="44.64"/>
    <n v="0.60933660933660927"/>
    <n v="73.260000000000005"/>
    <n v="0"/>
    <n v="2026"/>
    <s v="Q1"/>
    <n v="3"/>
  </r>
  <r>
    <n v="2722"/>
    <x v="89"/>
    <n v="2026"/>
    <x v="0"/>
    <n v="3"/>
    <x v="2"/>
    <x v="3"/>
    <x v="13"/>
    <x v="3"/>
    <x v="1"/>
    <x v="0"/>
    <x v="4"/>
    <n v="1"/>
    <n v="50.99"/>
    <n v="0.1"/>
    <n v="21.86"/>
    <n v="45.891000000000005"/>
    <n v="21.86"/>
    <n v="24.031000000000006"/>
    <n v="0.52365387548756848"/>
    <n v="50.99"/>
    <n v="5.0990000000000002"/>
    <n v="2026"/>
    <s v="Q1"/>
    <n v="3"/>
  </r>
  <r>
    <n v="2767"/>
    <x v="89"/>
    <n v="2026"/>
    <x v="0"/>
    <n v="3"/>
    <x v="2"/>
    <x v="1"/>
    <x v="6"/>
    <x v="0"/>
    <x v="0"/>
    <x v="2"/>
    <x v="15"/>
    <n v="4"/>
    <n v="134.18"/>
    <n v="0"/>
    <n v="66.430000000000007"/>
    <n v="536.72"/>
    <n v="265.72000000000003"/>
    <n v="271"/>
    <n v="0.5049187658369354"/>
    <n v="536.72"/>
    <n v="0"/>
    <n v="2026"/>
    <s v="Q1"/>
    <n v="3"/>
  </r>
  <r>
    <n v="3794"/>
    <x v="89"/>
    <n v="2026"/>
    <x v="0"/>
    <n v="3"/>
    <x v="2"/>
    <x v="1"/>
    <x v="12"/>
    <x v="2"/>
    <x v="2"/>
    <x v="4"/>
    <x v="16"/>
    <n v="2"/>
    <n v="50.86"/>
    <n v="0.1"/>
    <n v="21.76"/>
    <n v="91.548000000000002"/>
    <n v="43.52"/>
    <n v="48.027999999999999"/>
    <n v="0.52462096386595003"/>
    <n v="101.72"/>
    <n v="10.172000000000001"/>
    <n v="2026"/>
    <s v="Q1"/>
    <n v="3"/>
  </r>
  <r>
    <n v="3880"/>
    <x v="89"/>
    <n v="2026"/>
    <x v="0"/>
    <n v="3"/>
    <x v="2"/>
    <x v="1"/>
    <x v="12"/>
    <x v="1"/>
    <x v="2"/>
    <x v="3"/>
    <x v="19"/>
    <n v="12"/>
    <n v="124.86"/>
    <n v="0.1"/>
    <n v="60.82"/>
    <n v="1348.4880000000001"/>
    <n v="729.84"/>
    <n v="618.64800000000002"/>
    <n v="0.45877160197198641"/>
    <n v="1498.32"/>
    <n v="149.83199999999999"/>
    <n v="2026"/>
    <s v="Q1"/>
    <n v="3"/>
  </r>
  <r>
    <n v="422"/>
    <x v="90"/>
    <n v="2026"/>
    <x v="1"/>
    <n v="4"/>
    <x v="3"/>
    <x v="3"/>
    <x v="4"/>
    <x v="0"/>
    <x v="2"/>
    <x v="0"/>
    <x v="0"/>
    <n v="1"/>
    <n v="81.760000000000005"/>
    <n v="0.1"/>
    <n v="42.78"/>
    <n v="73.584000000000003"/>
    <n v="42.78"/>
    <n v="30.804000000000002"/>
    <n v="0.4186236138290933"/>
    <n v="81.760000000000005"/>
    <n v="8.1760000000000002"/>
    <n v="2026"/>
    <s v="Q2"/>
    <n v="4"/>
  </r>
  <r>
    <n v="495"/>
    <x v="90"/>
    <n v="2026"/>
    <x v="1"/>
    <n v="4"/>
    <x v="3"/>
    <x v="1"/>
    <x v="14"/>
    <x v="2"/>
    <x v="2"/>
    <x v="2"/>
    <x v="15"/>
    <n v="1"/>
    <n v="134.65"/>
    <n v="0"/>
    <n v="68.19"/>
    <n v="134.65"/>
    <n v="68.19"/>
    <n v="66.460000000000008"/>
    <n v="0.49357593761604163"/>
    <n v="134.65"/>
    <n v="0"/>
    <n v="2026"/>
    <s v="Q2"/>
    <n v="4"/>
  </r>
  <r>
    <n v="1517"/>
    <x v="90"/>
    <n v="2026"/>
    <x v="1"/>
    <n v="4"/>
    <x v="3"/>
    <x v="2"/>
    <x v="16"/>
    <x v="0"/>
    <x v="2"/>
    <x v="0"/>
    <x v="6"/>
    <n v="1"/>
    <n v="41.21"/>
    <n v="0"/>
    <n v="16.34"/>
    <n v="41.21"/>
    <n v="16.34"/>
    <n v="24.87"/>
    <n v="0.60349429750060668"/>
    <n v="41.21"/>
    <n v="0"/>
    <n v="2026"/>
    <s v="Q2"/>
    <n v="4"/>
  </r>
  <r>
    <n v="2391"/>
    <x v="90"/>
    <n v="2026"/>
    <x v="1"/>
    <n v="4"/>
    <x v="3"/>
    <x v="1"/>
    <x v="12"/>
    <x v="0"/>
    <x v="0"/>
    <x v="4"/>
    <x v="10"/>
    <n v="2"/>
    <n v="40.590000000000003"/>
    <n v="0"/>
    <n v="15.01"/>
    <n v="81.180000000000007"/>
    <n v="30.02"/>
    <n v="51.160000000000011"/>
    <n v="0.63020448386302053"/>
    <n v="81.180000000000007"/>
    <n v="0"/>
    <n v="2026"/>
    <s v="Q2"/>
    <n v="4"/>
  </r>
  <r>
    <n v="3809"/>
    <x v="90"/>
    <n v="2026"/>
    <x v="1"/>
    <n v="4"/>
    <x v="3"/>
    <x v="0"/>
    <x v="15"/>
    <x v="0"/>
    <x v="1"/>
    <x v="3"/>
    <x v="19"/>
    <n v="3"/>
    <n v="124.08"/>
    <n v="0.05"/>
    <n v="62.41"/>
    <n v="353.62799999999999"/>
    <n v="187.23"/>
    <n v="166.398"/>
    <n v="0.47054531880959655"/>
    <n v="372.24"/>
    <n v="18.612000000000002"/>
    <n v="2026"/>
    <s v="Q2"/>
    <n v="4"/>
  </r>
  <r>
    <n v="3958"/>
    <x v="90"/>
    <n v="2026"/>
    <x v="1"/>
    <n v="4"/>
    <x v="3"/>
    <x v="1"/>
    <x v="1"/>
    <x v="0"/>
    <x v="0"/>
    <x v="3"/>
    <x v="19"/>
    <n v="2"/>
    <n v="125.35"/>
    <n v="0.15"/>
    <n v="60.73"/>
    <n v="213.095"/>
    <n v="121.46"/>
    <n v="91.635000000000005"/>
    <n v="0.43001947488209485"/>
    <n v="250.7"/>
    <n v="37.604999999999997"/>
    <n v="2026"/>
    <s v="Q2"/>
    <n v="4"/>
  </r>
  <r>
    <n v="4418"/>
    <x v="90"/>
    <n v="2026"/>
    <x v="1"/>
    <n v="4"/>
    <x v="3"/>
    <x v="1"/>
    <x v="14"/>
    <x v="3"/>
    <x v="1"/>
    <x v="4"/>
    <x v="14"/>
    <n v="3"/>
    <n v="36.090000000000003"/>
    <n v="0"/>
    <n v="14.03"/>
    <n v="108.27000000000001"/>
    <n v="42.089999999999996"/>
    <n v="66.180000000000007"/>
    <n v="0.61124965364366857"/>
    <n v="108.27000000000001"/>
    <n v="0"/>
    <n v="2026"/>
    <s v="Q2"/>
    <n v="4"/>
  </r>
  <r>
    <n v="4693"/>
    <x v="90"/>
    <n v="2026"/>
    <x v="1"/>
    <n v="4"/>
    <x v="3"/>
    <x v="1"/>
    <x v="12"/>
    <x v="1"/>
    <x v="2"/>
    <x v="1"/>
    <x v="1"/>
    <n v="15"/>
    <n v="94.33"/>
    <n v="0.1"/>
    <n v="44.38"/>
    <n v="1273.4550000000002"/>
    <n v="665.7"/>
    <n v="607.75500000000011"/>
    <n v="0.47724890161018652"/>
    <n v="1414.95"/>
    <n v="141.495"/>
    <n v="2026"/>
    <s v="Q2"/>
    <n v="4"/>
  </r>
  <r>
    <n v="193"/>
    <x v="91"/>
    <n v="2026"/>
    <x v="1"/>
    <n v="4"/>
    <x v="3"/>
    <x v="3"/>
    <x v="4"/>
    <x v="2"/>
    <x v="0"/>
    <x v="2"/>
    <x v="2"/>
    <n v="1"/>
    <n v="35.6"/>
    <n v="0.1"/>
    <n v="13.39"/>
    <n v="32.04"/>
    <n v="13.39"/>
    <n v="18.649999999999999"/>
    <n v="0.58208489388264661"/>
    <n v="35.6"/>
    <n v="3.5600000000000005"/>
    <n v="2026"/>
    <s v="Q2"/>
    <n v="4"/>
  </r>
  <r>
    <n v="2246"/>
    <x v="91"/>
    <n v="2026"/>
    <x v="1"/>
    <n v="4"/>
    <x v="3"/>
    <x v="1"/>
    <x v="12"/>
    <x v="3"/>
    <x v="0"/>
    <x v="0"/>
    <x v="4"/>
    <n v="1"/>
    <n v="50.17"/>
    <n v="0"/>
    <n v="21.95"/>
    <n v="50.17"/>
    <n v="21.95"/>
    <n v="28.220000000000002"/>
    <n v="0.56248754235598963"/>
    <n v="50.17"/>
    <n v="0"/>
    <n v="2026"/>
    <s v="Q2"/>
    <n v="4"/>
  </r>
  <r>
    <n v="2556"/>
    <x v="91"/>
    <n v="2026"/>
    <x v="1"/>
    <n v="4"/>
    <x v="3"/>
    <x v="3"/>
    <x v="8"/>
    <x v="0"/>
    <x v="0"/>
    <x v="1"/>
    <x v="17"/>
    <n v="2"/>
    <n v="72.900000000000006"/>
    <n v="0"/>
    <n v="31.52"/>
    <n v="145.80000000000001"/>
    <n v="63.04"/>
    <n v="82.760000000000019"/>
    <n v="0.5676268861454048"/>
    <n v="145.80000000000001"/>
    <n v="0"/>
    <n v="2026"/>
    <s v="Q2"/>
    <n v="4"/>
  </r>
  <r>
    <n v="169"/>
    <x v="92"/>
    <n v="2026"/>
    <x v="1"/>
    <n v="4"/>
    <x v="3"/>
    <x v="2"/>
    <x v="16"/>
    <x v="0"/>
    <x v="1"/>
    <x v="1"/>
    <x v="1"/>
    <n v="2"/>
    <n v="93.48"/>
    <n v="0"/>
    <n v="45.15"/>
    <n v="186.96"/>
    <n v="90.3"/>
    <n v="96.660000000000011"/>
    <n v="0.51700898587933253"/>
    <n v="186.96"/>
    <n v="0"/>
    <n v="2026"/>
    <s v="Q2"/>
    <n v="4"/>
  </r>
  <r>
    <n v="877"/>
    <x v="92"/>
    <n v="2026"/>
    <x v="1"/>
    <n v="4"/>
    <x v="3"/>
    <x v="1"/>
    <x v="12"/>
    <x v="0"/>
    <x v="1"/>
    <x v="3"/>
    <x v="19"/>
    <n v="1"/>
    <n v="123.63"/>
    <n v="0"/>
    <n v="58.88"/>
    <n v="123.63"/>
    <n v="58.88"/>
    <n v="64.75"/>
    <n v="0.52374019250990866"/>
    <n v="123.63"/>
    <n v="0"/>
    <n v="2026"/>
    <s v="Q2"/>
    <n v="4"/>
  </r>
  <r>
    <n v="2023"/>
    <x v="92"/>
    <n v="2026"/>
    <x v="1"/>
    <n v="4"/>
    <x v="3"/>
    <x v="1"/>
    <x v="12"/>
    <x v="0"/>
    <x v="1"/>
    <x v="2"/>
    <x v="18"/>
    <n v="3"/>
    <n v="168.37"/>
    <n v="0"/>
    <n v="87.15"/>
    <n v="505.11"/>
    <n v="261.45000000000005"/>
    <n v="243.65999999999997"/>
    <n v="0.4823899744610084"/>
    <n v="505.11"/>
    <n v="0"/>
    <n v="2026"/>
    <s v="Q2"/>
    <n v="4"/>
  </r>
  <r>
    <n v="2548"/>
    <x v="92"/>
    <n v="2026"/>
    <x v="1"/>
    <n v="4"/>
    <x v="3"/>
    <x v="0"/>
    <x v="9"/>
    <x v="3"/>
    <x v="1"/>
    <x v="0"/>
    <x v="4"/>
    <n v="4"/>
    <n v="51.68"/>
    <n v="0.05"/>
    <n v="23.09"/>
    <n v="196.38399999999999"/>
    <n v="92.36"/>
    <n v="104.02399999999999"/>
    <n v="0.52969692031937421"/>
    <n v="206.72"/>
    <n v="10.336"/>
    <n v="2026"/>
    <s v="Q2"/>
    <n v="4"/>
  </r>
  <r>
    <n v="2602"/>
    <x v="92"/>
    <n v="2026"/>
    <x v="1"/>
    <n v="4"/>
    <x v="3"/>
    <x v="1"/>
    <x v="12"/>
    <x v="3"/>
    <x v="1"/>
    <x v="0"/>
    <x v="6"/>
    <n v="1"/>
    <n v="40.159999999999997"/>
    <n v="0"/>
    <n v="16.77"/>
    <n v="40.159999999999997"/>
    <n v="16.77"/>
    <n v="23.389999999999997"/>
    <n v="0.58242031872509958"/>
    <n v="40.159999999999997"/>
    <n v="0"/>
    <n v="2026"/>
    <s v="Q2"/>
    <n v="4"/>
  </r>
  <r>
    <n v="3229"/>
    <x v="92"/>
    <n v="2026"/>
    <x v="1"/>
    <n v="4"/>
    <x v="3"/>
    <x v="3"/>
    <x v="13"/>
    <x v="2"/>
    <x v="0"/>
    <x v="2"/>
    <x v="2"/>
    <n v="3"/>
    <n v="36.17"/>
    <n v="0.1"/>
    <n v="13.65"/>
    <n v="97.659000000000006"/>
    <n v="40.950000000000003"/>
    <n v="56.709000000000003"/>
    <n v="0.58068380794396834"/>
    <n v="108.51"/>
    <n v="10.851000000000001"/>
    <n v="2026"/>
    <s v="Q2"/>
    <n v="4"/>
  </r>
  <r>
    <n v="3261"/>
    <x v="92"/>
    <n v="2026"/>
    <x v="1"/>
    <n v="4"/>
    <x v="3"/>
    <x v="2"/>
    <x v="10"/>
    <x v="0"/>
    <x v="1"/>
    <x v="2"/>
    <x v="15"/>
    <n v="4"/>
    <n v="130.55000000000001"/>
    <n v="0"/>
    <n v="67.66"/>
    <n v="522.20000000000005"/>
    <n v="270.64"/>
    <n v="251.56000000000006"/>
    <n v="0.48173113749521262"/>
    <n v="522.20000000000005"/>
    <n v="0"/>
    <n v="2026"/>
    <s v="Q2"/>
    <n v="4"/>
  </r>
  <r>
    <n v="3621"/>
    <x v="92"/>
    <n v="2026"/>
    <x v="1"/>
    <n v="4"/>
    <x v="3"/>
    <x v="3"/>
    <x v="8"/>
    <x v="0"/>
    <x v="1"/>
    <x v="0"/>
    <x v="8"/>
    <n v="2"/>
    <n v="102.63"/>
    <n v="0"/>
    <n v="50.19"/>
    <n v="205.26"/>
    <n v="100.38"/>
    <n v="104.88"/>
    <n v="0.51096170710318622"/>
    <n v="205.26"/>
    <n v="0"/>
    <n v="2026"/>
    <s v="Q2"/>
    <n v="4"/>
  </r>
  <r>
    <n v="4681"/>
    <x v="92"/>
    <n v="2026"/>
    <x v="1"/>
    <n v="4"/>
    <x v="3"/>
    <x v="3"/>
    <x v="13"/>
    <x v="3"/>
    <x v="0"/>
    <x v="0"/>
    <x v="0"/>
    <n v="6"/>
    <n v="81.239999999999995"/>
    <n v="0"/>
    <n v="43.28"/>
    <n v="487.43999999999994"/>
    <n v="259.68"/>
    <n v="227.75999999999993"/>
    <n v="0.46725750861644505"/>
    <n v="487.43999999999994"/>
    <n v="0"/>
    <n v="2026"/>
    <s v="Q2"/>
    <n v="4"/>
  </r>
  <r>
    <n v="4954"/>
    <x v="92"/>
    <n v="2026"/>
    <x v="1"/>
    <n v="4"/>
    <x v="3"/>
    <x v="3"/>
    <x v="8"/>
    <x v="0"/>
    <x v="1"/>
    <x v="1"/>
    <x v="17"/>
    <n v="3"/>
    <n v="72.11"/>
    <n v="0.05"/>
    <n v="31.63"/>
    <n v="205.51349999999996"/>
    <n v="94.89"/>
    <n v="110.62349999999996"/>
    <n v="0.5382785072513484"/>
    <n v="216.32999999999998"/>
    <n v="10.8165"/>
    <n v="2026"/>
    <s v="Q2"/>
    <n v="4"/>
  </r>
  <r>
    <n v="1153"/>
    <x v="93"/>
    <n v="2026"/>
    <x v="1"/>
    <n v="4"/>
    <x v="3"/>
    <x v="2"/>
    <x v="16"/>
    <x v="2"/>
    <x v="1"/>
    <x v="1"/>
    <x v="1"/>
    <n v="4"/>
    <n v="90.15"/>
    <n v="0"/>
    <n v="44.9"/>
    <n v="360.6"/>
    <n v="179.6"/>
    <n v="181.00000000000003"/>
    <n v="0.50194120909595119"/>
    <n v="360.6"/>
    <n v="0"/>
    <n v="2026"/>
    <s v="Q2"/>
    <n v="4"/>
  </r>
  <r>
    <n v="1383"/>
    <x v="93"/>
    <n v="2026"/>
    <x v="1"/>
    <n v="4"/>
    <x v="3"/>
    <x v="3"/>
    <x v="4"/>
    <x v="2"/>
    <x v="0"/>
    <x v="0"/>
    <x v="4"/>
    <n v="1"/>
    <n v="50.7"/>
    <n v="0.05"/>
    <n v="21.85"/>
    <n v="48.164999999999999"/>
    <n v="21.85"/>
    <n v="26.314999999999998"/>
    <n v="0.54635108481262329"/>
    <n v="50.7"/>
    <n v="2.5350000000000001"/>
    <n v="2026"/>
    <s v="Q2"/>
    <n v="4"/>
  </r>
  <r>
    <n v="2583"/>
    <x v="93"/>
    <n v="2026"/>
    <x v="1"/>
    <n v="4"/>
    <x v="3"/>
    <x v="0"/>
    <x v="0"/>
    <x v="0"/>
    <x v="0"/>
    <x v="4"/>
    <x v="10"/>
    <n v="1"/>
    <n v="41.13"/>
    <n v="0"/>
    <n v="15.04"/>
    <n v="41.13"/>
    <n v="15.04"/>
    <n v="26.090000000000003"/>
    <n v="0.63433017262338931"/>
    <n v="41.13"/>
    <n v="0"/>
    <n v="2026"/>
    <s v="Q2"/>
    <n v="4"/>
  </r>
  <r>
    <n v="4074"/>
    <x v="93"/>
    <n v="2026"/>
    <x v="1"/>
    <n v="4"/>
    <x v="3"/>
    <x v="1"/>
    <x v="1"/>
    <x v="2"/>
    <x v="0"/>
    <x v="3"/>
    <x v="19"/>
    <n v="1"/>
    <n v="121.66"/>
    <n v="0"/>
    <n v="61.37"/>
    <n v="121.66"/>
    <n v="61.37"/>
    <n v="60.29"/>
    <n v="0.49556140062469178"/>
    <n v="121.66"/>
    <n v="0"/>
    <n v="2026"/>
    <s v="Q2"/>
    <n v="4"/>
  </r>
  <r>
    <n v="4301"/>
    <x v="93"/>
    <n v="2026"/>
    <x v="1"/>
    <n v="4"/>
    <x v="3"/>
    <x v="2"/>
    <x v="16"/>
    <x v="2"/>
    <x v="1"/>
    <x v="4"/>
    <x v="12"/>
    <n v="1"/>
    <n v="122.77"/>
    <n v="0.1"/>
    <n v="70.59"/>
    <n v="110.49299999999999"/>
    <n v="70.59"/>
    <n v="39.902999999999992"/>
    <n v="0.36113599956558329"/>
    <n v="122.77"/>
    <n v="12.277000000000001"/>
    <n v="2026"/>
    <s v="Q2"/>
    <n v="4"/>
  </r>
  <r>
    <n v="4692"/>
    <x v="93"/>
    <n v="2026"/>
    <x v="1"/>
    <n v="4"/>
    <x v="3"/>
    <x v="3"/>
    <x v="13"/>
    <x v="0"/>
    <x v="0"/>
    <x v="0"/>
    <x v="4"/>
    <n v="1"/>
    <n v="49.96"/>
    <n v="0"/>
    <n v="22.13"/>
    <n v="49.96"/>
    <n v="22.13"/>
    <n v="27.830000000000002"/>
    <n v="0.55704563650920735"/>
    <n v="49.96"/>
    <n v="0"/>
    <n v="2026"/>
    <s v="Q2"/>
    <n v="4"/>
  </r>
  <r>
    <n v="1951"/>
    <x v="94"/>
    <n v="2026"/>
    <x v="1"/>
    <n v="4"/>
    <x v="3"/>
    <x v="3"/>
    <x v="8"/>
    <x v="3"/>
    <x v="0"/>
    <x v="1"/>
    <x v="11"/>
    <n v="2"/>
    <n v="155.13"/>
    <n v="0.15"/>
    <n v="80.959999999999994"/>
    <n v="263.721"/>
    <n v="161.91999999999999"/>
    <n v="101.80100000000002"/>
    <n v="0.38601779911345707"/>
    <n v="310.26"/>
    <n v="46.538999999999994"/>
    <n v="2026"/>
    <s v="Q2"/>
    <n v="4"/>
  </r>
  <r>
    <n v="2111"/>
    <x v="94"/>
    <n v="2026"/>
    <x v="1"/>
    <n v="4"/>
    <x v="3"/>
    <x v="3"/>
    <x v="13"/>
    <x v="0"/>
    <x v="1"/>
    <x v="1"/>
    <x v="17"/>
    <n v="3"/>
    <n v="69.83"/>
    <n v="0.05"/>
    <n v="31.53"/>
    <n v="199.0155"/>
    <n v="94.59"/>
    <n v="104.4255"/>
    <n v="0.52471038687941396"/>
    <n v="209.49"/>
    <n v="10.474500000000001"/>
    <n v="2026"/>
    <s v="Q2"/>
    <n v="4"/>
  </r>
  <r>
    <n v="2933"/>
    <x v="94"/>
    <n v="2026"/>
    <x v="1"/>
    <n v="4"/>
    <x v="3"/>
    <x v="1"/>
    <x v="6"/>
    <x v="2"/>
    <x v="0"/>
    <x v="2"/>
    <x v="2"/>
    <n v="1"/>
    <n v="35.4"/>
    <n v="0"/>
    <n v="13.37"/>
    <n v="35.4"/>
    <n v="13.37"/>
    <n v="22.03"/>
    <n v="0.62231638418079105"/>
    <n v="35.4"/>
    <n v="0"/>
    <n v="2026"/>
    <s v="Q2"/>
    <n v="4"/>
  </r>
  <r>
    <n v="3263"/>
    <x v="94"/>
    <n v="2026"/>
    <x v="1"/>
    <n v="4"/>
    <x v="3"/>
    <x v="3"/>
    <x v="7"/>
    <x v="0"/>
    <x v="1"/>
    <x v="4"/>
    <x v="16"/>
    <n v="1"/>
    <n v="51.75"/>
    <n v="0.1"/>
    <n v="22.1"/>
    <n v="46.575000000000003"/>
    <n v="22.1"/>
    <n v="24.475000000000001"/>
    <n v="0.52549651100375738"/>
    <n v="51.75"/>
    <n v="5.1750000000000007"/>
    <n v="2026"/>
    <s v="Q2"/>
    <n v="4"/>
  </r>
  <r>
    <n v="4764"/>
    <x v="94"/>
    <n v="2026"/>
    <x v="1"/>
    <n v="4"/>
    <x v="3"/>
    <x v="3"/>
    <x v="13"/>
    <x v="3"/>
    <x v="1"/>
    <x v="0"/>
    <x v="6"/>
    <n v="6"/>
    <n v="39.6"/>
    <n v="0.15"/>
    <n v="17.010000000000002"/>
    <n v="201.96"/>
    <n v="102.06"/>
    <n v="99.9"/>
    <n v="0.49465240641711233"/>
    <n v="237.60000000000002"/>
    <n v="35.64"/>
    <n v="2026"/>
    <s v="Q2"/>
    <n v="4"/>
  </r>
  <r>
    <n v="28"/>
    <x v="95"/>
    <n v="2026"/>
    <x v="1"/>
    <n v="4"/>
    <x v="3"/>
    <x v="1"/>
    <x v="6"/>
    <x v="2"/>
    <x v="1"/>
    <x v="4"/>
    <x v="12"/>
    <n v="2"/>
    <n v="125.94"/>
    <n v="0.05"/>
    <n v="70.94"/>
    <n v="239.28599999999997"/>
    <n v="141.88"/>
    <n v="97.405999999999977"/>
    <n v="0.40706936469329585"/>
    <n v="251.88"/>
    <n v="12.594000000000001"/>
    <n v="2026"/>
    <s v="Q2"/>
    <n v="4"/>
  </r>
  <r>
    <n v="581"/>
    <x v="95"/>
    <n v="2026"/>
    <x v="1"/>
    <n v="4"/>
    <x v="3"/>
    <x v="1"/>
    <x v="1"/>
    <x v="0"/>
    <x v="0"/>
    <x v="3"/>
    <x v="19"/>
    <n v="3"/>
    <n v="124.67"/>
    <n v="0"/>
    <n v="61.46"/>
    <n v="374.01"/>
    <n v="184.38"/>
    <n v="189.63"/>
    <n v="0.50701852891633914"/>
    <n v="374.01"/>
    <n v="0"/>
    <n v="2026"/>
    <s v="Q2"/>
    <n v="4"/>
  </r>
  <r>
    <n v="643"/>
    <x v="95"/>
    <n v="2026"/>
    <x v="1"/>
    <n v="4"/>
    <x v="3"/>
    <x v="3"/>
    <x v="8"/>
    <x v="0"/>
    <x v="0"/>
    <x v="1"/>
    <x v="17"/>
    <n v="2"/>
    <n v="72.260000000000005"/>
    <n v="0"/>
    <n v="33.21"/>
    <n v="144.52000000000001"/>
    <n v="66.42"/>
    <n v="78.100000000000009"/>
    <n v="0.54040963188486024"/>
    <n v="144.52000000000001"/>
    <n v="0"/>
    <n v="2026"/>
    <s v="Q2"/>
    <n v="4"/>
  </r>
  <r>
    <n v="1907"/>
    <x v="95"/>
    <n v="2026"/>
    <x v="1"/>
    <n v="4"/>
    <x v="3"/>
    <x v="1"/>
    <x v="12"/>
    <x v="1"/>
    <x v="2"/>
    <x v="0"/>
    <x v="4"/>
    <n v="10"/>
    <n v="50.64"/>
    <n v="0.2"/>
    <n v="22.99"/>
    <n v="405.12"/>
    <n v="229.89999999999998"/>
    <n v="175.22000000000003"/>
    <n v="0.43251382306477099"/>
    <n v="506.4"/>
    <n v="101.28"/>
    <n v="2026"/>
    <s v="Q2"/>
    <n v="4"/>
  </r>
  <r>
    <n v="1950"/>
    <x v="95"/>
    <n v="2026"/>
    <x v="1"/>
    <n v="4"/>
    <x v="3"/>
    <x v="0"/>
    <x v="9"/>
    <x v="0"/>
    <x v="1"/>
    <x v="1"/>
    <x v="17"/>
    <n v="1"/>
    <n v="73"/>
    <n v="0"/>
    <n v="32.4"/>
    <n v="73"/>
    <n v="32.4"/>
    <n v="40.6"/>
    <n v="0.55616438356164388"/>
    <n v="73"/>
    <n v="0"/>
    <n v="2026"/>
    <s v="Q2"/>
    <n v="4"/>
  </r>
  <r>
    <n v="2443"/>
    <x v="95"/>
    <n v="2026"/>
    <x v="1"/>
    <n v="4"/>
    <x v="3"/>
    <x v="0"/>
    <x v="15"/>
    <x v="0"/>
    <x v="0"/>
    <x v="2"/>
    <x v="2"/>
    <n v="1"/>
    <n v="35.700000000000003"/>
    <n v="0"/>
    <n v="13.8"/>
    <n v="35.700000000000003"/>
    <n v="13.8"/>
    <n v="21.900000000000002"/>
    <n v="0.61344537815126055"/>
    <n v="35.700000000000003"/>
    <n v="0"/>
    <n v="2026"/>
    <s v="Q2"/>
    <n v="4"/>
  </r>
  <r>
    <n v="2480"/>
    <x v="95"/>
    <n v="2026"/>
    <x v="1"/>
    <n v="4"/>
    <x v="3"/>
    <x v="2"/>
    <x v="16"/>
    <x v="1"/>
    <x v="1"/>
    <x v="1"/>
    <x v="11"/>
    <n v="8"/>
    <n v="152.41999999999999"/>
    <n v="0.05"/>
    <n v="80.11"/>
    <n v="1158.3919999999998"/>
    <n v="640.88"/>
    <n v="517.51199999999983"/>
    <n v="0.44675032286134564"/>
    <n v="1219.3599999999999"/>
    <n v="60.967999999999996"/>
    <n v="2026"/>
    <s v="Q2"/>
    <n v="4"/>
  </r>
  <r>
    <n v="2515"/>
    <x v="95"/>
    <n v="2026"/>
    <x v="1"/>
    <n v="4"/>
    <x v="3"/>
    <x v="3"/>
    <x v="8"/>
    <x v="0"/>
    <x v="0"/>
    <x v="0"/>
    <x v="0"/>
    <n v="1"/>
    <n v="81.78"/>
    <n v="0"/>
    <n v="42.82"/>
    <n v="81.78"/>
    <n v="42.82"/>
    <n v="38.96"/>
    <n v="0.47640009782342874"/>
    <n v="81.78"/>
    <n v="0"/>
    <n v="2026"/>
    <s v="Q2"/>
    <n v="4"/>
  </r>
  <r>
    <n v="2829"/>
    <x v="95"/>
    <n v="2026"/>
    <x v="1"/>
    <n v="4"/>
    <x v="3"/>
    <x v="1"/>
    <x v="6"/>
    <x v="0"/>
    <x v="2"/>
    <x v="0"/>
    <x v="8"/>
    <n v="6"/>
    <n v="102.59"/>
    <n v="0.1"/>
    <n v="49.6"/>
    <n v="553.98599999999999"/>
    <n v="297.60000000000002"/>
    <n v="256.38599999999997"/>
    <n v="0.46280230908362302"/>
    <n v="615.54"/>
    <n v="61.554000000000002"/>
    <n v="2026"/>
    <s v="Q2"/>
    <n v="4"/>
  </r>
  <r>
    <n v="4086"/>
    <x v="95"/>
    <n v="2026"/>
    <x v="1"/>
    <n v="4"/>
    <x v="3"/>
    <x v="3"/>
    <x v="8"/>
    <x v="2"/>
    <x v="0"/>
    <x v="1"/>
    <x v="11"/>
    <n v="2"/>
    <n v="152.44"/>
    <n v="0.15"/>
    <n v="76.680000000000007"/>
    <n v="259.14799999999997"/>
    <n v="153.36000000000001"/>
    <n v="105.78799999999995"/>
    <n v="0.4082146109559015"/>
    <n v="304.88"/>
    <n v="45.731999999999999"/>
    <n v="2026"/>
    <s v="Q2"/>
    <n v="4"/>
  </r>
  <r>
    <n v="4512"/>
    <x v="95"/>
    <n v="2026"/>
    <x v="1"/>
    <n v="4"/>
    <x v="3"/>
    <x v="1"/>
    <x v="1"/>
    <x v="0"/>
    <x v="1"/>
    <x v="2"/>
    <x v="15"/>
    <n v="6"/>
    <n v="136.29"/>
    <n v="0"/>
    <n v="68.209999999999994"/>
    <n v="817.74"/>
    <n v="409.26"/>
    <n v="408.48"/>
    <n v="0.49952307579426225"/>
    <n v="817.74"/>
    <n v="0"/>
    <n v="2026"/>
    <s v="Q2"/>
    <n v="4"/>
  </r>
  <r>
    <n v="4837"/>
    <x v="95"/>
    <n v="2026"/>
    <x v="1"/>
    <n v="4"/>
    <x v="3"/>
    <x v="0"/>
    <x v="9"/>
    <x v="1"/>
    <x v="2"/>
    <x v="1"/>
    <x v="11"/>
    <n v="4"/>
    <n v="157.51"/>
    <n v="0.2"/>
    <n v="79.209999999999994"/>
    <n v="504.03199999999998"/>
    <n v="316.83999999999997"/>
    <n v="187.19200000000001"/>
    <n v="0.37138911815122855"/>
    <n v="630.04"/>
    <n v="126.008"/>
    <n v="2026"/>
    <s v="Q2"/>
    <n v="4"/>
  </r>
  <r>
    <n v="1580"/>
    <x v="96"/>
    <n v="2026"/>
    <x v="1"/>
    <n v="4"/>
    <x v="3"/>
    <x v="2"/>
    <x v="3"/>
    <x v="0"/>
    <x v="1"/>
    <x v="3"/>
    <x v="19"/>
    <n v="2"/>
    <n v="120.5"/>
    <n v="0"/>
    <n v="61.42"/>
    <n v="241"/>
    <n v="122.84"/>
    <n v="118.16"/>
    <n v="0.49029045643153524"/>
    <n v="241"/>
    <n v="0"/>
    <n v="2026"/>
    <s v="Q2"/>
    <n v="4"/>
  </r>
  <r>
    <n v="1962"/>
    <x v="96"/>
    <n v="2026"/>
    <x v="1"/>
    <n v="4"/>
    <x v="3"/>
    <x v="0"/>
    <x v="0"/>
    <x v="0"/>
    <x v="0"/>
    <x v="1"/>
    <x v="11"/>
    <n v="3"/>
    <n v="152.62"/>
    <n v="0.05"/>
    <n v="77.75"/>
    <n v="434.96699999999998"/>
    <n v="233.25"/>
    <n v="201.71699999999998"/>
    <n v="0.46375242259757637"/>
    <n v="457.86"/>
    <n v="22.893000000000001"/>
    <n v="2026"/>
    <s v="Q2"/>
    <n v="4"/>
  </r>
  <r>
    <n v="2381"/>
    <x v="96"/>
    <n v="2026"/>
    <x v="1"/>
    <n v="4"/>
    <x v="3"/>
    <x v="1"/>
    <x v="11"/>
    <x v="0"/>
    <x v="0"/>
    <x v="2"/>
    <x v="15"/>
    <n v="2"/>
    <n v="134.16"/>
    <n v="0.05"/>
    <n v="67.08"/>
    <n v="254.90399999999997"/>
    <n v="134.16"/>
    <n v="120.74399999999997"/>
    <n v="0.47368421052631576"/>
    <n v="268.32"/>
    <n v="13.416"/>
    <n v="2026"/>
    <s v="Q2"/>
    <n v="4"/>
  </r>
  <r>
    <n v="2655"/>
    <x v="96"/>
    <n v="2026"/>
    <x v="1"/>
    <n v="4"/>
    <x v="3"/>
    <x v="3"/>
    <x v="13"/>
    <x v="2"/>
    <x v="2"/>
    <x v="0"/>
    <x v="8"/>
    <n v="1"/>
    <n v="101.13"/>
    <n v="0"/>
    <n v="50.8"/>
    <n v="101.13"/>
    <n v="50.8"/>
    <n v="50.33"/>
    <n v="0.49767625828141998"/>
    <n v="101.13"/>
    <n v="0"/>
    <n v="2026"/>
    <s v="Q2"/>
    <n v="4"/>
  </r>
  <r>
    <n v="2944"/>
    <x v="96"/>
    <n v="2026"/>
    <x v="1"/>
    <n v="4"/>
    <x v="3"/>
    <x v="1"/>
    <x v="14"/>
    <x v="2"/>
    <x v="1"/>
    <x v="4"/>
    <x v="16"/>
    <n v="1"/>
    <n v="51.36"/>
    <n v="0"/>
    <n v="22.21"/>
    <n v="51.36"/>
    <n v="22.21"/>
    <n v="29.15"/>
    <n v="0.56756230529595009"/>
    <n v="51.36"/>
    <n v="0"/>
    <n v="2026"/>
    <s v="Q2"/>
    <n v="4"/>
  </r>
  <r>
    <n v="4756"/>
    <x v="96"/>
    <n v="2026"/>
    <x v="1"/>
    <n v="4"/>
    <x v="3"/>
    <x v="2"/>
    <x v="16"/>
    <x v="0"/>
    <x v="2"/>
    <x v="1"/>
    <x v="11"/>
    <n v="5"/>
    <n v="151.88"/>
    <n v="0"/>
    <n v="80.56"/>
    <n v="759.4"/>
    <n v="402.8"/>
    <n v="356.59999999999997"/>
    <n v="0.46958124835396364"/>
    <n v="759.4"/>
    <n v="0"/>
    <n v="2026"/>
    <s v="Q2"/>
    <n v="4"/>
  </r>
  <r>
    <n v="52"/>
    <x v="97"/>
    <n v="2026"/>
    <x v="1"/>
    <n v="4"/>
    <x v="3"/>
    <x v="1"/>
    <x v="12"/>
    <x v="0"/>
    <x v="1"/>
    <x v="2"/>
    <x v="15"/>
    <n v="2"/>
    <n v="133.59"/>
    <n v="0"/>
    <n v="66.83"/>
    <n v="267.18"/>
    <n v="133.66"/>
    <n v="133.52000000000001"/>
    <n v="0.49973800434164234"/>
    <n v="267.18"/>
    <n v="0"/>
    <n v="2026"/>
    <s v="Q2"/>
    <n v="4"/>
  </r>
  <r>
    <n v="556"/>
    <x v="97"/>
    <n v="2026"/>
    <x v="1"/>
    <n v="4"/>
    <x v="3"/>
    <x v="3"/>
    <x v="8"/>
    <x v="0"/>
    <x v="1"/>
    <x v="3"/>
    <x v="19"/>
    <n v="2"/>
    <n v="124.39"/>
    <n v="0"/>
    <n v="61.27"/>
    <n v="248.78"/>
    <n v="122.54"/>
    <n v="126.24"/>
    <n v="0.50743628909076288"/>
    <n v="248.78"/>
    <n v="0"/>
    <n v="2026"/>
    <s v="Q2"/>
    <n v="4"/>
  </r>
  <r>
    <n v="1233"/>
    <x v="97"/>
    <n v="2026"/>
    <x v="1"/>
    <n v="4"/>
    <x v="3"/>
    <x v="0"/>
    <x v="15"/>
    <x v="0"/>
    <x v="1"/>
    <x v="0"/>
    <x v="4"/>
    <n v="5"/>
    <n v="50.22"/>
    <n v="0.1"/>
    <n v="22.31"/>
    <n v="225.99"/>
    <n v="111.55"/>
    <n v="114.44000000000001"/>
    <n v="0.50639408823399268"/>
    <n v="251.1"/>
    <n v="25.11"/>
    <n v="2026"/>
    <s v="Q2"/>
    <n v="4"/>
  </r>
  <r>
    <n v="1492"/>
    <x v="97"/>
    <n v="2026"/>
    <x v="1"/>
    <n v="4"/>
    <x v="3"/>
    <x v="1"/>
    <x v="14"/>
    <x v="0"/>
    <x v="0"/>
    <x v="0"/>
    <x v="6"/>
    <n v="2"/>
    <n v="41.08"/>
    <n v="0"/>
    <n v="16.79"/>
    <n v="82.16"/>
    <n v="33.58"/>
    <n v="48.58"/>
    <n v="0.59128529698149956"/>
    <n v="82.16"/>
    <n v="0"/>
    <n v="2026"/>
    <s v="Q2"/>
    <n v="4"/>
  </r>
  <r>
    <n v="1619"/>
    <x v="97"/>
    <n v="2026"/>
    <x v="1"/>
    <n v="4"/>
    <x v="3"/>
    <x v="3"/>
    <x v="8"/>
    <x v="2"/>
    <x v="1"/>
    <x v="2"/>
    <x v="9"/>
    <n v="5"/>
    <n v="46.11"/>
    <n v="0"/>
    <n v="18.88"/>
    <n v="230.55"/>
    <n v="94.399999999999991"/>
    <n v="136.15000000000003"/>
    <n v="0.5905443504662764"/>
    <n v="230.55"/>
    <n v="0"/>
    <n v="2026"/>
    <s v="Q2"/>
    <n v="4"/>
  </r>
  <r>
    <n v="1631"/>
    <x v="97"/>
    <n v="2026"/>
    <x v="1"/>
    <n v="4"/>
    <x v="3"/>
    <x v="3"/>
    <x v="8"/>
    <x v="0"/>
    <x v="0"/>
    <x v="2"/>
    <x v="9"/>
    <n v="1"/>
    <n v="45.54"/>
    <n v="0"/>
    <n v="18.36"/>
    <n v="45.54"/>
    <n v="18.36"/>
    <n v="27.18"/>
    <n v="0.59683794466403162"/>
    <n v="45.54"/>
    <n v="0"/>
    <n v="2026"/>
    <s v="Q2"/>
    <n v="4"/>
  </r>
  <r>
    <n v="1844"/>
    <x v="97"/>
    <n v="2026"/>
    <x v="1"/>
    <n v="4"/>
    <x v="3"/>
    <x v="1"/>
    <x v="14"/>
    <x v="2"/>
    <x v="1"/>
    <x v="4"/>
    <x v="14"/>
    <n v="2"/>
    <n v="37.1"/>
    <n v="0.1"/>
    <n v="14.17"/>
    <n v="66.78"/>
    <n v="28.34"/>
    <n v="38.44"/>
    <n v="0.57562144354597178"/>
    <n v="74.2"/>
    <n v="7.4200000000000008"/>
    <n v="2026"/>
    <s v="Q2"/>
    <n v="4"/>
  </r>
  <r>
    <n v="4246"/>
    <x v="97"/>
    <n v="2026"/>
    <x v="1"/>
    <n v="4"/>
    <x v="3"/>
    <x v="3"/>
    <x v="8"/>
    <x v="1"/>
    <x v="2"/>
    <x v="1"/>
    <x v="11"/>
    <n v="5"/>
    <n v="156.57"/>
    <n v="0.15"/>
    <n v="80.849999999999994"/>
    <n v="665.4224999999999"/>
    <n v="404.25"/>
    <n v="261.1724999999999"/>
    <n v="0.39249123677062309"/>
    <n v="782.84999999999991"/>
    <n v="117.42749999999998"/>
    <n v="2026"/>
    <s v="Q2"/>
    <n v="4"/>
  </r>
  <r>
    <n v="5139"/>
    <x v="97"/>
    <n v="2026"/>
    <x v="1"/>
    <n v="4"/>
    <x v="3"/>
    <x v="0"/>
    <x v="15"/>
    <x v="0"/>
    <x v="0"/>
    <x v="4"/>
    <x v="16"/>
    <n v="2"/>
    <n v="51.4"/>
    <n v="0"/>
    <n v="21.99"/>
    <n v="102.8"/>
    <n v="43.98"/>
    <n v="58.82"/>
    <n v="0.57217898832684821"/>
    <n v="102.8"/>
    <n v="0"/>
    <n v="2026"/>
    <s v="Q2"/>
    <n v="4"/>
  </r>
  <r>
    <n v="186"/>
    <x v="98"/>
    <n v="2026"/>
    <x v="1"/>
    <n v="4"/>
    <x v="3"/>
    <x v="0"/>
    <x v="0"/>
    <x v="0"/>
    <x v="1"/>
    <x v="2"/>
    <x v="9"/>
    <n v="2"/>
    <n v="46.42"/>
    <n v="0.1"/>
    <n v="18.73"/>
    <n v="83.556000000000012"/>
    <n v="37.46"/>
    <n v="46.096000000000011"/>
    <n v="0.55167791660682663"/>
    <n v="92.84"/>
    <n v="9.2840000000000007"/>
    <n v="2026"/>
    <s v="Q2"/>
    <n v="4"/>
  </r>
  <r>
    <n v="1742"/>
    <x v="98"/>
    <n v="2026"/>
    <x v="1"/>
    <n v="4"/>
    <x v="3"/>
    <x v="3"/>
    <x v="4"/>
    <x v="3"/>
    <x v="0"/>
    <x v="3"/>
    <x v="19"/>
    <n v="2"/>
    <n v="120.75"/>
    <n v="0.05"/>
    <n v="60.31"/>
    <n v="229.42499999999998"/>
    <n v="120.62"/>
    <n v="108.80499999999998"/>
    <n v="0.47425084450256066"/>
    <n v="241.5"/>
    <n v="12.075000000000001"/>
    <n v="2026"/>
    <s v="Q2"/>
    <n v="4"/>
  </r>
  <r>
    <n v="3189"/>
    <x v="98"/>
    <n v="2026"/>
    <x v="1"/>
    <n v="4"/>
    <x v="3"/>
    <x v="1"/>
    <x v="11"/>
    <x v="1"/>
    <x v="2"/>
    <x v="1"/>
    <x v="11"/>
    <n v="6"/>
    <n v="157.38999999999999"/>
    <n v="0.05"/>
    <n v="79.239999999999995"/>
    <n v="897.12299999999993"/>
    <n v="475.43999999999994"/>
    <n v="421.68299999999999"/>
    <n v="0.47003922539049831"/>
    <n v="944.33999999999992"/>
    <n v="47.216999999999999"/>
    <n v="2026"/>
    <s v="Q2"/>
    <n v="4"/>
  </r>
  <r>
    <n v="3747"/>
    <x v="98"/>
    <n v="2026"/>
    <x v="1"/>
    <n v="4"/>
    <x v="3"/>
    <x v="3"/>
    <x v="7"/>
    <x v="2"/>
    <x v="0"/>
    <x v="3"/>
    <x v="19"/>
    <n v="2"/>
    <n v="122.36"/>
    <n v="0.05"/>
    <n v="59.06"/>
    <n v="232.48399999999998"/>
    <n v="118.12"/>
    <n v="114.36399999999998"/>
    <n v="0.49192202474148755"/>
    <n v="244.72"/>
    <n v="12.236000000000001"/>
    <n v="2026"/>
    <s v="Q2"/>
    <n v="4"/>
  </r>
  <r>
    <n v="3782"/>
    <x v="98"/>
    <n v="2026"/>
    <x v="1"/>
    <n v="4"/>
    <x v="3"/>
    <x v="0"/>
    <x v="0"/>
    <x v="2"/>
    <x v="0"/>
    <x v="4"/>
    <x v="10"/>
    <n v="2"/>
    <n v="39.68"/>
    <n v="0.05"/>
    <n v="14.98"/>
    <n v="75.391999999999996"/>
    <n v="29.96"/>
    <n v="45.431999999999995"/>
    <n v="0.60261035653650252"/>
    <n v="79.36"/>
    <n v="3.968"/>
    <n v="2026"/>
    <s v="Q2"/>
    <n v="4"/>
  </r>
  <r>
    <n v="4344"/>
    <x v="98"/>
    <n v="2026"/>
    <x v="1"/>
    <n v="4"/>
    <x v="3"/>
    <x v="2"/>
    <x v="5"/>
    <x v="2"/>
    <x v="2"/>
    <x v="3"/>
    <x v="19"/>
    <n v="3"/>
    <n v="121.56"/>
    <n v="0.15"/>
    <n v="61.31"/>
    <n v="309.97800000000001"/>
    <n v="183.93"/>
    <n v="126.048"/>
    <n v="0.40663530960261696"/>
    <n v="364.68"/>
    <n v="54.701999999999998"/>
    <n v="2026"/>
    <s v="Q2"/>
    <n v="4"/>
  </r>
  <r>
    <n v="4901"/>
    <x v="98"/>
    <n v="2026"/>
    <x v="1"/>
    <n v="4"/>
    <x v="3"/>
    <x v="0"/>
    <x v="0"/>
    <x v="3"/>
    <x v="1"/>
    <x v="0"/>
    <x v="0"/>
    <n v="1"/>
    <n v="80.19"/>
    <n v="0.1"/>
    <n v="42.15"/>
    <n v="72.171000000000006"/>
    <n v="42.15"/>
    <n v="30.021000000000008"/>
    <n v="0.4159704036247247"/>
    <n v="80.19"/>
    <n v="8.0190000000000001"/>
    <n v="2026"/>
    <s v="Q2"/>
    <n v="4"/>
  </r>
  <r>
    <n v="4969"/>
    <x v="98"/>
    <n v="2026"/>
    <x v="1"/>
    <n v="4"/>
    <x v="3"/>
    <x v="3"/>
    <x v="7"/>
    <x v="3"/>
    <x v="2"/>
    <x v="0"/>
    <x v="0"/>
    <n v="2"/>
    <n v="81.14"/>
    <n v="0"/>
    <n v="43.43"/>
    <n v="162.28"/>
    <n v="86.86"/>
    <n v="75.42"/>
    <n v="0.46475228000985952"/>
    <n v="162.28"/>
    <n v="0"/>
    <n v="2026"/>
    <s v="Q2"/>
    <n v="4"/>
  </r>
  <r>
    <n v="673"/>
    <x v="99"/>
    <n v="2026"/>
    <x v="1"/>
    <n v="4"/>
    <x v="3"/>
    <x v="3"/>
    <x v="8"/>
    <x v="2"/>
    <x v="1"/>
    <x v="3"/>
    <x v="7"/>
    <n v="2"/>
    <n v="191.11"/>
    <n v="0"/>
    <n v="103.58"/>
    <n v="382.22"/>
    <n v="207.16"/>
    <n v="175.06000000000003"/>
    <n v="0.45800847679346979"/>
    <n v="382.22"/>
    <n v="0"/>
    <n v="2026"/>
    <s v="Q2"/>
    <n v="4"/>
  </r>
  <r>
    <n v="888"/>
    <x v="99"/>
    <n v="2026"/>
    <x v="1"/>
    <n v="4"/>
    <x v="3"/>
    <x v="3"/>
    <x v="7"/>
    <x v="2"/>
    <x v="1"/>
    <x v="0"/>
    <x v="6"/>
    <n v="2"/>
    <n v="40.58"/>
    <n v="0.05"/>
    <n v="17.149999999999999"/>
    <n v="77.10199999999999"/>
    <n v="34.299999999999997"/>
    <n v="42.801999999999992"/>
    <n v="0.55513475655625011"/>
    <n v="81.16"/>
    <n v="4.0579999999999998"/>
    <n v="2026"/>
    <s v="Q2"/>
    <n v="4"/>
  </r>
  <r>
    <n v="1541"/>
    <x v="99"/>
    <n v="2026"/>
    <x v="1"/>
    <n v="4"/>
    <x v="3"/>
    <x v="0"/>
    <x v="15"/>
    <x v="3"/>
    <x v="0"/>
    <x v="3"/>
    <x v="13"/>
    <n v="1"/>
    <n v="83.44"/>
    <n v="0"/>
    <n v="40.299999999999997"/>
    <n v="83.44"/>
    <n v="40.299999999999997"/>
    <n v="43.14"/>
    <n v="0.51701821668264625"/>
    <n v="83.44"/>
    <n v="0"/>
    <n v="2026"/>
    <s v="Q2"/>
    <n v="4"/>
  </r>
  <r>
    <n v="1881"/>
    <x v="99"/>
    <n v="2026"/>
    <x v="1"/>
    <n v="4"/>
    <x v="3"/>
    <x v="3"/>
    <x v="7"/>
    <x v="3"/>
    <x v="1"/>
    <x v="4"/>
    <x v="16"/>
    <n v="1"/>
    <n v="49.61"/>
    <n v="0"/>
    <n v="21.92"/>
    <n v="49.61"/>
    <n v="21.92"/>
    <n v="27.689999999999998"/>
    <n v="0.55815359806490628"/>
    <n v="49.61"/>
    <n v="0"/>
    <n v="2026"/>
    <s v="Q2"/>
    <n v="4"/>
  </r>
  <r>
    <n v="2007"/>
    <x v="99"/>
    <n v="2026"/>
    <x v="1"/>
    <n v="4"/>
    <x v="3"/>
    <x v="3"/>
    <x v="8"/>
    <x v="0"/>
    <x v="0"/>
    <x v="4"/>
    <x v="12"/>
    <n v="2"/>
    <n v="123.31"/>
    <n v="0"/>
    <n v="69.239999999999995"/>
    <n v="246.62"/>
    <n v="138.47999999999999"/>
    <n v="108.14000000000001"/>
    <n v="0.43848836266320662"/>
    <n v="246.62"/>
    <n v="0"/>
    <n v="2026"/>
    <s v="Q2"/>
    <n v="4"/>
  </r>
  <r>
    <n v="2312"/>
    <x v="99"/>
    <n v="2026"/>
    <x v="1"/>
    <n v="4"/>
    <x v="3"/>
    <x v="0"/>
    <x v="15"/>
    <x v="2"/>
    <x v="1"/>
    <x v="1"/>
    <x v="1"/>
    <n v="1"/>
    <n v="93.35"/>
    <n v="0.1"/>
    <n v="45.54"/>
    <n v="84.015000000000001"/>
    <n v="45.54"/>
    <n v="38.475000000000001"/>
    <n v="0.45795393679700053"/>
    <n v="93.35"/>
    <n v="9.3349999999999991"/>
    <n v="2026"/>
    <s v="Q2"/>
    <n v="4"/>
  </r>
  <r>
    <n v="4493"/>
    <x v="99"/>
    <n v="2026"/>
    <x v="1"/>
    <n v="4"/>
    <x v="3"/>
    <x v="0"/>
    <x v="0"/>
    <x v="1"/>
    <x v="2"/>
    <x v="1"/>
    <x v="1"/>
    <n v="5"/>
    <n v="92.63"/>
    <n v="0.15"/>
    <n v="46.33"/>
    <n v="393.67749999999995"/>
    <n v="231.64999999999998"/>
    <n v="162.02749999999997"/>
    <n v="0.41157419461361139"/>
    <n v="463.15"/>
    <n v="69.472499999999997"/>
    <n v="2026"/>
    <s v="Q2"/>
    <n v="4"/>
  </r>
  <r>
    <n v="2072"/>
    <x v="100"/>
    <n v="2026"/>
    <x v="1"/>
    <n v="4"/>
    <x v="3"/>
    <x v="0"/>
    <x v="9"/>
    <x v="0"/>
    <x v="1"/>
    <x v="3"/>
    <x v="19"/>
    <n v="4"/>
    <n v="124.87"/>
    <n v="0.1"/>
    <n v="62.03"/>
    <n v="449.53200000000004"/>
    <n v="248.12"/>
    <n v="201.41200000000003"/>
    <n v="0.44804819234225823"/>
    <n v="499.48"/>
    <n v="49.948000000000008"/>
    <n v="2026"/>
    <s v="Q2"/>
    <n v="4"/>
  </r>
  <r>
    <n v="2142"/>
    <x v="100"/>
    <n v="2026"/>
    <x v="1"/>
    <n v="4"/>
    <x v="3"/>
    <x v="3"/>
    <x v="4"/>
    <x v="3"/>
    <x v="1"/>
    <x v="3"/>
    <x v="5"/>
    <n v="1"/>
    <n v="339.64"/>
    <n v="0.1"/>
    <n v="195.81"/>
    <n v="305.67599999999999"/>
    <n v="195.81"/>
    <n v="109.86599999999999"/>
    <n v="0.35941977780394924"/>
    <n v="339.64"/>
    <n v="33.963999999999999"/>
    <n v="2026"/>
    <s v="Q2"/>
    <n v="4"/>
  </r>
  <r>
    <n v="2911"/>
    <x v="100"/>
    <n v="2026"/>
    <x v="1"/>
    <n v="4"/>
    <x v="3"/>
    <x v="2"/>
    <x v="2"/>
    <x v="2"/>
    <x v="1"/>
    <x v="0"/>
    <x v="4"/>
    <n v="1"/>
    <n v="50.86"/>
    <n v="0.05"/>
    <n v="22.1"/>
    <n v="48.317"/>
    <n v="22.1"/>
    <n v="26.216999999999999"/>
    <n v="0.54260405240391574"/>
    <n v="50.86"/>
    <n v="2.5430000000000001"/>
    <n v="2026"/>
    <s v="Q2"/>
    <n v="4"/>
  </r>
  <r>
    <n v="4276"/>
    <x v="100"/>
    <n v="2026"/>
    <x v="1"/>
    <n v="4"/>
    <x v="3"/>
    <x v="3"/>
    <x v="8"/>
    <x v="0"/>
    <x v="1"/>
    <x v="2"/>
    <x v="18"/>
    <n v="2"/>
    <n v="167.01"/>
    <n v="0"/>
    <n v="89.8"/>
    <n v="334.02"/>
    <n v="179.6"/>
    <n v="154.41999999999999"/>
    <n v="0.46230764624872761"/>
    <n v="334.02"/>
    <n v="0"/>
    <n v="2026"/>
    <s v="Q2"/>
    <n v="4"/>
  </r>
  <r>
    <n v="5077"/>
    <x v="100"/>
    <n v="2026"/>
    <x v="1"/>
    <n v="4"/>
    <x v="3"/>
    <x v="3"/>
    <x v="8"/>
    <x v="3"/>
    <x v="0"/>
    <x v="1"/>
    <x v="1"/>
    <n v="2"/>
    <n v="92.63"/>
    <n v="0.15"/>
    <n v="44.96"/>
    <n v="157.47099999999998"/>
    <n v="89.92"/>
    <n v="67.550999999999974"/>
    <n v="0.42897422382533917"/>
    <n v="185.26"/>
    <n v="27.788999999999998"/>
    <n v="2026"/>
    <s v="Q2"/>
    <n v="4"/>
  </r>
  <r>
    <n v="1259"/>
    <x v="101"/>
    <n v="2026"/>
    <x v="1"/>
    <n v="4"/>
    <x v="3"/>
    <x v="1"/>
    <x v="12"/>
    <x v="3"/>
    <x v="1"/>
    <x v="1"/>
    <x v="11"/>
    <n v="2"/>
    <n v="151.01"/>
    <n v="0"/>
    <n v="80.209999999999994"/>
    <n v="302.02"/>
    <n v="160.41999999999999"/>
    <n v="141.6"/>
    <n v="0.4688431229719886"/>
    <n v="302.02"/>
    <n v="0"/>
    <n v="2026"/>
    <s v="Q2"/>
    <n v="4"/>
  </r>
  <r>
    <n v="1720"/>
    <x v="101"/>
    <n v="2026"/>
    <x v="1"/>
    <n v="4"/>
    <x v="3"/>
    <x v="0"/>
    <x v="15"/>
    <x v="0"/>
    <x v="1"/>
    <x v="1"/>
    <x v="1"/>
    <n v="2"/>
    <n v="92.07"/>
    <n v="0"/>
    <n v="44.1"/>
    <n v="184.14"/>
    <n v="88.2"/>
    <n v="95.939999999999984"/>
    <n v="0.52101661779081132"/>
    <n v="184.14"/>
    <n v="0"/>
    <n v="2026"/>
    <s v="Q2"/>
    <n v="4"/>
  </r>
  <r>
    <n v="1975"/>
    <x v="101"/>
    <n v="2026"/>
    <x v="1"/>
    <n v="4"/>
    <x v="3"/>
    <x v="0"/>
    <x v="15"/>
    <x v="0"/>
    <x v="0"/>
    <x v="4"/>
    <x v="14"/>
    <n v="1"/>
    <n v="36.840000000000003"/>
    <n v="0.1"/>
    <n v="13.86"/>
    <n v="33.156000000000006"/>
    <n v="13.86"/>
    <n v="19.296000000000006"/>
    <n v="0.58197611292073836"/>
    <n v="36.840000000000003"/>
    <n v="3.6840000000000006"/>
    <n v="2026"/>
    <s v="Q2"/>
    <n v="4"/>
  </r>
  <r>
    <n v="2848"/>
    <x v="101"/>
    <n v="2026"/>
    <x v="1"/>
    <n v="4"/>
    <x v="3"/>
    <x v="1"/>
    <x v="6"/>
    <x v="0"/>
    <x v="1"/>
    <x v="1"/>
    <x v="17"/>
    <n v="1"/>
    <n v="71.64"/>
    <n v="0.05"/>
    <n v="32.729999999999997"/>
    <n v="68.057999999999993"/>
    <n v="32.729999999999997"/>
    <n v="35.327999999999996"/>
    <n v="0.51908666137706072"/>
    <n v="71.64"/>
    <n v="3.5820000000000003"/>
    <n v="2026"/>
    <s v="Q2"/>
    <n v="4"/>
  </r>
  <r>
    <n v="2979"/>
    <x v="101"/>
    <n v="2026"/>
    <x v="1"/>
    <n v="4"/>
    <x v="3"/>
    <x v="1"/>
    <x v="14"/>
    <x v="0"/>
    <x v="1"/>
    <x v="4"/>
    <x v="12"/>
    <n v="1"/>
    <n v="124.18"/>
    <n v="0"/>
    <n v="67.42"/>
    <n v="124.18"/>
    <n v="67.42"/>
    <n v="56.760000000000005"/>
    <n v="0.45707843453052022"/>
    <n v="124.18"/>
    <n v="0"/>
    <n v="2026"/>
    <s v="Q2"/>
    <n v="4"/>
  </r>
  <r>
    <n v="2996"/>
    <x v="101"/>
    <n v="2026"/>
    <x v="1"/>
    <n v="4"/>
    <x v="3"/>
    <x v="1"/>
    <x v="12"/>
    <x v="2"/>
    <x v="1"/>
    <x v="2"/>
    <x v="15"/>
    <n v="1"/>
    <n v="134.94999999999999"/>
    <n v="0"/>
    <n v="67.849999999999994"/>
    <n v="134.94999999999999"/>
    <n v="67.849999999999994"/>
    <n v="67.099999999999994"/>
    <n v="0.49722119303445722"/>
    <n v="134.94999999999999"/>
    <n v="0"/>
    <n v="2026"/>
    <s v="Q2"/>
    <n v="4"/>
  </r>
  <r>
    <n v="749"/>
    <x v="102"/>
    <n v="2026"/>
    <x v="1"/>
    <n v="4"/>
    <x v="3"/>
    <x v="0"/>
    <x v="15"/>
    <x v="0"/>
    <x v="1"/>
    <x v="3"/>
    <x v="19"/>
    <n v="2"/>
    <n v="124"/>
    <n v="0"/>
    <n v="60.14"/>
    <n v="248"/>
    <n v="120.28"/>
    <n v="127.72"/>
    <n v="0.51500000000000001"/>
    <n v="248"/>
    <n v="0"/>
    <n v="2026"/>
    <s v="Q2"/>
    <n v="4"/>
  </r>
  <r>
    <n v="1928"/>
    <x v="102"/>
    <n v="2026"/>
    <x v="1"/>
    <n v="4"/>
    <x v="3"/>
    <x v="3"/>
    <x v="13"/>
    <x v="3"/>
    <x v="0"/>
    <x v="4"/>
    <x v="16"/>
    <n v="2"/>
    <n v="50.2"/>
    <n v="0.1"/>
    <n v="21.48"/>
    <n v="90.360000000000014"/>
    <n v="42.96"/>
    <n v="47.400000000000013"/>
    <n v="0.5245683930942896"/>
    <n v="100.4"/>
    <n v="10.040000000000001"/>
    <n v="2026"/>
    <s v="Q2"/>
    <n v="4"/>
  </r>
  <r>
    <n v="2486"/>
    <x v="102"/>
    <n v="2026"/>
    <x v="1"/>
    <n v="4"/>
    <x v="3"/>
    <x v="1"/>
    <x v="11"/>
    <x v="0"/>
    <x v="2"/>
    <x v="1"/>
    <x v="1"/>
    <n v="1"/>
    <n v="93.65"/>
    <n v="0"/>
    <n v="44.15"/>
    <n v="93.65"/>
    <n v="44.15"/>
    <n v="49.500000000000007"/>
    <n v="0.5285638013881474"/>
    <n v="93.65"/>
    <n v="0"/>
    <n v="2026"/>
    <s v="Q2"/>
    <n v="4"/>
  </r>
  <r>
    <n v="2688"/>
    <x v="102"/>
    <n v="2026"/>
    <x v="1"/>
    <n v="4"/>
    <x v="3"/>
    <x v="2"/>
    <x v="16"/>
    <x v="3"/>
    <x v="1"/>
    <x v="2"/>
    <x v="9"/>
    <n v="5"/>
    <n v="47.25"/>
    <n v="0.1"/>
    <n v="17.93"/>
    <n v="212.625"/>
    <n v="89.65"/>
    <n v="122.97499999999999"/>
    <n v="0.57836566725455607"/>
    <n v="236.25"/>
    <n v="23.625"/>
    <n v="2026"/>
    <s v="Q2"/>
    <n v="4"/>
  </r>
  <r>
    <n v="2712"/>
    <x v="102"/>
    <n v="2026"/>
    <x v="1"/>
    <n v="4"/>
    <x v="3"/>
    <x v="2"/>
    <x v="5"/>
    <x v="0"/>
    <x v="0"/>
    <x v="4"/>
    <x v="14"/>
    <n v="1"/>
    <n v="35.69"/>
    <n v="0.05"/>
    <n v="13.53"/>
    <n v="33.905499999999996"/>
    <n v="13.53"/>
    <n v="20.375499999999995"/>
    <n v="0.60094969842650892"/>
    <n v="35.69"/>
    <n v="1.7845"/>
    <n v="2026"/>
    <s v="Q2"/>
    <n v="4"/>
  </r>
  <r>
    <n v="3853"/>
    <x v="102"/>
    <n v="2026"/>
    <x v="1"/>
    <n v="4"/>
    <x v="3"/>
    <x v="3"/>
    <x v="13"/>
    <x v="0"/>
    <x v="0"/>
    <x v="2"/>
    <x v="15"/>
    <n v="3"/>
    <n v="136.12"/>
    <n v="0"/>
    <n v="66.58"/>
    <n v="408.36"/>
    <n v="199.74"/>
    <n v="208.62"/>
    <n v="0.51087275933000298"/>
    <n v="408.36"/>
    <n v="0"/>
    <n v="2026"/>
    <s v="Q2"/>
    <n v="4"/>
  </r>
  <r>
    <n v="4043"/>
    <x v="102"/>
    <n v="2026"/>
    <x v="1"/>
    <n v="4"/>
    <x v="3"/>
    <x v="3"/>
    <x v="7"/>
    <x v="3"/>
    <x v="1"/>
    <x v="1"/>
    <x v="11"/>
    <n v="1"/>
    <n v="155.88999999999999"/>
    <n v="0"/>
    <n v="77.260000000000005"/>
    <n v="155.88999999999999"/>
    <n v="77.260000000000005"/>
    <n v="78.629999999999981"/>
    <n v="0.50439412406183837"/>
    <n v="155.88999999999999"/>
    <n v="0"/>
    <n v="2026"/>
    <s v="Q2"/>
    <n v="4"/>
  </r>
  <r>
    <n v="290"/>
    <x v="103"/>
    <n v="2026"/>
    <x v="1"/>
    <n v="4"/>
    <x v="3"/>
    <x v="0"/>
    <x v="15"/>
    <x v="0"/>
    <x v="2"/>
    <x v="2"/>
    <x v="15"/>
    <n v="1"/>
    <n v="130.81"/>
    <n v="0"/>
    <n v="67.86"/>
    <n v="130.81"/>
    <n v="67.86"/>
    <n v="62.95"/>
    <n v="0.48123232168794439"/>
    <n v="130.81"/>
    <n v="0"/>
    <n v="2026"/>
    <s v="Q2"/>
    <n v="4"/>
  </r>
  <r>
    <n v="2953"/>
    <x v="103"/>
    <n v="2026"/>
    <x v="1"/>
    <n v="4"/>
    <x v="3"/>
    <x v="0"/>
    <x v="0"/>
    <x v="0"/>
    <x v="0"/>
    <x v="2"/>
    <x v="9"/>
    <n v="2"/>
    <n v="47.56"/>
    <n v="0.05"/>
    <n v="18.649999999999999"/>
    <n v="90.364000000000004"/>
    <n v="37.299999999999997"/>
    <n v="53.064000000000007"/>
    <n v="0.58722500110663545"/>
    <n v="95.12"/>
    <n v="4.7560000000000002"/>
    <n v="2026"/>
    <s v="Q2"/>
    <n v="4"/>
  </r>
  <r>
    <n v="3179"/>
    <x v="103"/>
    <n v="2026"/>
    <x v="1"/>
    <n v="4"/>
    <x v="3"/>
    <x v="1"/>
    <x v="14"/>
    <x v="0"/>
    <x v="1"/>
    <x v="1"/>
    <x v="3"/>
    <n v="2"/>
    <n v="140.65"/>
    <n v="0.05"/>
    <n v="78.900000000000006"/>
    <n v="267.23500000000001"/>
    <n v="157.80000000000001"/>
    <n v="109.435"/>
    <n v="0.40950848504125581"/>
    <n v="281.3"/>
    <n v="14.065000000000001"/>
    <n v="2026"/>
    <s v="Q2"/>
    <n v="4"/>
  </r>
  <r>
    <n v="3301"/>
    <x v="103"/>
    <n v="2026"/>
    <x v="1"/>
    <n v="4"/>
    <x v="3"/>
    <x v="3"/>
    <x v="4"/>
    <x v="2"/>
    <x v="1"/>
    <x v="0"/>
    <x v="0"/>
    <n v="1"/>
    <n v="82.75"/>
    <n v="0"/>
    <n v="43.18"/>
    <n v="82.75"/>
    <n v="43.18"/>
    <n v="39.57"/>
    <n v="0.47818731117824775"/>
    <n v="82.75"/>
    <n v="0"/>
    <n v="2026"/>
    <s v="Q2"/>
    <n v="4"/>
  </r>
  <r>
    <n v="3349"/>
    <x v="103"/>
    <n v="2026"/>
    <x v="1"/>
    <n v="4"/>
    <x v="3"/>
    <x v="3"/>
    <x v="8"/>
    <x v="0"/>
    <x v="0"/>
    <x v="4"/>
    <x v="10"/>
    <n v="2"/>
    <n v="40.909999999999997"/>
    <n v="0.1"/>
    <n v="14.95"/>
    <n v="73.637999999999991"/>
    <n v="29.9"/>
    <n v="43.737999999999992"/>
    <n v="0.59395964040305271"/>
    <n v="81.819999999999993"/>
    <n v="8.1820000000000004"/>
    <n v="2026"/>
    <s v="Q2"/>
    <n v="4"/>
  </r>
  <r>
    <n v="4874"/>
    <x v="103"/>
    <n v="2026"/>
    <x v="1"/>
    <n v="4"/>
    <x v="3"/>
    <x v="0"/>
    <x v="0"/>
    <x v="2"/>
    <x v="0"/>
    <x v="2"/>
    <x v="9"/>
    <n v="1"/>
    <n v="46.62"/>
    <n v="0"/>
    <n v="18.86"/>
    <n v="46.62"/>
    <n v="18.86"/>
    <n v="27.759999999999998"/>
    <n v="0.59545259545259543"/>
    <n v="46.62"/>
    <n v="0"/>
    <n v="2026"/>
    <s v="Q2"/>
    <n v="4"/>
  </r>
  <r>
    <n v="1045"/>
    <x v="104"/>
    <n v="2026"/>
    <x v="1"/>
    <n v="4"/>
    <x v="3"/>
    <x v="0"/>
    <x v="15"/>
    <x v="0"/>
    <x v="0"/>
    <x v="3"/>
    <x v="7"/>
    <n v="2"/>
    <n v="196.57"/>
    <n v="0.05"/>
    <n v="106.2"/>
    <n v="373.48299999999995"/>
    <n v="212.4"/>
    <n v="161.08299999999994"/>
    <n v="0.43129941657317727"/>
    <n v="393.14"/>
    <n v="19.657"/>
    <n v="2026"/>
    <s v="Q2"/>
    <n v="4"/>
  </r>
  <r>
    <n v="1703"/>
    <x v="104"/>
    <n v="2026"/>
    <x v="1"/>
    <n v="4"/>
    <x v="3"/>
    <x v="1"/>
    <x v="1"/>
    <x v="0"/>
    <x v="0"/>
    <x v="1"/>
    <x v="1"/>
    <n v="1"/>
    <n v="90.52"/>
    <n v="0"/>
    <n v="46.5"/>
    <n v="90.52"/>
    <n v="46.5"/>
    <n v="44.019999999999996"/>
    <n v="0.4863013698630137"/>
    <n v="90.52"/>
    <n v="0"/>
    <n v="2026"/>
    <s v="Q2"/>
    <n v="4"/>
  </r>
  <r>
    <n v="2107"/>
    <x v="104"/>
    <n v="2026"/>
    <x v="1"/>
    <n v="4"/>
    <x v="3"/>
    <x v="0"/>
    <x v="15"/>
    <x v="0"/>
    <x v="0"/>
    <x v="2"/>
    <x v="18"/>
    <n v="5"/>
    <n v="165.35"/>
    <n v="0.05"/>
    <n v="89.38"/>
    <n v="785.41249999999991"/>
    <n v="446.9"/>
    <n v="338.51249999999993"/>
    <n v="0.43099963395031271"/>
    <n v="826.75"/>
    <n v="41.337500000000006"/>
    <n v="2026"/>
    <s v="Q2"/>
    <n v="4"/>
  </r>
  <r>
    <n v="2265"/>
    <x v="104"/>
    <n v="2026"/>
    <x v="1"/>
    <n v="4"/>
    <x v="3"/>
    <x v="1"/>
    <x v="11"/>
    <x v="2"/>
    <x v="0"/>
    <x v="2"/>
    <x v="2"/>
    <n v="2"/>
    <n v="36.35"/>
    <n v="0"/>
    <n v="13.55"/>
    <n v="72.7"/>
    <n v="27.1"/>
    <n v="45.6"/>
    <n v="0.6272352132049519"/>
    <n v="72.7"/>
    <n v="0"/>
    <n v="2026"/>
    <s v="Q2"/>
    <n v="4"/>
  </r>
  <r>
    <n v="2839"/>
    <x v="104"/>
    <n v="2026"/>
    <x v="1"/>
    <n v="4"/>
    <x v="3"/>
    <x v="1"/>
    <x v="14"/>
    <x v="2"/>
    <x v="1"/>
    <x v="2"/>
    <x v="9"/>
    <n v="1"/>
    <n v="47"/>
    <n v="0"/>
    <n v="18.64"/>
    <n v="47"/>
    <n v="18.64"/>
    <n v="28.36"/>
    <n v="0.60340425531914887"/>
    <n v="47"/>
    <n v="0"/>
    <n v="2026"/>
    <s v="Q2"/>
    <n v="4"/>
  </r>
  <r>
    <n v="4742"/>
    <x v="104"/>
    <n v="2026"/>
    <x v="1"/>
    <n v="4"/>
    <x v="3"/>
    <x v="3"/>
    <x v="13"/>
    <x v="3"/>
    <x v="0"/>
    <x v="2"/>
    <x v="9"/>
    <n v="1"/>
    <n v="46.86"/>
    <n v="0"/>
    <n v="18.190000000000001"/>
    <n v="46.86"/>
    <n v="18.190000000000001"/>
    <n v="28.669999999999998"/>
    <n v="0.61182244985061884"/>
    <n v="46.86"/>
    <n v="0"/>
    <n v="2026"/>
    <s v="Q2"/>
    <n v="4"/>
  </r>
  <r>
    <n v="4899"/>
    <x v="104"/>
    <n v="2026"/>
    <x v="1"/>
    <n v="4"/>
    <x v="3"/>
    <x v="0"/>
    <x v="9"/>
    <x v="0"/>
    <x v="1"/>
    <x v="3"/>
    <x v="13"/>
    <n v="2"/>
    <n v="82.13"/>
    <n v="0.05"/>
    <n v="39.909999999999997"/>
    <n v="156.047"/>
    <n v="79.819999999999993"/>
    <n v="76.227000000000004"/>
    <n v="0.48848744288579726"/>
    <n v="164.26"/>
    <n v="8.2129999999999992"/>
    <n v="2026"/>
    <s v="Q2"/>
    <n v="4"/>
  </r>
  <r>
    <n v="5042"/>
    <x v="104"/>
    <n v="2026"/>
    <x v="1"/>
    <n v="4"/>
    <x v="3"/>
    <x v="1"/>
    <x v="6"/>
    <x v="2"/>
    <x v="2"/>
    <x v="2"/>
    <x v="18"/>
    <n v="1"/>
    <n v="163.16"/>
    <n v="0"/>
    <n v="88.78"/>
    <n v="163.16"/>
    <n v="88.78"/>
    <n v="74.38"/>
    <n v="0.45587153714145623"/>
    <n v="163.16"/>
    <n v="0"/>
    <n v="2026"/>
    <s v="Q2"/>
    <n v="4"/>
  </r>
  <r>
    <n v="2248"/>
    <x v="105"/>
    <n v="2026"/>
    <x v="1"/>
    <n v="4"/>
    <x v="3"/>
    <x v="0"/>
    <x v="15"/>
    <x v="2"/>
    <x v="1"/>
    <x v="2"/>
    <x v="2"/>
    <n v="2"/>
    <n v="36.68"/>
    <n v="0.1"/>
    <n v="13.92"/>
    <n v="66.024000000000001"/>
    <n v="27.84"/>
    <n v="38.183999999999997"/>
    <n v="0.57833515085423481"/>
    <n v="73.36"/>
    <n v="7.3360000000000003"/>
    <n v="2026"/>
    <s v="Q2"/>
    <n v="4"/>
  </r>
  <r>
    <n v="2427"/>
    <x v="105"/>
    <n v="2026"/>
    <x v="1"/>
    <n v="4"/>
    <x v="3"/>
    <x v="3"/>
    <x v="13"/>
    <x v="0"/>
    <x v="1"/>
    <x v="2"/>
    <x v="9"/>
    <n v="1"/>
    <n v="45.82"/>
    <n v="0.1"/>
    <n v="18.48"/>
    <n v="41.238"/>
    <n v="18.48"/>
    <n v="22.757999999999999"/>
    <n v="0.55186963480285167"/>
    <n v="45.82"/>
    <n v="4.5819999999999999"/>
    <n v="2026"/>
    <s v="Q2"/>
    <n v="4"/>
  </r>
  <r>
    <n v="2445"/>
    <x v="105"/>
    <n v="2026"/>
    <x v="1"/>
    <n v="4"/>
    <x v="3"/>
    <x v="0"/>
    <x v="15"/>
    <x v="0"/>
    <x v="0"/>
    <x v="1"/>
    <x v="17"/>
    <n v="1"/>
    <n v="70.95"/>
    <n v="0"/>
    <n v="31.43"/>
    <n v="70.95"/>
    <n v="31.43"/>
    <n v="39.520000000000003"/>
    <n v="0.55701198026779419"/>
    <n v="70.95"/>
    <n v="0"/>
    <n v="2026"/>
    <s v="Q2"/>
    <n v="4"/>
  </r>
  <r>
    <n v="3311"/>
    <x v="105"/>
    <n v="2026"/>
    <x v="1"/>
    <n v="4"/>
    <x v="3"/>
    <x v="1"/>
    <x v="11"/>
    <x v="0"/>
    <x v="1"/>
    <x v="2"/>
    <x v="9"/>
    <n v="1"/>
    <n v="46.68"/>
    <n v="0.05"/>
    <n v="18.350000000000001"/>
    <n v="44.345999999999997"/>
    <n v="18.350000000000001"/>
    <n v="25.995999999999995"/>
    <n v="0.58620845172056102"/>
    <n v="46.68"/>
    <n v="2.3340000000000001"/>
    <n v="2026"/>
    <s v="Q2"/>
    <n v="4"/>
  </r>
  <r>
    <n v="3320"/>
    <x v="105"/>
    <n v="2026"/>
    <x v="1"/>
    <n v="4"/>
    <x v="3"/>
    <x v="2"/>
    <x v="16"/>
    <x v="0"/>
    <x v="2"/>
    <x v="2"/>
    <x v="18"/>
    <n v="5"/>
    <n v="164.31"/>
    <n v="0.05"/>
    <n v="85.41"/>
    <n v="780.47249999999997"/>
    <n v="427.04999999999995"/>
    <n v="353.42250000000001"/>
    <n v="0.45283145786686912"/>
    <n v="821.55"/>
    <n v="41.077500000000001"/>
    <n v="2026"/>
    <s v="Q2"/>
    <n v="4"/>
  </r>
  <r>
    <n v="3321"/>
    <x v="105"/>
    <n v="2026"/>
    <x v="1"/>
    <n v="4"/>
    <x v="3"/>
    <x v="1"/>
    <x v="6"/>
    <x v="0"/>
    <x v="2"/>
    <x v="2"/>
    <x v="2"/>
    <n v="3"/>
    <n v="35.57"/>
    <n v="0"/>
    <n v="13.67"/>
    <n v="106.71000000000001"/>
    <n v="41.01"/>
    <n v="65.700000000000017"/>
    <n v="0.61568737700309262"/>
    <n v="106.71000000000001"/>
    <n v="0"/>
    <n v="2026"/>
    <s v="Q2"/>
    <n v="4"/>
  </r>
  <r>
    <n v="5181"/>
    <x v="105"/>
    <n v="2026"/>
    <x v="1"/>
    <n v="4"/>
    <x v="3"/>
    <x v="0"/>
    <x v="0"/>
    <x v="3"/>
    <x v="1"/>
    <x v="2"/>
    <x v="9"/>
    <n v="2"/>
    <n v="45.51"/>
    <n v="0.1"/>
    <n v="18.809999999999999"/>
    <n v="81.917999999999992"/>
    <n v="37.619999999999997"/>
    <n v="44.297999999999995"/>
    <n v="0.54076027246758951"/>
    <n v="91.02"/>
    <n v="9.1020000000000003"/>
    <n v="2026"/>
    <s v="Q2"/>
    <n v="4"/>
  </r>
  <r>
    <n v="5187"/>
    <x v="105"/>
    <n v="2026"/>
    <x v="1"/>
    <n v="4"/>
    <x v="3"/>
    <x v="3"/>
    <x v="8"/>
    <x v="0"/>
    <x v="0"/>
    <x v="3"/>
    <x v="7"/>
    <n v="2"/>
    <n v="198.32"/>
    <n v="0"/>
    <n v="106.8"/>
    <n v="396.64"/>
    <n v="213.6"/>
    <n v="183.04"/>
    <n v="0.46147640177490923"/>
    <n v="396.64"/>
    <n v="0"/>
    <n v="2026"/>
    <s v="Q2"/>
    <n v="4"/>
  </r>
  <r>
    <n v="605"/>
    <x v="106"/>
    <n v="2026"/>
    <x v="1"/>
    <n v="4"/>
    <x v="3"/>
    <x v="3"/>
    <x v="8"/>
    <x v="3"/>
    <x v="2"/>
    <x v="2"/>
    <x v="15"/>
    <n v="2"/>
    <n v="130.94"/>
    <n v="0"/>
    <n v="67.459999999999994"/>
    <n v="261.88"/>
    <n v="134.91999999999999"/>
    <n v="126.96000000000001"/>
    <n v="0.48480219948067821"/>
    <n v="261.88"/>
    <n v="0"/>
    <n v="2026"/>
    <s v="Q2"/>
    <n v="4"/>
  </r>
  <r>
    <n v="3244"/>
    <x v="106"/>
    <n v="2026"/>
    <x v="1"/>
    <n v="4"/>
    <x v="3"/>
    <x v="1"/>
    <x v="11"/>
    <x v="3"/>
    <x v="0"/>
    <x v="2"/>
    <x v="15"/>
    <n v="1"/>
    <n v="131.62"/>
    <n v="0"/>
    <n v="66.95"/>
    <n v="131.62"/>
    <n v="66.95"/>
    <n v="64.67"/>
    <n v="0.49133870232487464"/>
    <n v="131.62"/>
    <n v="0"/>
    <n v="2026"/>
    <s v="Q2"/>
    <n v="4"/>
  </r>
  <r>
    <n v="4047"/>
    <x v="106"/>
    <n v="2026"/>
    <x v="1"/>
    <n v="4"/>
    <x v="3"/>
    <x v="0"/>
    <x v="0"/>
    <x v="1"/>
    <x v="2"/>
    <x v="2"/>
    <x v="18"/>
    <n v="8"/>
    <n v="168.34"/>
    <n v="0.15"/>
    <n v="88.7"/>
    <n v="1144.712"/>
    <n v="709.6"/>
    <n v="435.11199999999997"/>
    <n v="0.38010608781946897"/>
    <n v="1346.72"/>
    <n v="202.00800000000001"/>
    <n v="2026"/>
    <s v="Q2"/>
    <n v="4"/>
  </r>
  <r>
    <n v="4101"/>
    <x v="106"/>
    <n v="2026"/>
    <x v="1"/>
    <n v="4"/>
    <x v="3"/>
    <x v="1"/>
    <x v="6"/>
    <x v="0"/>
    <x v="0"/>
    <x v="3"/>
    <x v="13"/>
    <n v="1"/>
    <n v="81.040000000000006"/>
    <n v="0"/>
    <n v="39.97"/>
    <n v="81.040000000000006"/>
    <n v="39.97"/>
    <n v="41.070000000000007"/>
    <n v="0.50678677196446209"/>
    <n v="81.040000000000006"/>
    <n v="0"/>
    <n v="2026"/>
    <s v="Q2"/>
    <n v="4"/>
  </r>
  <r>
    <n v="4537"/>
    <x v="106"/>
    <n v="2026"/>
    <x v="1"/>
    <n v="4"/>
    <x v="3"/>
    <x v="3"/>
    <x v="8"/>
    <x v="0"/>
    <x v="2"/>
    <x v="3"/>
    <x v="13"/>
    <n v="3"/>
    <n v="81.53"/>
    <n v="0.05"/>
    <n v="38.630000000000003"/>
    <n v="232.3605"/>
    <n v="115.89000000000001"/>
    <n v="116.47049999999999"/>
    <n v="0.50124913657872139"/>
    <n v="244.59"/>
    <n v="12.229500000000002"/>
    <n v="2026"/>
    <s v="Q2"/>
    <n v="4"/>
  </r>
  <r>
    <n v="754"/>
    <x v="107"/>
    <n v="2026"/>
    <x v="1"/>
    <n v="4"/>
    <x v="3"/>
    <x v="2"/>
    <x v="10"/>
    <x v="3"/>
    <x v="0"/>
    <x v="0"/>
    <x v="8"/>
    <n v="3"/>
    <n v="104.8"/>
    <n v="0.1"/>
    <n v="50.59"/>
    <n v="282.95999999999998"/>
    <n v="151.77000000000001"/>
    <n v="131.18999999999997"/>
    <n v="0.46363443596268017"/>
    <n v="314.39999999999998"/>
    <n v="31.439999999999998"/>
    <n v="2026"/>
    <s v="Q2"/>
    <n v="4"/>
  </r>
  <r>
    <n v="1340"/>
    <x v="107"/>
    <n v="2026"/>
    <x v="1"/>
    <n v="4"/>
    <x v="3"/>
    <x v="3"/>
    <x v="8"/>
    <x v="0"/>
    <x v="1"/>
    <x v="4"/>
    <x v="16"/>
    <n v="2"/>
    <n v="51.24"/>
    <n v="0"/>
    <n v="22.52"/>
    <n v="102.48"/>
    <n v="45.04"/>
    <n v="57.440000000000005"/>
    <n v="0.56049960967993762"/>
    <n v="102.48"/>
    <n v="0"/>
    <n v="2026"/>
    <s v="Q2"/>
    <n v="4"/>
  </r>
  <r>
    <n v="1444"/>
    <x v="107"/>
    <n v="2026"/>
    <x v="1"/>
    <n v="4"/>
    <x v="3"/>
    <x v="2"/>
    <x v="10"/>
    <x v="2"/>
    <x v="0"/>
    <x v="3"/>
    <x v="19"/>
    <n v="1"/>
    <n v="120.52"/>
    <n v="0.1"/>
    <n v="59.01"/>
    <n v="108.468"/>
    <n v="59.01"/>
    <n v="49.458000000000006"/>
    <n v="0.45596858059519862"/>
    <n v="120.52"/>
    <n v="12.052"/>
    <n v="2026"/>
    <s v="Q2"/>
    <n v="4"/>
  </r>
  <r>
    <n v="2390"/>
    <x v="107"/>
    <n v="2026"/>
    <x v="1"/>
    <n v="4"/>
    <x v="3"/>
    <x v="3"/>
    <x v="8"/>
    <x v="2"/>
    <x v="0"/>
    <x v="3"/>
    <x v="13"/>
    <n v="1"/>
    <n v="80.98"/>
    <n v="0"/>
    <n v="40.19"/>
    <n v="80.98"/>
    <n v="40.19"/>
    <n v="40.790000000000006"/>
    <n v="0.50370461842430236"/>
    <n v="80.98"/>
    <n v="0"/>
    <n v="2026"/>
    <s v="Q2"/>
    <n v="4"/>
  </r>
  <r>
    <n v="3076"/>
    <x v="107"/>
    <n v="2026"/>
    <x v="1"/>
    <n v="4"/>
    <x v="3"/>
    <x v="2"/>
    <x v="2"/>
    <x v="0"/>
    <x v="2"/>
    <x v="3"/>
    <x v="13"/>
    <n v="2"/>
    <n v="82.58"/>
    <n v="0.1"/>
    <n v="39.93"/>
    <n v="148.64400000000001"/>
    <n v="79.86"/>
    <n v="68.784000000000006"/>
    <n v="0.46274319851457174"/>
    <n v="165.16"/>
    <n v="16.516000000000002"/>
    <n v="2026"/>
    <s v="Q2"/>
    <n v="4"/>
  </r>
  <r>
    <n v="3157"/>
    <x v="107"/>
    <n v="2026"/>
    <x v="1"/>
    <n v="4"/>
    <x v="3"/>
    <x v="3"/>
    <x v="8"/>
    <x v="0"/>
    <x v="1"/>
    <x v="3"/>
    <x v="7"/>
    <n v="2"/>
    <n v="200.36"/>
    <n v="0"/>
    <n v="105.12"/>
    <n v="400.72"/>
    <n v="210.24"/>
    <n v="190.48000000000002"/>
    <n v="0.47534438011579161"/>
    <n v="400.72"/>
    <n v="0"/>
    <n v="2026"/>
    <s v="Q2"/>
    <n v="4"/>
  </r>
  <r>
    <n v="4516"/>
    <x v="107"/>
    <n v="2026"/>
    <x v="1"/>
    <n v="4"/>
    <x v="3"/>
    <x v="2"/>
    <x v="5"/>
    <x v="0"/>
    <x v="0"/>
    <x v="3"/>
    <x v="7"/>
    <n v="1"/>
    <n v="196.24"/>
    <n v="0"/>
    <n v="106.34"/>
    <n v="196.24"/>
    <n v="106.34"/>
    <n v="89.9"/>
    <n v="0.45811251528740321"/>
    <n v="196.24"/>
    <n v="0"/>
    <n v="2026"/>
    <s v="Q2"/>
    <n v="4"/>
  </r>
  <r>
    <n v="5119"/>
    <x v="107"/>
    <n v="2026"/>
    <x v="1"/>
    <n v="4"/>
    <x v="3"/>
    <x v="0"/>
    <x v="15"/>
    <x v="0"/>
    <x v="2"/>
    <x v="1"/>
    <x v="1"/>
    <n v="1"/>
    <n v="93.32"/>
    <n v="0"/>
    <n v="44.82"/>
    <n v="93.32"/>
    <n v="44.82"/>
    <n v="48.499999999999993"/>
    <n v="0.51971710244320612"/>
    <n v="93.32"/>
    <n v="0"/>
    <n v="2026"/>
    <s v="Q2"/>
    <n v="4"/>
  </r>
  <r>
    <n v="125"/>
    <x v="108"/>
    <n v="2026"/>
    <x v="1"/>
    <n v="4"/>
    <x v="3"/>
    <x v="3"/>
    <x v="7"/>
    <x v="0"/>
    <x v="0"/>
    <x v="0"/>
    <x v="8"/>
    <n v="2"/>
    <n v="101.61"/>
    <n v="0"/>
    <n v="49.9"/>
    <n v="203.22"/>
    <n v="99.8"/>
    <n v="103.42"/>
    <n v="0.50890660368074014"/>
    <n v="203.22"/>
    <n v="0"/>
    <n v="2026"/>
    <s v="Q2"/>
    <n v="4"/>
  </r>
  <r>
    <n v="728"/>
    <x v="108"/>
    <n v="2026"/>
    <x v="1"/>
    <n v="4"/>
    <x v="3"/>
    <x v="1"/>
    <x v="14"/>
    <x v="0"/>
    <x v="0"/>
    <x v="0"/>
    <x v="8"/>
    <n v="1"/>
    <n v="104.91"/>
    <n v="0"/>
    <n v="51.68"/>
    <n v="104.91"/>
    <n v="51.68"/>
    <n v="53.23"/>
    <n v="0.50738728433895719"/>
    <n v="104.91"/>
    <n v="0"/>
    <n v="2026"/>
    <s v="Q2"/>
    <n v="4"/>
  </r>
  <r>
    <n v="1271"/>
    <x v="108"/>
    <n v="2026"/>
    <x v="1"/>
    <n v="4"/>
    <x v="3"/>
    <x v="2"/>
    <x v="2"/>
    <x v="1"/>
    <x v="2"/>
    <x v="4"/>
    <x v="10"/>
    <n v="8"/>
    <n v="39.99"/>
    <n v="0.15"/>
    <n v="14.92"/>
    <n v="271.93200000000002"/>
    <n v="119.36"/>
    <n v="152.572"/>
    <n v="0.56106673727255341"/>
    <n v="319.92"/>
    <n v="47.988"/>
    <n v="2026"/>
    <s v="Q2"/>
    <n v="4"/>
  </r>
  <r>
    <n v="1284"/>
    <x v="108"/>
    <n v="2026"/>
    <x v="1"/>
    <n v="4"/>
    <x v="3"/>
    <x v="1"/>
    <x v="12"/>
    <x v="2"/>
    <x v="1"/>
    <x v="2"/>
    <x v="15"/>
    <n v="1"/>
    <n v="136.01"/>
    <n v="0"/>
    <n v="66.59"/>
    <n v="136.01"/>
    <n v="66.59"/>
    <n v="69.419999999999987"/>
    <n v="0.51040364679067707"/>
    <n v="136.01"/>
    <n v="0"/>
    <n v="2026"/>
    <s v="Q2"/>
    <n v="4"/>
  </r>
  <r>
    <n v="1657"/>
    <x v="108"/>
    <n v="2026"/>
    <x v="1"/>
    <n v="4"/>
    <x v="3"/>
    <x v="0"/>
    <x v="0"/>
    <x v="1"/>
    <x v="2"/>
    <x v="3"/>
    <x v="19"/>
    <n v="15"/>
    <n v="122.1"/>
    <n v="0.15"/>
    <n v="62.33"/>
    <n v="1556.7749999999999"/>
    <n v="934.94999999999993"/>
    <n v="621.82499999999993"/>
    <n v="0.39943151707857588"/>
    <n v="1831.5"/>
    <n v="274.72499999999997"/>
    <n v="2026"/>
    <s v="Q2"/>
    <n v="4"/>
  </r>
  <r>
    <n v="2240"/>
    <x v="108"/>
    <n v="2026"/>
    <x v="1"/>
    <n v="4"/>
    <x v="3"/>
    <x v="0"/>
    <x v="15"/>
    <x v="3"/>
    <x v="0"/>
    <x v="3"/>
    <x v="5"/>
    <n v="4"/>
    <n v="341.75"/>
    <n v="0.1"/>
    <n v="191.91"/>
    <n v="1230.3"/>
    <n v="767.64"/>
    <n v="462.65999999999997"/>
    <n v="0.37605462082418922"/>
    <n v="1367"/>
    <n v="136.70000000000002"/>
    <n v="2026"/>
    <s v="Q2"/>
    <n v="4"/>
  </r>
  <r>
    <n v="3050"/>
    <x v="108"/>
    <n v="2026"/>
    <x v="1"/>
    <n v="4"/>
    <x v="3"/>
    <x v="3"/>
    <x v="13"/>
    <x v="2"/>
    <x v="0"/>
    <x v="1"/>
    <x v="11"/>
    <n v="3"/>
    <n v="156.16"/>
    <n v="0.05"/>
    <n v="77.81"/>
    <n v="445.05599999999998"/>
    <n v="233.43"/>
    <n v="211.62599999999998"/>
    <n v="0.47550420621225192"/>
    <n v="468.48"/>
    <n v="23.424000000000003"/>
    <n v="2026"/>
    <s v="Q2"/>
    <n v="4"/>
  </r>
  <r>
    <n v="3213"/>
    <x v="108"/>
    <n v="2026"/>
    <x v="1"/>
    <n v="4"/>
    <x v="3"/>
    <x v="0"/>
    <x v="15"/>
    <x v="0"/>
    <x v="0"/>
    <x v="2"/>
    <x v="15"/>
    <n v="2"/>
    <n v="132.53"/>
    <n v="0.05"/>
    <n v="66.39"/>
    <n v="251.80699999999999"/>
    <n v="132.78"/>
    <n v="119.02699999999999"/>
    <n v="0.47269138665724142"/>
    <n v="265.06"/>
    <n v="13.253"/>
    <n v="2026"/>
    <s v="Q2"/>
    <n v="4"/>
  </r>
  <r>
    <n v="3367"/>
    <x v="108"/>
    <n v="2026"/>
    <x v="1"/>
    <n v="4"/>
    <x v="3"/>
    <x v="2"/>
    <x v="3"/>
    <x v="0"/>
    <x v="0"/>
    <x v="2"/>
    <x v="9"/>
    <n v="3"/>
    <n v="45.79"/>
    <n v="0"/>
    <n v="17.98"/>
    <n v="137.37"/>
    <n v="53.94"/>
    <n v="83.43"/>
    <n v="0.60733784669141733"/>
    <n v="137.37"/>
    <n v="0"/>
    <n v="2026"/>
    <s v="Q2"/>
    <n v="4"/>
  </r>
  <r>
    <n v="3885"/>
    <x v="108"/>
    <n v="2026"/>
    <x v="1"/>
    <n v="4"/>
    <x v="3"/>
    <x v="0"/>
    <x v="15"/>
    <x v="0"/>
    <x v="1"/>
    <x v="2"/>
    <x v="15"/>
    <n v="2"/>
    <n v="133.97"/>
    <n v="0.15"/>
    <n v="67.36"/>
    <n v="227.749"/>
    <n v="134.72"/>
    <n v="93.028999999999996"/>
    <n v="0.40847160690057915"/>
    <n v="267.94"/>
    <n v="40.190999999999995"/>
    <n v="2026"/>
    <s v="Q2"/>
    <n v="4"/>
  </r>
  <r>
    <n v="4372"/>
    <x v="108"/>
    <n v="2026"/>
    <x v="1"/>
    <n v="4"/>
    <x v="3"/>
    <x v="0"/>
    <x v="15"/>
    <x v="0"/>
    <x v="1"/>
    <x v="4"/>
    <x v="14"/>
    <n v="1"/>
    <n v="37.11"/>
    <n v="0.1"/>
    <n v="14.27"/>
    <n v="33.399000000000001"/>
    <n v="14.27"/>
    <n v="19.129000000000001"/>
    <n v="0.5727416988532591"/>
    <n v="37.11"/>
    <n v="3.7110000000000003"/>
    <n v="2026"/>
    <s v="Q2"/>
    <n v="4"/>
  </r>
  <r>
    <n v="4417"/>
    <x v="108"/>
    <n v="2026"/>
    <x v="1"/>
    <n v="4"/>
    <x v="3"/>
    <x v="3"/>
    <x v="8"/>
    <x v="2"/>
    <x v="1"/>
    <x v="3"/>
    <x v="5"/>
    <n v="3"/>
    <n v="334.01"/>
    <n v="0.15"/>
    <n v="192.17"/>
    <n v="851.72550000000001"/>
    <n v="576.51"/>
    <n v="275.21550000000002"/>
    <n v="0.32312699337990941"/>
    <n v="1002.03"/>
    <n v="150.30449999999999"/>
    <n v="2026"/>
    <s v="Q2"/>
    <n v="4"/>
  </r>
  <r>
    <n v="1147"/>
    <x v="109"/>
    <n v="2026"/>
    <x v="1"/>
    <n v="4"/>
    <x v="3"/>
    <x v="3"/>
    <x v="7"/>
    <x v="0"/>
    <x v="1"/>
    <x v="2"/>
    <x v="15"/>
    <n v="1"/>
    <n v="131.46"/>
    <n v="0"/>
    <n v="67.77"/>
    <n v="131.46"/>
    <n v="67.77"/>
    <n v="63.690000000000012"/>
    <n v="0.48448197170241902"/>
    <n v="131.46"/>
    <n v="0"/>
    <n v="2026"/>
    <s v="Q2"/>
    <n v="4"/>
  </r>
  <r>
    <n v="1514"/>
    <x v="109"/>
    <n v="2026"/>
    <x v="1"/>
    <n v="4"/>
    <x v="3"/>
    <x v="2"/>
    <x v="3"/>
    <x v="2"/>
    <x v="0"/>
    <x v="1"/>
    <x v="17"/>
    <n v="3"/>
    <n v="72.48"/>
    <n v="0"/>
    <n v="32.36"/>
    <n v="217.44"/>
    <n v="97.08"/>
    <n v="120.36"/>
    <n v="0.55353200883002207"/>
    <n v="217.44"/>
    <n v="0"/>
    <n v="2026"/>
    <s v="Q2"/>
    <n v="4"/>
  </r>
  <r>
    <n v="1538"/>
    <x v="109"/>
    <n v="2026"/>
    <x v="1"/>
    <n v="4"/>
    <x v="3"/>
    <x v="2"/>
    <x v="2"/>
    <x v="3"/>
    <x v="1"/>
    <x v="0"/>
    <x v="0"/>
    <n v="1"/>
    <n v="81.98"/>
    <n v="0"/>
    <n v="43.15"/>
    <n v="81.98"/>
    <n v="43.15"/>
    <n v="38.830000000000005"/>
    <n v="0.47365211027079779"/>
    <n v="81.98"/>
    <n v="0"/>
    <n v="2026"/>
    <s v="Q2"/>
    <n v="4"/>
  </r>
  <r>
    <n v="1679"/>
    <x v="109"/>
    <n v="2026"/>
    <x v="1"/>
    <n v="4"/>
    <x v="3"/>
    <x v="3"/>
    <x v="13"/>
    <x v="3"/>
    <x v="0"/>
    <x v="2"/>
    <x v="9"/>
    <n v="1"/>
    <n v="46.71"/>
    <n v="0"/>
    <n v="18.18"/>
    <n v="46.71"/>
    <n v="18.18"/>
    <n v="28.53"/>
    <n v="0.61078998073217727"/>
    <n v="46.71"/>
    <n v="0"/>
    <n v="2026"/>
    <s v="Q2"/>
    <n v="4"/>
  </r>
  <r>
    <n v="1708"/>
    <x v="109"/>
    <n v="2026"/>
    <x v="1"/>
    <n v="4"/>
    <x v="3"/>
    <x v="2"/>
    <x v="5"/>
    <x v="3"/>
    <x v="1"/>
    <x v="4"/>
    <x v="10"/>
    <n v="1"/>
    <n v="41.01"/>
    <n v="0"/>
    <n v="14.5"/>
    <n v="41.01"/>
    <n v="14.5"/>
    <n v="26.509999999999998"/>
    <n v="0.64642770056083876"/>
    <n v="41.01"/>
    <n v="0"/>
    <n v="2026"/>
    <s v="Q2"/>
    <n v="4"/>
  </r>
  <r>
    <n v="2686"/>
    <x v="109"/>
    <n v="2026"/>
    <x v="1"/>
    <n v="4"/>
    <x v="3"/>
    <x v="1"/>
    <x v="12"/>
    <x v="0"/>
    <x v="0"/>
    <x v="1"/>
    <x v="17"/>
    <n v="1"/>
    <n v="70.45"/>
    <n v="0.05"/>
    <n v="31.98"/>
    <n v="66.927499999999995"/>
    <n v="31.98"/>
    <n v="34.947499999999991"/>
    <n v="0.52216951178514059"/>
    <n v="70.45"/>
    <n v="3.5225000000000004"/>
    <n v="2026"/>
    <s v="Q2"/>
    <n v="4"/>
  </r>
  <r>
    <n v="3307"/>
    <x v="109"/>
    <n v="2026"/>
    <x v="1"/>
    <n v="4"/>
    <x v="3"/>
    <x v="3"/>
    <x v="13"/>
    <x v="2"/>
    <x v="2"/>
    <x v="0"/>
    <x v="4"/>
    <n v="2"/>
    <n v="51.39"/>
    <n v="0.05"/>
    <n v="22.28"/>
    <n v="97.640999999999991"/>
    <n v="44.56"/>
    <n v="53.080999999999989"/>
    <n v="0.54363433393758764"/>
    <n v="102.78"/>
    <n v="5.1390000000000002"/>
    <n v="2026"/>
    <s v="Q2"/>
    <n v="4"/>
  </r>
  <r>
    <n v="3772"/>
    <x v="109"/>
    <n v="2026"/>
    <x v="1"/>
    <n v="4"/>
    <x v="3"/>
    <x v="0"/>
    <x v="15"/>
    <x v="2"/>
    <x v="0"/>
    <x v="3"/>
    <x v="19"/>
    <n v="2"/>
    <n v="122.03"/>
    <n v="0"/>
    <n v="59.43"/>
    <n v="244.06"/>
    <n v="118.86"/>
    <n v="125.2"/>
    <n v="0.51298860935835455"/>
    <n v="244.06"/>
    <n v="0"/>
    <n v="2026"/>
    <s v="Q2"/>
    <n v="4"/>
  </r>
  <r>
    <n v="3877"/>
    <x v="109"/>
    <n v="2026"/>
    <x v="1"/>
    <n v="4"/>
    <x v="3"/>
    <x v="3"/>
    <x v="4"/>
    <x v="0"/>
    <x v="1"/>
    <x v="2"/>
    <x v="15"/>
    <n v="3"/>
    <n v="132.07"/>
    <n v="0.05"/>
    <n v="66.41"/>
    <n v="376.39949999999999"/>
    <n v="199.23"/>
    <n v="177.1695"/>
    <n v="0.47069536489819991"/>
    <n v="396.21"/>
    <n v="19.810500000000001"/>
    <n v="2026"/>
    <s v="Q2"/>
    <n v="4"/>
  </r>
  <r>
    <n v="4117"/>
    <x v="109"/>
    <n v="2026"/>
    <x v="1"/>
    <n v="4"/>
    <x v="3"/>
    <x v="3"/>
    <x v="7"/>
    <x v="3"/>
    <x v="0"/>
    <x v="0"/>
    <x v="6"/>
    <n v="1"/>
    <n v="41.04"/>
    <n v="0.1"/>
    <n v="17.02"/>
    <n v="36.936"/>
    <n v="17.02"/>
    <n v="19.916"/>
    <n v="0.53920294563569415"/>
    <n v="41.04"/>
    <n v="4.1040000000000001"/>
    <n v="2026"/>
    <s v="Q2"/>
    <n v="4"/>
  </r>
  <r>
    <n v="4562"/>
    <x v="109"/>
    <n v="2026"/>
    <x v="1"/>
    <n v="4"/>
    <x v="3"/>
    <x v="1"/>
    <x v="1"/>
    <x v="2"/>
    <x v="1"/>
    <x v="4"/>
    <x v="10"/>
    <n v="2"/>
    <n v="40.56"/>
    <n v="0"/>
    <n v="15.09"/>
    <n v="81.12"/>
    <n v="30.18"/>
    <n v="50.940000000000005"/>
    <n v="0.62795857988165682"/>
    <n v="81.12"/>
    <n v="0"/>
    <n v="2026"/>
    <s v="Q2"/>
    <n v="4"/>
  </r>
  <r>
    <n v="4683"/>
    <x v="109"/>
    <n v="2026"/>
    <x v="1"/>
    <n v="4"/>
    <x v="3"/>
    <x v="2"/>
    <x v="16"/>
    <x v="0"/>
    <x v="2"/>
    <x v="4"/>
    <x v="16"/>
    <n v="3"/>
    <n v="51.36"/>
    <n v="0"/>
    <n v="22.05"/>
    <n v="154.07999999999998"/>
    <n v="66.150000000000006"/>
    <n v="87.929999999999978"/>
    <n v="0.57067757009345788"/>
    <n v="154.07999999999998"/>
    <n v="0"/>
    <n v="2026"/>
    <s v="Q2"/>
    <n v="4"/>
  </r>
  <r>
    <n v="308"/>
    <x v="110"/>
    <n v="2026"/>
    <x v="1"/>
    <n v="4"/>
    <x v="3"/>
    <x v="3"/>
    <x v="7"/>
    <x v="0"/>
    <x v="0"/>
    <x v="1"/>
    <x v="1"/>
    <n v="6"/>
    <n v="93.58"/>
    <n v="0"/>
    <n v="46.68"/>
    <n v="561.48"/>
    <n v="280.08"/>
    <n v="281.40000000000003"/>
    <n v="0.5011754648429152"/>
    <n v="561.48"/>
    <n v="0"/>
    <n v="2026"/>
    <s v="Q2"/>
    <n v="4"/>
  </r>
  <r>
    <n v="773"/>
    <x v="110"/>
    <n v="2026"/>
    <x v="1"/>
    <n v="4"/>
    <x v="3"/>
    <x v="3"/>
    <x v="7"/>
    <x v="0"/>
    <x v="2"/>
    <x v="0"/>
    <x v="0"/>
    <n v="5"/>
    <n v="80.16"/>
    <n v="0.1"/>
    <n v="42.5"/>
    <n v="360.71999999999997"/>
    <n v="212.5"/>
    <n v="148.21999999999997"/>
    <n v="0.41090042137946325"/>
    <n v="400.79999999999995"/>
    <n v="40.08"/>
    <n v="2026"/>
    <s v="Q2"/>
    <n v="4"/>
  </r>
  <r>
    <n v="1303"/>
    <x v="110"/>
    <n v="2026"/>
    <x v="1"/>
    <n v="4"/>
    <x v="3"/>
    <x v="1"/>
    <x v="12"/>
    <x v="0"/>
    <x v="1"/>
    <x v="1"/>
    <x v="3"/>
    <n v="1"/>
    <n v="142.22999999999999"/>
    <n v="0.05"/>
    <n v="77.66"/>
    <n v="135.11849999999998"/>
    <n v="77.66"/>
    <n v="57.458499999999987"/>
    <n v="0.42524524768999061"/>
    <n v="142.22999999999999"/>
    <n v="7.1114999999999995"/>
    <n v="2026"/>
    <s v="Q2"/>
    <n v="4"/>
  </r>
  <r>
    <n v="1348"/>
    <x v="110"/>
    <n v="2026"/>
    <x v="1"/>
    <n v="4"/>
    <x v="3"/>
    <x v="1"/>
    <x v="14"/>
    <x v="0"/>
    <x v="0"/>
    <x v="1"/>
    <x v="17"/>
    <n v="2"/>
    <n v="71.77"/>
    <n v="0"/>
    <n v="32.450000000000003"/>
    <n v="143.54"/>
    <n v="64.900000000000006"/>
    <n v="78.639999999999986"/>
    <n v="0.54786122335237553"/>
    <n v="143.54"/>
    <n v="0"/>
    <n v="2026"/>
    <s v="Q2"/>
    <n v="4"/>
  </r>
  <r>
    <n v="1496"/>
    <x v="110"/>
    <n v="2026"/>
    <x v="1"/>
    <n v="4"/>
    <x v="3"/>
    <x v="0"/>
    <x v="0"/>
    <x v="3"/>
    <x v="0"/>
    <x v="1"/>
    <x v="17"/>
    <n v="1"/>
    <n v="71.23"/>
    <n v="0.05"/>
    <n v="33.28"/>
    <n v="67.668499999999995"/>
    <n v="33.28"/>
    <n v="34.388499999999993"/>
    <n v="0.50819066478494423"/>
    <n v="71.23"/>
    <n v="3.5615000000000006"/>
    <n v="2026"/>
    <s v="Q2"/>
    <n v="4"/>
  </r>
  <r>
    <n v="1695"/>
    <x v="110"/>
    <n v="2026"/>
    <x v="1"/>
    <n v="4"/>
    <x v="3"/>
    <x v="0"/>
    <x v="0"/>
    <x v="2"/>
    <x v="0"/>
    <x v="1"/>
    <x v="17"/>
    <n v="1"/>
    <n v="71.239999999999995"/>
    <n v="0.1"/>
    <n v="33.07"/>
    <n v="64.116"/>
    <n v="33.07"/>
    <n v="31.045999999999999"/>
    <n v="0.48421610830369954"/>
    <n v="71.239999999999995"/>
    <n v="7.1239999999999997"/>
    <n v="2026"/>
    <s v="Q2"/>
    <n v="4"/>
  </r>
  <r>
    <n v="2812"/>
    <x v="110"/>
    <n v="2026"/>
    <x v="1"/>
    <n v="4"/>
    <x v="3"/>
    <x v="1"/>
    <x v="6"/>
    <x v="0"/>
    <x v="1"/>
    <x v="0"/>
    <x v="4"/>
    <n v="1"/>
    <n v="51.39"/>
    <n v="0"/>
    <n v="22.08"/>
    <n v="51.39"/>
    <n v="22.08"/>
    <n v="29.310000000000002"/>
    <n v="0.57034442498540572"/>
    <n v="51.39"/>
    <n v="0"/>
    <n v="2026"/>
    <s v="Q2"/>
    <n v="4"/>
  </r>
  <r>
    <n v="3017"/>
    <x v="110"/>
    <n v="2026"/>
    <x v="1"/>
    <n v="4"/>
    <x v="3"/>
    <x v="1"/>
    <x v="12"/>
    <x v="0"/>
    <x v="0"/>
    <x v="0"/>
    <x v="8"/>
    <n v="1"/>
    <n v="102.64"/>
    <n v="0"/>
    <n v="51.86"/>
    <n v="102.64"/>
    <n v="51.86"/>
    <n v="50.78"/>
    <n v="0.49473889321901793"/>
    <n v="102.64"/>
    <n v="0"/>
    <n v="2026"/>
    <s v="Q2"/>
    <n v="4"/>
  </r>
  <r>
    <n v="3719"/>
    <x v="110"/>
    <n v="2026"/>
    <x v="1"/>
    <n v="4"/>
    <x v="3"/>
    <x v="2"/>
    <x v="2"/>
    <x v="0"/>
    <x v="1"/>
    <x v="4"/>
    <x v="14"/>
    <n v="2"/>
    <n v="35.56"/>
    <n v="0.1"/>
    <n v="13.85"/>
    <n v="64.00800000000001"/>
    <n v="27.7"/>
    <n v="36.308000000000007"/>
    <n v="0.56724159480064995"/>
    <n v="71.12"/>
    <n v="7.112000000000001"/>
    <n v="2026"/>
    <s v="Q2"/>
    <n v="4"/>
  </r>
  <r>
    <n v="3920"/>
    <x v="110"/>
    <n v="2026"/>
    <x v="1"/>
    <n v="4"/>
    <x v="3"/>
    <x v="1"/>
    <x v="11"/>
    <x v="0"/>
    <x v="0"/>
    <x v="0"/>
    <x v="8"/>
    <n v="2"/>
    <n v="100.39"/>
    <n v="0"/>
    <n v="49.05"/>
    <n v="200.78"/>
    <n v="98.1"/>
    <n v="102.68"/>
    <n v="0.51140551847793603"/>
    <n v="200.78"/>
    <n v="0"/>
    <n v="2026"/>
    <s v="Q2"/>
    <n v="4"/>
  </r>
  <r>
    <n v="4654"/>
    <x v="110"/>
    <n v="2026"/>
    <x v="1"/>
    <n v="4"/>
    <x v="3"/>
    <x v="0"/>
    <x v="15"/>
    <x v="2"/>
    <x v="0"/>
    <x v="3"/>
    <x v="7"/>
    <n v="2"/>
    <n v="191.51"/>
    <n v="0.1"/>
    <n v="101.25"/>
    <n v="344.71800000000002"/>
    <n v="202.5"/>
    <n v="142.21800000000002"/>
    <n v="0.41256331262075091"/>
    <n v="383.02"/>
    <n v="38.302"/>
    <n v="2026"/>
    <s v="Q2"/>
    <n v="4"/>
  </r>
  <r>
    <n v="4920"/>
    <x v="110"/>
    <n v="2026"/>
    <x v="1"/>
    <n v="4"/>
    <x v="3"/>
    <x v="1"/>
    <x v="12"/>
    <x v="2"/>
    <x v="1"/>
    <x v="1"/>
    <x v="3"/>
    <n v="2"/>
    <n v="147.30000000000001"/>
    <n v="0"/>
    <n v="81.2"/>
    <n v="294.60000000000002"/>
    <n v="162.4"/>
    <n v="132.20000000000002"/>
    <n v="0.44874405974202308"/>
    <n v="294.60000000000002"/>
    <n v="0"/>
    <n v="2026"/>
    <s v="Q2"/>
    <n v="4"/>
  </r>
  <r>
    <n v="5191"/>
    <x v="110"/>
    <n v="2026"/>
    <x v="1"/>
    <n v="4"/>
    <x v="3"/>
    <x v="1"/>
    <x v="11"/>
    <x v="2"/>
    <x v="0"/>
    <x v="0"/>
    <x v="0"/>
    <n v="1"/>
    <n v="79.92"/>
    <n v="0.1"/>
    <n v="43.13"/>
    <n v="71.927999999999997"/>
    <n v="43.13"/>
    <n v="28.797999999999995"/>
    <n v="0.40037259481703918"/>
    <n v="79.92"/>
    <n v="7.9920000000000009"/>
    <n v="2026"/>
    <s v="Q2"/>
    <n v="4"/>
  </r>
  <r>
    <n v="413"/>
    <x v="111"/>
    <n v="2026"/>
    <x v="1"/>
    <n v="4"/>
    <x v="3"/>
    <x v="1"/>
    <x v="1"/>
    <x v="0"/>
    <x v="0"/>
    <x v="3"/>
    <x v="5"/>
    <n v="2"/>
    <n v="344.29"/>
    <n v="0.1"/>
    <n v="192.66"/>
    <n v="619.72200000000009"/>
    <n v="385.32"/>
    <n v="234.4020000000001"/>
    <n v="0.37823733867766524"/>
    <n v="688.58"/>
    <n v="68.858000000000004"/>
    <n v="2026"/>
    <s v="Q2"/>
    <n v="4"/>
  </r>
  <r>
    <n v="1658"/>
    <x v="111"/>
    <n v="2026"/>
    <x v="1"/>
    <n v="4"/>
    <x v="3"/>
    <x v="2"/>
    <x v="5"/>
    <x v="0"/>
    <x v="0"/>
    <x v="1"/>
    <x v="11"/>
    <n v="1"/>
    <n v="151.15"/>
    <n v="0"/>
    <n v="77.680000000000007"/>
    <n v="151.15"/>
    <n v="77.680000000000007"/>
    <n v="73.47"/>
    <n v="0.48607343698312933"/>
    <n v="151.15"/>
    <n v="0"/>
    <n v="2026"/>
    <s v="Q2"/>
    <n v="4"/>
  </r>
  <r>
    <n v="2024"/>
    <x v="111"/>
    <n v="2026"/>
    <x v="1"/>
    <n v="4"/>
    <x v="3"/>
    <x v="1"/>
    <x v="6"/>
    <x v="2"/>
    <x v="1"/>
    <x v="3"/>
    <x v="13"/>
    <n v="1"/>
    <n v="81.73"/>
    <n v="0.05"/>
    <n v="39.979999999999997"/>
    <n v="77.643500000000003"/>
    <n v="39.979999999999997"/>
    <n v="37.663500000000006"/>
    <n v="0.48508246021882068"/>
    <n v="81.73"/>
    <n v="4.0865"/>
    <n v="2026"/>
    <s v="Q2"/>
    <n v="4"/>
  </r>
  <r>
    <n v="3980"/>
    <x v="111"/>
    <n v="2026"/>
    <x v="1"/>
    <n v="4"/>
    <x v="3"/>
    <x v="3"/>
    <x v="4"/>
    <x v="2"/>
    <x v="1"/>
    <x v="1"/>
    <x v="3"/>
    <n v="1"/>
    <n v="142.53"/>
    <n v="0.05"/>
    <n v="77.77"/>
    <n v="135.40350000000001"/>
    <n v="77.77"/>
    <n v="57.633500000000012"/>
    <n v="0.4256426163282338"/>
    <n v="142.53"/>
    <n v="7.1265000000000001"/>
    <n v="2026"/>
    <s v="Q2"/>
    <n v="4"/>
  </r>
  <r>
    <n v="4239"/>
    <x v="111"/>
    <n v="2026"/>
    <x v="1"/>
    <n v="4"/>
    <x v="3"/>
    <x v="1"/>
    <x v="1"/>
    <x v="0"/>
    <x v="1"/>
    <x v="3"/>
    <x v="13"/>
    <n v="2"/>
    <n v="83.24"/>
    <n v="0"/>
    <n v="40.03"/>
    <n v="166.48"/>
    <n v="80.06"/>
    <n v="86.419999999999987"/>
    <n v="0.51910139356078799"/>
    <n v="166.48"/>
    <n v="0"/>
    <n v="2026"/>
    <s v="Q2"/>
    <n v="4"/>
  </r>
  <r>
    <n v="4761"/>
    <x v="111"/>
    <n v="2026"/>
    <x v="1"/>
    <n v="4"/>
    <x v="3"/>
    <x v="0"/>
    <x v="0"/>
    <x v="3"/>
    <x v="1"/>
    <x v="1"/>
    <x v="3"/>
    <n v="1"/>
    <n v="141.99"/>
    <n v="0.05"/>
    <n v="79.7"/>
    <n v="134.8905"/>
    <n v="79.7"/>
    <n v="55.1905"/>
    <n v="0.40915038494186023"/>
    <n v="141.99"/>
    <n v="7.0995000000000008"/>
    <n v="2026"/>
    <s v="Q2"/>
    <n v="4"/>
  </r>
  <r>
    <n v="5160"/>
    <x v="111"/>
    <n v="2026"/>
    <x v="1"/>
    <n v="4"/>
    <x v="3"/>
    <x v="1"/>
    <x v="12"/>
    <x v="0"/>
    <x v="1"/>
    <x v="4"/>
    <x v="14"/>
    <n v="2"/>
    <n v="35.94"/>
    <n v="0.05"/>
    <n v="14.17"/>
    <n v="68.285999999999987"/>
    <n v="28.34"/>
    <n v="39.945999999999984"/>
    <n v="0.5849808159798493"/>
    <n v="71.88"/>
    <n v="3.5939999999999999"/>
    <n v="2026"/>
    <s v="Q2"/>
    <n v="4"/>
  </r>
  <r>
    <n v="2224"/>
    <x v="112"/>
    <n v="2026"/>
    <x v="1"/>
    <n v="4"/>
    <x v="3"/>
    <x v="1"/>
    <x v="1"/>
    <x v="0"/>
    <x v="1"/>
    <x v="4"/>
    <x v="16"/>
    <n v="3"/>
    <n v="49.55"/>
    <n v="0"/>
    <n v="22.55"/>
    <n v="148.64999999999998"/>
    <n v="67.650000000000006"/>
    <n v="80.999999999999972"/>
    <n v="0.54490413723511588"/>
    <n v="148.64999999999998"/>
    <n v="0"/>
    <n v="2026"/>
    <s v="Q2"/>
    <n v="4"/>
  </r>
  <r>
    <n v="2832"/>
    <x v="112"/>
    <n v="2026"/>
    <x v="1"/>
    <n v="4"/>
    <x v="3"/>
    <x v="3"/>
    <x v="8"/>
    <x v="3"/>
    <x v="0"/>
    <x v="4"/>
    <x v="10"/>
    <n v="1"/>
    <n v="39.89"/>
    <n v="0.05"/>
    <n v="15.06"/>
    <n v="37.895499999999998"/>
    <n v="15.06"/>
    <n v="22.835499999999996"/>
    <n v="0.60259133670224685"/>
    <n v="39.89"/>
    <n v="1.9945000000000002"/>
    <n v="2026"/>
    <s v="Q2"/>
    <n v="4"/>
  </r>
  <r>
    <n v="3000"/>
    <x v="112"/>
    <n v="2026"/>
    <x v="1"/>
    <n v="4"/>
    <x v="3"/>
    <x v="3"/>
    <x v="7"/>
    <x v="3"/>
    <x v="1"/>
    <x v="4"/>
    <x v="10"/>
    <n v="1"/>
    <n v="40.630000000000003"/>
    <n v="0.1"/>
    <n v="14.67"/>
    <n v="36.567"/>
    <n v="14.67"/>
    <n v="21.896999999999998"/>
    <n v="0.59881860694068423"/>
    <n v="40.630000000000003"/>
    <n v="4.0630000000000006"/>
    <n v="2026"/>
    <s v="Q2"/>
    <n v="4"/>
  </r>
  <r>
    <n v="3206"/>
    <x v="112"/>
    <n v="2026"/>
    <x v="1"/>
    <n v="4"/>
    <x v="3"/>
    <x v="3"/>
    <x v="8"/>
    <x v="3"/>
    <x v="0"/>
    <x v="0"/>
    <x v="6"/>
    <n v="4"/>
    <n v="39.78"/>
    <n v="0.05"/>
    <n v="16.7"/>
    <n v="151.16399999999999"/>
    <n v="66.8"/>
    <n v="84.36399999999999"/>
    <n v="0.55809584292556425"/>
    <n v="159.12"/>
    <n v="7.9560000000000004"/>
    <n v="2026"/>
    <s v="Q2"/>
    <n v="4"/>
  </r>
  <r>
    <n v="3777"/>
    <x v="112"/>
    <n v="2026"/>
    <x v="1"/>
    <n v="4"/>
    <x v="3"/>
    <x v="3"/>
    <x v="4"/>
    <x v="3"/>
    <x v="2"/>
    <x v="1"/>
    <x v="1"/>
    <n v="1"/>
    <n v="92.74"/>
    <n v="0"/>
    <n v="46.1"/>
    <n v="92.74"/>
    <n v="46.1"/>
    <n v="46.639999999999993"/>
    <n v="0.50291136510675005"/>
    <n v="92.74"/>
    <n v="0"/>
    <n v="2026"/>
    <s v="Q2"/>
    <n v="4"/>
  </r>
  <r>
    <n v="4980"/>
    <x v="112"/>
    <n v="2026"/>
    <x v="1"/>
    <n v="4"/>
    <x v="3"/>
    <x v="1"/>
    <x v="6"/>
    <x v="2"/>
    <x v="0"/>
    <x v="3"/>
    <x v="19"/>
    <n v="2"/>
    <n v="120.49"/>
    <n v="0.1"/>
    <n v="62.23"/>
    <n v="216.88200000000001"/>
    <n v="124.46"/>
    <n v="92.422000000000011"/>
    <n v="0.42613955976060719"/>
    <n v="240.98"/>
    <n v="24.097999999999999"/>
    <n v="2026"/>
    <s v="Q2"/>
    <n v="4"/>
  </r>
  <r>
    <n v="1102"/>
    <x v="113"/>
    <n v="2026"/>
    <x v="1"/>
    <n v="4"/>
    <x v="3"/>
    <x v="1"/>
    <x v="6"/>
    <x v="0"/>
    <x v="2"/>
    <x v="1"/>
    <x v="17"/>
    <n v="2"/>
    <n v="70.53"/>
    <n v="0"/>
    <n v="32.229999999999997"/>
    <n v="141.06"/>
    <n v="64.459999999999994"/>
    <n v="76.600000000000009"/>
    <n v="0.54303133418403526"/>
    <n v="141.06"/>
    <n v="0"/>
    <n v="2026"/>
    <s v="Q2"/>
    <n v="4"/>
  </r>
  <r>
    <n v="1333"/>
    <x v="113"/>
    <n v="2026"/>
    <x v="1"/>
    <n v="4"/>
    <x v="3"/>
    <x v="1"/>
    <x v="14"/>
    <x v="0"/>
    <x v="1"/>
    <x v="1"/>
    <x v="1"/>
    <n v="1"/>
    <n v="90.87"/>
    <n v="0.1"/>
    <n v="44.4"/>
    <n v="81.783000000000001"/>
    <n v="44.4"/>
    <n v="37.383000000000003"/>
    <n v="0.45709988628443565"/>
    <n v="90.87"/>
    <n v="9.0870000000000015"/>
    <n v="2026"/>
    <s v="Q2"/>
    <n v="4"/>
  </r>
  <r>
    <n v="1369"/>
    <x v="113"/>
    <n v="2026"/>
    <x v="1"/>
    <n v="4"/>
    <x v="3"/>
    <x v="1"/>
    <x v="14"/>
    <x v="1"/>
    <x v="0"/>
    <x v="4"/>
    <x v="12"/>
    <n v="3"/>
    <n v="124.31"/>
    <n v="0.2"/>
    <n v="67.97"/>
    <n v="298.34399999999999"/>
    <n v="203.91"/>
    <n v="94.433999999999997"/>
    <n v="0.31652723031131846"/>
    <n v="372.93"/>
    <n v="74.585999999999999"/>
    <n v="2026"/>
    <s v="Q2"/>
    <n v="4"/>
  </r>
  <r>
    <n v="1712"/>
    <x v="113"/>
    <n v="2026"/>
    <x v="1"/>
    <n v="4"/>
    <x v="3"/>
    <x v="1"/>
    <x v="1"/>
    <x v="1"/>
    <x v="0"/>
    <x v="0"/>
    <x v="6"/>
    <n v="15"/>
    <n v="41.21"/>
    <n v="0.15"/>
    <n v="16.760000000000002"/>
    <n v="525.42750000000001"/>
    <n v="251.40000000000003"/>
    <n v="274.02749999999997"/>
    <n v="0.52153246642020068"/>
    <n v="618.15"/>
    <n v="92.722499999999997"/>
    <n v="2026"/>
    <s v="Q2"/>
    <n v="4"/>
  </r>
  <r>
    <n v="2229"/>
    <x v="113"/>
    <n v="2026"/>
    <x v="1"/>
    <n v="4"/>
    <x v="3"/>
    <x v="0"/>
    <x v="0"/>
    <x v="0"/>
    <x v="1"/>
    <x v="1"/>
    <x v="3"/>
    <n v="2"/>
    <n v="145.75"/>
    <n v="0.1"/>
    <n v="78.900000000000006"/>
    <n v="262.35000000000002"/>
    <n v="157.80000000000001"/>
    <n v="104.55000000000001"/>
    <n v="0.39851343624928531"/>
    <n v="291.5"/>
    <n v="29.150000000000002"/>
    <n v="2026"/>
    <s v="Q2"/>
    <n v="4"/>
  </r>
  <r>
    <n v="3458"/>
    <x v="113"/>
    <n v="2026"/>
    <x v="1"/>
    <n v="4"/>
    <x v="3"/>
    <x v="2"/>
    <x v="3"/>
    <x v="0"/>
    <x v="1"/>
    <x v="2"/>
    <x v="15"/>
    <n v="1"/>
    <n v="134.86000000000001"/>
    <n v="0"/>
    <n v="66.040000000000006"/>
    <n v="134.86000000000001"/>
    <n v="66.040000000000006"/>
    <n v="68.820000000000007"/>
    <n v="0.51030698502150373"/>
    <n v="134.86000000000001"/>
    <n v="0"/>
    <n v="2026"/>
    <s v="Q2"/>
    <n v="4"/>
  </r>
  <r>
    <n v="4637"/>
    <x v="113"/>
    <n v="2026"/>
    <x v="1"/>
    <n v="4"/>
    <x v="3"/>
    <x v="3"/>
    <x v="13"/>
    <x v="2"/>
    <x v="1"/>
    <x v="2"/>
    <x v="15"/>
    <n v="1"/>
    <n v="136.07"/>
    <n v="0"/>
    <n v="65.17"/>
    <n v="136.07"/>
    <n v="65.17"/>
    <n v="70.899999999999991"/>
    <n v="0.52105533916366575"/>
    <n v="136.07"/>
    <n v="0"/>
    <n v="2026"/>
    <s v="Q2"/>
    <n v="4"/>
  </r>
  <r>
    <n v="4726"/>
    <x v="113"/>
    <n v="2026"/>
    <x v="1"/>
    <n v="4"/>
    <x v="3"/>
    <x v="0"/>
    <x v="15"/>
    <x v="2"/>
    <x v="2"/>
    <x v="2"/>
    <x v="9"/>
    <n v="1"/>
    <n v="47.25"/>
    <n v="0.1"/>
    <n v="18.25"/>
    <n v="42.524999999999999"/>
    <n v="18.25"/>
    <n v="24.274999999999999"/>
    <n v="0.57084068195179305"/>
    <n v="47.25"/>
    <n v="4.7250000000000005"/>
    <n v="2026"/>
    <s v="Q2"/>
    <n v="4"/>
  </r>
  <r>
    <n v="4838"/>
    <x v="113"/>
    <n v="2026"/>
    <x v="1"/>
    <n v="4"/>
    <x v="3"/>
    <x v="0"/>
    <x v="0"/>
    <x v="0"/>
    <x v="2"/>
    <x v="0"/>
    <x v="6"/>
    <n v="2"/>
    <n v="41.32"/>
    <n v="0.1"/>
    <n v="16.66"/>
    <n v="74.376000000000005"/>
    <n v="33.32"/>
    <n v="41.056000000000004"/>
    <n v="0.5520060234484242"/>
    <n v="82.64"/>
    <n v="8.2640000000000011"/>
    <n v="2026"/>
    <s v="Q2"/>
    <n v="4"/>
  </r>
  <r>
    <n v="5075"/>
    <x v="113"/>
    <n v="2026"/>
    <x v="1"/>
    <n v="4"/>
    <x v="3"/>
    <x v="0"/>
    <x v="15"/>
    <x v="3"/>
    <x v="1"/>
    <x v="0"/>
    <x v="0"/>
    <n v="2"/>
    <n v="81.75"/>
    <n v="0"/>
    <n v="41.92"/>
    <n v="163.5"/>
    <n v="83.84"/>
    <n v="79.66"/>
    <n v="0.48721712538226297"/>
    <n v="163.5"/>
    <n v="0"/>
    <n v="2026"/>
    <s v="Q2"/>
    <n v="4"/>
  </r>
  <r>
    <n v="149"/>
    <x v="114"/>
    <n v="2026"/>
    <x v="1"/>
    <n v="4"/>
    <x v="3"/>
    <x v="1"/>
    <x v="12"/>
    <x v="0"/>
    <x v="0"/>
    <x v="2"/>
    <x v="2"/>
    <n v="1"/>
    <n v="36.020000000000003"/>
    <n v="0.05"/>
    <n v="13.72"/>
    <n v="34.219000000000001"/>
    <n v="13.72"/>
    <n v="20.499000000000002"/>
    <n v="0.59905315760250155"/>
    <n v="36.020000000000003"/>
    <n v="1.8010000000000002"/>
    <n v="2026"/>
    <s v="Q2"/>
    <n v="4"/>
  </r>
  <r>
    <n v="449"/>
    <x v="114"/>
    <n v="2026"/>
    <x v="1"/>
    <n v="4"/>
    <x v="3"/>
    <x v="2"/>
    <x v="5"/>
    <x v="0"/>
    <x v="2"/>
    <x v="2"/>
    <x v="2"/>
    <n v="1"/>
    <n v="36.68"/>
    <n v="0"/>
    <n v="13.27"/>
    <n v="36.68"/>
    <n v="13.27"/>
    <n v="23.41"/>
    <n v="0.63822246455834242"/>
    <n v="36.68"/>
    <n v="0"/>
    <n v="2026"/>
    <s v="Q2"/>
    <n v="4"/>
  </r>
  <r>
    <n v="1422"/>
    <x v="114"/>
    <n v="2026"/>
    <x v="1"/>
    <n v="4"/>
    <x v="3"/>
    <x v="3"/>
    <x v="8"/>
    <x v="1"/>
    <x v="2"/>
    <x v="3"/>
    <x v="5"/>
    <n v="6"/>
    <n v="348.16"/>
    <n v="0.1"/>
    <n v="198.24"/>
    <n v="1880.0640000000001"/>
    <n v="1189.44"/>
    <n v="690.62400000000002"/>
    <n v="0.36734068627450978"/>
    <n v="2088.96"/>
    <n v="208.89600000000002"/>
    <n v="2026"/>
    <s v="Q2"/>
    <n v="4"/>
  </r>
  <r>
    <n v="3248"/>
    <x v="114"/>
    <n v="2026"/>
    <x v="1"/>
    <n v="4"/>
    <x v="3"/>
    <x v="2"/>
    <x v="16"/>
    <x v="0"/>
    <x v="0"/>
    <x v="0"/>
    <x v="6"/>
    <n v="2"/>
    <n v="39.799999999999997"/>
    <n v="0.05"/>
    <n v="16.23"/>
    <n v="75.61999999999999"/>
    <n v="32.46"/>
    <n v="43.159999999999989"/>
    <n v="0.57074847923829664"/>
    <n v="79.599999999999994"/>
    <n v="3.98"/>
    <n v="2026"/>
    <s v="Q2"/>
    <n v="4"/>
  </r>
  <r>
    <n v="3445"/>
    <x v="114"/>
    <n v="2026"/>
    <x v="1"/>
    <n v="4"/>
    <x v="3"/>
    <x v="0"/>
    <x v="15"/>
    <x v="0"/>
    <x v="0"/>
    <x v="0"/>
    <x v="6"/>
    <n v="5"/>
    <n v="39.369999999999997"/>
    <n v="0.05"/>
    <n v="16.760000000000002"/>
    <n v="187.00749999999999"/>
    <n v="83.800000000000011"/>
    <n v="103.20749999999998"/>
    <n v="0.55188963009504954"/>
    <n v="196.85"/>
    <n v="9.8425000000000011"/>
    <n v="2026"/>
    <s v="Q2"/>
    <n v="4"/>
  </r>
  <r>
    <n v="3930"/>
    <x v="114"/>
    <n v="2026"/>
    <x v="1"/>
    <n v="4"/>
    <x v="3"/>
    <x v="1"/>
    <x v="12"/>
    <x v="3"/>
    <x v="0"/>
    <x v="4"/>
    <x v="10"/>
    <n v="2"/>
    <n v="40.85"/>
    <n v="0"/>
    <n v="14.99"/>
    <n v="81.7"/>
    <n v="29.98"/>
    <n v="51.72"/>
    <n v="0.633047735618115"/>
    <n v="81.7"/>
    <n v="0"/>
    <n v="2026"/>
    <s v="Q2"/>
    <n v="4"/>
  </r>
  <r>
    <n v="3969"/>
    <x v="114"/>
    <n v="2026"/>
    <x v="1"/>
    <n v="4"/>
    <x v="3"/>
    <x v="3"/>
    <x v="8"/>
    <x v="3"/>
    <x v="0"/>
    <x v="1"/>
    <x v="1"/>
    <n v="1"/>
    <n v="92.91"/>
    <n v="0.05"/>
    <n v="46"/>
    <n v="88.264499999999998"/>
    <n v="46"/>
    <n v="42.264499999999998"/>
    <n v="0.4788391709010984"/>
    <n v="92.91"/>
    <n v="4.6455000000000002"/>
    <n v="2026"/>
    <s v="Q2"/>
    <n v="4"/>
  </r>
  <r>
    <n v="4190"/>
    <x v="114"/>
    <n v="2026"/>
    <x v="1"/>
    <n v="4"/>
    <x v="3"/>
    <x v="3"/>
    <x v="13"/>
    <x v="0"/>
    <x v="1"/>
    <x v="1"/>
    <x v="11"/>
    <n v="1"/>
    <n v="152.01"/>
    <n v="0"/>
    <n v="80.33"/>
    <n v="152.01"/>
    <n v="80.33"/>
    <n v="71.679999999999993"/>
    <n v="0.47154792447865268"/>
    <n v="152.01"/>
    <n v="0"/>
    <n v="2026"/>
    <s v="Q2"/>
    <n v="4"/>
  </r>
  <r>
    <n v="4442"/>
    <x v="114"/>
    <n v="2026"/>
    <x v="1"/>
    <n v="4"/>
    <x v="3"/>
    <x v="1"/>
    <x v="6"/>
    <x v="3"/>
    <x v="1"/>
    <x v="2"/>
    <x v="2"/>
    <n v="1"/>
    <n v="36.65"/>
    <n v="0"/>
    <n v="13.28"/>
    <n v="36.65"/>
    <n v="13.28"/>
    <n v="23.369999999999997"/>
    <n v="0.63765347885402446"/>
    <n v="36.65"/>
    <n v="0"/>
    <n v="2026"/>
    <s v="Q2"/>
    <n v="4"/>
  </r>
  <r>
    <n v="228"/>
    <x v="115"/>
    <n v="2026"/>
    <x v="1"/>
    <n v="4"/>
    <x v="3"/>
    <x v="3"/>
    <x v="8"/>
    <x v="0"/>
    <x v="0"/>
    <x v="3"/>
    <x v="13"/>
    <n v="5"/>
    <n v="80.819999999999993"/>
    <n v="0"/>
    <n v="40.47"/>
    <n v="404.09999999999997"/>
    <n v="202.35"/>
    <n v="201.74999999999997"/>
    <n v="0.49925760950259834"/>
    <n v="404.09999999999997"/>
    <n v="0"/>
    <n v="2026"/>
    <s v="Q2"/>
    <n v="4"/>
  </r>
  <r>
    <n v="2101"/>
    <x v="115"/>
    <n v="2026"/>
    <x v="1"/>
    <n v="4"/>
    <x v="3"/>
    <x v="3"/>
    <x v="4"/>
    <x v="0"/>
    <x v="1"/>
    <x v="1"/>
    <x v="3"/>
    <n v="4"/>
    <n v="144.69999999999999"/>
    <n v="0"/>
    <n v="79.41"/>
    <n v="578.79999999999995"/>
    <n v="317.64"/>
    <n v="261.15999999999997"/>
    <n v="0.45120939875604699"/>
    <n v="578.79999999999995"/>
    <n v="0"/>
    <n v="2026"/>
    <s v="Q2"/>
    <n v="4"/>
  </r>
  <r>
    <n v="2590"/>
    <x v="115"/>
    <n v="2026"/>
    <x v="1"/>
    <n v="4"/>
    <x v="3"/>
    <x v="1"/>
    <x v="6"/>
    <x v="2"/>
    <x v="1"/>
    <x v="4"/>
    <x v="14"/>
    <n v="2"/>
    <n v="36.51"/>
    <n v="0.1"/>
    <n v="14.18"/>
    <n v="65.718000000000004"/>
    <n v="28.36"/>
    <n v="37.358000000000004"/>
    <n v="0.56845917404668433"/>
    <n v="73.02"/>
    <n v="7.3019999999999996"/>
    <n v="2026"/>
    <s v="Q2"/>
    <n v="4"/>
  </r>
  <r>
    <n v="2957"/>
    <x v="115"/>
    <n v="2026"/>
    <x v="1"/>
    <n v="4"/>
    <x v="3"/>
    <x v="3"/>
    <x v="7"/>
    <x v="3"/>
    <x v="1"/>
    <x v="2"/>
    <x v="2"/>
    <n v="3"/>
    <n v="36.58"/>
    <n v="0.05"/>
    <n v="13.71"/>
    <n v="104.25299999999999"/>
    <n v="41.13"/>
    <n v="63.122999999999983"/>
    <n v="0.60547897902218628"/>
    <n v="109.74"/>
    <n v="5.4870000000000001"/>
    <n v="2026"/>
    <s v="Q2"/>
    <n v="4"/>
  </r>
  <r>
    <n v="4270"/>
    <x v="115"/>
    <n v="2026"/>
    <x v="1"/>
    <n v="4"/>
    <x v="3"/>
    <x v="3"/>
    <x v="7"/>
    <x v="2"/>
    <x v="2"/>
    <x v="3"/>
    <x v="7"/>
    <n v="2"/>
    <n v="191.59"/>
    <n v="0"/>
    <n v="102.52"/>
    <n v="383.18"/>
    <n v="205.04"/>
    <n v="178.14000000000001"/>
    <n v="0.46489900307949272"/>
    <n v="383.18"/>
    <n v="0"/>
    <n v="2026"/>
    <s v="Q2"/>
    <n v="4"/>
  </r>
  <r>
    <n v="4324"/>
    <x v="115"/>
    <n v="2026"/>
    <x v="1"/>
    <n v="4"/>
    <x v="3"/>
    <x v="3"/>
    <x v="8"/>
    <x v="1"/>
    <x v="2"/>
    <x v="3"/>
    <x v="5"/>
    <n v="6"/>
    <n v="337.24"/>
    <n v="0.05"/>
    <n v="198.63"/>
    <n v="1922.268"/>
    <n v="1191.78"/>
    <n v="730.48800000000006"/>
    <n v="0.38001360892445801"/>
    <n v="2023.44"/>
    <n v="101.17200000000001"/>
    <n v="2026"/>
    <s v="Q2"/>
    <n v="4"/>
  </r>
  <r>
    <n v="5010"/>
    <x v="115"/>
    <n v="2026"/>
    <x v="1"/>
    <n v="4"/>
    <x v="3"/>
    <x v="3"/>
    <x v="7"/>
    <x v="1"/>
    <x v="2"/>
    <x v="2"/>
    <x v="9"/>
    <n v="3"/>
    <n v="46.2"/>
    <n v="0.1"/>
    <n v="18.149999999999999"/>
    <n v="124.74000000000002"/>
    <n v="54.449999999999996"/>
    <n v="70.29000000000002"/>
    <n v="0.5634920634920636"/>
    <n v="138.60000000000002"/>
    <n v="13.860000000000003"/>
    <n v="2026"/>
    <s v="Q2"/>
    <n v="4"/>
  </r>
  <r>
    <n v="5092"/>
    <x v="115"/>
    <n v="2026"/>
    <x v="1"/>
    <n v="4"/>
    <x v="3"/>
    <x v="1"/>
    <x v="1"/>
    <x v="3"/>
    <x v="2"/>
    <x v="4"/>
    <x v="16"/>
    <n v="4"/>
    <n v="50.84"/>
    <n v="0.05"/>
    <n v="22.63"/>
    <n v="193.19200000000001"/>
    <n v="90.52"/>
    <n v="102.67200000000001"/>
    <n v="0.53145057766367143"/>
    <n v="203.36"/>
    <n v="10.168000000000001"/>
    <n v="2026"/>
    <s v="Q2"/>
    <n v="4"/>
  </r>
  <r>
    <n v="1061"/>
    <x v="116"/>
    <n v="2026"/>
    <x v="1"/>
    <n v="4"/>
    <x v="3"/>
    <x v="3"/>
    <x v="13"/>
    <x v="0"/>
    <x v="0"/>
    <x v="2"/>
    <x v="18"/>
    <n v="1"/>
    <n v="166.5"/>
    <n v="0"/>
    <n v="85.55"/>
    <n v="166.5"/>
    <n v="85.55"/>
    <n v="80.95"/>
    <n v="0.4861861861861862"/>
    <n v="166.5"/>
    <n v="0"/>
    <n v="2026"/>
    <s v="Q2"/>
    <n v="4"/>
  </r>
  <r>
    <n v="1099"/>
    <x v="116"/>
    <n v="2026"/>
    <x v="1"/>
    <n v="4"/>
    <x v="3"/>
    <x v="3"/>
    <x v="4"/>
    <x v="3"/>
    <x v="1"/>
    <x v="1"/>
    <x v="17"/>
    <n v="1"/>
    <n v="70.2"/>
    <n v="0"/>
    <n v="32.06"/>
    <n v="70.2"/>
    <n v="32.06"/>
    <n v="38.14"/>
    <n v="0.5433048433048433"/>
    <n v="70.2"/>
    <n v="0"/>
    <n v="2026"/>
    <s v="Q2"/>
    <n v="4"/>
  </r>
  <r>
    <n v="3500"/>
    <x v="116"/>
    <n v="2026"/>
    <x v="1"/>
    <n v="4"/>
    <x v="3"/>
    <x v="1"/>
    <x v="12"/>
    <x v="0"/>
    <x v="1"/>
    <x v="4"/>
    <x v="16"/>
    <n v="4"/>
    <n v="50.67"/>
    <n v="0"/>
    <n v="22.62"/>
    <n v="202.68"/>
    <n v="90.48"/>
    <n v="112.2"/>
    <n v="0.55358200118413259"/>
    <n v="202.68"/>
    <n v="0"/>
    <n v="2026"/>
    <s v="Q2"/>
    <n v="4"/>
  </r>
  <r>
    <n v="3856"/>
    <x v="116"/>
    <n v="2026"/>
    <x v="1"/>
    <n v="4"/>
    <x v="3"/>
    <x v="1"/>
    <x v="11"/>
    <x v="2"/>
    <x v="1"/>
    <x v="2"/>
    <x v="18"/>
    <n v="3"/>
    <n v="161.05000000000001"/>
    <n v="0.05"/>
    <n v="87.43"/>
    <n v="458.99250000000001"/>
    <n v="262.29000000000002"/>
    <n v="196.70249999999999"/>
    <n v="0.4285527541299694"/>
    <n v="483.15000000000003"/>
    <n v="24.157500000000002"/>
    <n v="2026"/>
    <s v="Q2"/>
    <n v="4"/>
  </r>
  <r>
    <n v="4044"/>
    <x v="116"/>
    <n v="2026"/>
    <x v="1"/>
    <n v="4"/>
    <x v="3"/>
    <x v="1"/>
    <x v="6"/>
    <x v="1"/>
    <x v="1"/>
    <x v="4"/>
    <x v="12"/>
    <n v="10"/>
    <n v="124.59"/>
    <n v="0.15"/>
    <n v="67.14"/>
    <n v="1059.0150000000001"/>
    <n v="671.4"/>
    <n v="387.61500000000012"/>
    <n v="0.36601464568490538"/>
    <n v="1245.9000000000001"/>
    <n v="186.88500000000002"/>
    <n v="2026"/>
    <s v="Q2"/>
    <n v="4"/>
  </r>
  <r>
    <n v="4235"/>
    <x v="116"/>
    <n v="2026"/>
    <x v="1"/>
    <n v="4"/>
    <x v="3"/>
    <x v="2"/>
    <x v="16"/>
    <x v="0"/>
    <x v="2"/>
    <x v="4"/>
    <x v="16"/>
    <n v="1"/>
    <n v="50.18"/>
    <n v="0"/>
    <n v="22.05"/>
    <n v="50.18"/>
    <n v="22.05"/>
    <n v="28.13"/>
    <n v="0.56058190514149064"/>
    <n v="50.18"/>
    <n v="0"/>
    <n v="2026"/>
    <s v="Q2"/>
    <n v="4"/>
  </r>
  <r>
    <n v="122"/>
    <x v="117"/>
    <n v="2026"/>
    <x v="1"/>
    <n v="4"/>
    <x v="3"/>
    <x v="1"/>
    <x v="11"/>
    <x v="0"/>
    <x v="1"/>
    <x v="3"/>
    <x v="13"/>
    <n v="1"/>
    <n v="83.38"/>
    <n v="0"/>
    <n v="38.979999999999997"/>
    <n v="83.38"/>
    <n v="38.979999999999997"/>
    <n v="44.4"/>
    <n v="0.53250179899256422"/>
    <n v="83.38"/>
    <n v="0"/>
    <n v="2026"/>
    <s v="Q2"/>
    <n v="4"/>
  </r>
  <r>
    <n v="239"/>
    <x v="117"/>
    <n v="2026"/>
    <x v="1"/>
    <n v="4"/>
    <x v="3"/>
    <x v="3"/>
    <x v="7"/>
    <x v="0"/>
    <x v="0"/>
    <x v="2"/>
    <x v="2"/>
    <n v="1"/>
    <n v="35.549999999999997"/>
    <n v="0.05"/>
    <n v="13.25"/>
    <n v="33.772499999999994"/>
    <n v="13.25"/>
    <n v="20.522499999999994"/>
    <n v="0.60766896143311855"/>
    <n v="35.549999999999997"/>
    <n v="1.7774999999999999"/>
    <n v="2026"/>
    <s v="Q2"/>
    <n v="4"/>
  </r>
  <r>
    <n v="356"/>
    <x v="117"/>
    <n v="2026"/>
    <x v="1"/>
    <n v="4"/>
    <x v="3"/>
    <x v="3"/>
    <x v="8"/>
    <x v="2"/>
    <x v="1"/>
    <x v="1"/>
    <x v="11"/>
    <n v="1"/>
    <n v="154.36000000000001"/>
    <n v="0"/>
    <n v="77.760000000000005"/>
    <n v="154.36000000000001"/>
    <n v="77.760000000000005"/>
    <n v="76.600000000000009"/>
    <n v="0.49624254988338951"/>
    <n v="154.36000000000001"/>
    <n v="0"/>
    <n v="2026"/>
    <s v="Q2"/>
    <n v="4"/>
  </r>
  <r>
    <n v="785"/>
    <x v="117"/>
    <n v="2026"/>
    <x v="1"/>
    <n v="4"/>
    <x v="3"/>
    <x v="0"/>
    <x v="9"/>
    <x v="3"/>
    <x v="1"/>
    <x v="1"/>
    <x v="11"/>
    <n v="1"/>
    <n v="155.68"/>
    <n v="0"/>
    <n v="77.97"/>
    <n v="155.68"/>
    <n v="77.97"/>
    <n v="77.710000000000008"/>
    <n v="0.49916495375128472"/>
    <n v="155.68"/>
    <n v="0"/>
    <n v="2026"/>
    <s v="Q2"/>
    <n v="4"/>
  </r>
  <r>
    <n v="2325"/>
    <x v="117"/>
    <n v="2026"/>
    <x v="1"/>
    <n v="4"/>
    <x v="3"/>
    <x v="0"/>
    <x v="0"/>
    <x v="0"/>
    <x v="0"/>
    <x v="4"/>
    <x v="10"/>
    <n v="1"/>
    <n v="40.950000000000003"/>
    <n v="0.15"/>
    <n v="14.89"/>
    <n v="34.807500000000005"/>
    <n v="14.89"/>
    <n v="19.917500000000004"/>
    <n v="0.57221863104216053"/>
    <n v="40.950000000000003"/>
    <n v="6.1425000000000001"/>
    <n v="2026"/>
    <s v="Q2"/>
    <n v="4"/>
  </r>
  <r>
    <n v="2566"/>
    <x v="117"/>
    <n v="2026"/>
    <x v="1"/>
    <n v="4"/>
    <x v="3"/>
    <x v="3"/>
    <x v="13"/>
    <x v="3"/>
    <x v="0"/>
    <x v="2"/>
    <x v="9"/>
    <n v="3"/>
    <n v="47.28"/>
    <n v="0.05"/>
    <n v="18.52"/>
    <n v="134.74799999999999"/>
    <n v="55.56"/>
    <n v="79.187999999999988"/>
    <n v="0.58767477068305274"/>
    <n v="141.84"/>
    <n v="7.0920000000000005"/>
    <n v="2026"/>
    <s v="Q2"/>
    <n v="4"/>
  </r>
  <r>
    <n v="3105"/>
    <x v="117"/>
    <n v="2026"/>
    <x v="1"/>
    <n v="4"/>
    <x v="3"/>
    <x v="3"/>
    <x v="7"/>
    <x v="0"/>
    <x v="0"/>
    <x v="4"/>
    <x v="16"/>
    <n v="4"/>
    <n v="51.57"/>
    <n v="0.1"/>
    <n v="22.58"/>
    <n v="185.65200000000002"/>
    <n v="90.32"/>
    <n v="95.332000000000022"/>
    <n v="0.51349837330058401"/>
    <n v="206.28"/>
    <n v="20.628"/>
    <n v="2026"/>
    <s v="Q2"/>
    <n v="4"/>
  </r>
  <r>
    <n v="3167"/>
    <x v="117"/>
    <n v="2026"/>
    <x v="1"/>
    <n v="4"/>
    <x v="3"/>
    <x v="3"/>
    <x v="8"/>
    <x v="0"/>
    <x v="2"/>
    <x v="0"/>
    <x v="4"/>
    <n v="1"/>
    <n v="51.61"/>
    <n v="0"/>
    <n v="23"/>
    <n v="51.61"/>
    <n v="23"/>
    <n v="28.61"/>
    <n v="0.55434993218368533"/>
    <n v="51.61"/>
    <n v="0"/>
    <n v="2026"/>
    <s v="Q2"/>
    <n v="4"/>
  </r>
  <r>
    <n v="4396"/>
    <x v="117"/>
    <n v="2026"/>
    <x v="1"/>
    <n v="4"/>
    <x v="3"/>
    <x v="0"/>
    <x v="15"/>
    <x v="2"/>
    <x v="0"/>
    <x v="4"/>
    <x v="16"/>
    <n v="1"/>
    <n v="50.56"/>
    <n v="0.05"/>
    <n v="22.06"/>
    <n v="48.031999999999996"/>
    <n v="22.06"/>
    <n v="25.971999999999998"/>
    <n v="0.54072285143237842"/>
    <n v="50.56"/>
    <n v="2.5280000000000005"/>
    <n v="2026"/>
    <s v="Q2"/>
    <n v="4"/>
  </r>
  <r>
    <n v="4475"/>
    <x v="117"/>
    <n v="2026"/>
    <x v="1"/>
    <n v="4"/>
    <x v="3"/>
    <x v="2"/>
    <x v="5"/>
    <x v="3"/>
    <x v="2"/>
    <x v="2"/>
    <x v="18"/>
    <n v="2"/>
    <n v="165.74"/>
    <n v="0"/>
    <n v="87.73"/>
    <n v="331.48"/>
    <n v="175.46"/>
    <n v="156.02000000000001"/>
    <n v="0.47067696391939184"/>
    <n v="331.48"/>
    <n v="0"/>
    <n v="2026"/>
    <s v="Q2"/>
    <n v="4"/>
  </r>
  <r>
    <n v="4482"/>
    <x v="117"/>
    <n v="2026"/>
    <x v="1"/>
    <n v="4"/>
    <x v="3"/>
    <x v="2"/>
    <x v="2"/>
    <x v="0"/>
    <x v="2"/>
    <x v="4"/>
    <x v="14"/>
    <n v="3"/>
    <n v="36.770000000000003"/>
    <n v="0"/>
    <n v="13.63"/>
    <n v="110.31"/>
    <n v="40.89"/>
    <n v="69.42"/>
    <n v="0.62931737829752521"/>
    <n v="110.31"/>
    <n v="0"/>
    <n v="2026"/>
    <s v="Q2"/>
    <n v="4"/>
  </r>
  <r>
    <n v="5022"/>
    <x v="117"/>
    <n v="2026"/>
    <x v="1"/>
    <n v="4"/>
    <x v="3"/>
    <x v="3"/>
    <x v="7"/>
    <x v="0"/>
    <x v="2"/>
    <x v="3"/>
    <x v="7"/>
    <n v="2"/>
    <n v="196.37"/>
    <n v="0"/>
    <n v="101.73"/>
    <n v="392.74"/>
    <n v="203.46"/>
    <n v="189.28"/>
    <n v="0.48194734429902736"/>
    <n v="392.74"/>
    <n v="0"/>
    <n v="2026"/>
    <s v="Q2"/>
    <n v="4"/>
  </r>
  <r>
    <n v="1304"/>
    <x v="118"/>
    <n v="2026"/>
    <x v="1"/>
    <n v="4"/>
    <x v="3"/>
    <x v="0"/>
    <x v="0"/>
    <x v="3"/>
    <x v="0"/>
    <x v="2"/>
    <x v="2"/>
    <n v="2"/>
    <n v="35.33"/>
    <n v="0"/>
    <n v="13.69"/>
    <n v="70.66"/>
    <n v="27.38"/>
    <n v="43.28"/>
    <n v="0.61251061420888764"/>
    <n v="70.66"/>
    <n v="0"/>
    <n v="2026"/>
    <s v="Q2"/>
    <n v="4"/>
  </r>
  <r>
    <n v="3008"/>
    <x v="118"/>
    <n v="2026"/>
    <x v="1"/>
    <n v="4"/>
    <x v="3"/>
    <x v="2"/>
    <x v="2"/>
    <x v="1"/>
    <x v="2"/>
    <x v="2"/>
    <x v="9"/>
    <n v="4"/>
    <n v="46.43"/>
    <n v="0.1"/>
    <n v="18.04"/>
    <n v="167.148"/>
    <n v="72.16"/>
    <n v="94.988"/>
    <n v="0.56828678775695796"/>
    <n v="185.72"/>
    <n v="18.571999999999999"/>
    <n v="2026"/>
    <s v="Q2"/>
    <n v="4"/>
  </r>
  <r>
    <n v="4140"/>
    <x v="118"/>
    <n v="2026"/>
    <x v="1"/>
    <n v="4"/>
    <x v="3"/>
    <x v="3"/>
    <x v="7"/>
    <x v="3"/>
    <x v="1"/>
    <x v="4"/>
    <x v="12"/>
    <n v="1"/>
    <n v="125.25"/>
    <n v="0"/>
    <n v="70.88"/>
    <n v="125.25"/>
    <n v="70.88"/>
    <n v="54.370000000000005"/>
    <n v="0.43409181636726552"/>
    <n v="125.25"/>
    <n v="0"/>
    <n v="2026"/>
    <s v="Q2"/>
    <n v="4"/>
  </r>
  <r>
    <n v="4151"/>
    <x v="118"/>
    <n v="2026"/>
    <x v="1"/>
    <n v="4"/>
    <x v="3"/>
    <x v="1"/>
    <x v="14"/>
    <x v="0"/>
    <x v="0"/>
    <x v="3"/>
    <x v="5"/>
    <n v="1"/>
    <n v="341.98"/>
    <n v="0"/>
    <n v="192.43"/>
    <n v="341.98"/>
    <n v="192.43"/>
    <n v="149.55000000000001"/>
    <n v="0.43730627522077314"/>
    <n v="341.98"/>
    <n v="0"/>
    <n v="2026"/>
    <s v="Q2"/>
    <n v="4"/>
  </r>
  <r>
    <n v="4650"/>
    <x v="118"/>
    <n v="2026"/>
    <x v="1"/>
    <n v="4"/>
    <x v="3"/>
    <x v="1"/>
    <x v="6"/>
    <x v="3"/>
    <x v="2"/>
    <x v="4"/>
    <x v="10"/>
    <n v="1"/>
    <n v="40.04"/>
    <n v="0"/>
    <n v="14.72"/>
    <n v="40.04"/>
    <n v="14.72"/>
    <n v="25.32"/>
    <n v="0.63236763236763238"/>
    <n v="40.04"/>
    <n v="0"/>
    <n v="2026"/>
    <s v="Q2"/>
    <n v="4"/>
  </r>
  <r>
    <n v="4897"/>
    <x v="118"/>
    <n v="2026"/>
    <x v="1"/>
    <n v="4"/>
    <x v="3"/>
    <x v="3"/>
    <x v="13"/>
    <x v="0"/>
    <x v="0"/>
    <x v="0"/>
    <x v="6"/>
    <n v="3"/>
    <n v="40.47"/>
    <n v="0.05"/>
    <n v="17.14"/>
    <n v="115.33949999999999"/>
    <n v="51.42"/>
    <n v="63.919499999999985"/>
    <n v="0.5541856866034619"/>
    <n v="121.41"/>
    <n v="6.0705"/>
    <n v="2026"/>
    <s v="Q2"/>
    <n v="4"/>
  </r>
  <r>
    <n v="792"/>
    <x v="119"/>
    <n v="2026"/>
    <x v="1"/>
    <n v="4"/>
    <x v="3"/>
    <x v="3"/>
    <x v="8"/>
    <x v="1"/>
    <x v="0"/>
    <x v="3"/>
    <x v="13"/>
    <n v="6"/>
    <n v="83.7"/>
    <n v="0.2"/>
    <n v="38.58"/>
    <n v="401.76000000000005"/>
    <n v="231.48"/>
    <n v="170.28000000000006"/>
    <n v="0.42383512544802876"/>
    <n v="502.20000000000005"/>
    <n v="100.44000000000001"/>
    <n v="2026"/>
    <s v="Q2"/>
    <n v="4"/>
  </r>
  <r>
    <n v="1796"/>
    <x v="119"/>
    <n v="2026"/>
    <x v="1"/>
    <n v="4"/>
    <x v="3"/>
    <x v="0"/>
    <x v="15"/>
    <x v="0"/>
    <x v="0"/>
    <x v="3"/>
    <x v="13"/>
    <n v="4"/>
    <n v="83.27"/>
    <n v="0"/>
    <n v="39.979999999999997"/>
    <n v="333.08"/>
    <n v="159.91999999999999"/>
    <n v="173.16"/>
    <n v="0.51987510507986068"/>
    <n v="333.08"/>
    <n v="0"/>
    <n v="2026"/>
    <s v="Q2"/>
    <n v="4"/>
  </r>
  <r>
    <n v="3222"/>
    <x v="119"/>
    <n v="2026"/>
    <x v="1"/>
    <n v="4"/>
    <x v="3"/>
    <x v="2"/>
    <x v="16"/>
    <x v="1"/>
    <x v="2"/>
    <x v="3"/>
    <x v="19"/>
    <n v="3"/>
    <n v="126.03"/>
    <n v="0.1"/>
    <n v="61.75"/>
    <n v="340.28100000000006"/>
    <n v="185.25"/>
    <n v="155.03100000000006"/>
    <n v="0.45559699189787273"/>
    <n v="378.09000000000003"/>
    <n v="37.809000000000005"/>
    <n v="2026"/>
    <s v="Q2"/>
    <n v="4"/>
  </r>
  <r>
    <n v="3237"/>
    <x v="119"/>
    <n v="2026"/>
    <x v="1"/>
    <n v="4"/>
    <x v="3"/>
    <x v="1"/>
    <x v="14"/>
    <x v="0"/>
    <x v="1"/>
    <x v="3"/>
    <x v="19"/>
    <n v="1"/>
    <n v="122.86"/>
    <n v="0.05"/>
    <n v="59.22"/>
    <n v="116.717"/>
    <n v="59.22"/>
    <n v="57.497"/>
    <n v="0.49261889870370212"/>
    <n v="122.86"/>
    <n v="6.1430000000000007"/>
    <n v="2026"/>
    <s v="Q2"/>
    <n v="4"/>
  </r>
  <r>
    <n v="3695"/>
    <x v="119"/>
    <n v="2026"/>
    <x v="1"/>
    <n v="4"/>
    <x v="3"/>
    <x v="2"/>
    <x v="2"/>
    <x v="0"/>
    <x v="1"/>
    <x v="0"/>
    <x v="6"/>
    <n v="1"/>
    <n v="39.44"/>
    <n v="0.1"/>
    <n v="16.63"/>
    <n v="35.496000000000002"/>
    <n v="16.63"/>
    <n v="18.866000000000003"/>
    <n v="0.53149650664863657"/>
    <n v="39.44"/>
    <n v="3.944"/>
    <n v="2026"/>
    <s v="Q2"/>
    <n v="4"/>
  </r>
  <r>
    <n v="5148"/>
    <x v="119"/>
    <n v="2026"/>
    <x v="1"/>
    <n v="4"/>
    <x v="3"/>
    <x v="2"/>
    <x v="10"/>
    <x v="0"/>
    <x v="0"/>
    <x v="2"/>
    <x v="15"/>
    <n v="1"/>
    <n v="130.34"/>
    <n v="0.1"/>
    <n v="66.680000000000007"/>
    <n v="117.30600000000001"/>
    <n v="66.680000000000007"/>
    <n v="50.626000000000005"/>
    <n v="0.43157212759790631"/>
    <n v="130.34"/>
    <n v="13.034000000000001"/>
    <n v="2026"/>
    <s v="Q2"/>
    <n v="4"/>
  </r>
  <r>
    <n v="534"/>
    <x v="120"/>
    <n v="2026"/>
    <x v="1"/>
    <n v="5"/>
    <x v="4"/>
    <x v="1"/>
    <x v="12"/>
    <x v="0"/>
    <x v="2"/>
    <x v="1"/>
    <x v="11"/>
    <n v="1"/>
    <n v="154.86000000000001"/>
    <n v="0"/>
    <n v="78.37"/>
    <n v="154.86000000000001"/>
    <n v="78.37"/>
    <n v="76.490000000000009"/>
    <n v="0.49393000129148912"/>
    <n v="154.86000000000001"/>
    <n v="0"/>
    <n v="2026"/>
    <s v="Q2"/>
    <n v="5"/>
  </r>
  <r>
    <n v="551"/>
    <x v="120"/>
    <n v="2026"/>
    <x v="1"/>
    <n v="5"/>
    <x v="4"/>
    <x v="3"/>
    <x v="8"/>
    <x v="2"/>
    <x v="0"/>
    <x v="0"/>
    <x v="8"/>
    <n v="4"/>
    <n v="103.64"/>
    <n v="0"/>
    <n v="50.59"/>
    <n v="414.56"/>
    <n v="202.36"/>
    <n v="212.2"/>
    <n v="0.51186800463141646"/>
    <n v="414.56"/>
    <n v="0"/>
    <n v="2026"/>
    <s v="Q2"/>
    <n v="5"/>
  </r>
  <r>
    <n v="2110"/>
    <x v="120"/>
    <n v="2026"/>
    <x v="1"/>
    <n v="5"/>
    <x v="4"/>
    <x v="0"/>
    <x v="15"/>
    <x v="0"/>
    <x v="0"/>
    <x v="2"/>
    <x v="18"/>
    <n v="1"/>
    <n v="164.49"/>
    <n v="0.05"/>
    <n v="87.81"/>
    <n v="156.2655"/>
    <n v="87.81"/>
    <n v="68.455500000000001"/>
    <n v="0.43807174328306631"/>
    <n v="164.49"/>
    <n v="8.2245000000000008"/>
    <n v="2026"/>
    <s v="Q2"/>
    <n v="5"/>
  </r>
  <r>
    <n v="2217"/>
    <x v="120"/>
    <n v="2026"/>
    <x v="1"/>
    <n v="5"/>
    <x v="4"/>
    <x v="3"/>
    <x v="8"/>
    <x v="1"/>
    <x v="0"/>
    <x v="2"/>
    <x v="18"/>
    <n v="3"/>
    <n v="163.44999999999999"/>
    <n v="0.05"/>
    <n v="87.54"/>
    <n v="465.83249999999992"/>
    <n v="262.62"/>
    <n v="203.21249999999992"/>
    <n v="0.4362351274331438"/>
    <n v="490.34999999999997"/>
    <n v="24.517499999999998"/>
    <n v="2026"/>
    <s v="Q2"/>
    <n v="5"/>
  </r>
  <r>
    <n v="2544"/>
    <x v="120"/>
    <n v="2026"/>
    <x v="1"/>
    <n v="5"/>
    <x v="4"/>
    <x v="3"/>
    <x v="4"/>
    <x v="0"/>
    <x v="0"/>
    <x v="1"/>
    <x v="17"/>
    <n v="1"/>
    <n v="71.87"/>
    <n v="0.05"/>
    <n v="31.97"/>
    <n v="68.276499999999999"/>
    <n v="31.97"/>
    <n v="36.3065"/>
    <n v="0.53175690025118449"/>
    <n v="71.87"/>
    <n v="3.5935000000000006"/>
    <n v="2026"/>
    <s v="Q2"/>
    <n v="5"/>
  </r>
  <r>
    <n v="3678"/>
    <x v="120"/>
    <n v="2026"/>
    <x v="1"/>
    <n v="5"/>
    <x v="4"/>
    <x v="1"/>
    <x v="14"/>
    <x v="3"/>
    <x v="0"/>
    <x v="3"/>
    <x v="7"/>
    <n v="2"/>
    <n v="194.97"/>
    <n v="0"/>
    <n v="101.14"/>
    <n v="389.94"/>
    <n v="202.28"/>
    <n v="187.66"/>
    <n v="0.48125352618351541"/>
    <n v="389.94"/>
    <n v="0"/>
    <n v="2026"/>
    <s v="Q2"/>
    <n v="5"/>
  </r>
  <r>
    <n v="3726"/>
    <x v="120"/>
    <n v="2026"/>
    <x v="1"/>
    <n v="5"/>
    <x v="4"/>
    <x v="3"/>
    <x v="8"/>
    <x v="3"/>
    <x v="0"/>
    <x v="0"/>
    <x v="4"/>
    <n v="2"/>
    <n v="49.53"/>
    <n v="0"/>
    <n v="22.91"/>
    <n v="99.06"/>
    <n v="45.82"/>
    <n v="53.24"/>
    <n v="0.53745204926307288"/>
    <n v="99.06"/>
    <n v="0"/>
    <n v="2026"/>
    <s v="Q2"/>
    <n v="5"/>
  </r>
  <r>
    <n v="3897"/>
    <x v="120"/>
    <n v="2026"/>
    <x v="1"/>
    <n v="5"/>
    <x v="4"/>
    <x v="3"/>
    <x v="8"/>
    <x v="1"/>
    <x v="2"/>
    <x v="4"/>
    <x v="14"/>
    <n v="4"/>
    <n v="35.619999999999997"/>
    <n v="0.15"/>
    <n v="13.76"/>
    <n v="121.10799999999999"/>
    <n v="55.04"/>
    <n v="66.067999999999984"/>
    <n v="0.54552960993493405"/>
    <n v="142.47999999999999"/>
    <n v="21.371999999999996"/>
    <n v="2026"/>
    <s v="Q2"/>
    <n v="5"/>
  </r>
  <r>
    <n v="1262"/>
    <x v="121"/>
    <n v="2026"/>
    <x v="1"/>
    <n v="5"/>
    <x v="4"/>
    <x v="3"/>
    <x v="7"/>
    <x v="2"/>
    <x v="0"/>
    <x v="2"/>
    <x v="9"/>
    <n v="2"/>
    <n v="45.47"/>
    <n v="0"/>
    <n v="18.37"/>
    <n v="90.94"/>
    <n v="36.74"/>
    <n v="54.199999999999996"/>
    <n v="0.59599736089729494"/>
    <n v="90.94"/>
    <n v="0"/>
    <n v="2026"/>
    <s v="Q2"/>
    <n v="5"/>
  </r>
  <r>
    <n v="2657"/>
    <x v="121"/>
    <n v="2026"/>
    <x v="1"/>
    <n v="5"/>
    <x v="4"/>
    <x v="0"/>
    <x v="0"/>
    <x v="2"/>
    <x v="1"/>
    <x v="1"/>
    <x v="3"/>
    <n v="1"/>
    <n v="145.68"/>
    <n v="0"/>
    <n v="77.8"/>
    <n v="145.68"/>
    <n v="77.8"/>
    <n v="67.88000000000001"/>
    <n v="0.46595277320153766"/>
    <n v="145.68"/>
    <n v="0"/>
    <n v="2026"/>
    <s v="Q2"/>
    <n v="5"/>
  </r>
  <r>
    <n v="3238"/>
    <x v="121"/>
    <n v="2026"/>
    <x v="1"/>
    <n v="5"/>
    <x v="4"/>
    <x v="3"/>
    <x v="8"/>
    <x v="3"/>
    <x v="0"/>
    <x v="3"/>
    <x v="13"/>
    <n v="2"/>
    <n v="82.65"/>
    <n v="0.05"/>
    <n v="40.46"/>
    <n v="157.035"/>
    <n v="80.92"/>
    <n v="76.114999999999995"/>
    <n v="0.48470086286496639"/>
    <n v="165.3"/>
    <n v="8.2650000000000006"/>
    <n v="2026"/>
    <s v="Q2"/>
    <n v="5"/>
  </r>
  <r>
    <n v="3607"/>
    <x v="121"/>
    <n v="2026"/>
    <x v="1"/>
    <n v="5"/>
    <x v="4"/>
    <x v="1"/>
    <x v="6"/>
    <x v="0"/>
    <x v="2"/>
    <x v="2"/>
    <x v="2"/>
    <n v="1"/>
    <n v="36.270000000000003"/>
    <n v="0"/>
    <n v="13.8"/>
    <n v="36.270000000000003"/>
    <n v="13.8"/>
    <n v="22.470000000000002"/>
    <n v="0.61952026468155497"/>
    <n v="36.270000000000003"/>
    <n v="0"/>
    <n v="2026"/>
    <s v="Q2"/>
    <n v="5"/>
  </r>
  <r>
    <n v="5070"/>
    <x v="121"/>
    <n v="2026"/>
    <x v="1"/>
    <n v="5"/>
    <x v="4"/>
    <x v="2"/>
    <x v="16"/>
    <x v="2"/>
    <x v="1"/>
    <x v="3"/>
    <x v="13"/>
    <n v="1"/>
    <n v="80.819999999999993"/>
    <n v="0"/>
    <n v="39.950000000000003"/>
    <n v="80.819999999999993"/>
    <n v="39.950000000000003"/>
    <n v="40.86999999999999"/>
    <n v="0.50569166048007907"/>
    <n v="80.819999999999993"/>
    <n v="0"/>
    <n v="2026"/>
    <s v="Q2"/>
    <n v="5"/>
  </r>
  <r>
    <n v="5171"/>
    <x v="121"/>
    <n v="2026"/>
    <x v="1"/>
    <n v="5"/>
    <x v="4"/>
    <x v="1"/>
    <x v="1"/>
    <x v="2"/>
    <x v="1"/>
    <x v="1"/>
    <x v="11"/>
    <n v="2"/>
    <n v="157.84"/>
    <n v="0.1"/>
    <n v="79.28"/>
    <n v="284.11200000000002"/>
    <n v="158.56"/>
    <n v="125.55200000000002"/>
    <n v="0.44191023258433298"/>
    <n v="315.68"/>
    <n v="31.568000000000001"/>
    <n v="2026"/>
    <s v="Q2"/>
    <n v="5"/>
  </r>
  <r>
    <n v="617"/>
    <x v="122"/>
    <n v="2026"/>
    <x v="1"/>
    <n v="5"/>
    <x v="4"/>
    <x v="1"/>
    <x v="14"/>
    <x v="3"/>
    <x v="0"/>
    <x v="4"/>
    <x v="14"/>
    <n v="4"/>
    <n v="36.909999999999997"/>
    <n v="0.1"/>
    <n v="13.85"/>
    <n v="132.876"/>
    <n v="55.4"/>
    <n v="77.475999999999999"/>
    <n v="0.58306992985941775"/>
    <n v="147.63999999999999"/>
    <n v="14.763999999999999"/>
    <n v="2026"/>
    <s v="Q2"/>
    <n v="5"/>
  </r>
  <r>
    <n v="849"/>
    <x v="122"/>
    <n v="2026"/>
    <x v="1"/>
    <n v="5"/>
    <x v="4"/>
    <x v="1"/>
    <x v="14"/>
    <x v="1"/>
    <x v="2"/>
    <x v="3"/>
    <x v="7"/>
    <n v="3"/>
    <n v="193.18"/>
    <n v="0.1"/>
    <n v="102.31"/>
    <n v="521.58600000000001"/>
    <n v="306.93"/>
    <n v="214.65600000000001"/>
    <n v="0.41154478839539405"/>
    <n v="579.54"/>
    <n v="57.954000000000001"/>
    <n v="2026"/>
    <s v="Q2"/>
    <n v="5"/>
  </r>
  <r>
    <n v="956"/>
    <x v="122"/>
    <n v="2026"/>
    <x v="1"/>
    <n v="5"/>
    <x v="4"/>
    <x v="0"/>
    <x v="15"/>
    <x v="0"/>
    <x v="2"/>
    <x v="1"/>
    <x v="11"/>
    <n v="1"/>
    <n v="157.59"/>
    <n v="0.05"/>
    <n v="77.599999999999994"/>
    <n v="149.7105"/>
    <n v="77.599999999999994"/>
    <n v="72.110500000000002"/>
    <n v="0.48166628259206939"/>
    <n v="157.59"/>
    <n v="7.8795000000000002"/>
    <n v="2026"/>
    <s v="Q2"/>
    <n v="5"/>
  </r>
  <r>
    <n v="1896"/>
    <x v="122"/>
    <n v="2026"/>
    <x v="1"/>
    <n v="5"/>
    <x v="4"/>
    <x v="1"/>
    <x v="12"/>
    <x v="3"/>
    <x v="1"/>
    <x v="4"/>
    <x v="16"/>
    <n v="2"/>
    <n v="49.97"/>
    <n v="0"/>
    <n v="22.63"/>
    <n v="99.94"/>
    <n v="45.26"/>
    <n v="54.68"/>
    <n v="0.54712827696617972"/>
    <n v="99.94"/>
    <n v="0"/>
    <n v="2026"/>
    <s v="Q2"/>
    <n v="5"/>
  </r>
  <r>
    <n v="2317"/>
    <x v="122"/>
    <n v="2026"/>
    <x v="1"/>
    <n v="5"/>
    <x v="4"/>
    <x v="0"/>
    <x v="15"/>
    <x v="1"/>
    <x v="2"/>
    <x v="1"/>
    <x v="11"/>
    <n v="5"/>
    <n v="155.54"/>
    <n v="0.1"/>
    <n v="78.02"/>
    <n v="699.93"/>
    <n v="390.09999999999997"/>
    <n v="309.83"/>
    <n v="0.44265855156944267"/>
    <n v="777.69999999999993"/>
    <n v="77.77"/>
    <n v="2026"/>
    <s v="Q2"/>
    <n v="5"/>
  </r>
  <r>
    <n v="2542"/>
    <x v="122"/>
    <n v="2026"/>
    <x v="1"/>
    <n v="5"/>
    <x v="4"/>
    <x v="3"/>
    <x v="8"/>
    <x v="2"/>
    <x v="1"/>
    <x v="2"/>
    <x v="15"/>
    <n v="1"/>
    <n v="131.13"/>
    <n v="0.05"/>
    <n v="67.010000000000005"/>
    <n v="124.5735"/>
    <n v="67.010000000000005"/>
    <n v="57.563499999999991"/>
    <n v="0.46208463276700096"/>
    <n v="131.13"/>
    <n v="6.5564999999999998"/>
    <n v="2026"/>
    <s v="Q2"/>
    <n v="5"/>
  </r>
  <r>
    <n v="4535"/>
    <x v="122"/>
    <n v="2026"/>
    <x v="1"/>
    <n v="5"/>
    <x v="4"/>
    <x v="2"/>
    <x v="5"/>
    <x v="0"/>
    <x v="1"/>
    <x v="2"/>
    <x v="2"/>
    <n v="1"/>
    <n v="36.82"/>
    <n v="0.1"/>
    <n v="13.4"/>
    <n v="33.137999999999998"/>
    <n v="13.4"/>
    <n v="19.738"/>
    <n v="0.5956303941094816"/>
    <n v="36.82"/>
    <n v="3.6820000000000004"/>
    <n v="2026"/>
    <s v="Q2"/>
    <n v="5"/>
  </r>
  <r>
    <n v="4988"/>
    <x v="122"/>
    <n v="2026"/>
    <x v="1"/>
    <n v="5"/>
    <x v="4"/>
    <x v="2"/>
    <x v="10"/>
    <x v="2"/>
    <x v="1"/>
    <x v="4"/>
    <x v="12"/>
    <n v="1"/>
    <n v="122.28"/>
    <n v="0"/>
    <n v="67.28"/>
    <n v="122.28"/>
    <n v="67.28"/>
    <n v="55"/>
    <n v="0.44978737324174028"/>
    <n v="122.28"/>
    <n v="0"/>
    <n v="2026"/>
    <s v="Q2"/>
    <n v="5"/>
  </r>
  <r>
    <n v="253"/>
    <x v="123"/>
    <n v="2026"/>
    <x v="1"/>
    <n v="5"/>
    <x v="4"/>
    <x v="2"/>
    <x v="10"/>
    <x v="2"/>
    <x v="2"/>
    <x v="1"/>
    <x v="1"/>
    <n v="1"/>
    <n v="90.92"/>
    <n v="0.15"/>
    <n v="44.93"/>
    <n v="77.281999999999996"/>
    <n v="44.93"/>
    <n v="32.351999999999997"/>
    <n v="0.41862270645169636"/>
    <n v="90.92"/>
    <n v="13.638"/>
    <n v="2026"/>
    <s v="Q2"/>
    <n v="5"/>
  </r>
  <r>
    <n v="1743"/>
    <x v="123"/>
    <n v="2026"/>
    <x v="1"/>
    <n v="5"/>
    <x v="4"/>
    <x v="1"/>
    <x v="12"/>
    <x v="0"/>
    <x v="1"/>
    <x v="4"/>
    <x v="16"/>
    <n v="1"/>
    <n v="51.02"/>
    <n v="0"/>
    <n v="21.83"/>
    <n v="51.02"/>
    <n v="21.83"/>
    <n v="29.190000000000005"/>
    <n v="0.5721285770286163"/>
    <n v="51.02"/>
    <n v="0"/>
    <n v="2026"/>
    <s v="Q2"/>
    <n v="5"/>
  </r>
  <r>
    <n v="1801"/>
    <x v="123"/>
    <n v="2026"/>
    <x v="1"/>
    <n v="5"/>
    <x v="4"/>
    <x v="2"/>
    <x v="2"/>
    <x v="0"/>
    <x v="2"/>
    <x v="2"/>
    <x v="2"/>
    <n v="2"/>
    <n v="36.299999999999997"/>
    <n v="0.05"/>
    <n v="13.9"/>
    <n v="68.969999999999985"/>
    <n v="27.8"/>
    <n v="41.169999999999987"/>
    <n v="0.59692619979701311"/>
    <n v="72.599999999999994"/>
    <n v="3.63"/>
    <n v="2026"/>
    <s v="Q2"/>
    <n v="5"/>
  </r>
  <r>
    <n v="2511"/>
    <x v="123"/>
    <n v="2026"/>
    <x v="1"/>
    <n v="5"/>
    <x v="4"/>
    <x v="2"/>
    <x v="10"/>
    <x v="1"/>
    <x v="2"/>
    <x v="3"/>
    <x v="7"/>
    <n v="8"/>
    <n v="195.03"/>
    <n v="0.15"/>
    <n v="101.13"/>
    <n v="1326.204"/>
    <n v="809.04"/>
    <n v="517.16399999999999"/>
    <n v="0.38995810599274322"/>
    <n v="1560.24"/>
    <n v="234.036"/>
    <n v="2026"/>
    <s v="Q2"/>
    <n v="5"/>
  </r>
  <r>
    <n v="3186"/>
    <x v="123"/>
    <n v="2026"/>
    <x v="1"/>
    <n v="5"/>
    <x v="4"/>
    <x v="1"/>
    <x v="6"/>
    <x v="0"/>
    <x v="1"/>
    <x v="1"/>
    <x v="3"/>
    <n v="1"/>
    <n v="143.66"/>
    <n v="0.1"/>
    <n v="79.25"/>
    <n v="129.29400000000001"/>
    <n v="79.25"/>
    <n v="50.044000000000011"/>
    <n v="0.38705585719368268"/>
    <n v="143.66"/>
    <n v="14.366"/>
    <n v="2026"/>
    <s v="Q2"/>
    <n v="5"/>
  </r>
  <r>
    <n v="3378"/>
    <x v="123"/>
    <n v="2026"/>
    <x v="1"/>
    <n v="5"/>
    <x v="4"/>
    <x v="0"/>
    <x v="0"/>
    <x v="1"/>
    <x v="2"/>
    <x v="4"/>
    <x v="12"/>
    <n v="3"/>
    <n v="120.28"/>
    <n v="0.2"/>
    <n v="69.23"/>
    <n v="288.67200000000003"/>
    <n v="207.69"/>
    <n v="80.982000000000028"/>
    <n v="0.28053292317924849"/>
    <n v="360.84000000000003"/>
    <n v="72.168000000000006"/>
    <n v="2026"/>
    <s v="Q2"/>
    <n v="5"/>
  </r>
  <r>
    <n v="4255"/>
    <x v="123"/>
    <n v="2026"/>
    <x v="1"/>
    <n v="5"/>
    <x v="4"/>
    <x v="3"/>
    <x v="7"/>
    <x v="3"/>
    <x v="0"/>
    <x v="2"/>
    <x v="2"/>
    <n v="6"/>
    <n v="36.04"/>
    <n v="0"/>
    <n v="13.38"/>
    <n v="216.24"/>
    <n v="80.28"/>
    <n v="135.96"/>
    <n v="0.62874583795782468"/>
    <n v="216.24"/>
    <n v="0"/>
    <n v="2026"/>
    <s v="Q2"/>
    <n v="5"/>
  </r>
  <r>
    <n v="4587"/>
    <x v="123"/>
    <n v="2026"/>
    <x v="1"/>
    <n v="5"/>
    <x v="4"/>
    <x v="2"/>
    <x v="2"/>
    <x v="3"/>
    <x v="0"/>
    <x v="1"/>
    <x v="1"/>
    <n v="2"/>
    <n v="91.72"/>
    <n v="0"/>
    <n v="45.67"/>
    <n v="183.44"/>
    <n v="91.34"/>
    <n v="92.1"/>
    <n v="0.50207152202354988"/>
    <n v="183.44"/>
    <n v="0"/>
    <n v="2026"/>
    <s v="Q2"/>
    <n v="5"/>
  </r>
  <r>
    <n v="830"/>
    <x v="124"/>
    <n v="2026"/>
    <x v="1"/>
    <n v="5"/>
    <x v="4"/>
    <x v="3"/>
    <x v="8"/>
    <x v="0"/>
    <x v="2"/>
    <x v="0"/>
    <x v="4"/>
    <n v="2"/>
    <n v="50.4"/>
    <n v="0"/>
    <n v="22.21"/>
    <n v="100.8"/>
    <n v="44.42"/>
    <n v="56.379999999999995"/>
    <n v="0.55932539682539684"/>
    <n v="100.8"/>
    <n v="0"/>
    <n v="2026"/>
    <s v="Q2"/>
    <n v="5"/>
  </r>
  <r>
    <n v="4320"/>
    <x v="124"/>
    <n v="2026"/>
    <x v="1"/>
    <n v="5"/>
    <x v="4"/>
    <x v="1"/>
    <x v="6"/>
    <x v="0"/>
    <x v="0"/>
    <x v="2"/>
    <x v="18"/>
    <n v="2"/>
    <n v="165.17"/>
    <n v="0"/>
    <n v="87.78"/>
    <n v="330.34"/>
    <n v="175.56"/>
    <n v="154.77999999999997"/>
    <n v="0.46854755706242052"/>
    <n v="330.34"/>
    <n v="0"/>
    <n v="2026"/>
    <s v="Q2"/>
    <n v="5"/>
  </r>
  <r>
    <n v="4386"/>
    <x v="124"/>
    <n v="2026"/>
    <x v="1"/>
    <n v="5"/>
    <x v="4"/>
    <x v="0"/>
    <x v="15"/>
    <x v="0"/>
    <x v="0"/>
    <x v="1"/>
    <x v="17"/>
    <n v="1"/>
    <n v="69.819999999999993"/>
    <n v="0.05"/>
    <n v="33.29"/>
    <n v="66.328999999999994"/>
    <n v="33.29"/>
    <n v="33.038999999999994"/>
    <n v="0.49810791659756665"/>
    <n v="69.819999999999993"/>
    <n v="3.4909999999999997"/>
    <n v="2026"/>
    <s v="Q2"/>
    <n v="5"/>
  </r>
  <r>
    <n v="4602"/>
    <x v="124"/>
    <n v="2026"/>
    <x v="1"/>
    <n v="5"/>
    <x v="4"/>
    <x v="1"/>
    <x v="12"/>
    <x v="3"/>
    <x v="1"/>
    <x v="2"/>
    <x v="15"/>
    <n v="2"/>
    <n v="131.36000000000001"/>
    <n v="0.1"/>
    <n v="65.3"/>
    <n v="236.44800000000004"/>
    <n v="130.6"/>
    <n v="105.84800000000004"/>
    <n v="0.4476586818243336"/>
    <n v="262.72000000000003"/>
    <n v="26.272000000000006"/>
    <n v="2026"/>
    <s v="Q2"/>
    <n v="5"/>
  </r>
  <r>
    <n v="5190"/>
    <x v="124"/>
    <n v="2026"/>
    <x v="1"/>
    <n v="5"/>
    <x v="4"/>
    <x v="3"/>
    <x v="8"/>
    <x v="1"/>
    <x v="0"/>
    <x v="1"/>
    <x v="1"/>
    <n v="15"/>
    <n v="93.65"/>
    <n v="0.1"/>
    <n v="44.89"/>
    <n v="1264.2750000000001"/>
    <n v="673.35"/>
    <n v="590.92500000000007"/>
    <n v="0.46740226612089936"/>
    <n v="1404.75"/>
    <n v="140.47499999999999"/>
    <n v="2026"/>
    <s v="Q2"/>
    <n v="5"/>
  </r>
  <r>
    <n v="393"/>
    <x v="125"/>
    <n v="2026"/>
    <x v="1"/>
    <n v="5"/>
    <x v="4"/>
    <x v="1"/>
    <x v="12"/>
    <x v="3"/>
    <x v="1"/>
    <x v="3"/>
    <x v="7"/>
    <n v="3"/>
    <n v="199.93"/>
    <n v="0"/>
    <n v="104.86"/>
    <n v="599.79"/>
    <n v="314.58"/>
    <n v="285.20999999999998"/>
    <n v="0.47551643075076278"/>
    <n v="599.79"/>
    <n v="0"/>
    <n v="2026"/>
    <s v="Q2"/>
    <n v="5"/>
  </r>
  <r>
    <n v="812"/>
    <x v="125"/>
    <n v="2026"/>
    <x v="1"/>
    <n v="5"/>
    <x v="4"/>
    <x v="0"/>
    <x v="0"/>
    <x v="0"/>
    <x v="1"/>
    <x v="1"/>
    <x v="17"/>
    <n v="5"/>
    <n v="70.150000000000006"/>
    <n v="0"/>
    <n v="32.700000000000003"/>
    <n v="350.75"/>
    <n v="163.5"/>
    <n v="187.25"/>
    <n v="0.53385602280826805"/>
    <n v="350.75"/>
    <n v="0"/>
    <n v="2026"/>
    <s v="Q2"/>
    <n v="5"/>
  </r>
  <r>
    <n v="1297"/>
    <x v="125"/>
    <n v="2026"/>
    <x v="1"/>
    <n v="5"/>
    <x v="4"/>
    <x v="2"/>
    <x v="2"/>
    <x v="2"/>
    <x v="1"/>
    <x v="4"/>
    <x v="14"/>
    <n v="2"/>
    <n v="35.86"/>
    <n v="0"/>
    <n v="13.9"/>
    <n v="71.72"/>
    <n v="27.8"/>
    <n v="43.92"/>
    <n v="0.61238148354712774"/>
    <n v="71.72"/>
    <n v="0"/>
    <n v="2026"/>
    <s v="Q2"/>
    <n v="5"/>
  </r>
  <r>
    <n v="1574"/>
    <x v="125"/>
    <n v="2026"/>
    <x v="1"/>
    <n v="5"/>
    <x v="4"/>
    <x v="1"/>
    <x v="6"/>
    <x v="0"/>
    <x v="0"/>
    <x v="1"/>
    <x v="1"/>
    <n v="1"/>
    <n v="92.27"/>
    <n v="0"/>
    <n v="46.5"/>
    <n v="92.27"/>
    <n v="46.5"/>
    <n v="45.769999999999996"/>
    <n v="0.49604421805570603"/>
    <n v="92.27"/>
    <n v="0"/>
    <n v="2026"/>
    <s v="Q2"/>
    <n v="5"/>
  </r>
  <r>
    <n v="3060"/>
    <x v="125"/>
    <n v="2026"/>
    <x v="1"/>
    <n v="5"/>
    <x v="4"/>
    <x v="1"/>
    <x v="6"/>
    <x v="1"/>
    <x v="2"/>
    <x v="1"/>
    <x v="11"/>
    <n v="6"/>
    <n v="157.31"/>
    <n v="0.15"/>
    <n v="80.34"/>
    <n v="802.28099999999995"/>
    <n v="482.04"/>
    <n v="320.24099999999993"/>
    <n v="0.3991631361081715"/>
    <n v="943.86"/>
    <n v="141.57900000000001"/>
    <n v="2026"/>
    <s v="Q2"/>
    <n v="5"/>
  </r>
  <r>
    <n v="3490"/>
    <x v="125"/>
    <n v="2026"/>
    <x v="1"/>
    <n v="5"/>
    <x v="4"/>
    <x v="1"/>
    <x v="11"/>
    <x v="0"/>
    <x v="1"/>
    <x v="2"/>
    <x v="9"/>
    <n v="2"/>
    <n v="46.18"/>
    <n v="0.05"/>
    <n v="17.899999999999999"/>
    <n v="87.74199999999999"/>
    <n v="35.799999999999997"/>
    <n v="51.941999999999993"/>
    <n v="0.59198559412823959"/>
    <n v="92.36"/>
    <n v="4.6180000000000003"/>
    <n v="2026"/>
    <s v="Q2"/>
    <n v="5"/>
  </r>
  <r>
    <n v="3654"/>
    <x v="125"/>
    <n v="2026"/>
    <x v="1"/>
    <n v="5"/>
    <x v="4"/>
    <x v="2"/>
    <x v="10"/>
    <x v="0"/>
    <x v="2"/>
    <x v="0"/>
    <x v="4"/>
    <n v="1"/>
    <n v="51.44"/>
    <n v="0.1"/>
    <n v="22.88"/>
    <n v="46.295999999999999"/>
    <n v="22.88"/>
    <n v="23.416"/>
    <n v="0.50578883704855715"/>
    <n v="51.44"/>
    <n v="5.1440000000000001"/>
    <n v="2026"/>
    <s v="Q2"/>
    <n v="5"/>
  </r>
  <r>
    <n v="4209"/>
    <x v="125"/>
    <n v="2026"/>
    <x v="1"/>
    <n v="5"/>
    <x v="4"/>
    <x v="1"/>
    <x v="1"/>
    <x v="0"/>
    <x v="1"/>
    <x v="4"/>
    <x v="16"/>
    <n v="2"/>
    <n v="50.97"/>
    <n v="0.05"/>
    <n v="21.67"/>
    <n v="96.842999999999989"/>
    <n v="43.34"/>
    <n v="53.502999999999986"/>
    <n v="0.55247152607829153"/>
    <n v="101.94"/>
    <n v="5.0970000000000004"/>
    <n v="2026"/>
    <s v="Q2"/>
    <n v="5"/>
  </r>
  <r>
    <n v="4227"/>
    <x v="125"/>
    <n v="2026"/>
    <x v="1"/>
    <n v="5"/>
    <x v="4"/>
    <x v="1"/>
    <x v="1"/>
    <x v="0"/>
    <x v="1"/>
    <x v="0"/>
    <x v="6"/>
    <n v="2"/>
    <n v="40.549999999999997"/>
    <n v="0"/>
    <n v="16.52"/>
    <n v="81.099999999999994"/>
    <n v="33.04"/>
    <n v="48.059999999999995"/>
    <n v="0.59260172626387175"/>
    <n v="81.099999999999994"/>
    <n v="0"/>
    <n v="2026"/>
    <s v="Q2"/>
    <n v="5"/>
  </r>
  <r>
    <n v="4247"/>
    <x v="125"/>
    <n v="2026"/>
    <x v="1"/>
    <n v="5"/>
    <x v="4"/>
    <x v="2"/>
    <x v="16"/>
    <x v="0"/>
    <x v="1"/>
    <x v="0"/>
    <x v="4"/>
    <n v="2"/>
    <n v="51.3"/>
    <n v="0"/>
    <n v="23.12"/>
    <n v="102.6"/>
    <n v="46.24"/>
    <n v="56.359999999999992"/>
    <n v="0.54931773879142298"/>
    <n v="102.6"/>
    <n v="0"/>
    <n v="2026"/>
    <s v="Q2"/>
    <n v="5"/>
  </r>
  <r>
    <n v="5196"/>
    <x v="125"/>
    <n v="2026"/>
    <x v="1"/>
    <n v="5"/>
    <x v="4"/>
    <x v="3"/>
    <x v="8"/>
    <x v="0"/>
    <x v="1"/>
    <x v="3"/>
    <x v="13"/>
    <n v="3"/>
    <n v="82.56"/>
    <n v="0"/>
    <n v="39.99"/>
    <n v="247.68"/>
    <n v="119.97"/>
    <n v="127.71000000000001"/>
    <n v="0.515625"/>
    <n v="247.68"/>
    <n v="0"/>
    <n v="2026"/>
    <s v="Q2"/>
    <n v="5"/>
  </r>
  <r>
    <n v="400"/>
    <x v="126"/>
    <n v="2026"/>
    <x v="1"/>
    <n v="5"/>
    <x v="4"/>
    <x v="1"/>
    <x v="12"/>
    <x v="1"/>
    <x v="2"/>
    <x v="1"/>
    <x v="1"/>
    <n v="6"/>
    <n v="92.66"/>
    <n v="0.15"/>
    <n v="44.71"/>
    <n v="472.56600000000003"/>
    <n v="268.26"/>
    <n v="204.30600000000004"/>
    <n v="0.43233326138571126"/>
    <n v="555.96"/>
    <n v="83.394000000000005"/>
    <n v="2026"/>
    <s v="Q2"/>
    <n v="5"/>
  </r>
  <r>
    <n v="829"/>
    <x v="126"/>
    <n v="2026"/>
    <x v="1"/>
    <n v="5"/>
    <x v="4"/>
    <x v="2"/>
    <x v="16"/>
    <x v="3"/>
    <x v="1"/>
    <x v="4"/>
    <x v="10"/>
    <n v="1"/>
    <n v="39.42"/>
    <n v="0"/>
    <n v="14.86"/>
    <n v="39.42"/>
    <n v="14.86"/>
    <n v="24.560000000000002"/>
    <n v="0.62303399289700667"/>
    <n v="39.42"/>
    <n v="0"/>
    <n v="2026"/>
    <s v="Q2"/>
    <n v="5"/>
  </r>
  <r>
    <n v="1236"/>
    <x v="126"/>
    <n v="2026"/>
    <x v="1"/>
    <n v="5"/>
    <x v="4"/>
    <x v="0"/>
    <x v="9"/>
    <x v="2"/>
    <x v="0"/>
    <x v="4"/>
    <x v="12"/>
    <n v="2"/>
    <n v="124.25"/>
    <n v="0"/>
    <n v="69.510000000000005"/>
    <n v="248.5"/>
    <n v="139.02000000000001"/>
    <n v="109.47999999999999"/>
    <n v="0.44056338028169012"/>
    <n v="248.5"/>
    <n v="0"/>
    <n v="2026"/>
    <s v="Q2"/>
    <n v="5"/>
  </r>
  <r>
    <n v="1364"/>
    <x v="126"/>
    <n v="2026"/>
    <x v="1"/>
    <n v="5"/>
    <x v="4"/>
    <x v="1"/>
    <x v="14"/>
    <x v="0"/>
    <x v="1"/>
    <x v="1"/>
    <x v="11"/>
    <n v="2"/>
    <n v="156.43"/>
    <n v="0"/>
    <n v="78.569999999999993"/>
    <n v="312.86"/>
    <n v="157.13999999999999"/>
    <n v="155.72000000000003"/>
    <n v="0.49773061433228927"/>
    <n v="312.86"/>
    <n v="0"/>
    <n v="2026"/>
    <s v="Q2"/>
    <n v="5"/>
  </r>
  <r>
    <n v="2105"/>
    <x v="126"/>
    <n v="2026"/>
    <x v="1"/>
    <n v="5"/>
    <x v="4"/>
    <x v="1"/>
    <x v="14"/>
    <x v="2"/>
    <x v="1"/>
    <x v="3"/>
    <x v="13"/>
    <n v="1"/>
    <n v="80.3"/>
    <n v="0"/>
    <n v="40.020000000000003"/>
    <n v="80.3"/>
    <n v="40.020000000000003"/>
    <n v="40.279999999999994"/>
    <n v="0.50161892901618921"/>
    <n v="80.3"/>
    <n v="0"/>
    <n v="2026"/>
    <s v="Q2"/>
    <n v="5"/>
  </r>
  <r>
    <n v="4706"/>
    <x v="126"/>
    <n v="2026"/>
    <x v="1"/>
    <n v="5"/>
    <x v="4"/>
    <x v="3"/>
    <x v="13"/>
    <x v="2"/>
    <x v="1"/>
    <x v="3"/>
    <x v="13"/>
    <n v="1"/>
    <n v="79.89"/>
    <n v="0"/>
    <n v="39.549999999999997"/>
    <n v="79.89"/>
    <n v="39.549999999999997"/>
    <n v="40.340000000000003"/>
    <n v="0.50494429841031419"/>
    <n v="79.89"/>
    <n v="0"/>
    <n v="2026"/>
    <s v="Q2"/>
    <n v="5"/>
  </r>
  <r>
    <n v="68"/>
    <x v="127"/>
    <n v="2026"/>
    <x v="1"/>
    <n v="5"/>
    <x v="4"/>
    <x v="3"/>
    <x v="7"/>
    <x v="2"/>
    <x v="1"/>
    <x v="4"/>
    <x v="10"/>
    <n v="1"/>
    <n v="39.5"/>
    <n v="0"/>
    <n v="14.68"/>
    <n v="39.5"/>
    <n v="14.68"/>
    <n v="24.82"/>
    <n v="0.62835443037974681"/>
    <n v="39.5"/>
    <n v="0"/>
    <n v="2026"/>
    <s v="Q2"/>
    <n v="5"/>
  </r>
  <r>
    <n v="1352"/>
    <x v="127"/>
    <n v="2026"/>
    <x v="1"/>
    <n v="5"/>
    <x v="4"/>
    <x v="3"/>
    <x v="7"/>
    <x v="0"/>
    <x v="0"/>
    <x v="0"/>
    <x v="0"/>
    <n v="1"/>
    <n v="80.7"/>
    <n v="0"/>
    <n v="41.88"/>
    <n v="80.7"/>
    <n v="41.88"/>
    <n v="38.82"/>
    <n v="0.48104089219330853"/>
    <n v="80.7"/>
    <n v="0"/>
    <n v="2026"/>
    <s v="Q2"/>
    <n v="5"/>
  </r>
  <r>
    <n v="2526"/>
    <x v="127"/>
    <n v="2026"/>
    <x v="1"/>
    <n v="5"/>
    <x v="4"/>
    <x v="1"/>
    <x v="14"/>
    <x v="0"/>
    <x v="1"/>
    <x v="3"/>
    <x v="13"/>
    <n v="1"/>
    <n v="80.86"/>
    <n v="0"/>
    <n v="38.44"/>
    <n v="80.86"/>
    <n v="38.44"/>
    <n v="42.42"/>
    <n v="0.52461043779371752"/>
    <n v="80.86"/>
    <n v="0"/>
    <n v="2026"/>
    <s v="Q2"/>
    <n v="5"/>
  </r>
  <r>
    <n v="3298"/>
    <x v="127"/>
    <n v="2026"/>
    <x v="1"/>
    <n v="5"/>
    <x v="4"/>
    <x v="1"/>
    <x v="14"/>
    <x v="3"/>
    <x v="1"/>
    <x v="3"/>
    <x v="5"/>
    <n v="2"/>
    <n v="337.7"/>
    <n v="0.1"/>
    <n v="192.16"/>
    <n v="607.86"/>
    <n v="384.32"/>
    <n v="223.54000000000002"/>
    <n v="0.36774915276543946"/>
    <n v="675.4"/>
    <n v="67.540000000000006"/>
    <n v="2026"/>
    <s v="Q2"/>
    <n v="5"/>
  </r>
  <r>
    <n v="3510"/>
    <x v="127"/>
    <n v="2026"/>
    <x v="1"/>
    <n v="5"/>
    <x v="4"/>
    <x v="2"/>
    <x v="2"/>
    <x v="0"/>
    <x v="0"/>
    <x v="3"/>
    <x v="19"/>
    <n v="4"/>
    <n v="121.81"/>
    <n v="0"/>
    <n v="58.95"/>
    <n v="487.24"/>
    <n v="235.8"/>
    <n v="251.44"/>
    <n v="0.5160495854199163"/>
    <n v="487.24"/>
    <n v="0"/>
    <n v="2026"/>
    <s v="Q2"/>
    <n v="5"/>
  </r>
  <r>
    <n v="3638"/>
    <x v="127"/>
    <n v="2026"/>
    <x v="1"/>
    <n v="5"/>
    <x v="4"/>
    <x v="3"/>
    <x v="7"/>
    <x v="1"/>
    <x v="2"/>
    <x v="2"/>
    <x v="18"/>
    <n v="10"/>
    <n v="168.55"/>
    <n v="0.1"/>
    <n v="88.85"/>
    <n v="1516.95"/>
    <n v="888.5"/>
    <n v="628.45000000000005"/>
    <n v="0.41428524341606515"/>
    <n v="1685.5"/>
    <n v="168.55"/>
    <n v="2026"/>
    <s v="Q2"/>
    <n v="5"/>
  </r>
  <r>
    <n v="3754"/>
    <x v="127"/>
    <n v="2026"/>
    <x v="1"/>
    <n v="5"/>
    <x v="4"/>
    <x v="1"/>
    <x v="12"/>
    <x v="0"/>
    <x v="0"/>
    <x v="0"/>
    <x v="6"/>
    <n v="1"/>
    <n v="39.42"/>
    <n v="0.05"/>
    <n v="16.77"/>
    <n v="37.448999999999998"/>
    <n v="16.77"/>
    <n v="20.678999999999998"/>
    <n v="0.55219097973243614"/>
    <n v="39.42"/>
    <n v="1.9710000000000001"/>
    <n v="2026"/>
    <s v="Q2"/>
    <n v="5"/>
  </r>
  <r>
    <n v="4029"/>
    <x v="127"/>
    <n v="2026"/>
    <x v="1"/>
    <n v="5"/>
    <x v="4"/>
    <x v="3"/>
    <x v="13"/>
    <x v="2"/>
    <x v="1"/>
    <x v="2"/>
    <x v="18"/>
    <n v="1"/>
    <n v="161.36000000000001"/>
    <n v="0"/>
    <n v="87"/>
    <n v="161.36000000000001"/>
    <n v="87"/>
    <n v="74.360000000000014"/>
    <n v="0.46083292017848293"/>
    <n v="161.36000000000001"/>
    <n v="0"/>
    <n v="2026"/>
    <s v="Q2"/>
    <n v="5"/>
  </r>
  <r>
    <n v="4651"/>
    <x v="127"/>
    <n v="2026"/>
    <x v="1"/>
    <n v="5"/>
    <x v="4"/>
    <x v="1"/>
    <x v="11"/>
    <x v="0"/>
    <x v="2"/>
    <x v="3"/>
    <x v="19"/>
    <n v="1"/>
    <n v="123.68"/>
    <n v="0"/>
    <n v="59.26"/>
    <n v="123.68"/>
    <n v="59.26"/>
    <n v="64.420000000000016"/>
    <n v="0.52086028460543343"/>
    <n v="123.68"/>
    <n v="0"/>
    <n v="2026"/>
    <s v="Q2"/>
    <n v="5"/>
  </r>
  <r>
    <n v="4886"/>
    <x v="127"/>
    <n v="2026"/>
    <x v="1"/>
    <n v="5"/>
    <x v="4"/>
    <x v="3"/>
    <x v="8"/>
    <x v="3"/>
    <x v="0"/>
    <x v="1"/>
    <x v="3"/>
    <n v="1"/>
    <n v="146.29"/>
    <n v="0"/>
    <n v="81.16"/>
    <n v="146.29"/>
    <n v="81.16"/>
    <n v="65.13"/>
    <n v="0.44521156606740037"/>
    <n v="146.29"/>
    <n v="0"/>
    <n v="2026"/>
    <s v="Q2"/>
    <n v="5"/>
  </r>
  <r>
    <n v="162"/>
    <x v="128"/>
    <n v="2026"/>
    <x v="1"/>
    <n v="5"/>
    <x v="4"/>
    <x v="0"/>
    <x v="0"/>
    <x v="0"/>
    <x v="1"/>
    <x v="2"/>
    <x v="18"/>
    <n v="2"/>
    <n v="164.95"/>
    <n v="0.1"/>
    <n v="86.27"/>
    <n v="296.90999999999997"/>
    <n v="172.54"/>
    <n v="124.36999999999998"/>
    <n v="0.41888114243373409"/>
    <n v="329.9"/>
    <n v="32.99"/>
    <n v="2026"/>
    <s v="Q2"/>
    <n v="5"/>
  </r>
  <r>
    <n v="184"/>
    <x v="128"/>
    <n v="2026"/>
    <x v="1"/>
    <n v="5"/>
    <x v="4"/>
    <x v="0"/>
    <x v="15"/>
    <x v="2"/>
    <x v="2"/>
    <x v="1"/>
    <x v="1"/>
    <n v="2"/>
    <n v="91.59"/>
    <n v="0"/>
    <n v="44.97"/>
    <n v="183.18"/>
    <n v="89.94"/>
    <n v="93.240000000000009"/>
    <n v="0.50900753357353423"/>
    <n v="183.18"/>
    <n v="0"/>
    <n v="2026"/>
    <s v="Q2"/>
    <n v="5"/>
  </r>
  <r>
    <n v="328"/>
    <x v="128"/>
    <n v="2026"/>
    <x v="1"/>
    <n v="5"/>
    <x v="4"/>
    <x v="3"/>
    <x v="13"/>
    <x v="0"/>
    <x v="0"/>
    <x v="4"/>
    <x v="16"/>
    <n v="1"/>
    <n v="51.78"/>
    <n v="0.1"/>
    <n v="21.63"/>
    <n v="46.602000000000004"/>
    <n v="21.63"/>
    <n v="24.972000000000005"/>
    <n v="0.53585683017896235"/>
    <n v="51.78"/>
    <n v="5.1780000000000008"/>
    <n v="2026"/>
    <s v="Q2"/>
    <n v="5"/>
  </r>
  <r>
    <n v="908"/>
    <x v="128"/>
    <n v="2026"/>
    <x v="1"/>
    <n v="5"/>
    <x v="4"/>
    <x v="3"/>
    <x v="8"/>
    <x v="2"/>
    <x v="0"/>
    <x v="2"/>
    <x v="9"/>
    <n v="2"/>
    <n v="46.25"/>
    <n v="0"/>
    <n v="18.12"/>
    <n v="92.5"/>
    <n v="36.24"/>
    <n v="56.26"/>
    <n v="0.60821621621621624"/>
    <n v="92.5"/>
    <n v="0"/>
    <n v="2026"/>
    <s v="Q2"/>
    <n v="5"/>
  </r>
  <r>
    <n v="3159"/>
    <x v="128"/>
    <n v="2026"/>
    <x v="1"/>
    <n v="5"/>
    <x v="4"/>
    <x v="0"/>
    <x v="0"/>
    <x v="0"/>
    <x v="0"/>
    <x v="3"/>
    <x v="7"/>
    <n v="3"/>
    <n v="198.5"/>
    <n v="0"/>
    <n v="102.23"/>
    <n v="595.5"/>
    <n v="306.69"/>
    <n v="288.81"/>
    <n v="0.48498740554156172"/>
    <n v="595.5"/>
    <n v="0"/>
    <n v="2026"/>
    <s v="Q2"/>
    <n v="5"/>
  </r>
  <r>
    <n v="4509"/>
    <x v="128"/>
    <n v="2026"/>
    <x v="1"/>
    <n v="5"/>
    <x v="4"/>
    <x v="3"/>
    <x v="8"/>
    <x v="0"/>
    <x v="1"/>
    <x v="1"/>
    <x v="11"/>
    <n v="1"/>
    <n v="152.80000000000001"/>
    <n v="0.1"/>
    <n v="77.67"/>
    <n v="137.52000000000001"/>
    <n v="77.67"/>
    <n v="59.850000000000009"/>
    <n v="0.43520942408376967"/>
    <n v="152.80000000000001"/>
    <n v="15.280000000000001"/>
    <n v="2026"/>
    <s v="Q2"/>
    <n v="5"/>
  </r>
  <r>
    <n v="4677"/>
    <x v="128"/>
    <n v="2026"/>
    <x v="1"/>
    <n v="5"/>
    <x v="4"/>
    <x v="1"/>
    <x v="14"/>
    <x v="0"/>
    <x v="2"/>
    <x v="2"/>
    <x v="18"/>
    <n v="2"/>
    <n v="161.47999999999999"/>
    <n v="0"/>
    <n v="85.03"/>
    <n v="322.95999999999998"/>
    <n v="170.06"/>
    <n v="152.89999999999998"/>
    <n v="0.47343324250681196"/>
    <n v="322.95999999999998"/>
    <n v="0"/>
    <n v="2026"/>
    <s v="Q2"/>
    <n v="5"/>
  </r>
  <r>
    <n v="4867"/>
    <x v="128"/>
    <n v="2026"/>
    <x v="1"/>
    <n v="5"/>
    <x v="4"/>
    <x v="1"/>
    <x v="6"/>
    <x v="2"/>
    <x v="0"/>
    <x v="0"/>
    <x v="0"/>
    <n v="1"/>
    <n v="82.86"/>
    <n v="0"/>
    <n v="42.67"/>
    <n v="82.86"/>
    <n v="42.67"/>
    <n v="40.19"/>
    <n v="0.48503499879314504"/>
    <n v="82.86"/>
    <n v="0"/>
    <n v="2026"/>
    <s v="Q2"/>
    <n v="5"/>
  </r>
  <r>
    <n v="1615"/>
    <x v="129"/>
    <n v="2026"/>
    <x v="1"/>
    <n v="5"/>
    <x v="4"/>
    <x v="3"/>
    <x v="4"/>
    <x v="0"/>
    <x v="1"/>
    <x v="4"/>
    <x v="16"/>
    <n v="1"/>
    <n v="51.15"/>
    <n v="0"/>
    <n v="21.39"/>
    <n v="51.15"/>
    <n v="21.39"/>
    <n v="29.759999999999998"/>
    <n v="0.58181818181818179"/>
    <n v="51.15"/>
    <n v="0"/>
    <n v="2026"/>
    <s v="Q2"/>
    <n v="5"/>
  </r>
  <r>
    <n v="1812"/>
    <x v="129"/>
    <n v="2026"/>
    <x v="1"/>
    <n v="5"/>
    <x v="4"/>
    <x v="2"/>
    <x v="2"/>
    <x v="1"/>
    <x v="2"/>
    <x v="4"/>
    <x v="16"/>
    <n v="12"/>
    <n v="50.53"/>
    <n v="0.1"/>
    <n v="22.09"/>
    <n v="545.72400000000005"/>
    <n v="265.08"/>
    <n v="280.64400000000006"/>
    <n v="0.5142599555819426"/>
    <n v="606.36"/>
    <n v="60.636000000000003"/>
    <n v="2026"/>
    <s v="Q2"/>
    <n v="5"/>
  </r>
  <r>
    <n v="3645"/>
    <x v="129"/>
    <n v="2026"/>
    <x v="1"/>
    <n v="5"/>
    <x v="4"/>
    <x v="1"/>
    <x v="1"/>
    <x v="3"/>
    <x v="0"/>
    <x v="0"/>
    <x v="4"/>
    <n v="2"/>
    <n v="50.93"/>
    <n v="0"/>
    <n v="22.91"/>
    <n v="101.86"/>
    <n v="45.82"/>
    <n v="56.04"/>
    <n v="0.55016689573924993"/>
    <n v="101.86"/>
    <n v="0"/>
    <n v="2026"/>
    <s v="Q2"/>
    <n v="5"/>
  </r>
  <r>
    <n v="3804"/>
    <x v="129"/>
    <n v="2026"/>
    <x v="1"/>
    <n v="5"/>
    <x v="4"/>
    <x v="2"/>
    <x v="5"/>
    <x v="0"/>
    <x v="0"/>
    <x v="4"/>
    <x v="16"/>
    <n v="2"/>
    <n v="50.79"/>
    <n v="0.05"/>
    <n v="21.83"/>
    <n v="96.500999999999991"/>
    <n v="43.66"/>
    <n v="52.840999999999994"/>
    <n v="0.54756945523880585"/>
    <n v="101.58"/>
    <n v="5.0790000000000006"/>
    <n v="2026"/>
    <s v="Q2"/>
    <n v="5"/>
  </r>
  <r>
    <n v="4367"/>
    <x v="129"/>
    <n v="2026"/>
    <x v="1"/>
    <n v="5"/>
    <x v="4"/>
    <x v="3"/>
    <x v="8"/>
    <x v="0"/>
    <x v="2"/>
    <x v="2"/>
    <x v="18"/>
    <n v="5"/>
    <n v="160.94"/>
    <n v="0.1"/>
    <n v="88.89"/>
    <n v="724.23"/>
    <n v="444.45"/>
    <n v="279.78000000000003"/>
    <n v="0.38631374011018604"/>
    <n v="804.7"/>
    <n v="80.470000000000013"/>
    <n v="2026"/>
    <s v="Q2"/>
    <n v="5"/>
  </r>
  <r>
    <n v="4746"/>
    <x v="129"/>
    <n v="2026"/>
    <x v="1"/>
    <n v="5"/>
    <x v="4"/>
    <x v="1"/>
    <x v="1"/>
    <x v="0"/>
    <x v="0"/>
    <x v="4"/>
    <x v="14"/>
    <n v="2"/>
    <n v="36.409999999999997"/>
    <n v="0"/>
    <n v="13.92"/>
    <n v="72.819999999999993"/>
    <n v="27.84"/>
    <n v="44.97999999999999"/>
    <n v="0.61768744850315838"/>
    <n v="72.819999999999993"/>
    <n v="0"/>
    <n v="2026"/>
    <s v="Q2"/>
    <n v="5"/>
  </r>
  <r>
    <n v="4795"/>
    <x v="129"/>
    <n v="2026"/>
    <x v="1"/>
    <n v="5"/>
    <x v="4"/>
    <x v="3"/>
    <x v="4"/>
    <x v="3"/>
    <x v="0"/>
    <x v="1"/>
    <x v="17"/>
    <n v="2"/>
    <n v="72.25"/>
    <n v="0"/>
    <n v="32.25"/>
    <n v="144.5"/>
    <n v="64.5"/>
    <n v="80"/>
    <n v="0.55363321799307963"/>
    <n v="144.5"/>
    <n v="0"/>
    <n v="2026"/>
    <s v="Q2"/>
    <n v="5"/>
  </r>
  <r>
    <n v="4800"/>
    <x v="129"/>
    <n v="2026"/>
    <x v="1"/>
    <n v="5"/>
    <x v="4"/>
    <x v="3"/>
    <x v="8"/>
    <x v="2"/>
    <x v="1"/>
    <x v="0"/>
    <x v="8"/>
    <n v="4"/>
    <n v="103.36"/>
    <n v="0"/>
    <n v="51.59"/>
    <n v="413.44"/>
    <n v="206.36"/>
    <n v="207.07999999999998"/>
    <n v="0.50087074303405565"/>
    <n v="413.44"/>
    <n v="0"/>
    <n v="2026"/>
    <s v="Q2"/>
    <n v="5"/>
  </r>
  <r>
    <n v="5018"/>
    <x v="129"/>
    <n v="2026"/>
    <x v="1"/>
    <n v="5"/>
    <x v="4"/>
    <x v="2"/>
    <x v="2"/>
    <x v="1"/>
    <x v="2"/>
    <x v="1"/>
    <x v="3"/>
    <n v="4"/>
    <n v="145.85"/>
    <n v="0.15"/>
    <n v="79.69"/>
    <n v="495.89"/>
    <n v="318.76"/>
    <n v="177.13"/>
    <n v="0.35719615237250196"/>
    <n v="583.4"/>
    <n v="87.509999999999991"/>
    <n v="2026"/>
    <s v="Q2"/>
    <n v="5"/>
  </r>
  <r>
    <n v="474"/>
    <x v="130"/>
    <n v="2026"/>
    <x v="1"/>
    <n v="5"/>
    <x v="4"/>
    <x v="1"/>
    <x v="12"/>
    <x v="0"/>
    <x v="0"/>
    <x v="0"/>
    <x v="8"/>
    <n v="2"/>
    <n v="100.49"/>
    <n v="0.1"/>
    <n v="50.11"/>
    <n v="180.88200000000001"/>
    <n v="100.22"/>
    <n v="80.662000000000006"/>
    <n v="0.44593713028383147"/>
    <n v="200.98"/>
    <n v="20.097999999999999"/>
    <n v="2026"/>
    <s v="Q2"/>
    <n v="5"/>
  </r>
  <r>
    <n v="1175"/>
    <x v="130"/>
    <n v="2026"/>
    <x v="1"/>
    <n v="5"/>
    <x v="4"/>
    <x v="2"/>
    <x v="16"/>
    <x v="1"/>
    <x v="0"/>
    <x v="3"/>
    <x v="5"/>
    <n v="4"/>
    <n v="332.89"/>
    <n v="0.1"/>
    <n v="198.06"/>
    <n v="1198.404"/>
    <n v="792.24"/>
    <n v="406.16399999999999"/>
    <n v="0.33892076461694054"/>
    <n v="1331.56"/>
    <n v="133.15600000000001"/>
    <n v="2026"/>
    <s v="Q2"/>
    <n v="5"/>
  </r>
  <r>
    <n v="2015"/>
    <x v="130"/>
    <n v="2026"/>
    <x v="1"/>
    <n v="5"/>
    <x v="4"/>
    <x v="1"/>
    <x v="12"/>
    <x v="0"/>
    <x v="1"/>
    <x v="1"/>
    <x v="11"/>
    <n v="1"/>
    <n v="154.6"/>
    <n v="0"/>
    <n v="80.05"/>
    <n v="154.6"/>
    <n v="80.05"/>
    <n v="74.55"/>
    <n v="0.48221216041397152"/>
    <n v="154.6"/>
    <n v="0"/>
    <n v="2026"/>
    <s v="Q2"/>
    <n v="5"/>
  </r>
  <r>
    <n v="2196"/>
    <x v="130"/>
    <n v="2026"/>
    <x v="1"/>
    <n v="5"/>
    <x v="4"/>
    <x v="3"/>
    <x v="4"/>
    <x v="3"/>
    <x v="0"/>
    <x v="0"/>
    <x v="0"/>
    <n v="1"/>
    <n v="83.23"/>
    <n v="0.05"/>
    <n v="43.82"/>
    <n v="79.0685"/>
    <n v="43.82"/>
    <n v="35.2485"/>
    <n v="0.44579699880483376"/>
    <n v="83.23"/>
    <n v="4.1615000000000002"/>
    <n v="2026"/>
    <s v="Q2"/>
    <n v="5"/>
  </r>
  <r>
    <n v="3508"/>
    <x v="130"/>
    <n v="2026"/>
    <x v="1"/>
    <n v="5"/>
    <x v="4"/>
    <x v="1"/>
    <x v="12"/>
    <x v="3"/>
    <x v="0"/>
    <x v="2"/>
    <x v="9"/>
    <n v="3"/>
    <n v="46.23"/>
    <n v="0"/>
    <n v="18.47"/>
    <n v="138.69"/>
    <n v="55.41"/>
    <n v="83.28"/>
    <n v="0.60047588146225395"/>
    <n v="138.69"/>
    <n v="0"/>
    <n v="2026"/>
    <s v="Q2"/>
    <n v="5"/>
  </r>
  <r>
    <n v="3516"/>
    <x v="130"/>
    <n v="2026"/>
    <x v="1"/>
    <n v="5"/>
    <x v="4"/>
    <x v="3"/>
    <x v="7"/>
    <x v="3"/>
    <x v="0"/>
    <x v="3"/>
    <x v="19"/>
    <n v="1"/>
    <n v="125.3"/>
    <n v="0.05"/>
    <n v="59.62"/>
    <n v="119.035"/>
    <n v="59.62"/>
    <n v="59.414999999999999"/>
    <n v="0.49913890872432476"/>
    <n v="125.3"/>
    <n v="6.2650000000000006"/>
    <n v="2026"/>
    <s v="Q2"/>
    <n v="5"/>
  </r>
  <r>
    <n v="3570"/>
    <x v="130"/>
    <n v="2026"/>
    <x v="1"/>
    <n v="5"/>
    <x v="4"/>
    <x v="1"/>
    <x v="12"/>
    <x v="0"/>
    <x v="2"/>
    <x v="2"/>
    <x v="2"/>
    <n v="1"/>
    <n v="36.159999999999997"/>
    <n v="0.1"/>
    <n v="13.38"/>
    <n v="32.543999999999997"/>
    <n v="13.38"/>
    <n v="19.163999999999994"/>
    <n v="0.58886430678466062"/>
    <n v="36.159999999999997"/>
    <n v="3.6159999999999997"/>
    <n v="2026"/>
    <s v="Q2"/>
    <n v="5"/>
  </r>
  <r>
    <n v="4799"/>
    <x v="130"/>
    <n v="2026"/>
    <x v="1"/>
    <n v="5"/>
    <x v="4"/>
    <x v="3"/>
    <x v="13"/>
    <x v="0"/>
    <x v="0"/>
    <x v="3"/>
    <x v="19"/>
    <n v="1"/>
    <n v="121.41"/>
    <n v="0.05"/>
    <n v="60.75"/>
    <n v="115.33949999999999"/>
    <n v="60.75"/>
    <n v="54.589499999999987"/>
    <n v="0.47329405797666879"/>
    <n v="121.41"/>
    <n v="6.0705"/>
    <n v="2026"/>
    <s v="Q2"/>
    <n v="5"/>
  </r>
  <r>
    <n v="5156"/>
    <x v="130"/>
    <n v="2026"/>
    <x v="1"/>
    <n v="5"/>
    <x v="4"/>
    <x v="0"/>
    <x v="0"/>
    <x v="2"/>
    <x v="1"/>
    <x v="2"/>
    <x v="15"/>
    <n v="3"/>
    <n v="132.58000000000001"/>
    <n v="0.1"/>
    <n v="67.88"/>
    <n v="357.96600000000001"/>
    <n v="203.64"/>
    <n v="154.32600000000002"/>
    <n v="0.43111915656794225"/>
    <n v="397.74"/>
    <n v="39.774000000000001"/>
    <n v="2026"/>
    <s v="Q2"/>
    <n v="5"/>
  </r>
  <r>
    <n v="526"/>
    <x v="131"/>
    <n v="2026"/>
    <x v="1"/>
    <n v="5"/>
    <x v="4"/>
    <x v="1"/>
    <x v="1"/>
    <x v="2"/>
    <x v="0"/>
    <x v="3"/>
    <x v="13"/>
    <n v="2"/>
    <n v="81.11"/>
    <n v="0.05"/>
    <n v="40.049999999999997"/>
    <n v="154.10899999999998"/>
    <n v="80.099999999999994"/>
    <n v="74.008999999999986"/>
    <n v="0.48023801335418437"/>
    <n v="162.22"/>
    <n v="8.1110000000000007"/>
    <n v="2026"/>
    <s v="Q2"/>
    <n v="5"/>
  </r>
  <r>
    <n v="712"/>
    <x v="131"/>
    <n v="2026"/>
    <x v="1"/>
    <n v="5"/>
    <x v="4"/>
    <x v="1"/>
    <x v="14"/>
    <x v="3"/>
    <x v="2"/>
    <x v="0"/>
    <x v="8"/>
    <n v="3"/>
    <n v="104.54"/>
    <n v="0"/>
    <n v="51.45"/>
    <n v="313.62"/>
    <n v="154.35000000000002"/>
    <n v="159.26999999999998"/>
    <n v="0.50784388750717424"/>
    <n v="313.62"/>
    <n v="0"/>
    <n v="2026"/>
    <s v="Q2"/>
    <n v="5"/>
  </r>
  <r>
    <n v="1533"/>
    <x v="131"/>
    <n v="2026"/>
    <x v="1"/>
    <n v="5"/>
    <x v="4"/>
    <x v="2"/>
    <x v="16"/>
    <x v="2"/>
    <x v="1"/>
    <x v="1"/>
    <x v="3"/>
    <n v="3"/>
    <n v="143.87"/>
    <n v="0"/>
    <n v="79.2"/>
    <n v="431.61"/>
    <n v="237.60000000000002"/>
    <n v="194.01"/>
    <n v="0.44950302356293875"/>
    <n v="431.61"/>
    <n v="0"/>
    <n v="2026"/>
    <s v="Q2"/>
    <n v="5"/>
  </r>
  <r>
    <n v="1933"/>
    <x v="131"/>
    <n v="2026"/>
    <x v="1"/>
    <n v="5"/>
    <x v="4"/>
    <x v="3"/>
    <x v="13"/>
    <x v="0"/>
    <x v="0"/>
    <x v="2"/>
    <x v="2"/>
    <n v="1"/>
    <n v="36.950000000000003"/>
    <n v="0.1"/>
    <n v="13.26"/>
    <n v="33.255000000000003"/>
    <n v="13.26"/>
    <n v="19.995000000000005"/>
    <n v="0.60126296797474077"/>
    <n v="36.950000000000003"/>
    <n v="3.6950000000000003"/>
    <n v="2026"/>
    <s v="Q2"/>
    <n v="5"/>
  </r>
  <r>
    <n v="3128"/>
    <x v="131"/>
    <n v="2026"/>
    <x v="1"/>
    <n v="5"/>
    <x v="4"/>
    <x v="2"/>
    <x v="5"/>
    <x v="0"/>
    <x v="1"/>
    <x v="3"/>
    <x v="19"/>
    <n v="1"/>
    <n v="121.38"/>
    <n v="0"/>
    <n v="59.68"/>
    <n v="121.38"/>
    <n v="59.68"/>
    <n v="61.699999999999996"/>
    <n v="0.50832097544900312"/>
    <n v="121.38"/>
    <n v="0"/>
    <n v="2026"/>
    <s v="Q2"/>
    <n v="5"/>
  </r>
  <r>
    <n v="4922"/>
    <x v="131"/>
    <n v="2026"/>
    <x v="1"/>
    <n v="5"/>
    <x v="4"/>
    <x v="3"/>
    <x v="8"/>
    <x v="0"/>
    <x v="0"/>
    <x v="4"/>
    <x v="10"/>
    <n v="2"/>
    <n v="39.79"/>
    <n v="0.1"/>
    <n v="14.33"/>
    <n v="71.622"/>
    <n v="28.66"/>
    <n v="42.962000000000003"/>
    <n v="0.59984362346764963"/>
    <n v="79.58"/>
    <n v="7.9580000000000002"/>
    <n v="2026"/>
    <s v="Q2"/>
    <n v="5"/>
  </r>
  <r>
    <n v="5051"/>
    <x v="131"/>
    <n v="2026"/>
    <x v="1"/>
    <n v="5"/>
    <x v="4"/>
    <x v="0"/>
    <x v="15"/>
    <x v="2"/>
    <x v="0"/>
    <x v="0"/>
    <x v="4"/>
    <n v="4"/>
    <n v="51.31"/>
    <n v="0"/>
    <n v="22.19"/>
    <n v="205.24"/>
    <n v="88.76"/>
    <n v="116.48"/>
    <n v="0.56753069577080495"/>
    <n v="205.24"/>
    <n v="0"/>
    <n v="2026"/>
    <s v="Q2"/>
    <n v="5"/>
  </r>
  <r>
    <n v="5182"/>
    <x v="131"/>
    <n v="2026"/>
    <x v="1"/>
    <n v="5"/>
    <x v="4"/>
    <x v="3"/>
    <x v="7"/>
    <x v="0"/>
    <x v="0"/>
    <x v="4"/>
    <x v="16"/>
    <n v="2"/>
    <n v="51.15"/>
    <n v="0"/>
    <n v="22.53"/>
    <n v="102.3"/>
    <n v="45.06"/>
    <n v="57.239999999999995"/>
    <n v="0.55953079178885623"/>
    <n v="102.3"/>
    <n v="0"/>
    <n v="2026"/>
    <s v="Q2"/>
    <n v="5"/>
  </r>
  <r>
    <n v="1071"/>
    <x v="132"/>
    <n v="2026"/>
    <x v="1"/>
    <n v="5"/>
    <x v="4"/>
    <x v="1"/>
    <x v="12"/>
    <x v="2"/>
    <x v="2"/>
    <x v="4"/>
    <x v="16"/>
    <n v="1"/>
    <n v="50.83"/>
    <n v="0.1"/>
    <n v="21.82"/>
    <n v="45.747"/>
    <n v="21.82"/>
    <n v="23.927"/>
    <n v="0.52302883249174803"/>
    <n v="50.83"/>
    <n v="5.0830000000000002"/>
    <n v="2026"/>
    <s v="Q2"/>
    <n v="5"/>
  </r>
  <r>
    <n v="1210"/>
    <x v="132"/>
    <n v="2026"/>
    <x v="1"/>
    <n v="5"/>
    <x v="4"/>
    <x v="2"/>
    <x v="2"/>
    <x v="1"/>
    <x v="2"/>
    <x v="1"/>
    <x v="3"/>
    <n v="6"/>
    <n v="141.9"/>
    <n v="0.1"/>
    <n v="79.64"/>
    <n v="766.2600000000001"/>
    <n v="477.84000000000003"/>
    <n v="288.42000000000007"/>
    <n v="0.37639965546942294"/>
    <n v="851.40000000000009"/>
    <n v="85.140000000000015"/>
    <n v="2026"/>
    <s v="Q2"/>
    <n v="5"/>
  </r>
  <r>
    <n v="1244"/>
    <x v="132"/>
    <n v="2026"/>
    <x v="1"/>
    <n v="5"/>
    <x v="4"/>
    <x v="3"/>
    <x v="8"/>
    <x v="0"/>
    <x v="0"/>
    <x v="3"/>
    <x v="19"/>
    <n v="1"/>
    <n v="122.11"/>
    <n v="0"/>
    <n v="59.86"/>
    <n v="122.11"/>
    <n v="59.86"/>
    <n v="62.25"/>
    <n v="0.50978625829170421"/>
    <n v="122.11"/>
    <n v="0"/>
    <n v="2026"/>
    <s v="Q2"/>
    <n v="5"/>
  </r>
  <r>
    <n v="1403"/>
    <x v="132"/>
    <n v="2026"/>
    <x v="1"/>
    <n v="5"/>
    <x v="4"/>
    <x v="1"/>
    <x v="11"/>
    <x v="0"/>
    <x v="0"/>
    <x v="0"/>
    <x v="8"/>
    <n v="1"/>
    <n v="102.38"/>
    <n v="0"/>
    <n v="50.82"/>
    <n v="102.38"/>
    <n v="50.82"/>
    <n v="51.559999999999995"/>
    <n v="0.50361398710685679"/>
    <n v="102.38"/>
    <n v="0"/>
    <n v="2026"/>
    <s v="Q2"/>
    <n v="5"/>
  </r>
  <r>
    <n v="1592"/>
    <x v="132"/>
    <n v="2026"/>
    <x v="1"/>
    <n v="5"/>
    <x v="4"/>
    <x v="2"/>
    <x v="16"/>
    <x v="2"/>
    <x v="0"/>
    <x v="4"/>
    <x v="14"/>
    <n v="5"/>
    <n v="37.119999999999997"/>
    <n v="0.1"/>
    <n v="13.96"/>
    <n v="167.04"/>
    <n v="69.800000000000011"/>
    <n v="97.239999999999981"/>
    <n v="0.58213601532567039"/>
    <n v="185.6"/>
    <n v="18.559999999999999"/>
    <n v="2026"/>
    <s v="Q2"/>
    <n v="5"/>
  </r>
  <r>
    <n v="2581"/>
    <x v="132"/>
    <n v="2026"/>
    <x v="1"/>
    <n v="5"/>
    <x v="4"/>
    <x v="1"/>
    <x v="12"/>
    <x v="0"/>
    <x v="1"/>
    <x v="1"/>
    <x v="1"/>
    <n v="2"/>
    <n v="91.76"/>
    <n v="0.05"/>
    <n v="46.31"/>
    <n v="174.34399999999999"/>
    <n v="92.62"/>
    <n v="81.72399999999999"/>
    <n v="0.46875143394668006"/>
    <n v="183.52"/>
    <n v="9.1760000000000002"/>
    <n v="2026"/>
    <s v="Q2"/>
    <n v="5"/>
  </r>
  <r>
    <n v="3428"/>
    <x v="132"/>
    <n v="2026"/>
    <x v="1"/>
    <n v="5"/>
    <x v="4"/>
    <x v="3"/>
    <x v="4"/>
    <x v="0"/>
    <x v="0"/>
    <x v="1"/>
    <x v="3"/>
    <n v="1"/>
    <n v="144.51"/>
    <n v="0"/>
    <n v="79.22"/>
    <n v="144.51"/>
    <n v="79.22"/>
    <n v="65.289999999999992"/>
    <n v="0.45180264341568055"/>
    <n v="144.51"/>
    <n v="0"/>
    <n v="2026"/>
    <s v="Q2"/>
    <n v="5"/>
  </r>
  <r>
    <n v="765"/>
    <x v="133"/>
    <n v="2026"/>
    <x v="1"/>
    <n v="5"/>
    <x v="4"/>
    <x v="1"/>
    <x v="6"/>
    <x v="1"/>
    <x v="2"/>
    <x v="4"/>
    <x v="16"/>
    <n v="3"/>
    <n v="49.7"/>
    <n v="0.1"/>
    <n v="21.84"/>
    <n v="134.19000000000003"/>
    <n v="65.52"/>
    <n v="68.67000000000003"/>
    <n v="0.5117370892018781"/>
    <n v="149.10000000000002"/>
    <n v="14.910000000000004"/>
    <n v="2026"/>
    <s v="Q2"/>
    <n v="5"/>
  </r>
  <r>
    <n v="854"/>
    <x v="133"/>
    <n v="2026"/>
    <x v="1"/>
    <n v="5"/>
    <x v="4"/>
    <x v="0"/>
    <x v="0"/>
    <x v="0"/>
    <x v="0"/>
    <x v="3"/>
    <x v="19"/>
    <n v="1"/>
    <n v="120.9"/>
    <n v="0"/>
    <n v="59.31"/>
    <n v="120.9"/>
    <n v="59.31"/>
    <n v="61.59"/>
    <n v="0.50942928039702229"/>
    <n v="120.9"/>
    <n v="0"/>
    <n v="2026"/>
    <s v="Q2"/>
    <n v="5"/>
  </r>
  <r>
    <n v="1087"/>
    <x v="133"/>
    <n v="2026"/>
    <x v="1"/>
    <n v="5"/>
    <x v="4"/>
    <x v="2"/>
    <x v="10"/>
    <x v="0"/>
    <x v="0"/>
    <x v="3"/>
    <x v="7"/>
    <n v="1"/>
    <n v="195.72"/>
    <n v="0.05"/>
    <n v="105.73"/>
    <n v="185.934"/>
    <n v="105.73"/>
    <n v="80.203999999999994"/>
    <n v="0.43135736336549524"/>
    <n v="195.72"/>
    <n v="9.7860000000000014"/>
    <n v="2026"/>
    <s v="Q2"/>
    <n v="5"/>
  </r>
  <r>
    <n v="1150"/>
    <x v="133"/>
    <n v="2026"/>
    <x v="1"/>
    <n v="5"/>
    <x v="4"/>
    <x v="0"/>
    <x v="0"/>
    <x v="1"/>
    <x v="0"/>
    <x v="0"/>
    <x v="6"/>
    <n v="8"/>
    <n v="40.15"/>
    <n v="0.15"/>
    <n v="16.91"/>
    <n v="273.02"/>
    <n v="135.28"/>
    <n v="137.73999999999998"/>
    <n v="0.50450516445681637"/>
    <n v="321.2"/>
    <n v="48.18"/>
    <n v="2026"/>
    <s v="Q2"/>
    <n v="5"/>
  </r>
  <r>
    <n v="1902"/>
    <x v="133"/>
    <n v="2026"/>
    <x v="1"/>
    <n v="5"/>
    <x v="4"/>
    <x v="1"/>
    <x v="14"/>
    <x v="2"/>
    <x v="2"/>
    <x v="2"/>
    <x v="15"/>
    <n v="4"/>
    <n v="130.83000000000001"/>
    <n v="0"/>
    <n v="66.959999999999994"/>
    <n v="523.32000000000005"/>
    <n v="267.83999999999997"/>
    <n v="255.48000000000008"/>
    <n v="0.48819078193074994"/>
    <n v="523.32000000000005"/>
    <n v="0"/>
    <n v="2026"/>
    <s v="Q2"/>
    <n v="5"/>
  </r>
  <r>
    <n v="3913"/>
    <x v="133"/>
    <n v="2026"/>
    <x v="1"/>
    <n v="5"/>
    <x v="4"/>
    <x v="1"/>
    <x v="12"/>
    <x v="0"/>
    <x v="1"/>
    <x v="0"/>
    <x v="4"/>
    <n v="1"/>
    <n v="50.34"/>
    <n v="0.05"/>
    <n v="22.23"/>
    <n v="47.823"/>
    <n v="22.23"/>
    <n v="25.593"/>
    <n v="0.53516090584028608"/>
    <n v="50.34"/>
    <n v="2.5170000000000003"/>
    <n v="2026"/>
    <s v="Q2"/>
    <n v="5"/>
  </r>
  <r>
    <n v="4378"/>
    <x v="133"/>
    <n v="2026"/>
    <x v="1"/>
    <n v="5"/>
    <x v="4"/>
    <x v="2"/>
    <x v="10"/>
    <x v="0"/>
    <x v="0"/>
    <x v="0"/>
    <x v="8"/>
    <n v="2"/>
    <n v="103.37"/>
    <n v="0"/>
    <n v="50.49"/>
    <n v="206.74"/>
    <n v="100.98"/>
    <n v="105.76"/>
    <n v="0.51156041404662866"/>
    <n v="206.74"/>
    <n v="0"/>
    <n v="2026"/>
    <s v="Q2"/>
    <n v="5"/>
  </r>
  <r>
    <n v="4551"/>
    <x v="133"/>
    <n v="2026"/>
    <x v="1"/>
    <n v="5"/>
    <x v="4"/>
    <x v="1"/>
    <x v="14"/>
    <x v="2"/>
    <x v="2"/>
    <x v="4"/>
    <x v="12"/>
    <n v="3"/>
    <n v="122.31"/>
    <n v="0.05"/>
    <n v="71.11"/>
    <n v="348.58350000000002"/>
    <n v="213.32999999999998"/>
    <n v="135.25350000000003"/>
    <n v="0.38800889887214979"/>
    <n v="366.93"/>
    <n v="18.346500000000002"/>
    <n v="2026"/>
    <s v="Q2"/>
    <n v="5"/>
  </r>
  <r>
    <n v="787"/>
    <x v="134"/>
    <n v="2026"/>
    <x v="1"/>
    <n v="5"/>
    <x v="4"/>
    <x v="0"/>
    <x v="9"/>
    <x v="0"/>
    <x v="2"/>
    <x v="2"/>
    <x v="18"/>
    <n v="1"/>
    <n v="166.48"/>
    <n v="0"/>
    <n v="89.42"/>
    <n v="166.48"/>
    <n v="89.42"/>
    <n v="77.059999999999988"/>
    <n v="0.4628784238346948"/>
    <n v="166.48"/>
    <n v="0"/>
    <n v="2026"/>
    <s v="Q2"/>
    <n v="5"/>
  </r>
  <r>
    <n v="1133"/>
    <x v="134"/>
    <n v="2026"/>
    <x v="1"/>
    <n v="5"/>
    <x v="4"/>
    <x v="0"/>
    <x v="15"/>
    <x v="2"/>
    <x v="1"/>
    <x v="3"/>
    <x v="7"/>
    <n v="3"/>
    <n v="192.21"/>
    <n v="0"/>
    <n v="103.51"/>
    <n v="576.63"/>
    <n v="310.53000000000003"/>
    <n v="266.09999999999997"/>
    <n v="0.46147442900993701"/>
    <n v="576.63"/>
    <n v="0"/>
    <n v="2026"/>
    <s v="Q2"/>
    <n v="5"/>
  </r>
  <r>
    <n v="2075"/>
    <x v="134"/>
    <n v="2026"/>
    <x v="1"/>
    <n v="5"/>
    <x v="4"/>
    <x v="0"/>
    <x v="9"/>
    <x v="1"/>
    <x v="2"/>
    <x v="3"/>
    <x v="13"/>
    <n v="6"/>
    <n v="81.13"/>
    <n v="0.05"/>
    <n v="39.409999999999997"/>
    <n v="462.44099999999997"/>
    <n v="236.45999999999998"/>
    <n v="225.98099999999999"/>
    <n v="0.48866990599881932"/>
    <n v="486.78"/>
    <n v="24.338999999999999"/>
    <n v="2026"/>
    <s v="Q2"/>
    <n v="5"/>
  </r>
  <r>
    <n v="2172"/>
    <x v="134"/>
    <n v="2026"/>
    <x v="1"/>
    <n v="5"/>
    <x v="4"/>
    <x v="2"/>
    <x v="10"/>
    <x v="1"/>
    <x v="2"/>
    <x v="2"/>
    <x v="2"/>
    <n v="6"/>
    <n v="37.1"/>
    <n v="0.1"/>
    <n v="13.63"/>
    <n v="200.34000000000003"/>
    <n v="81.78"/>
    <n v="118.56000000000003"/>
    <n v="0.59179395028451642"/>
    <n v="222.60000000000002"/>
    <n v="22.260000000000005"/>
    <n v="2026"/>
    <s v="Q2"/>
    <n v="5"/>
  </r>
  <r>
    <n v="2977"/>
    <x v="134"/>
    <n v="2026"/>
    <x v="1"/>
    <n v="5"/>
    <x v="4"/>
    <x v="1"/>
    <x v="14"/>
    <x v="1"/>
    <x v="2"/>
    <x v="2"/>
    <x v="2"/>
    <n v="6"/>
    <n v="35.92"/>
    <n v="0.15"/>
    <n v="13.3"/>
    <n v="183.19200000000001"/>
    <n v="79.800000000000011"/>
    <n v="103.392"/>
    <n v="0.56439145814227687"/>
    <n v="215.52"/>
    <n v="32.328000000000003"/>
    <n v="2026"/>
    <s v="Q2"/>
    <n v="5"/>
  </r>
  <r>
    <n v="3531"/>
    <x v="134"/>
    <n v="2026"/>
    <x v="1"/>
    <n v="5"/>
    <x v="4"/>
    <x v="3"/>
    <x v="13"/>
    <x v="2"/>
    <x v="2"/>
    <x v="4"/>
    <x v="14"/>
    <n v="4"/>
    <n v="36.21"/>
    <n v="0"/>
    <n v="14.3"/>
    <n v="144.84"/>
    <n v="57.2"/>
    <n v="87.64"/>
    <n v="0.60508146920740125"/>
    <n v="144.84"/>
    <n v="0"/>
    <n v="2026"/>
    <s v="Q2"/>
    <n v="5"/>
  </r>
  <r>
    <n v="3881"/>
    <x v="134"/>
    <n v="2026"/>
    <x v="1"/>
    <n v="5"/>
    <x v="4"/>
    <x v="2"/>
    <x v="10"/>
    <x v="0"/>
    <x v="2"/>
    <x v="1"/>
    <x v="17"/>
    <n v="3"/>
    <n v="73.03"/>
    <n v="0.05"/>
    <n v="33.200000000000003"/>
    <n v="208.13550000000001"/>
    <n v="99.600000000000009"/>
    <n v="108.5355"/>
    <n v="0.52146558371829888"/>
    <n v="219.09"/>
    <n v="10.954500000000001"/>
    <n v="2026"/>
    <s v="Q2"/>
    <n v="5"/>
  </r>
  <r>
    <n v="4469"/>
    <x v="134"/>
    <n v="2026"/>
    <x v="1"/>
    <n v="5"/>
    <x v="4"/>
    <x v="2"/>
    <x v="5"/>
    <x v="2"/>
    <x v="0"/>
    <x v="0"/>
    <x v="0"/>
    <n v="2"/>
    <n v="80.81"/>
    <n v="0"/>
    <n v="42.53"/>
    <n v="161.62"/>
    <n v="85.06"/>
    <n v="76.56"/>
    <n v="0.47370374953594852"/>
    <n v="161.62"/>
    <n v="0"/>
    <n v="2026"/>
    <s v="Q2"/>
    <n v="5"/>
  </r>
  <r>
    <n v="5037"/>
    <x v="134"/>
    <n v="2026"/>
    <x v="1"/>
    <n v="5"/>
    <x v="4"/>
    <x v="1"/>
    <x v="11"/>
    <x v="0"/>
    <x v="1"/>
    <x v="0"/>
    <x v="4"/>
    <n v="1"/>
    <n v="51.53"/>
    <n v="0.1"/>
    <n v="23.06"/>
    <n v="46.377000000000002"/>
    <n v="23.06"/>
    <n v="23.317000000000004"/>
    <n v="0.50277076999374692"/>
    <n v="51.53"/>
    <n v="5.1530000000000005"/>
    <n v="2026"/>
    <s v="Q2"/>
    <n v="5"/>
  </r>
  <r>
    <n v="35"/>
    <x v="135"/>
    <n v="2026"/>
    <x v="1"/>
    <n v="5"/>
    <x v="4"/>
    <x v="3"/>
    <x v="13"/>
    <x v="1"/>
    <x v="2"/>
    <x v="3"/>
    <x v="13"/>
    <n v="5"/>
    <n v="81.75"/>
    <n v="0.05"/>
    <n v="39.159999999999997"/>
    <n v="388.3125"/>
    <n v="195.79999999999998"/>
    <n v="192.51250000000002"/>
    <n v="0.49576694028649609"/>
    <n v="408.75"/>
    <n v="20.4375"/>
    <n v="2026"/>
    <s v="Q2"/>
    <n v="5"/>
  </r>
  <r>
    <n v="226"/>
    <x v="135"/>
    <n v="2026"/>
    <x v="1"/>
    <n v="5"/>
    <x v="4"/>
    <x v="2"/>
    <x v="10"/>
    <x v="0"/>
    <x v="1"/>
    <x v="2"/>
    <x v="18"/>
    <n v="1"/>
    <n v="165.99"/>
    <n v="0.1"/>
    <n v="89.9"/>
    <n v="149.39100000000002"/>
    <n v="89.9"/>
    <n v="59.491000000000014"/>
    <n v="0.3982234538894579"/>
    <n v="165.99"/>
    <n v="16.599"/>
    <n v="2026"/>
    <s v="Q2"/>
    <n v="5"/>
  </r>
  <r>
    <n v="1713"/>
    <x v="135"/>
    <n v="2026"/>
    <x v="1"/>
    <n v="5"/>
    <x v="4"/>
    <x v="0"/>
    <x v="15"/>
    <x v="2"/>
    <x v="1"/>
    <x v="3"/>
    <x v="19"/>
    <n v="2"/>
    <n v="121.22"/>
    <n v="0"/>
    <n v="60.38"/>
    <n v="242.44"/>
    <n v="120.76"/>
    <n v="121.67999999999999"/>
    <n v="0.50189737667051637"/>
    <n v="242.44"/>
    <n v="0"/>
    <n v="2026"/>
    <s v="Q2"/>
    <n v="5"/>
  </r>
  <r>
    <n v="2320"/>
    <x v="135"/>
    <n v="2026"/>
    <x v="1"/>
    <n v="5"/>
    <x v="4"/>
    <x v="1"/>
    <x v="12"/>
    <x v="2"/>
    <x v="2"/>
    <x v="2"/>
    <x v="15"/>
    <n v="2"/>
    <n v="131.1"/>
    <n v="0"/>
    <n v="65.55"/>
    <n v="262.2"/>
    <n v="131.1"/>
    <n v="131.1"/>
    <n v="0.5"/>
    <n v="262.2"/>
    <n v="0"/>
    <n v="2026"/>
    <s v="Q2"/>
    <n v="5"/>
  </r>
  <r>
    <n v="2496"/>
    <x v="135"/>
    <n v="2026"/>
    <x v="1"/>
    <n v="5"/>
    <x v="4"/>
    <x v="1"/>
    <x v="6"/>
    <x v="0"/>
    <x v="0"/>
    <x v="2"/>
    <x v="9"/>
    <n v="2"/>
    <n v="46.44"/>
    <n v="0"/>
    <n v="18.63"/>
    <n v="92.88"/>
    <n v="37.26"/>
    <n v="55.62"/>
    <n v="0.59883720930232553"/>
    <n v="92.88"/>
    <n v="0"/>
    <n v="2026"/>
    <s v="Q2"/>
    <n v="5"/>
  </r>
  <r>
    <n v="2504"/>
    <x v="135"/>
    <n v="2026"/>
    <x v="1"/>
    <n v="5"/>
    <x v="4"/>
    <x v="3"/>
    <x v="7"/>
    <x v="0"/>
    <x v="1"/>
    <x v="2"/>
    <x v="2"/>
    <n v="1"/>
    <n v="36.659999999999997"/>
    <n v="0"/>
    <n v="13.61"/>
    <n v="36.659999999999997"/>
    <n v="13.61"/>
    <n v="23.049999999999997"/>
    <n v="0.62875068194217132"/>
    <n v="36.659999999999997"/>
    <n v="0"/>
    <n v="2026"/>
    <s v="Q2"/>
    <n v="5"/>
  </r>
  <r>
    <n v="2598"/>
    <x v="135"/>
    <n v="2026"/>
    <x v="1"/>
    <n v="5"/>
    <x v="4"/>
    <x v="3"/>
    <x v="8"/>
    <x v="0"/>
    <x v="1"/>
    <x v="1"/>
    <x v="11"/>
    <n v="5"/>
    <n v="156.16999999999999"/>
    <n v="0.1"/>
    <n v="80.59"/>
    <n v="702.76499999999999"/>
    <n v="402.95000000000005"/>
    <n v="299.81499999999994"/>
    <n v="0.42662198601239382"/>
    <n v="780.84999999999991"/>
    <n v="78.084999999999994"/>
    <n v="2026"/>
    <s v="Q2"/>
    <n v="5"/>
  </r>
  <r>
    <n v="2600"/>
    <x v="135"/>
    <n v="2026"/>
    <x v="1"/>
    <n v="5"/>
    <x v="4"/>
    <x v="1"/>
    <x v="12"/>
    <x v="2"/>
    <x v="1"/>
    <x v="2"/>
    <x v="2"/>
    <n v="1"/>
    <n v="35.97"/>
    <n v="0.1"/>
    <n v="13.54"/>
    <n v="32.372999999999998"/>
    <n v="13.54"/>
    <n v="18.832999999999998"/>
    <n v="0.58175022395205878"/>
    <n v="35.97"/>
    <n v="3.597"/>
    <n v="2026"/>
    <s v="Q2"/>
    <n v="5"/>
  </r>
  <r>
    <n v="2856"/>
    <x v="135"/>
    <n v="2026"/>
    <x v="1"/>
    <n v="5"/>
    <x v="4"/>
    <x v="1"/>
    <x v="11"/>
    <x v="1"/>
    <x v="2"/>
    <x v="4"/>
    <x v="12"/>
    <n v="4"/>
    <n v="125.11"/>
    <n v="0.15"/>
    <n v="70.010000000000005"/>
    <n v="425.37399999999997"/>
    <n v="280.04000000000002"/>
    <n v="145.33399999999995"/>
    <n v="0.34166169065340135"/>
    <n v="500.44"/>
    <n v="75.066000000000003"/>
    <n v="2026"/>
    <s v="Q2"/>
    <n v="5"/>
  </r>
  <r>
    <n v="3478"/>
    <x v="135"/>
    <n v="2026"/>
    <x v="1"/>
    <n v="5"/>
    <x v="4"/>
    <x v="3"/>
    <x v="8"/>
    <x v="0"/>
    <x v="1"/>
    <x v="4"/>
    <x v="14"/>
    <n v="4"/>
    <n v="36.29"/>
    <n v="0.1"/>
    <n v="13.77"/>
    <n v="130.64400000000001"/>
    <n v="55.08"/>
    <n v="75.564000000000007"/>
    <n v="0.57839625241113257"/>
    <n v="145.16"/>
    <n v="14.516"/>
    <n v="2026"/>
    <s v="Q2"/>
    <n v="5"/>
  </r>
  <r>
    <n v="3599"/>
    <x v="135"/>
    <n v="2026"/>
    <x v="1"/>
    <n v="5"/>
    <x v="4"/>
    <x v="1"/>
    <x v="6"/>
    <x v="0"/>
    <x v="1"/>
    <x v="1"/>
    <x v="3"/>
    <n v="4"/>
    <n v="143.34"/>
    <n v="0"/>
    <n v="80.55"/>
    <n v="573.36"/>
    <n v="322.2"/>
    <n v="251.16000000000003"/>
    <n v="0.43804939305148599"/>
    <n v="573.36"/>
    <n v="0"/>
    <n v="2026"/>
    <s v="Q2"/>
    <n v="5"/>
  </r>
  <r>
    <n v="282"/>
    <x v="136"/>
    <n v="2026"/>
    <x v="1"/>
    <n v="5"/>
    <x v="4"/>
    <x v="1"/>
    <x v="12"/>
    <x v="3"/>
    <x v="1"/>
    <x v="0"/>
    <x v="4"/>
    <n v="3"/>
    <n v="51.68"/>
    <n v="0"/>
    <n v="22.4"/>
    <n v="155.04"/>
    <n v="67.199999999999989"/>
    <n v="87.84"/>
    <n v="0.56656346749226016"/>
    <n v="155.04"/>
    <n v="0"/>
    <n v="2026"/>
    <s v="Q2"/>
    <n v="5"/>
  </r>
  <r>
    <n v="980"/>
    <x v="136"/>
    <n v="2026"/>
    <x v="1"/>
    <n v="5"/>
    <x v="4"/>
    <x v="3"/>
    <x v="7"/>
    <x v="0"/>
    <x v="0"/>
    <x v="2"/>
    <x v="9"/>
    <n v="1"/>
    <n v="46.84"/>
    <n v="0"/>
    <n v="17.93"/>
    <n v="46.84"/>
    <n v="17.93"/>
    <n v="28.910000000000004"/>
    <n v="0.61720751494449189"/>
    <n v="46.84"/>
    <n v="0"/>
    <n v="2026"/>
    <s v="Q2"/>
    <n v="5"/>
  </r>
  <r>
    <n v="1155"/>
    <x v="136"/>
    <n v="2026"/>
    <x v="1"/>
    <n v="5"/>
    <x v="4"/>
    <x v="2"/>
    <x v="2"/>
    <x v="3"/>
    <x v="1"/>
    <x v="1"/>
    <x v="17"/>
    <n v="5"/>
    <n v="72.900000000000006"/>
    <n v="0.05"/>
    <n v="31.57"/>
    <n v="346.27499999999998"/>
    <n v="157.85"/>
    <n v="188.42499999999998"/>
    <n v="0.54414843693596127"/>
    <n v="364.5"/>
    <n v="18.225000000000001"/>
    <n v="2026"/>
    <s v="Q2"/>
    <n v="5"/>
  </r>
  <r>
    <n v="1816"/>
    <x v="136"/>
    <n v="2026"/>
    <x v="1"/>
    <n v="5"/>
    <x v="4"/>
    <x v="3"/>
    <x v="7"/>
    <x v="0"/>
    <x v="1"/>
    <x v="1"/>
    <x v="1"/>
    <n v="1"/>
    <n v="91.07"/>
    <n v="0"/>
    <n v="45.3"/>
    <n v="91.07"/>
    <n v="45.3"/>
    <n v="45.769999999999996"/>
    <n v="0.50258043263423735"/>
    <n v="91.07"/>
    <n v="0"/>
    <n v="2026"/>
    <s v="Q2"/>
    <n v="5"/>
  </r>
  <r>
    <n v="2128"/>
    <x v="136"/>
    <n v="2026"/>
    <x v="1"/>
    <n v="5"/>
    <x v="4"/>
    <x v="2"/>
    <x v="10"/>
    <x v="2"/>
    <x v="1"/>
    <x v="0"/>
    <x v="0"/>
    <n v="1"/>
    <n v="81.86"/>
    <n v="0"/>
    <n v="43.14"/>
    <n v="81.86"/>
    <n v="43.14"/>
    <n v="38.72"/>
    <n v="0.47300268751526997"/>
    <n v="81.86"/>
    <n v="0"/>
    <n v="2026"/>
    <s v="Q2"/>
    <n v="5"/>
  </r>
  <r>
    <n v="2296"/>
    <x v="136"/>
    <n v="2026"/>
    <x v="1"/>
    <n v="5"/>
    <x v="4"/>
    <x v="3"/>
    <x v="8"/>
    <x v="0"/>
    <x v="0"/>
    <x v="2"/>
    <x v="9"/>
    <n v="1"/>
    <n v="45.45"/>
    <n v="0"/>
    <n v="17.93"/>
    <n v="45.45"/>
    <n v="17.93"/>
    <n v="27.520000000000003"/>
    <n v="0.60550055005500558"/>
    <n v="45.45"/>
    <n v="0"/>
    <n v="2026"/>
    <s v="Q2"/>
    <n v="5"/>
  </r>
  <r>
    <n v="2322"/>
    <x v="136"/>
    <n v="2026"/>
    <x v="1"/>
    <n v="5"/>
    <x v="4"/>
    <x v="2"/>
    <x v="10"/>
    <x v="2"/>
    <x v="2"/>
    <x v="1"/>
    <x v="17"/>
    <n v="1"/>
    <n v="70.62"/>
    <n v="0"/>
    <n v="32.53"/>
    <n v="70.62"/>
    <n v="32.53"/>
    <n v="38.090000000000003"/>
    <n v="0.53936561880487111"/>
    <n v="70.62"/>
    <n v="0"/>
    <n v="2026"/>
    <s v="Q2"/>
    <n v="5"/>
  </r>
  <r>
    <n v="3480"/>
    <x v="136"/>
    <n v="2026"/>
    <x v="1"/>
    <n v="5"/>
    <x v="4"/>
    <x v="3"/>
    <x v="8"/>
    <x v="0"/>
    <x v="1"/>
    <x v="4"/>
    <x v="16"/>
    <n v="2"/>
    <n v="51.56"/>
    <n v="0"/>
    <n v="22.46"/>
    <n v="103.12"/>
    <n v="44.92"/>
    <n v="58.2"/>
    <n v="0.56439100077579518"/>
    <n v="103.12"/>
    <n v="0"/>
    <n v="2026"/>
    <s v="Q2"/>
    <n v="5"/>
  </r>
  <r>
    <n v="4426"/>
    <x v="136"/>
    <n v="2026"/>
    <x v="1"/>
    <n v="5"/>
    <x v="4"/>
    <x v="3"/>
    <x v="8"/>
    <x v="0"/>
    <x v="1"/>
    <x v="1"/>
    <x v="3"/>
    <n v="2"/>
    <n v="146.22"/>
    <n v="0"/>
    <n v="81.069999999999993"/>
    <n v="292.44"/>
    <n v="162.13999999999999"/>
    <n v="130.30000000000001"/>
    <n v="0.4455614826973055"/>
    <n v="292.44"/>
    <n v="0"/>
    <n v="2026"/>
    <s v="Q2"/>
    <n v="5"/>
  </r>
  <r>
    <n v="4938"/>
    <x v="136"/>
    <n v="2026"/>
    <x v="1"/>
    <n v="5"/>
    <x v="4"/>
    <x v="3"/>
    <x v="13"/>
    <x v="2"/>
    <x v="0"/>
    <x v="4"/>
    <x v="16"/>
    <n v="2"/>
    <n v="51.34"/>
    <n v="0"/>
    <n v="22.17"/>
    <n v="102.68"/>
    <n v="44.34"/>
    <n v="58.34"/>
    <n v="0.56817296455005839"/>
    <n v="102.68"/>
    <n v="0"/>
    <n v="2026"/>
    <s v="Q2"/>
    <n v="5"/>
  </r>
  <r>
    <n v="915"/>
    <x v="137"/>
    <n v="2026"/>
    <x v="1"/>
    <n v="5"/>
    <x v="4"/>
    <x v="3"/>
    <x v="8"/>
    <x v="0"/>
    <x v="1"/>
    <x v="1"/>
    <x v="11"/>
    <n v="1"/>
    <n v="153.61000000000001"/>
    <n v="0.05"/>
    <n v="79.94"/>
    <n v="145.92950000000002"/>
    <n v="79.94"/>
    <n v="65.989500000000021"/>
    <n v="0.45220123415758989"/>
    <n v="153.61000000000001"/>
    <n v="7.6805000000000012"/>
    <n v="2026"/>
    <s v="Q2"/>
    <n v="5"/>
  </r>
  <r>
    <n v="1188"/>
    <x v="137"/>
    <n v="2026"/>
    <x v="1"/>
    <n v="5"/>
    <x v="4"/>
    <x v="1"/>
    <x v="6"/>
    <x v="0"/>
    <x v="0"/>
    <x v="3"/>
    <x v="13"/>
    <n v="1"/>
    <n v="82.44"/>
    <n v="0.15"/>
    <n v="39.380000000000003"/>
    <n v="70.073999999999998"/>
    <n v="39.380000000000003"/>
    <n v="30.693999999999996"/>
    <n v="0.43802266175757054"/>
    <n v="82.44"/>
    <n v="12.366"/>
    <n v="2026"/>
    <s v="Q2"/>
    <n v="5"/>
  </r>
  <r>
    <n v="1594"/>
    <x v="137"/>
    <n v="2026"/>
    <x v="1"/>
    <n v="5"/>
    <x v="4"/>
    <x v="0"/>
    <x v="0"/>
    <x v="1"/>
    <x v="2"/>
    <x v="1"/>
    <x v="1"/>
    <n v="10"/>
    <n v="92.09"/>
    <n v="0.15"/>
    <n v="45.13"/>
    <n v="782.7650000000001"/>
    <n v="451.3"/>
    <n v="331.46500000000009"/>
    <n v="0.42345403792964686"/>
    <n v="920.90000000000009"/>
    <n v="138.13500000000002"/>
    <n v="2026"/>
    <s v="Q2"/>
    <n v="5"/>
  </r>
  <r>
    <n v="3022"/>
    <x v="137"/>
    <n v="2026"/>
    <x v="1"/>
    <n v="5"/>
    <x v="4"/>
    <x v="3"/>
    <x v="8"/>
    <x v="3"/>
    <x v="1"/>
    <x v="2"/>
    <x v="2"/>
    <n v="1"/>
    <n v="36.72"/>
    <n v="0"/>
    <n v="13.67"/>
    <n v="36.72"/>
    <n v="13.67"/>
    <n v="23.049999999999997"/>
    <n v="0.62772331154684091"/>
    <n v="36.72"/>
    <n v="0"/>
    <n v="2026"/>
    <s v="Q2"/>
    <n v="5"/>
  </r>
  <r>
    <n v="588"/>
    <x v="138"/>
    <n v="2026"/>
    <x v="1"/>
    <n v="5"/>
    <x v="4"/>
    <x v="1"/>
    <x v="1"/>
    <x v="1"/>
    <x v="2"/>
    <x v="2"/>
    <x v="15"/>
    <n v="3"/>
    <n v="132.41999999999999"/>
    <n v="0.05"/>
    <n v="67.09"/>
    <n v="377.39699999999999"/>
    <n v="201.27"/>
    <n v="176.12699999999998"/>
    <n v="0.46668892439526544"/>
    <n v="397.26"/>
    <n v="19.863"/>
    <n v="2026"/>
    <s v="Q2"/>
    <n v="5"/>
  </r>
  <r>
    <n v="1016"/>
    <x v="138"/>
    <n v="2026"/>
    <x v="1"/>
    <n v="5"/>
    <x v="4"/>
    <x v="3"/>
    <x v="13"/>
    <x v="2"/>
    <x v="0"/>
    <x v="3"/>
    <x v="7"/>
    <n v="2"/>
    <n v="192.1"/>
    <n v="0.05"/>
    <n v="106.07"/>
    <n v="364.98999999999995"/>
    <n v="212.14"/>
    <n v="152.84999999999997"/>
    <n v="0.41877859667388145"/>
    <n v="384.2"/>
    <n v="19.21"/>
    <n v="2026"/>
    <s v="Q2"/>
    <n v="5"/>
  </r>
  <r>
    <n v="1930"/>
    <x v="138"/>
    <n v="2026"/>
    <x v="1"/>
    <n v="5"/>
    <x v="4"/>
    <x v="2"/>
    <x v="16"/>
    <x v="2"/>
    <x v="1"/>
    <x v="2"/>
    <x v="2"/>
    <n v="4"/>
    <n v="36.94"/>
    <n v="0"/>
    <n v="13.63"/>
    <n v="147.76"/>
    <n v="54.52"/>
    <n v="93.239999999999981"/>
    <n v="0.63102328099620997"/>
    <n v="147.76"/>
    <n v="0"/>
    <n v="2026"/>
    <s v="Q2"/>
    <n v="5"/>
  </r>
  <r>
    <n v="2658"/>
    <x v="138"/>
    <n v="2026"/>
    <x v="1"/>
    <n v="5"/>
    <x v="4"/>
    <x v="0"/>
    <x v="15"/>
    <x v="0"/>
    <x v="2"/>
    <x v="1"/>
    <x v="11"/>
    <n v="1"/>
    <n v="153.16999999999999"/>
    <n v="0"/>
    <n v="78.489999999999995"/>
    <n v="153.16999999999999"/>
    <n v="78.489999999999995"/>
    <n v="74.679999999999993"/>
    <n v="0.48756283867598094"/>
    <n v="153.16999999999999"/>
    <n v="0"/>
    <n v="2026"/>
    <s v="Q2"/>
    <n v="5"/>
  </r>
  <r>
    <n v="2951"/>
    <x v="138"/>
    <n v="2026"/>
    <x v="1"/>
    <n v="5"/>
    <x v="4"/>
    <x v="0"/>
    <x v="0"/>
    <x v="0"/>
    <x v="2"/>
    <x v="0"/>
    <x v="0"/>
    <n v="2"/>
    <n v="82.85"/>
    <n v="0"/>
    <n v="42.53"/>
    <n v="165.7"/>
    <n v="85.06"/>
    <n v="80.639999999999986"/>
    <n v="0.48666264333132164"/>
    <n v="165.7"/>
    <n v="0"/>
    <n v="2026"/>
    <s v="Q2"/>
    <n v="5"/>
  </r>
  <r>
    <n v="4328"/>
    <x v="138"/>
    <n v="2026"/>
    <x v="1"/>
    <n v="5"/>
    <x v="4"/>
    <x v="2"/>
    <x v="5"/>
    <x v="3"/>
    <x v="1"/>
    <x v="1"/>
    <x v="3"/>
    <n v="1"/>
    <n v="143.52000000000001"/>
    <n v="0"/>
    <n v="81.040000000000006"/>
    <n v="143.52000000000001"/>
    <n v="81.040000000000006"/>
    <n v="62.480000000000004"/>
    <n v="0.435340022296544"/>
    <n v="143.52000000000001"/>
    <n v="0"/>
    <n v="2026"/>
    <s v="Q2"/>
    <n v="5"/>
  </r>
  <r>
    <n v="4591"/>
    <x v="138"/>
    <n v="2026"/>
    <x v="1"/>
    <n v="5"/>
    <x v="4"/>
    <x v="2"/>
    <x v="16"/>
    <x v="2"/>
    <x v="1"/>
    <x v="3"/>
    <x v="7"/>
    <n v="1"/>
    <n v="192.94"/>
    <n v="0"/>
    <n v="105.15"/>
    <n v="192.94"/>
    <n v="105.15"/>
    <n v="87.789999999999992"/>
    <n v="0.45501192080439512"/>
    <n v="192.94"/>
    <n v="0"/>
    <n v="2026"/>
    <s v="Q2"/>
    <n v="5"/>
  </r>
  <r>
    <n v="280"/>
    <x v="139"/>
    <n v="2026"/>
    <x v="1"/>
    <n v="5"/>
    <x v="4"/>
    <x v="3"/>
    <x v="8"/>
    <x v="2"/>
    <x v="2"/>
    <x v="2"/>
    <x v="18"/>
    <n v="1"/>
    <n v="168.56"/>
    <n v="0"/>
    <n v="85.46"/>
    <n v="168.56"/>
    <n v="85.46"/>
    <n v="83.100000000000009"/>
    <n v="0.49299952539155201"/>
    <n v="168.56"/>
    <n v="0"/>
    <n v="2026"/>
    <s v="Q2"/>
    <n v="5"/>
  </r>
  <r>
    <n v="409"/>
    <x v="139"/>
    <n v="2026"/>
    <x v="1"/>
    <n v="5"/>
    <x v="4"/>
    <x v="0"/>
    <x v="0"/>
    <x v="0"/>
    <x v="1"/>
    <x v="3"/>
    <x v="19"/>
    <n v="2"/>
    <n v="123.9"/>
    <n v="0"/>
    <n v="58.95"/>
    <n v="247.8"/>
    <n v="117.9"/>
    <n v="129.9"/>
    <n v="0.52421307506053272"/>
    <n v="247.8"/>
    <n v="0"/>
    <n v="2026"/>
    <s v="Q2"/>
    <n v="5"/>
  </r>
  <r>
    <n v="1372"/>
    <x v="139"/>
    <n v="2026"/>
    <x v="1"/>
    <n v="5"/>
    <x v="4"/>
    <x v="0"/>
    <x v="9"/>
    <x v="0"/>
    <x v="1"/>
    <x v="1"/>
    <x v="3"/>
    <n v="2"/>
    <n v="140.93"/>
    <n v="0"/>
    <n v="81.040000000000006"/>
    <n v="281.86"/>
    <n v="162.08000000000001"/>
    <n v="119.78"/>
    <n v="0.42496274746327961"/>
    <n v="281.86"/>
    <n v="0"/>
    <n v="2026"/>
    <s v="Q2"/>
    <n v="5"/>
  </r>
  <r>
    <n v="2327"/>
    <x v="139"/>
    <n v="2026"/>
    <x v="1"/>
    <n v="5"/>
    <x v="4"/>
    <x v="2"/>
    <x v="5"/>
    <x v="2"/>
    <x v="0"/>
    <x v="1"/>
    <x v="17"/>
    <n v="1"/>
    <n v="73.150000000000006"/>
    <n v="0"/>
    <n v="32.950000000000003"/>
    <n v="73.150000000000006"/>
    <n v="32.950000000000003"/>
    <n v="40.200000000000003"/>
    <n v="0.54955570745044424"/>
    <n v="73.150000000000006"/>
    <n v="0"/>
    <n v="2026"/>
    <s v="Q2"/>
    <n v="5"/>
  </r>
  <r>
    <n v="2703"/>
    <x v="139"/>
    <n v="2026"/>
    <x v="1"/>
    <n v="5"/>
    <x v="4"/>
    <x v="3"/>
    <x v="8"/>
    <x v="2"/>
    <x v="2"/>
    <x v="3"/>
    <x v="7"/>
    <n v="2"/>
    <n v="197.35"/>
    <n v="0.05"/>
    <n v="102.63"/>
    <n v="374.96499999999997"/>
    <n v="205.26"/>
    <n v="169.70499999999998"/>
    <n v="0.45258890829810783"/>
    <n v="394.7"/>
    <n v="19.734999999999999"/>
    <n v="2026"/>
    <s v="Q2"/>
    <n v="5"/>
  </r>
  <r>
    <n v="2776"/>
    <x v="139"/>
    <n v="2026"/>
    <x v="1"/>
    <n v="5"/>
    <x v="4"/>
    <x v="3"/>
    <x v="4"/>
    <x v="0"/>
    <x v="2"/>
    <x v="2"/>
    <x v="2"/>
    <n v="3"/>
    <n v="36.74"/>
    <n v="0.05"/>
    <n v="13.97"/>
    <n v="104.70899999999999"/>
    <n v="41.910000000000004"/>
    <n v="62.798999999999985"/>
    <n v="0.59974787267570118"/>
    <n v="110.22"/>
    <n v="5.5110000000000001"/>
    <n v="2026"/>
    <s v="Q2"/>
    <n v="5"/>
  </r>
  <r>
    <n v="3411"/>
    <x v="139"/>
    <n v="2026"/>
    <x v="1"/>
    <n v="5"/>
    <x v="4"/>
    <x v="1"/>
    <x v="11"/>
    <x v="0"/>
    <x v="0"/>
    <x v="1"/>
    <x v="11"/>
    <n v="2"/>
    <n v="151.35"/>
    <n v="0.05"/>
    <n v="77.150000000000006"/>
    <n v="287.565"/>
    <n v="154.30000000000001"/>
    <n v="133.26499999999999"/>
    <n v="0.46342566028550064"/>
    <n v="302.7"/>
    <n v="15.135"/>
    <n v="2026"/>
    <s v="Q2"/>
    <n v="5"/>
  </r>
  <r>
    <n v="3841"/>
    <x v="139"/>
    <n v="2026"/>
    <x v="1"/>
    <n v="5"/>
    <x v="4"/>
    <x v="0"/>
    <x v="15"/>
    <x v="2"/>
    <x v="1"/>
    <x v="0"/>
    <x v="4"/>
    <n v="2"/>
    <n v="50.09"/>
    <n v="0.05"/>
    <n v="23.16"/>
    <n v="95.171000000000006"/>
    <n v="46.32"/>
    <n v="48.851000000000006"/>
    <n v="0.51329711781950382"/>
    <n v="100.18"/>
    <n v="5.0090000000000003"/>
    <n v="2026"/>
    <s v="Q2"/>
    <n v="5"/>
  </r>
  <r>
    <n v="5121"/>
    <x v="139"/>
    <n v="2026"/>
    <x v="1"/>
    <n v="5"/>
    <x v="4"/>
    <x v="0"/>
    <x v="9"/>
    <x v="0"/>
    <x v="1"/>
    <x v="4"/>
    <x v="12"/>
    <n v="2"/>
    <n v="121.96"/>
    <n v="0.05"/>
    <n v="71.2"/>
    <n v="231.72399999999999"/>
    <n v="142.4"/>
    <n v="89.323999999999984"/>
    <n v="0.38547582468799085"/>
    <n v="243.92"/>
    <n v="12.196"/>
    <n v="2026"/>
    <s v="Q2"/>
    <n v="5"/>
  </r>
  <r>
    <n v="53"/>
    <x v="140"/>
    <n v="2026"/>
    <x v="1"/>
    <n v="5"/>
    <x v="4"/>
    <x v="3"/>
    <x v="13"/>
    <x v="0"/>
    <x v="2"/>
    <x v="2"/>
    <x v="15"/>
    <n v="1"/>
    <n v="134.28"/>
    <n v="0.05"/>
    <n v="65.44"/>
    <n v="127.56599999999999"/>
    <n v="65.44"/>
    <n v="62.125999999999991"/>
    <n v="0.487010645469796"/>
    <n v="134.28"/>
    <n v="6.7140000000000004"/>
    <n v="2026"/>
    <s v="Q2"/>
    <n v="5"/>
  </r>
  <r>
    <n v="127"/>
    <x v="140"/>
    <n v="2026"/>
    <x v="1"/>
    <n v="5"/>
    <x v="4"/>
    <x v="3"/>
    <x v="7"/>
    <x v="0"/>
    <x v="2"/>
    <x v="0"/>
    <x v="8"/>
    <n v="3"/>
    <n v="100.48"/>
    <n v="0.05"/>
    <n v="50.68"/>
    <n v="286.36799999999999"/>
    <n v="152.04"/>
    <n v="134.328"/>
    <n v="0.46907475695608447"/>
    <n v="301.44"/>
    <n v="15.072000000000001"/>
    <n v="2026"/>
    <s v="Q2"/>
    <n v="5"/>
  </r>
  <r>
    <n v="1092"/>
    <x v="140"/>
    <n v="2026"/>
    <x v="1"/>
    <n v="5"/>
    <x v="4"/>
    <x v="3"/>
    <x v="8"/>
    <x v="0"/>
    <x v="1"/>
    <x v="4"/>
    <x v="14"/>
    <n v="3"/>
    <n v="36.229999999999997"/>
    <n v="0"/>
    <n v="13.55"/>
    <n v="108.69"/>
    <n v="40.650000000000006"/>
    <n v="68.039999999999992"/>
    <n v="0.62600055202870541"/>
    <n v="108.69"/>
    <n v="0"/>
    <n v="2026"/>
    <s v="Q2"/>
    <n v="5"/>
  </r>
  <r>
    <n v="1213"/>
    <x v="140"/>
    <n v="2026"/>
    <x v="1"/>
    <n v="5"/>
    <x v="4"/>
    <x v="2"/>
    <x v="2"/>
    <x v="3"/>
    <x v="0"/>
    <x v="3"/>
    <x v="19"/>
    <n v="3"/>
    <n v="120.61"/>
    <n v="0"/>
    <n v="60.17"/>
    <n v="361.83"/>
    <n v="180.51"/>
    <n v="181.32"/>
    <n v="0.50111931017328581"/>
    <n v="361.83"/>
    <n v="0"/>
    <n v="2026"/>
    <s v="Q2"/>
    <n v="5"/>
  </r>
  <r>
    <n v="1849"/>
    <x v="140"/>
    <n v="2026"/>
    <x v="1"/>
    <n v="5"/>
    <x v="4"/>
    <x v="2"/>
    <x v="5"/>
    <x v="3"/>
    <x v="0"/>
    <x v="2"/>
    <x v="9"/>
    <n v="3"/>
    <n v="46.46"/>
    <n v="0"/>
    <n v="18.71"/>
    <n v="139.38"/>
    <n v="56.13"/>
    <n v="83.25"/>
    <n v="0.59728798966853214"/>
    <n v="139.38"/>
    <n v="0"/>
    <n v="2026"/>
    <s v="Q2"/>
    <n v="5"/>
  </r>
  <r>
    <n v="2395"/>
    <x v="140"/>
    <n v="2026"/>
    <x v="1"/>
    <n v="5"/>
    <x v="4"/>
    <x v="1"/>
    <x v="12"/>
    <x v="0"/>
    <x v="2"/>
    <x v="4"/>
    <x v="14"/>
    <n v="1"/>
    <n v="36.9"/>
    <n v="0.05"/>
    <n v="13.89"/>
    <n v="35.055"/>
    <n v="13.89"/>
    <n v="21.164999999999999"/>
    <n v="0.60376551133932388"/>
    <n v="36.9"/>
    <n v="1.845"/>
    <n v="2026"/>
    <s v="Q2"/>
    <n v="5"/>
  </r>
  <r>
    <n v="4166"/>
    <x v="140"/>
    <n v="2026"/>
    <x v="1"/>
    <n v="5"/>
    <x v="4"/>
    <x v="2"/>
    <x v="3"/>
    <x v="0"/>
    <x v="1"/>
    <x v="4"/>
    <x v="10"/>
    <n v="6"/>
    <n v="40.61"/>
    <n v="0.05"/>
    <n v="15.14"/>
    <n v="231.47699999999998"/>
    <n v="90.84"/>
    <n v="140.63699999999997"/>
    <n v="0.607563602431343"/>
    <n v="243.66"/>
    <n v="12.183"/>
    <n v="2026"/>
    <s v="Q2"/>
    <n v="5"/>
  </r>
  <r>
    <n v="1004"/>
    <x v="141"/>
    <n v="2026"/>
    <x v="1"/>
    <n v="5"/>
    <x v="4"/>
    <x v="3"/>
    <x v="13"/>
    <x v="0"/>
    <x v="2"/>
    <x v="2"/>
    <x v="2"/>
    <n v="2"/>
    <n v="36.86"/>
    <n v="0.05"/>
    <n v="13.85"/>
    <n v="70.033999999999992"/>
    <n v="27.7"/>
    <n v="42.333999999999989"/>
    <n v="0.60447782505640113"/>
    <n v="73.72"/>
    <n v="3.6859999999999999"/>
    <n v="2026"/>
    <s v="Q2"/>
    <n v="5"/>
  </r>
  <r>
    <n v="1012"/>
    <x v="141"/>
    <n v="2026"/>
    <x v="1"/>
    <n v="5"/>
    <x v="4"/>
    <x v="1"/>
    <x v="6"/>
    <x v="0"/>
    <x v="1"/>
    <x v="1"/>
    <x v="11"/>
    <n v="3"/>
    <n v="156.74"/>
    <n v="0"/>
    <n v="79.819999999999993"/>
    <n v="470.22"/>
    <n v="239.45999999999998"/>
    <n v="230.76000000000005"/>
    <n v="0.49074901110118674"/>
    <n v="470.22"/>
    <n v="0"/>
    <n v="2026"/>
    <s v="Q2"/>
    <n v="5"/>
  </r>
  <r>
    <n v="2180"/>
    <x v="141"/>
    <n v="2026"/>
    <x v="1"/>
    <n v="5"/>
    <x v="4"/>
    <x v="0"/>
    <x v="9"/>
    <x v="1"/>
    <x v="0"/>
    <x v="0"/>
    <x v="4"/>
    <n v="3"/>
    <n v="51.04"/>
    <n v="0.2"/>
    <n v="22.32"/>
    <n v="122.49600000000001"/>
    <n v="66.960000000000008"/>
    <n v="55.536000000000001"/>
    <n v="0.45336990595611282"/>
    <n v="153.12"/>
    <n v="30.624000000000002"/>
    <n v="2026"/>
    <s v="Q2"/>
    <n v="5"/>
  </r>
  <r>
    <n v="3659"/>
    <x v="141"/>
    <n v="2026"/>
    <x v="1"/>
    <n v="5"/>
    <x v="4"/>
    <x v="3"/>
    <x v="13"/>
    <x v="2"/>
    <x v="1"/>
    <x v="1"/>
    <x v="1"/>
    <n v="2"/>
    <n v="93.55"/>
    <n v="0"/>
    <n v="44.31"/>
    <n v="187.1"/>
    <n v="88.62"/>
    <n v="98.47999999999999"/>
    <n v="0.52634954569748793"/>
    <n v="187.1"/>
    <n v="0"/>
    <n v="2026"/>
    <s v="Q2"/>
    <n v="5"/>
  </r>
  <r>
    <n v="3775"/>
    <x v="141"/>
    <n v="2026"/>
    <x v="1"/>
    <n v="5"/>
    <x v="4"/>
    <x v="2"/>
    <x v="2"/>
    <x v="0"/>
    <x v="2"/>
    <x v="2"/>
    <x v="15"/>
    <n v="1"/>
    <n v="131.74"/>
    <n v="0"/>
    <n v="66.650000000000006"/>
    <n v="131.74"/>
    <n v="66.650000000000006"/>
    <n v="65.09"/>
    <n v="0.49407924700166994"/>
    <n v="131.74"/>
    <n v="0"/>
    <n v="2026"/>
    <s v="Q2"/>
    <n v="5"/>
  </r>
  <r>
    <n v="4071"/>
    <x v="141"/>
    <n v="2026"/>
    <x v="1"/>
    <n v="5"/>
    <x v="4"/>
    <x v="3"/>
    <x v="8"/>
    <x v="0"/>
    <x v="1"/>
    <x v="1"/>
    <x v="1"/>
    <n v="5"/>
    <n v="91.79"/>
    <n v="0.05"/>
    <n v="44.48"/>
    <n v="436.0025"/>
    <n v="222.39999999999998"/>
    <n v="213.60250000000002"/>
    <n v="0.48991118170193981"/>
    <n v="458.95000000000005"/>
    <n v="22.947500000000005"/>
    <n v="2026"/>
    <s v="Q2"/>
    <n v="5"/>
  </r>
  <r>
    <n v="5137"/>
    <x v="141"/>
    <n v="2026"/>
    <x v="1"/>
    <n v="5"/>
    <x v="4"/>
    <x v="3"/>
    <x v="13"/>
    <x v="0"/>
    <x v="2"/>
    <x v="1"/>
    <x v="11"/>
    <n v="4"/>
    <n v="155.4"/>
    <n v="0.05"/>
    <n v="77.31"/>
    <n v="590.52"/>
    <n v="309.24"/>
    <n v="281.27999999999997"/>
    <n v="0.47632595001016048"/>
    <n v="621.6"/>
    <n v="31.080000000000002"/>
    <n v="2026"/>
    <s v="Q2"/>
    <n v="5"/>
  </r>
  <r>
    <n v="133"/>
    <x v="142"/>
    <n v="2026"/>
    <x v="1"/>
    <n v="5"/>
    <x v="4"/>
    <x v="1"/>
    <x v="1"/>
    <x v="0"/>
    <x v="1"/>
    <x v="2"/>
    <x v="2"/>
    <n v="1"/>
    <n v="36.57"/>
    <n v="0.05"/>
    <n v="13.33"/>
    <n v="34.741500000000002"/>
    <n v="13.33"/>
    <n v="21.411500000000004"/>
    <n v="0.61630902522919284"/>
    <n v="36.57"/>
    <n v="1.8285"/>
    <n v="2026"/>
    <s v="Q2"/>
    <n v="5"/>
  </r>
  <r>
    <n v="1385"/>
    <x v="142"/>
    <n v="2026"/>
    <x v="1"/>
    <n v="5"/>
    <x v="4"/>
    <x v="2"/>
    <x v="16"/>
    <x v="0"/>
    <x v="1"/>
    <x v="0"/>
    <x v="6"/>
    <n v="2"/>
    <n v="41.19"/>
    <n v="0"/>
    <n v="17.190000000000001"/>
    <n v="82.38"/>
    <n v="34.380000000000003"/>
    <n v="47.999999999999993"/>
    <n v="0.58266569555717407"/>
    <n v="82.38"/>
    <n v="0"/>
    <n v="2026"/>
    <s v="Q2"/>
    <n v="5"/>
  </r>
  <r>
    <n v="1597"/>
    <x v="142"/>
    <n v="2026"/>
    <x v="1"/>
    <n v="5"/>
    <x v="4"/>
    <x v="3"/>
    <x v="8"/>
    <x v="0"/>
    <x v="0"/>
    <x v="2"/>
    <x v="15"/>
    <n v="1"/>
    <n v="136.66999999999999"/>
    <n v="0.05"/>
    <n v="67.099999999999994"/>
    <n v="129.83649999999997"/>
    <n v="67.099999999999994"/>
    <n v="62.736499999999978"/>
    <n v="0.48319617364916639"/>
    <n v="136.66999999999999"/>
    <n v="6.8334999999999999"/>
    <n v="2026"/>
    <s v="Q2"/>
    <n v="5"/>
  </r>
  <r>
    <n v="2273"/>
    <x v="142"/>
    <n v="2026"/>
    <x v="1"/>
    <n v="5"/>
    <x v="4"/>
    <x v="2"/>
    <x v="2"/>
    <x v="2"/>
    <x v="1"/>
    <x v="4"/>
    <x v="14"/>
    <n v="2"/>
    <n v="35.700000000000003"/>
    <n v="0"/>
    <n v="13.52"/>
    <n v="71.400000000000006"/>
    <n v="27.04"/>
    <n v="44.360000000000007"/>
    <n v="0.62128851540616248"/>
    <n v="71.400000000000006"/>
    <n v="0"/>
    <n v="2026"/>
    <s v="Q2"/>
    <n v="5"/>
  </r>
  <r>
    <n v="2931"/>
    <x v="142"/>
    <n v="2026"/>
    <x v="1"/>
    <n v="5"/>
    <x v="4"/>
    <x v="0"/>
    <x v="0"/>
    <x v="0"/>
    <x v="0"/>
    <x v="0"/>
    <x v="8"/>
    <n v="1"/>
    <n v="100.87"/>
    <n v="0"/>
    <n v="50.4"/>
    <n v="100.87"/>
    <n v="50.4"/>
    <n v="50.470000000000006"/>
    <n v="0.5003469812630118"/>
    <n v="100.87"/>
    <n v="0"/>
    <n v="2026"/>
    <s v="Q2"/>
    <n v="5"/>
  </r>
  <r>
    <n v="4143"/>
    <x v="142"/>
    <n v="2026"/>
    <x v="1"/>
    <n v="5"/>
    <x v="4"/>
    <x v="2"/>
    <x v="16"/>
    <x v="2"/>
    <x v="0"/>
    <x v="2"/>
    <x v="15"/>
    <n v="1"/>
    <n v="130.80000000000001"/>
    <n v="0"/>
    <n v="68.7"/>
    <n v="130.80000000000001"/>
    <n v="68.7"/>
    <n v="62.100000000000009"/>
    <n v="0.4747706422018349"/>
    <n v="130.80000000000001"/>
    <n v="0"/>
    <n v="2026"/>
    <s v="Q2"/>
    <n v="5"/>
  </r>
  <r>
    <n v="4504"/>
    <x v="142"/>
    <n v="2026"/>
    <x v="1"/>
    <n v="5"/>
    <x v="4"/>
    <x v="0"/>
    <x v="9"/>
    <x v="3"/>
    <x v="0"/>
    <x v="1"/>
    <x v="11"/>
    <n v="1"/>
    <n v="153.88999999999999"/>
    <n v="0"/>
    <n v="79.64"/>
    <n v="153.88999999999999"/>
    <n v="79.64"/>
    <n v="74.249999999999986"/>
    <n v="0.4824874910650464"/>
    <n v="153.88999999999999"/>
    <n v="0"/>
    <n v="2026"/>
    <s v="Q2"/>
    <n v="5"/>
  </r>
  <r>
    <n v="656"/>
    <x v="143"/>
    <n v="2026"/>
    <x v="1"/>
    <n v="5"/>
    <x v="4"/>
    <x v="3"/>
    <x v="7"/>
    <x v="0"/>
    <x v="1"/>
    <x v="3"/>
    <x v="19"/>
    <n v="1"/>
    <n v="122.51"/>
    <n v="0.15"/>
    <n v="62.2"/>
    <n v="104.1335"/>
    <n v="62.2"/>
    <n v="41.933499999999995"/>
    <n v="0.40268981643755369"/>
    <n v="122.51"/>
    <n v="18.3765"/>
    <n v="2026"/>
    <s v="Q2"/>
    <n v="5"/>
  </r>
  <r>
    <n v="979"/>
    <x v="143"/>
    <n v="2026"/>
    <x v="1"/>
    <n v="5"/>
    <x v="4"/>
    <x v="3"/>
    <x v="4"/>
    <x v="1"/>
    <x v="0"/>
    <x v="0"/>
    <x v="0"/>
    <n v="8"/>
    <n v="79.94"/>
    <n v="0.15"/>
    <n v="41.65"/>
    <n v="543.59199999999998"/>
    <n v="333.2"/>
    <n v="210.392"/>
    <n v="0.38704028021015763"/>
    <n v="639.52"/>
    <n v="95.927999999999997"/>
    <n v="2026"/>
    <s v="Q2"/>
    <n v="5"/>
  </r>
  <r>
    <n v="1510"/>
    <x v="143"/>
    <n v="2026"/>
    <x v="1"/>
    <n v="5"/>
    <x v="4"/>
    <x v="3"/>
    <x v="7"/>
    <x v="0"/>
    <x v="1"/>
    <x v="0"/>
    <x v="4"/>
    <n v="2"/>
    <n v="50.78"/>
    <n v="0.05"/>
    <n v="23.03"/>
    <n v="96.481999999999999"/>
    <n v="46.06"/>
    <n v="50.421999999999997"/>
    <n v="0.52260525279326708"/>
    <n v="101.56"/>
    <n v="5.0780000000000003"/>
    <n v="2026"/>
    <s v="Q2"/>
    <n v="5"/>
  </r>
  <r>
    <n v="1959"/>
    <x v="143"/>
    <n v="2026"/>
    <x v="1"/>
    <n v="5"/>
    <x v="4"/>
    <x v="0"/>
    <x v="15"/>
    <x v="3"/>
    <x v="2"/>
    <x v="0"/>
    <x v="0"/>
    <n v="2"/>
    <n v="80.59"/>
    <n v="0.05"/>
    <n v="41.44"/>
    <n v="153.12100000000001"/>
    <n v="82.88"/>
    <n v="70.241000000000014"/>
    <n v="0.45872871781140412"/>
    <n v="161.18"/>
    <n v="8.0590000000000011"/>
    <n v="2026"/>
    <s v="Q2"/>
    <n v="5"/>
  </r>
  <r>
    <n v="2089"/>
    <x v="143"/>
    <n v="2026"/>
    <x v="1"/>
    <n v="5"/>
    <x v="4"/>
    <x v="0"/>
    <x v="15"/>
    <x v="3"/>
    <x v="1"/>
    <x v="4"/>
    <x v="14"/>
    <n v="3"/>
    <n v="35.75"/>
    <n v="0.15"/>
    <n v="13.54"/>
    <n v="91.162499999999994"/>
    <n v="40.619999999999997"/>
    <n v="50.542499999999997"/>
    <n v="0.55442204853969557"/>
    <n v="107.25"/>
    <n v="16.087499999999999"/>
    <n v="2026"/>
    <s v="Q2"/>
    <n v="5"/>
  </r>
  <r>
    <n v="2446"/>
    <x v="143"/>
    <n v="2026"/>
    <x v="1"/>
    <n v="5"/>
    <x v="4"/>
    <x v="1"/>
    <x v="12"/>
    <x v="0"/>
    <x v="1"/>
    <x v="3"/>
    <x v="7"/>
    <n v="5"/>
    <n v="195.78"/>
    <n v="0.1"/>
    <n v="101.98"/>
    <n v="881.01"/>
    <n v="509.90000000000003"/>
    <n v="371.10999999999996"/>
    <n v="0.4212324491208953"/>
    <n v="978.9"/>
    <n v="97.89"/>
    <n v="2026"/>
    <s v="Q2"/>
    <n v="5"/>
  </r>
  <r>
    <n v="2847"/>
    <x v="143"/>
    <n v="2026"/>
    <x v="1"/>
    <n v="5"/>
    <x v="4"/>
    <x v="3"/>
    <x v="13"/>
    <x v="0"/>
    <x v="0"/>
    <x v="3"/>
    <x v="19"/>
    <n v="2"/>
    <n v="125.95"/>
    <n v="0.05"/>
    <n v="61.74"/>
    <n v="239.30500000000001"/>
    <n v="123.48"/>
    <n v="115.825"/>
    <n v="0.48400576669940032"/>
    <n v="251.9"/>
    <n v="12.595000000000001"/>
    <n v="2026"/>
    <s v="Q2"/>
    <n v="5"/>
  </r>
  <r>
    <n v="3454"/>
    <x v="143"/>
    <n v="2026"/>
    <x v="1"/>
    <n v="5"/>
    <x v="4"/>
    <x v="3"/>
    <x v="7"/>
    <x v="0"/>
    <x v="1"/>
    <x v="4"/>
    <x v="10"/>
    <n v="2"/>
    <n v="41.32"/>
    <n v="0"/>
    <n v="14.91"/>
    <n v="82.64"/>
    <n v="29.82"/>
    <n v="52.82"/>
    <n v="0.63915779283639884"/>
    <n v="82.64"/>
    <n v="0"/>
    <n v="2026"/>
    <s v="Q2"/>
    <n v="5"/>
  </r>
  <r>
    <n v="4472"/>
    <x v="143"/>
    <n v="2026"/>
    <x v="1"/>
    <n v="5"/>
    <x v="4"/>
    <x v="3"/>
    <x v="8"/>
    <x v="3"/>
    <x v="1"/>
    <x v="1"/>
    <x v="3"/>
    <n v="2"/>
    <n v="144.01"/>
    <n v="0"/>
    <n v="79.37"/>
    <n v="288.02"/>
    <n v="158.74"/>
    <n v="129.27999999999997"/>
    <n v="0.44885771821401282"/>
    <n v="288.02"/>
    <n v="0"/>
    <n v="2026"/>
    <s v="Q2"/>
    <n v="5"/>
  </r>
  <r>
    <n v="4852"/>
    <x v="143"/>
    <n v="2026"/>
    <x v="1"/>
    <n v="5"/>
    <x v="4"/>
    <x v="0"/>
    <x v="15"/>
    <x v="0"/>
    <x v="2"/>
    <x v="0"/>
    <x v="4"/>
    <n v="2"/>
    <n v="51.17"/>
    <n v="0.05"/>
    <n v="21.97"/>
    <n v="97.222999999999999"/>
    <n v="43.94"/>
    <n v="53.283000000000001"/>
    <n v="0.54804932989107513"/>
    <n v="102.34"/>
    <n v="5.1170000000000009"/>
    <n v="2026"/>
    <s v="Q2"/>
    <n v="5"/>
  </r>
  <r>
    <n v="4959"/>
    <x v="143"/>
    <n v="2026"/>
    <x v="1"/>
    <n v="5"/>
    <x v="4"/>
    <x v="0"/>
    <x v="0"/>
    <x v="1"/>
    <x v="2"/>
    <x v="3"/>
    <x v="13"/>
    <n v="6"/>
    <n v="83.58"/>
    <n v="0.2"/>
    <n v="40.5"/>
    <n v="401.18400000000003"/>
    <n v="243"/>
    <n v="158.18400000000003"/>
    <n v="0.39429289303661169"/>
    <n v="501.48"/>
    <n v="100.29600000000001"/>
    <n v="2026"/>
    <s v="Q2"/>
    <n v="5"/>
  </r>
  <r>
    <n v="5056"/>
    <x v="143"/>
    <n v="2026"/>
    <x v="1"/>
    <n v="5"/>
    <x v="4"/>
    <x v="2"/>
    <x v="16"/>
    <x v="3"/>
    <x v="0"/>
    <x v="3"/>
    <x v="13"/>
    <n v="2"/>
    <n v="80.010000000000005"/>
    <n v="0"/>
    <n v="38.54"/>
    <n v="160.02000000000001"/>
    <n v="77.08"/>
    <n v="82.940000000000012"/>
    <n v="0.51831021122359711"/>
    <n v="160.02000000000001"/>
    <n v="0"/>
    <n v="2026"/>
    <s v="Q2"/>
    <n v="5"/>
  </r>
  <r>
    <n v="1152"/>
    <x v="144"/>
    <n v="2026"/>
    <x v="1"/>
    <n v="5"/>
    <x v="4"/>
    <x v="3"/>
    <x v="7"/>
    <x v="0"/>
    <x v="1"/>
    <x v="1"/>
    <x v="1"/>
    <n v="2"/>
    <n v="94.4"/>
    <n v="0"/>
    <n v="46.39"/>
    <n v="188.8"/>
    <n v="92.78"/>
    <n v="96.02000000000001"/>
    <n v="0.50858050847457625"/>
    <n v="188.8"/>
    <n v="0"/>
    <n v="2026"/>
    <s v="Q2"/>
    <n v="5"/>
  </r>
  <r>
    <n v="3919"/>
    <x v="144"/>
    <n v="2026"/>
    <x v="1"/>
    <n v="5"/>
    <x v="4"/>
    <x v="2"/>
    <x v="2"/>
    <x v="2"/>
    <x v="2"/>
    <x v="1"/>
    <x v="11"/>
    <n v="6"/>
    <n v="157.33000000000001"/>
    <n v="0"/>
    <n v="78.849999999999994"/>
    <n v="943.98"/>
    <n v="473.09999999999997"/>
    <n v="470.88000000000005"/>
    <n v="0.4988241276298227"/>
    <n v="943.98"/>
    <n v="0"/>
    <n v="2026"/>
    <s v="Q2"/>
    <n v="5"/>
  </r>
  <r>
    <n v="4202"/>
    <x v="144"/>
    <n v="2026"/>
    <x v="1"/>
    <n v="5"/>
    <x v="4"/>
    <x v="2"/>
    <x v="3"/>
    <x v="0"/>
    <x v="1"/>
    <x v="3"/>
    <x v="19"/>
    <n v="1"/>
    <n v="125.44"/>
    <n v="0"/>
    <n v="59.92"/>
    <n v="125.44"/>
    <n v="59.92"/>
    <n v="65.52"/>
    <n v="0.5223214285714286"/>
    <n v="125.44"/>
    <n v="0"/>
    <n v="2026"/>
    <s v="Q2"/>
    <n v="5"/>
  </r>
  <r>
    <n v="4274"/>
    <x v="144"/>
    <n v="2026"/>
    <x v="1"/>
    <n v="5"/>
    <x v="4"/>
    <x v="1"/>
    <x v="12"/>
    <x v="3"/>
    <x v="0"/>
    <x v="4"/>
    <x v="14"/>
    <n v="2"/>
    <n v="36.18"/>
    <n v="0"/>
    <n v="13.71"/>
    <n v="72.36"/>
    <n v="27.42"/>
    <n v="44.94"/>
    <n v="0.62106135986733002"/>
    <n v="72.36"/>
    <n v="0"/>
    <n v="2026"/>
    <s v="Q2"/>
    <n v="5"/>
  </r>
  <r>
    <n v="4364"/>
    <x v="144"/>
    <n v="2026"/>
    <x v="1"/>
    <n v="5"/>
    <x v="4"/>
    <x v="0"/>
    <x v="15"/>
    <x v="2"/>
    <x v="0"/>
    <x v="4"/>
    <x v="10"/>
    <n v="1"/>
    <n v="41"/>
    <n v="0.05"/>
    <n v="14.51"/>
    <n v="38.949999999999996"/>
    <n v="14.51"/>
    <n v="24.439999999999998"/>
    <n v="0.62747111681643131"/>
    <n v="41"/>
    <n v="2.0500000000000003"/>
    <n v="2026"/>
    <s v="Q2"/>
    <n v="5"/>
  </r>
  <r>
    <n v="4896"/>
    <x v="144"/>
    <n v="2026"/>
    <x v="1"/>
    <n v="5"/>
    <x v="4"/>
    <x v="2"/>
    <x v="5"/>
    <x v="0"/>
    <x v="0"/>
    <x v="1"/>
    <x v="17"/>
    <n v="1"/>
    <n v="72.33"/>
    <n v="0.1"/>
    <n v="32.61"/>
    <n v="65.096999999999994"/>
    <n v="32.61"/>
    <n v="32.486999999999995"/>
    <n v="0.49905525600258072"/>
    <n v="72.33"/>
    <n v="7.2330000000000005"/>
    <n v="2026"/>
    <s v="Q2"/>
    <n v="5"/>
  </r>
  <r>
    <n v="5109"/>
    <x v="144"/>
    <n v="2026"/>
    <x v="1"/>
    <n v="5"/>
    <x v="4"/>
    <x v="3"/>
    <x v="4"/>
    <x v="0"/>
    <x v="2"/>
    <x v="3"/>
    <x v="19"/>
    <n v="2"/>
    <n v="125.42"/>
    <n v="0"/>
    <n v="62.28"/>
    <n v="250.84"/>
    <n v="124.56"/>
    <n v="126.28"/>
    <n v="0.50342848030617127"/>
    <n v="250.84"/>
    <n v="0"/>
    <n v="2026"/>
    <s v="Q2"/>
    <n v="5"/>
  </r>
  <r>
    <n v="289"/>
    <x v="145"/>
    <n v="2026"/>
    <x v="1"/>
    <n v="5"/>
    <x v="4"/>
    <x v="0"/>
    <x v="15"/>
    <x v="0"/>
    <x v="2"/>
    <x v="0"/>
    <x v="6"/>
    <n v="2"/>
    <n v="41.29"/>
    <n v="0.15"/>
    <n v="16.43"/>
    <n v="70.192999999999998"/>
    <n v="32.86"/>
    <n v="37.332999999999998"/>
    <n v="0.531862151496588"/>
    <n v="82.58"/>
    <n v="12.386999999999999"/>
    <n v="2026"/>
    <s v="Q2"/>
    <n v="5"/>
  </r>
  <r>
    <n v="4092"/>
    <x v="145"/>
    <n v="2026"/>
    <x v="1"/>
    <n v="5"/>
    <x v="4"/>
    <x v="3"/>
    <x v="8"/>
    <x v="1"/>
    <x v="2"/>
    <x v="2"/>
    <x v="15"/>
    <n v="8"/>
    <n v="131.4"/>
    <n v="0.05"/>
    <n v="66.489999999999995"/>
    <n v="998.64"/>
    <n v="531.91999999999996"/>
    <n v="466.72"/>
    <n v="0.46735560362092449"/>
    <n v="1051.2"/>
    <n v="52.56"/>
    <n v="2026"/>
    <s v="Q2"/>
    <n v="5"/>
  </r>
  <r>
    <n v="4727"/>
    <x v="145"/>
    <n v="2026"/>
    <x v="1"/>
    <n v="5"/>
    <x v="4"/>
    <x v="2"/>
    <x v="16"/>
    <x v="0"/>
    <x v="1"/>
    <x v="1"/>
    <x v="3"/>
    <n v="4"/>
    <n v="140.66999999999999"/>
    <n v="0"/>
    <n v="80.72"/>
    <n v="562.67999999999995"/>
    <n v="322.88"/>
    <n v="239.79999999999995"/>
    <n v="0.42617473519584842"/>
    <n v="562.67999999999995"/>
    <n v="0"/>
    <n v="2026"/>
    <s v="Q2"/>
    <n v="5"/>
  </r>
  <r>
    <n v="4753"/>
    <x v="145"/>
    <n v="2026"/>
    <x v="1"/>
    <n v="5"/>
    <x v="4"/>
    <x v="3"/>
    <x v="8"/>
    <x v="0"/>
    <x v="0"/>
    <x v="4"/>
    <x v="14"/>
    <n v="1"/>
    <n v="36.659999999999997"/>
    <n v="0.05"/>
    <n v="13.51"/>
    <n v="34.826999999999998"/>
    <n v="13.51"/>
    <n v="21.317"/>
    <n v="0.61208257960777557"/>
    <n v="36.659999999999997"/>
    <n v="1.833"/>
    <n v="2026"/>
    <s v="Q2"/>
    <n v="5"/>
  </r>
  <r>
    <n v="942"/>
    <x v="146"/>
    <n v="2026"/>
    <x v="1"/>
    <n v="5"/>
    <x v="4"/>
    <x v="3"/>
    <x v="4"/>
    <x v="0"/>
    <x v="0"/>
    <x v="2"/>
    <x v="9"/>
    <n v="1"/>
    <n v="46.28"/>
    <n v="0.05"/>
    <n v="17.95"/>
    <n v="43.966000000000001"/>
    <n v="17.95"/>
    <n v="26.016000000000002"/>
    <n v="0.591729973161079"/>
    <n v="46.28"/>
    <n v="2.3140000000000001"/>
    <n v="2026"/>
    <s v="Q2"/>
    <n v="5"/>
  </r>
  <r>
    <n v="1755"/>
    <x v="146"/>
    <n v="2026"/>
    <x v="1"/>
    <n v="5"/>
    <x v="4"/>
    <x v="3"/>
    <x v="13"/>
    <x v="3"/>
    <x v="0"/>
    <x v="1"/>
    <x v="1"/>
    <n v="2"/>
    <n v="92.12"/>
    <n v="0"/>
    <n v="46.64"/>
    <n v="184.24"/>
    <n v="93.28"/>
    <n v="90.960000000000008"/>
    <n v="0.49370386452453324"/>
    <n v="184.24"/>
    <n v="0"/>
    <n v="2026"/>
    <s v="Q2"/>
    <n v="5"/>
  </r>
  <r>
    <n v="3073"/>
    <x v="146"/>
    <n v="2026"/>
    <x v="1"/>
    <n v="5"/>
    <x v="4"/>
    <x v="3"/>
    <x v="13"/>
    <x v="0"/>
    <x v="0"/>
    <x v="4"/>
    <x v="10"/>
    <n v="3"/>
    <n v="39.549999999999997"/>
    <n v="0"/>
    <n v="14.87"/>
    <n v="118.64999999999999"/>
    <n v="44.61"/>
    <n v="74.039999999999992"/>
    <n v="0.6240202275600506"/>
    <n v="118.64999999999999"/>
    <n v="0"/>
    <n v="2026"/>
    <s v="Q2"/>
    <n v="5"/>
  </r>
  <r>
    <n v="4230"/>
    <x v="146"/>
    <n v="2026"/>
    <x v="1"/>
    <n v="5"/>
    <x v="4"/>
    <x v="0"/>
    <x v="0"/>
    <x v="2"/>
    <x v="1"/>
    <x v="0"/>
    <x v="0"/>
    <n v="1"/>
    <n v="83.3"/>
    <n v="0"/>
    <n v="41.93"/>
    <n v="83.3"/>
    <n v="41.93"/>
    <n v="41.37"/>
    <n v="0.49663865546218489"/>
    <n v="83.3"/>
    <n v="0"/>
    <n v="2026"/>
    <s v="Q2"/>
    <n v="5"/>
  </r>
  <r>
    <n v="644"/>
    <x v="147"/>
    <n v="2026"/>
    <x v="1"/>
    <n v="5"/>
    <x v="4"/>
    <x v="3"/>
    <x v="13"/>
    <x v="2"/>
    <x v="1"/>
    <x v="1"/>
    <x v="1"/>
    <n v="2"/>
    <n v="93.84"/>
    <n v="0"/>
    <n v="44.72"/>
    <n v="187.68"/>
    <n v="89.44"/>
    <n v="98.240000000000009"/>
    <n v="0.52344416027280483"/>
    <n v="187.68"/>
    <n v="0"/>
    <n v="2026"/>
    <s v="Q2"/>
    <n v="5"/>
  </r>
  <r>
    <n v="1122"/>
    <x v="147"/>
    <n v="2026"/>
    <x v="1"/>
    <n v="5"/>
    <x v="4"/>
    <x v="2"/>
    <x v="16"/>
    <x v="0"/>
    <x v="0"/>
    <x v="0"/>
    <x v="4"/>
    <n v="2"/>
    <n v="51.25"/>
    <n v="0"/>
    <n v="22.57"/>
    <n v="102.5"/>
    <n v="45.14"/>
    <n v="57.36"/>
    <n v="0.55960975609756092"/>
    <n v="102.5"/>
    <n v="0"/>
    <n v="2026"/>
    <s v="Q2"/>
    <n v="5"/>
  </r>
  <r>
    <n v="2019"/>
    <x v="147"/>
    <n v="2026"/>
    <x v="1"/>
    <n v="5"/>
    <x v="4"/>
    <x v="3"/>
    <x v="13"/>
    <x v="1"/>
    <x v="2"/>
    <x v="0"/>
    <x v="0"/>
    <n v="8"/>
    <n v="80.13"/>
    <n v="0.1"/>
    <n v="43.8"/>
    <n v="576.93600000000004"/>
    <n v="350.4"/>
    <n v="226.53600000000006"/>
    <n v="0.39265360455925796"/>
    <n v="641.04"/>
    <n v="64.103999999999999"/>
    <n v="2026"/>
    <s v="Q2"/>
    <n v="5"/>
  </r>
  <r>
    <n v="2432"/>
    <x v="147"/>
    <n v="2026"/>
    <x v="1"/>
    <n v="5"/>
    <x v="4"/>
    <x v="1"/>
    <x v="12"/>
    <x v="0"/>
    <x v="0"/>
    <x v="4"/>
    <x v="10"/>
    <n v="1"/>
    <n v="41.13"/>
    <n v="0"/>
    <n v="14.8"/>
    <n v="41.13"/>
    <n v="14.8"/>
    <n v="26.330000000000002"/>
    <n v="0.64016532944322879"/>
    <n v="41.13"/>
    <n v="0"/>
    <n v="2026"/>
    <s v="Q2"/>
    <n v="5"/>
  </r>
  <r>
    <n v="2989"/>
    <x v="147"/>
    <n v="2026"/>
    <x v="1"/>
    <n v="5"/>
    <x v="4"/>
    <x v="3"/>
    <x v="13"/>
    <x v="0"/>
    <x v="0"/>
    <x v="3"/>
    <x v="13"/>
    <n v="1"/>
    <n v="81.28"/>
    <n v="0.15"/>
    <n v="39.020000000000003"/>
    <n v="69.087999999999994"/>
    <n v="39.020000000000003"/>
    <n v="30.067999999999991"/>
    <n v="0.43521306160259371"/>
    <n v="81.28"/>
    <n v="12.192"/>
    <n v="2026"/>
    <s v="Q2"/>
    <n v="5"/>
  </r>
  <r>
    <n v="3019"/>
    <x v="147"/>
    <n v="2026"/>
    <x v="1"/>
    <n v="5"/>
    <x v="4"/>
    <x v="2"/>
    <x v="3"/>
    <x v="0"/>
    <x v="2"/>
    <x v="2"/>
    <x v="9"/>
    <n v="1"/>
    <n v="46.19"/>
    <n v="0"/>
    <n v="18.329999999999998"/>
    <n v="46.19"/>
    <n v="18.329999999999998"/>
    <n v="27.86"/>
    <n v="0.60316085732842606"/>
    <n v="46.19"/>
    <n v="0"/>
    <n v="2026"/>
    <s v="Q2"/>
    <n v="5"/>
  </r>
  <r>
    <n v="3798"/>
    <x v="147"/>
    <n v="2026"/>
    <x v="1"/>
    <n v="5"/>
    <x v="4"/>
    <x v="3"/>
    <x v="8"/>
    <x v="0"/>
    <x v="0"/>
    <x v="1"/>
    <x v="11"/>
    <n v="3"/>
    <n v="156.58000000000001"/>
    <n v="0"/>
    <n v="79.099999999999994"/>
    <n v="469.74"/>
    <n v="237.29999999999998"/>
    <n v="232.44000000000003"/>
    <n v="0.49482692553327379"/>
    <n v="469.74"/>
    <n v="0"/>
    <n v="2026"/>
    <s v="Q2"/>
    <n v="5"/>
  </r>
  <r>
    <n v="3862"/>
    <x v="147"/>
    <n v="2026"/>
    <x v="1"/>
    <n v="5"/>
    <x v="4"/>
    <x v="3"/>
    <x v="13"/>
    <x v="3"/>
    <x v="1"/>
    <x v="4"/>
    <x v="12"/>
    <n v="1"/>
    <n v="123.91"/>
    <n v="0"/>
    <n v="68.89"/>
    <n v="123.91"/>
    <n v="68.89"/>
    <n v="55.019999999999996"/>
    <n v="0.44403195867968687"/>
    <n v="123.91"/>
    <n v="0"/>
    <n v="2026"/>
    <s v="Q2"/>
    <n v="5"/>
  </r>
  <r>
    <n v="4281"/>
    <x v="147"/>
    <n v="2026"/>
    <x v="1"/>
    <n v="5"/>
    <x v="4"/>
    <x v="2"/>
    <x v="2"/>
    <x v="3"/>
    <x v="1"/>
    <x v="0"/>
    <x v="4"/>
    <n v="1"/>
    <n v="50.64"/>
    <n v="0"/>
    <n v="22.97"/>
    <n v="50.64"/>
    <n v="22.97"/>
    <n v="27.67"/>
    <n v="0.54640600315955767"/>
    <n v="50.64"/>
    <n v="0"/>
    <n v="2026"/>
    <s v="Q2"/>
    <n v="5"/>
  </r>
  <r>
    <n v="191"/>
    <x v="148"/>
    <n v="2026"/>
    <x v="1"/>
    <n v="5"/>
    <x v="4"/>
    <x v="2"/>
    <x v="5"/>
    <x v="0"/>
    <x v="0"/>
    <x v="1"/>
    <x v="17"/>
    <n v="2"/>
    <n v="70.48"/>
    <n v="0.1"/>
    <n v="33.229999999999997"/>
    <n v="126.864"/>
    <n v="66.459999999999994"/>
    <n v="60.404000000000011"/>
    <n v="0.47613192079707412"/>
    <n v="140.96"/>
    <n v="14.096000000000002"/>
    <n v="2026"/>
    <s v="Q2"/>
    <n v="5"/>
  </r>
  <r>
    <n v="1039"/>
    <x v="148"/>
    <n v="2026"/>
    <x v="1"/>
    <n v="5"/>
    <x v="4"/>
    <x v="1"/>
    <x v="11"/>
    <x v="3"/>
    <x v="1"/>
    <x v="0"/>
    <x v="6"/>
    <n v="1"/>
    <n v="41.27"/>
    <n v="0.05"/>
    <n v="17.149999999999999"/>
    <n v="39.206499999999998"/>
    <n v="17.149999999999999"/>
    <n v="22.0565"/>
    <n v="0.56257253261576523"/>
    <n v="41.27"/>
    <n v="2.0635000000000003"/>
    <n v="2026"/>
    <s v="Q2"/>
    <n v="5"/>
  </r>
  <r>
    <n v="2641"/>
    <x v="148"/>
    <n v="2026"/>
    <x v="1"/>
    <n v="5"/>
    <x v="4"/>
    <x v="0"/>
    <x v="15"/>
    <x v="3"/>
    <x v="0"/>
    <x v="4"/>
    <x v="14"/>
    <n v="2"/>
    <n v="36.9"/>
    <n v="0"/>
    <n v="14.07"/>
    <n v="73.8"/>
    <n v="28.14"/>
    <n v="45.66"/>
    <n v="0.61869918699186988"/>
    <n v="73.8"/>
    <n v="0"/>
    <n v="2026"/>
    <s v="Q2"/>
    <n v="5"/>
  </r>
  <r>
    <n v="3058"/>
    <x v="148"/>
    <n v="2026"/>
    <x v="1"/>
    <n v="5"/>
    <x v="4"/>
    <x v="1"/>
    <x v="11"/>
    <x v="0"/>
    <x v="0"/>
    <x v="3"/>
    <x v="7"/>
    <n v="1"/>
    <n v="196.91"/>
    <n v="0"/>
    <n v="106.31"/>
    <n v="196.91"/>
    <n v="106.31"/>
    <n v="90.6"/>
    <n v="0.46010867909197095"/>
    <n v="196.91"/>
    <n v="0"/>
    <n v="2026"/>
    <s v="Q2"/>
    <n v="5"/>
  </r>
  <r>
    <n v="3110"/>
    <x v="148"/>
    <n v="2026"/>
    <x v="1"/>
    <n v="5"/>
    <x v="4"/>
    <x v="1"/>
    <x v="6"/>
    <x v="2"/>
    <x v="2"/>
    <x v="4"/>
    <x v="14"/>
    <n v="3"/>
    <n v="35.79"/>
    <n v="0"/>
    <n v="13.67"/>
    <n v="107.37"/>
    <n v="41.01"/>
    <n v="66.360000000000014"/>
    <n v="0.61804973456272716"/>
    <n v="107.37"/>
    <n v="0"/>
    <n v="2026"/>
    <s v="Q2"/>
    <n v="5"/>
  </r>
  <r>
    <n v="3981"/>
    <x v="148"/>
    <n v="2026"/>
    <x v="1"/>
    <n v="5"/>
    <x v="4"/>
    <x v="3"/>
    <x v="13"/>
    <x v="0"/>
    <x v="1"/>
    <x v="0"/>
    <x v="0"/>
    <n v="2"/>
    <n v="82.22"/>
    <n v="0.05"/>
    <n v="42.35"/>
    <n v="156.21799999999999"/>
    <n v="84.7"/>
    <n v="71.517999999999986"/>
    <n v="0.45780895927485943"/>
    <n v="164.44"/>
    <n v="8.2219999999999995"/>
    <n v="2026"/>
    <s v="Q2"/>
    <n v="5"/>
  </r>
  <r>
    <n v="4663"/>
    <x v="148"/>
    <n v="2026"/>
    <x v="1"/>
    <n v="5"/>
    <x v="4"/>
    <x v="2"/>
    <x v="5"/>
    <x v="0"/>
    <x v="1"/>
    <x v="0"/>
    <x v="6"/>
    <n v="1"/>
    <n v="40.57"/>
    <n v="0"/>
    <n v="16.809999999999999"/>
    <n v="40.57"/>
    <n v="16.809999999999999"/>
    <n v="23.76"/>
    <n v="0.58565442445156524"/>
    <n v="40.57"/>
    <n v="0"/>
    <n v="2026"/>
    <s v="Q2"/>
    <n v="5"/>
  </r>
  <r>
    <n v="5021"/>
    <x v="148"/>
    <n v="2026"/>
    <x v="1"/>
    <n v="5"/>
    <x v="4"/>
    <x v="2"/>
    <x v="10"/>
    <x v="2"/>
    <x v="0"/>
    <x v="3"/>
    <x v="7"/>
    <n v="1"/>
    <n v="191.62"/>
    <n v="0.05"/>
    <n v="106.15"/>
    <n v="182.03899999999999"/>
    <n v="106.15"/>
    <n v="75.888999999999982"/>
    <n v="0.41688319535923613"/>
    <n v="191.62"/>
    <n v="9.5810000000000013"/>
    <n v="2026"/>
    <s v="Q2"/>
    <n v="5"/>
  </r>
  <r>
    <n v="5107"/>
    <x v="148"/>
    <n v="2026"/>
    <x v="1"/>
    <n v="5"/>
    <x v="4"/>
    <x v="1"/>
    <x v="6"/>
    <x v="3"/>
    <x v="0"/>
    <x v="1"/>
    <x v="11"/>
    <n v="1"/>
    <n v="154.07"/>
    <n v="0.05"/>
    <n v="78.400000000000006"/>
    <n v="146.36649999999997"/>
    <n v="78.400000000000006"/>
    <n v="67.966499999999968"/>
    <n v="0.46435830603314271"/>
    <n v="154.07"/>
    <n v="7.7035"/>
    <n v="2026"/>
    <s v="Q2"/>
    <n v="5"/>
  </r>
  <r>
    <n v="454"/>
    <x v="149"/>
    <n v="2026"/>
    <x v="1"/>
    <n v="5"/>
    <x v="4"/>
    <x v="2"/>
    <x v="10"/>
    <x v="3"/>
    <x v="0"/>
    <x v="3"/>
    <x v="19"/>
    <n v="1"/>
    <n v="120.8"/>
    <n v="0"/>
    <n v="61.4"/>
    <n v="120.8"/>
    <n v="61.4"/>
    <n v="59.4"/>
    <n v="0.49172185430463577"/>
    <n v="120.8"/>
    <n v="0"/>
    <n v="2026"/>
    <s v="Q2"/>
    <n v="5"/>
  </r>
  <r>
    <n v="873"/>
    <x v="149"/>
    <n v="2026"/>
    <x v="1"/>
    <n v="5"/>
    <x v="4"/>
    <x v="2"/>
    <x v="10"/>
    <x v="0"/>
    <x v="2"/>
    <x v="0"/>
    <x v="6"/>
    <n v="1"/>
    <n v="40.15"/>
    <n v="0"/>
    <n v="16.82"/>
    <n v="40.15"/>
    <n v="16.82"/>
    <n v="23.33"/>
    <n v="0.58107098381070976"/>
    <n v="40.15"/>
    <n v="0"/>
    <n v="2026"/>
    <s v="Q2"/>
    <n v="5"/>
  </r>
  <r>
    <n v="1116"/>
    <x v="149"/>
    <n v="2026"/>
    <x v="1"/>
    <n v="5"/>
    <x v="4"/>
    <x v="1"/>
    <x v="12"/>
    <x v="1"/>
    <x v="2"/>
    <x v="2"/>
    <x v="15"/>
    <n v="5"/>
    <n v="134.4"/>
    <n v="0.15"/>
    <n v="67.709999999999994"/>
    <n v="571.19999999999993"/>
    <n v="338.54999999999995"/>
    <n v="232.64999999999998"/>
    <n v="0.40730042016806722"/>
    <n v="672"/>
    <n v="100.8"/>
    <n v="2026"/>
    <s v="Q2"/>
    <n v="5"/>
  </r>
  <r>
    <n v="1206"/>
    <x v="149"/>
    <n v="2026"/>
    <x v="1"/>
    <n v="5"/>
    <x v="4"/>
    <x v="3"/>
    <x v="13"/>
    <x v="0"/>
    <x v="0"/>
    <x v="2"/>
    <x v="2"/>
    <n v="2"/>
    <n v="37.130000000000003"/>
    <n v="0.05"/>
    <n v="13.44"/>
    <n v="70.546999999999997"/>
    <n v="26.88"/>
    <n v="43.667000000000002"/>
    <n v="0.6189774193091131"/>
    <n v="74.260000000000005"/>
    <n v="3.7130000000000005"/>
    <n v="2026"/>
    <s v="Q2"/>
    <n v="5"/>
  </r>
  <r>
    <n v="1576"/>
    <x v="149"/>
    <n v="2026"/>
    <x v="1"/>
    <n v="5"/>
    <x v="4"/>
    <x v="1"/>
    <x v="1"/>
    <x v="0"/>
    <x v="2"/>
    <x v="3"/>
    <x v="19"/>
    <n v="6"/>
    <n v="123.82"/>
    <n v="0"/>
    <n v="61.91"/>
    <n v="742.92"/>
    <n v="371.46"/>
    <n v="371.46"/>
    <n v="0.5"/>
    <n v="742.92"/>
    <n v="0"/>
    <n v="2026"/>
    <s v="Q2"/>
    <n v="5"/>
  </r>
  <r>
    <n v="2634"/>
    <x v="149"/>
    <n v="2026"/>
    <x v="1"/>
    <n v="5"/>
    <x v="4"/>
    <x v="2"/>
    <x v="16"/>
    <x v="3"/>
    <x v="0"/>
    <x v="2"/>
    <x v="2"/>
    <n v="2"/>
    <n v="36.94"/>
    <n v="0.05"/>
    <n v="13.82"/>
    <n v="70.185999999999993"/>
    <n v="27.64"/>
    <n v="42.545999999999992"/>
    <n v="0.60618926851508848"/>
    <n v="73.88"/>
    <n v="3.694"/>
    <n v="2026"/>
    <s v="Q2"/>
    <n v="5"/>
  </r>
  <r>
    <n v="2649"/>
    <x v="149"/>
    <n v="2026"/>
    <x v="1"/>
    <n v="5"/>
    <x v="4"/>
    <x v="0"/>
    <x v="0"/>
    <x v="0"/>
    <x v="1"/>
    <x v="3"/>
    <x v="7"/>
    <n v="3"/>
    <n v="199.17"/>
    <n v="0.05"/>
    <n v="105.24"/>
    <n v="567.6345"/>
    <n v="315.71999999999997"/>
    <n v="251.91450000000003"/>
    <n v="0.4437970207941907"/>
    <n v="597.51"/>
    <n v="29.875500000000002"/>
    <n v="2026"/>
    <s v="Q2"/>
    <n v="5"/>
  </r>
  <r>
    <n v="2774"/>
    <x v="149"/>
    <n v="2026"/>
    <x v="1"/>
    <n v="5"/>
    <x v="4"/>
    <x v="0"/>
    <x v="9"/>
    <x v="0"/>
    <x v="0"/>
    <x v="3"/>
    <x v="13"/>
    <n v="3"/>
    <n v="83.17"/>
    <n v="0"/>
    <n v="40.520000000000003"/>
    <n v="249.51"/>
    <n v="121.56"/>
    <n v="127.94999999999999"/>
    <n v="0.51280509799206442"/>
    <n v="249.51"/>
    <n v="0"/>
    <n v="2026"/>
    <s v="Q2"/>
    <n v="5"/>
  </r>
  <r>
    <n v="3037"/>
    <x v="149"/>
    <n v="2026"/>
    <x v="1"/>
    <n v="5"/>
    <x v="4"/>
    <x v="1"/>
    <x v="6"/>
    <x v="0"/>
    <x v="2"/>
    <x v="2"/>
    <x v="9"/>
    <n v="1"/>
    <n v="45.8"/>
    <n v="0.05"/>
    <n v="17.88"/>
    <n v="43.51"/>
    <n v="17.88"/>
    <n v="25.63"/>
    <n v="0.58905998621006661"/>
    <n v="45.8"/>
    <n v="2.29"/>
    <n v="2026"/>
    <s v="Q2"/>
    <n v="5"/>
  </r>
  <r>
    <n v="3138"/>
    <x v="149"/>
    <n v="2026"/>
    <x v="1"/>
    <n v="5"/>
    <x v="4"/>
    <x v="2"/>
    <x v="2"/>
    <x v="3"/>
    <x v="0"/>
    <x v="1"/>
    <x v="11"/>
    <n v="1"/>
    <n v="154.85"/>
    <n v="0"/>
    <n v="80.17"/>
    <n v="154.85"/>
    <n v="80.17"/>
    <n v="74.679999999999993"/>
    <n v="0.48227316758153049"/>
    <n v="154.85"/>
    <n v="0"/>
    <n v="2026"/>
    <s v="Q2"/>
    <n v="5"/>
  </r>
  <r>
    <n v="3228"/>
    <x v="149"/>
    <n v="2026"/>
    <x v="1"/>
    <n v="5"/>
    <x v="4"/>
    <x v="3"/>
    <x v="13"/>
    <x v="0"/>
    <x v="2"/>
    <x v="3"/>
    <x v="7"/>
    <n v="1"/>
    <n v="194.99"/>
    <n v="0"/>
    <n v="101.21"/>
    <n v="194.99"/>
    <n v="101.21"/>
    <n v="93.780000000000015"/>
    <n v="0.48094774090979031"/>
    <n v="194.99"/>
    <n v="0"/>
    <n v="2026"/>
    <s v="Q2"/>
    <n v="5"/>
  </r>
  <r>
    <n v="3401"/>
    <x v="149"/>
    <n v="2026"/>
    <x v="1"/>
    <n v="5"/>
    <x v="4"/>
    <x v="2"/>
    <x v="10"/>
    <x v="0"/>
    <x v="0"/>
    <x v="4"/>
    <x v="14"/>
    <n v="1"/>
    <n v="36.31"/>
    <n v="0"/>
    <n v="13.93"/>
    <n v="36.31"/>
    <n v="13.93"/>
    <n v="22.380000000000003"/>
    <n v="0.61635912971633167"/>
    <n v="36.31"/>
    <n v="0"/>
    <n v="2026"/>
    <s v="Q2"/>
    <n v="5"/>
  </r>
  <r>
    <n v="3511"/>
    <x v="149"/>
    <n v="2026"/>
    <x v="1"/>
    <n v="5"/>
    <x v="4"/>
    <x v="0"/>
    <x v="0"/>
    <x v="0"/>
    <x v="0"/>
    <x v="2"/>
    <x v="9"/>
    <n v="1"/>
    <n v="47.19"/>
    <n v="0"/>
    <n v="18.54"/>
    <n v="47.19"/>
    <n v="18.54"/>
    <n v="28.65"/>
    <n v="0.60712015257469798"/>
    <n v="47.19"/>
    <n v="0"/>
    <n v="2026"/>
    <s v="Q2"/>
    <n v="5"/>
  </r>
  <r>
    <n v="4485"/>
    <x v="149"/>
    <n v="2026"/>
    <x v="1"/>
    <n v="5"/>
    <x v="4"/>
    <x v="3"/>
    <x v="8"/>
    <x v="0"/>
    <x v="1"/>
    <x v="4"/>
    <x v="12"/>
    <n v="1"/>
    <n v="124.14"/>
    <n v="0"/>
    <n v="70.900000000000006"/>
    <n v="124.14"/>
    <n v="70.900000000000006"/>
    <n v="53.239999999999995"/>
    <n v="0.42887062993394548"/>
    <n v="124.14"/>
    <n v="0"/>
    <n v="2026"/>
    <s v="Q2"/>
    <n v="5"/>
  </r>
  <r>
    <n v="447"/>
    <x v="150"/>
    <n v="2026"/>
    <x v="1"/>
    <n v="5"/>
    <x v="4"/>
    <x v="3"/>
    <x v="8"/>
    <x v="0"/>
    <x v="0"/>
    <x v="2"/>
    <x v="15"/>
    <n v="1"/>
    <n v="131.94999999999999"/>
    <n v="0"/>
    <n v="65.17"/>
    <n v="131.94999999999999"/>
    <n v="65.17"/>
    <n v="66.779999999999987"/>
    <n v="0.50610079575596811"/>
    <n v="131.94999999999999"/>
    <n v="0"/>
    <n v="2026"/>
    <s v="Q2"/>
    <n v="5"/>
  </r>
  <r>
    <n v="1208"/>
    <x v="150"/>
    <n v="2026"/>
    <x v="1"/>
    <n v="5"/>
    <x v="4"/>
    <x v="3"/>
    <x v="8"/>
    <x v="3"/>
    <x v="1"/>
    <x v="0"/>
    <x v="8"/>
    <n v="1"/>
    <n v="102.24"/>
    <n v="0"/>
    <n v="50.75"/>
    <n v="102.24"/>
    <n v="50.75"/>
    <n v="51.489999999999995"/>
    <n v="0.50361893583724571"/>
    <n v="102.24"/>
    <n v="0"/>
    <n v="2026"/>
    <s v="Q2"/>
    <n v="5"/>
  </r>
  <r>
    <n v="1355"/>
    <x v="150"/>
    <n v="2026"/>
    <x v="1"/>
    <n v="5"/>
    <x v="4"/>
    <x v="3"/>
    <x v="13"/>
    <x v="3"/>
    <x v="1"/>
    <x v="1"/>
    <x v="11"/>
    <n v="2"/>
    <n v="152.07"/>
    <n v="0"/>
    <n v="76.849999999999994"/>
    <n v="304.14"/>
    <n v="153.69999999999999"/>
    <n v="150.44"/>
    <n v="0.49464062602748737"/>
    <n v="304.14"/>
    <n v="0"/>
    <n v="2026"/>
    <s v="Q2"/>
    <n v="5"/>
  </r>
  <r>
    <n v="1474"/>
    <x v="150"/>
    <n v="2026"/>
    <x v="1"/>
    <n v="5"/>
    <x v="4"/>
    <x v="2"/>
    <x v="3"/>
    <x v="0"/>
    <x v="1"/>
    <x v="3"/>
    <x v="19"/>
    <n v="2"/>
    <n v="123.34"/>
    <n v="0.05"/>
    <n v="58.96"/>
    <n v="234.346"/>
    <n v="117.92"/>
    <n v="116.426"/>
    <n v="0.49681240558831813"/>
    <n v="246.68"/>
    <n v="12.334000000000001"/>
    <n v="2026"/>
    <s v="Q2"/>
    <n v="5"/>
  </r>
  <r>
    <n v="1625"/>
    <x v="150"/>
    <n v="2026"/>
    <x v="1"/>
    <n v="5"/>
    <x v="4"/>
    <x v="2"/>
    <x v="2"/>
    <x v="2"/>
    <x v="0"/>
    <x v="1"/>
    <x v="11"/>
    <n v="1"/>
    <n v="155.81"/>
    <n v="0"/>
    <n v="80.31"/>
    <n v="155.81"/>
    <n v="80.31"/>
    <n v="75.5"/>
    <n v="0.48456453372697517"/>
    <n v="155.81"/>
    <n v="0"/>
    <n v="2026"/>
    <s v="Q2"/>
    <n v="5"/>
  </r>
  <r>
    <n v="1877"/>
    <x v="150"/>
    <n v="2026"/>
    <x v="1"/>
    <n v="5"/>
    <x v="4"/>
    <x v="2"/>
    <x v="16"/>
    <x v="0"/>
    <x v="0"/>
    <x v="2"/>
    <x v="18"/>
    <n v="1"/>
    <n v="163.19"/>
    <n v="0.05"/>
    <n v="87.95"/>
    <n v="155.03049999999999"/>
    <n v="87.95"/>
    <n v="67.080499999999986"/>
    <n v="0.4326922766810401"/>
    <n v="163.19"/>
    <n v="8.1594999999999995"/>
    <n v="2026"/>
    <s v="Q2"/>
    <n v="5"/>
  </r>
  <r>
    <n v="1978"/>
    <x v="150"/>
    <n v="2026"/>
    <x v="1"/>
    <n v="5"/>
    <x v="4"/>
    <x v="1"/>
    <x v="12"/>
    <x v="0"/>
    <x v="0"/>
    <x v="1"/>
    <x v="3"/>
    <n v="1"/>
    <n v="147.30000000000001"/>
    <n v="0.05"/>
    <n v="81.510000000000005"/>
    <n v="139.935"/>
    <n v="81.510000000000005"/>
    <n v="58.424999999999997"/>
    <n v="0.41751527494908347"/>
    <n v="147.30000000000001"/>
    <n v="7.3650000000000011"/>
    <n v="2026"/>
    <s v="Q2"/>
    <n v="5"/>
  </r>
  <r>
    <n v="3616"/>
    <x v="150"/>
    <n v="2026"/>
    <x v="1"/>
    <n v="5"/>
    <x v="4"/>
    <x v="2"/>
    <x v="2"/>
    <x v="0"/>
    <x v="0"/>
    <x v="4"/>
    <x v="12"/>
    <n v="5"/>
    <n v="126.16"/>
    <n v="0"/>
    <n v="68.59"/>
    <n v="630.79999999999995"/>
    <n v="342.95000000000005"/>
    <n v="287.84999999999991"/>
    <n v="0.45632530120481918"/>
    <n v="630.79999999999995"/>
    <n v="0"/>
    <n v="2026"/>
    <s v="Q2"/>
    <n v="5"/>
  </r>
  <r>
    <n v="3992"/>
    <x v="150"/>
    <n v="2026"/>
    <x v="1"/>
    <n v="5"/>
    <x v="4"/>
    <x v="3"/>
    <x v="8"/>
    <x v="0"/>
    <x v="1"/>
    <x v="2"/>
    <x v="18"/>
    <n v="2"/>
    <n v="163.57"/>
    <n v="0"/>
    <n v="85.72"/>
    <n v="327.14"/>
    <n v="171.44"/>
    <n v="155.69999999999999"/>
    <n v="0.47594302133643085"/>
    <n v="327.14"/>
    <n v="0"/>
    <n v="2026"/>
    <s v="Q2"/>
    <n v="5"/>
  </r>
  <r>
    <n v="4091"/>
    <x v="150"/>
    <n v="2026"/>
    <x v="1"/>
    <n v="5"/>
    <x v="4"/>
    <x v="2"/>
    <x v="16"/>
    <x v="0"/>
    <x v="1"/>
    <x v="1"/>
    <x v="3"/>
    <n v="1"/>
    <n v="142.06"/>
    <n v="0"/>
    <n v="77.36"/>
    <n v="142.06"/>
    <n v="77.36"/>
    <n v="64.7"/>
    <n v="0.45544136280444886"/>
    <n v="142.06"/>
    <n v="0"/>
    <n v="2026"/>
    <s v="Q2"/>
    <n v="5"/>
  </r>
  <r>
    <n v="4204"/>
    <x v="150"/>
    <n v="2026"/>
    <x v="1"/>
    <n v="5"/>
    <x v="4"/>
    <x v="1"/>
    <x v="11"/>
    <x v="0"/>
    <x v="1"/>
    <x v="0"/>
    <x v="0"/>
    <n v="1"/>
    <n v="81.37"/>
    <n v="0"/>
    <n v="42.01"/>
    <n v="81.37"/>
    <n v="42.01"/>
    <n v="39.360000000000007"/>
    <n v="0.48371635737986979"/>
    <n v="81.37"/>
    <n v="0"/>
    <n v="2026"/>
    <s v="Q2"/>
    <n v="5"/>
  </r>
  <r>
    <n v="4234"/>
    <x v="150"/>
    <n v="2026"/>
    <x v="1"/>
    <n v="5"/>
    <x v="4"/>
    <x v="3"/>
    <x v="8"/>
    <x v="2"/>
    <x v="1"/>
    <x v="3"/>
    <x v="19"/>
    <n v="1"/>
    <n v="120.75"/>
    <n v="0"/>
    <n v="61.21"/>
    <n v="120.75"/>
    <n v="61.21"/>
    <n v="59.54"/>
    <n v="0.49308488612836437"/>
    <n v="120.75"/>
    <n v="0"/>
    <n v="2026"/>
    <s v="Q2"/>
    <n v="5"/>
  </r>
  <r>
    <n v="4696"/>
    <x v="150"/>
    <n v="2026"/>
    <x v="1"/>
    <n v="5"/>
    <x v="4"/>
    <x v="1"/>
    <x v="14"/>
    <x v="0"/>
    <x v="1"/>
    <x v="0"/>
    <x v="0"/>
    <n v="4"/>
    <n v="81.790000000000006"/>
    <n v="0"/>
    <n v="42.96"/>
    <n v="327.16000000000003"/>
    <n v="171.84"/>
    <n v="155.32000000000002"/>
    <n v="0.47475241472062601"/>
    <n v="327.16000000000003"/>
    <n v="0"/>
    <n v="2026"/>
    <s v="Q2"/>
    <n v="5"/>
  </r>
  <r>
    <n v="4755"/>
    <x v="150"/>
    <n v="2026"/>
    <x v="1"/>
    <n v="5"/>
    <x v="4"/>
    <x v="0"/>
    <x v="15"/>
    <x v="0"/>
    <x v="1"/>
    <x v="3"/>
    <x v="13"/>
    <n v="1"/>
    <n v="81.2"/>
    <n v="0.1"/>
    <n v="40.270000000000003"/>
    <n v="73.08"/>
    <n v="40.270000000000003"/>
    <n v="32.809999999999995"/>
    <n v="0.44896004378762994"/>
    <n v="81.2"/>
    <n v="8.120000000000001"/>
    <n v="2026"/>
    <s v="Q2"/>
    <n v="5"/>
  </r>
  <r>
    <n v="5090"/>
    <x v="150"/>
    <n v="2026"/>
    <x v="1"/>
    <n v="5"/>
    <x v="4"/>
    <x v="1"/>
    <x v="1"/>
    <x v="3"/>
    <x v="1"/>
    <x v="2"/>
    <x v="9"/>
    <n v="2"/>
    <n v="46.52"/>
    <n v="0.05"/>
    <n v="18.739999999999998"/>
    <n v="88.388000000000005"/>
    <n v="37.479999999999997"/>
    <n v="50.908000000000008"/>
    <n v="0.57596053762954258"/>
    <n v="93.04"/>
    <n v="4.6520000000000001"/>
    <n v="2026"/>
    <s v="Q2"/>
    <n v="5"/>
  </r>
  <r>
    <n v="27"/>
    <x v="151"/>
    <n v="2026"/>
    <x v="1"/>
    <n v="6"/>
    <x v="5"/>
    <x v="3"/>
    <x v="13"/>
    <x v="0"/>
    <x v="0"/>
    <x v="3"/>
    <x v="7"/>
    <n v="1"/>
    <n v="195.22"/>
    <n v="0"/>
    <n v="105.91"/>
    <n v="195.22"/>
    <n v="105.91"/>
    <n v="89.31"/>
    <n v="0.45748386435816002"/>
    <n v="195.22"/>
    <n v="0"/>
    <n v="2026"/>
    <s v="Q2"/>
    <n v="6"/>
  </r>
  <r>
    <n v="463"/>
    <x v="151"/>
    <n v="2026"/>
    <x v="1"/>
    <n v="6"/>
    <x v="5"/>
    <x v="3"/>
    <x v="4"/>
    <x v="0"/>
    <x v="1"/>
    <x v="0"/>
    <x v="6"/>
    <n v="1"/>
    <n v="40.71"/>
    <n v="0.05"/>
    <n v="16.559999999999999"/>
    <n v="38.674500000000002"/>
    <n v="16.559999999999999"/>
    <n v="22.114500000000003"/>
    <n v="0.57181088314005357"/>
    <n v="40.71"/>
    <n v="2.0355000000000003"/>
    <n v="2026"/>
    <s v="Q2"/>
    <n v="6"/>
  </r>
  <r>
    <n v="653"/>
    <x v="151"/>
    <n v="2026"/>
    <x v="1"/>
    <n v="6"/>
    <x v="5"/>
    <x v="1"/>
    <x v="11"/>
    <x v="0"/>
    <x v="0"/>
    <x v="4"/>
    <x v="10"/>
    <n v="1"/>
    <n v="41.26"/>
    <n v="0.05"/>
    <n v="14.32"/>
    <n v="39.196999999999996"/>
    <n v="14.32"/>
    <n v="24.876999999999995"/>
    <n v="0.63466591831007468"/>
    <n v="41.26"/>
    <n v="2.0630000000000002"/>
    <n v="2026"/>
    <s v="Q2"/>
    <n v="6"/>
  </r>
  <r>
    <n v="1485"/>
    <x v="151"/>
    <n v="2026"/>
    <x v="1"/>
    <n v="6"/>
    <x v="5"/>
    <x v="1"/>
    <x v="11"/>
    <x v="2"/>
    <x v="1"/>
    <x v="4"/>
    <x v="10"/>
    <n v="2"/>
    <n v="40.840000000000003"/>
    <n v="0"/>
    <n v="14.48"/>
    <n v="81.680000000000007"/>
    <n v="28.96"/>
    <n v="52.720000000000006"/>
    <n v="0.64544564152791384"/>
    <n v="81.680000000000007"/>
    <n v="0"/>
    <n v="2026"/>
    <s v="Q2"/>
    <n v="6"/>
  </r>
  <r>
    <n v="1925"/>
    <x v="151"/>
    <n v="2026"/>
    <x v="1"/>
    <n v="6"/>
    <x v="5"/>
    <x v="3"/>
    <x v="4"/>
    <x v="0"/>
    <x v="0"/>
    <x v="1"/>
    <x v="3"/>
    <n v="1"/>
    <n v="143.32"/>
    <n v="0"/>
    <n v="80.36"/>
    <n v="143.32"/>
    <n v="80.36"/>
    <n v="62.959999999999994"/>
    <n v="0.43929667876081496"/>
    <n v="143.32"/>
    <n v="0"/>
    <n v="2026"/>
    <s v="Q2"/>
    <n v="6"/>
  </r>
  <r>
    <n v="1952"/>
    <x v="151"/>
    <n v="2026"/>
    <x v="1"/>
    <n v="6"/>
    <x v="5"/>
    <x v="0"/>
    <x v="15"/>
    <x v="0"/>
    <x v="1"/>
    <x v="1"/>
    <x v="11"/>
    <n v="2"/>
    <n v="156.31"/>
    <n v="0"/>
    <n v="79.87"/>
    <n v="312.62"/>
    <n v="159.74"/>
    <n v="152.88"/>
    <n v="0.4890282131661442"/>
    <n v="312.62"/>
    <n v="0"/>
    <n v="2026"/>
    <s v="Q2"/>
    <n v="6"/>
  </r>
  <r>
    <n v="2010"/>
    <x v="151"/>
    <n v="2026"/>
    <x v="1"/>
    <n v="6"/>
    <x v="5"/>
    <x v="3"/>
    <x v="8"/>
    <x v="0"/>
    <x v="1"/>
    <x v="0"/>
    <x v="8"/>
    <n v="3"/>
    <n v="100.69"/>
    <n v="0.1"/>
    <n v="51.31"/>
    <n v="271.863"/>
    <n v="153.93"/>
    <n v="117.93299999999999"/>
    <n v="0.43379569856876438"/>
    <n v="302.07"/>
    <n v="30.207000000000001"/>
    <n v="2026"/>
    <s v="Q2"/>
    <n v="6"/>
  </r>
  <r>
    <n v="2114"/>
    <x v="151"/>
    <n v="2026"/>
    <x v="1"/>
    <n v="6"/>
    <x v="5"/>
    <x v="3"/>
    <x v="13"/>
    <x v="2"/>
    <x v="2"/>
    <x v="2"/>
    <x v="9"/>
    <n v="2"/>
    <n v="45.54"/>
    <n v="0.1"/>
    <n v="18.309999999999999"/>
    <n v="81.971999999999994"/>
    <n v="36.619999999999997"/>
    <n v="45.351999999999997"/>
    <n v="0.5532620894939736"/>
    <n v="91.08"/>
    <n v="9.1080000000000005"/>
    <n v="2026"/>
    <s v="Q2"/>
    <n v="6"/>
  </r>
  <r>
    <n v="3104"/>
    <x v="151"/>
    <n v="2026"/>
    <x v="1"/>
    <n v="6"/>
    <x v="5"/>
    <x v="2"/>
    <x v="3"/>
    <x v="1"/>
    <x v="2"/>
    <x v="1"/>
    <x v="11"/>
    <n v="5"/>
    <n v="153.97"/>
    <n v="0.15"/>
    <n v="79.81"/>
    <n v="654.37249999999995"/>
    <n v="399.05"/>
    <n v="255.32249999999993"/>
    <n v="0.39017914108554369"/>
    <n v="769.85"/>
    <n v="115.47749999999999"/>
    <n v="2026"/>
    <s v="Q2"/>
    <n v="6"/>
  </r>
  <r>
    <n v="3230"/>
    <x v="151"/>
    <n v="2026"/>
    <x v="1"/>
    <n v="6"/>
    <x v="5"/>
    <x v="2"/>
    <x v="16"/>
    <x v="2"/>
    <x v="0"/>
    <x v="4"/>
    <x v="12"/>
    <n v="1"/>
    <n v="124.17"/>
    <n v="0"/>
    <n v="71.040000000000006"/>
    <n v="124.17"/>
    <n v="71.040000000000006"/>
    <n v="53.129999999999995"/>
    <n v="0.4278811307079004"/>
    <n v="124.17"/>
    <n v="0"/>
    <n v="2026"/>
    <s v="Q2"/>
    <n v="6"/>
  </r>
  <r>
    <n v="3415"/>
    <x v="151"/>
    <n v="2026"/>
    <x v="1"/>
    <n v="6"/>
    <x v="5"/>
    <x v="2"/>
    <x v="5"/>
    <x v="2"/>
    <x v="0"/>
    <x v="1"/>
    <x v="11"/>
    <n v="1"/>
    <n v="152.94999999999999"/>
    <n v="0.05"/>
    <n v="76.97"/>
    <n v="145.30249999999998"/>
    <n v="76.97"/>
    <n v="68.332499999999982"/>
    <n v="0.47027752447480248"/>
    <n v="152.94999999999999"/>
    <n v="7.6475"/>
    <n v="2026"/>
    <s v="Q2"/>
    <n v="6"/>
  </r>
  <r>
    <n v="4130"/>
    <x v="151"/>
    <n v="2026"/>
    <x v="1"/>
    <n v="6"/>
    <x v="5"/>
    <x v="3"/>
    <x v="13"/>
    <x v="0"/>
    <x v="1"/>
    <x v="0"/>
    <x v="0"/>
    <n v="3"/>
    <n v="80.099999999999994"/>
    <n v="0"/>
    <n v="43.51"/>
    <n v="240.29999999999998"/>
    <n v="130.53"/>
    <n v="109.76999999999998"/>
    <n v="0.45680399500624214"/>
    <n v="240.29999999999998"/>
    <n v="0"/>
    <n v="2026"/>
    <s v="Q2"/>
    <n v="6"/>
  </r>
  <r>
    <n v="4314"/>
    <x v="151"/>
    <n v="2026"/>
    <x v="1"/>
    <n v="6"/>
    <x v="5"/>
    <x v="3"/>
    <x v="4"/>
    <x v="2"/>
    <x v="1"/>
    <x v="4"/>
    <x v="14"/>
    <n v="2"/>
    <n v="36.61"/>
    <n v="0"/>
    <n v="14.15"/>
    <n v="73.22"/>
    <n v="28.3"/>
    <n v="44.92"/>
    <n v="0.61349358098880091"/>
    <n v="73.22"/>
    <n v="0"/>
    <n v="2026"/>
    <s v="Q2"/>
    <n v="6"/>
  </r>
  <r>
    <n v="998"/>
    <x v="152"/>
    <n v="2026"/>
    <x v="1"/>
    <n v="6"/>
    <x v="5"/>
    <x v="1"/>
    <x v="11"/>
    <x v="0"/>
    <x v="0"/>
    <x v="2"/>
    <x v="15"/>
    <n v="2"/>
    <n v="131.81"/>
    <n v="0.05"/>
    <n v="66.09"/>
    <n v="250.43899999999999"/>
    <n v="132.18"/>
    <n v="118.25899999999999"/>
    <n v="0.47220680485068217"/>
    <n v="263.62"/>
    <n v="13.181000000000001"/>
    <n v="2026"/>
    <s v="Q2"/>
    <n v="6"/>
  </r>
  <r>
    <n v="1172"/>
    <x v="152"/>
    <n v="2026"/>
    <x v="1"/>
    <n v="6"/>
    <x v="5"/>
    <x v="0"/>
    <x v="15"/>
    <x v="0"/>
    <x v="0"/>
    <x v="1"/>
    <x v="11"/>
    <n v="1"/>
    <n v="153.43"/>
    <n v="0.05"/>
    <n v="78.16"/>
    <n v="145.7585"/>
    <n v="78.16"/>
    <n v="67.598500000000001"/>
    <n v="0.46377055197467043"/>
    <n v="153.43"/>
    <n v="7.6715000000000009"/>
    <n v="2026"/>
    <s v="Q2"/>
    <n v="6"/>
  </r>
  <r>
    <n v="1261"/>
    <x v="152"/>
    <n v="2026"/>
    <x v="1"/>
    <n v="6"/>
    <x v="5"/>
    <x v="1"/>
    <x v="14"/>
    <x v="0"/>
    <x v="1"/>
    <x v="0"/>
    <x v="0"/>
    <n v="2"/>
    <n v="80.06"/>
    <n v="0"/>
    <n v="42.87"/>
    <n v="160.12"/>
    <n v="85.74"/>
    <n v="74.38000000000001"/>
    <n v="0.4645266050462154"/>
    <n v="160.12"/>
    <n v="0"/>
    <n v="2026"/>
    <s v="Q2"/>
    <n v="6"/>
  </r>
  <r>
    <n v="1762"/>
    <x v="152"/>
    <n v="2026"/>
    <x v="1"/>
    <n v="6"/>
    <x v="5"/>
    <x v="3"/>
    <x v="13"/>
    <x v="2"/>
    <x v="2"/>
    <x v="4"/>
    <x v="10"/>
    <n v="1"/>
    <n v="40.549999999999997"/>
    <n v="0"/>
    <n v="15.16"/>
    <n v="40.549999999999997"/>
    <n v="15.16"/>
    <n v="25.389999999999997"/>
    <n v="0.62614056720098643"/>
    <n v="40.549999999999997"/>
    <n v="0"/>
    <n v="2026"/>
    <s v="Q2"/>
    <n v="6"/>
  </r>
  <r>
    <n v="1851"/>
    <x v="152"/>
    <n v="2026"/>
    <x v="1"/>
    <n v="6"/>
    <x v="5"/>
    <x v="1"/>
    <x v="6"/>
    <x v="0"/>
    <x v="1"/>
    <x v="2"/>
    <x v="9"/>
    <n v="3"/>
    <n v="45.43"/>
    <n v="0.15"/>
    <n v="17.850000000000001"/>
    <n v="115.84649999999999"/>
    <n v="53.550000000000004"/>
    <n v="62.296499999999988"/>
    <n v="0.53775038520801222"/>
    <n v="136.29"/>
    <n v="20.443499999999997"/>
    <n v="2026"/>
    <s v="Q2"/>
    <n v="6"/>
  </r>
  <r>
    <n v="3205"/>
    <x v="152"/>
    <n v="2026"/>
    <x v="1"/>
    <n v="6"/>
    <x v="5"/>
    <x v="3"/>
    <x v="4"/>
    <x v="1"/>
    <x v="2"/>
    <x v="1"/>
    <x v="3"/>
    <n v="6"/>
    <n v="146.85"/>
    <n v="0.15"/>
    <n v="80.45"/>
    <n v="748.93499999999995"/>
    <n v="482.70000000000005"/>
    <n v="266.2349999999999"/>
    <n v="0.35548478839952724"/>
    <n v="881.09999999999991"/>
    <n v="132.16499999999999"/>
    <n v="2026"/>
    <s v="Q2"/>
    <n v="6"/>
  </r>
  <r>
    <n v="1396"/>
    <x v="153"/>
    <n v="2026"/>
    <x v="1"/>
    <n v="6"/>
    <x v="5"/>
    <x v="2"/>
    <x v="3"/>
    <x v="0"/>
    <x v="2"/>
    <x v="3"/>
    <x v="7"/>
    <n v="1"/>
    <n v="192.33"/>
    <n v="0.1"/>
    <n v="105.15"/>
    <n v="173.09700000000001"/>
    <n v="105.15"/>
    <n v="67.947000000000003"/>
    <n v="0.39253713235931298"/>
    <n v="192.33"/>
    <n v="19.233000000000004"/>
    <n v="2026"/>
    <s v="Q2"/>
    <n v="6"/>
  </r>
  <r>
    <n v="1441"/>
    <x v="153"/>
    <n v="2026"/>
    <x v="1"/>
    <n v="6"/>
    <x v="5"/>
    <x v="2"/>
    <x v="10"/>
    <x v="3"/>
    <x v="1"/>
    <x v="2"/>
    <x v="15"/>
    <n v="3"/>
    <n v="135.4"/>
    <n v="0"/>
    <n v="65.16"/>
    <n v="406.20000000000005"/>
    <n v="195.48"/>
    <n v="210.72000000000006"/>
    <n v="0.51875923190546536"/>
    <n v="406.20000000000005"/>
    <n v="0"/>
    <n v="2026"/>
    <s v="Q2"/>
    <n v="6"/>
  </r>
  <r>
    <n v="1511"/>
    <x v="153"/>
    <n v="2026"/>
    <x v="1"/>
    <n v="6"/>
    <x v="5"/>
    <x v="2"/>
    <x v="5"/>
    <x v="0"/>
    <x v="1"/>
    <x v="4"/>
    <x v="14"/>
    <n v="2"/>
    <n v="36.08"/>
    <n v="0.05"/>
    <n v="13.73"/>
    <n v="68.551999999999992"/>
    <n v="27.46"/>
    <n v="41.091999999999992"/>
    <n v="0.59942817131520587"/>
    <n v="72.16"/>
    <n v="3.6080000000000001"/>
    <n v="2026"/>
    <s v="Q2"/>
    <n v="6"/>
  </r>
  <r>
    <n v="1701"/>
    <x v="153"/>
    <n v="2026"/>
    <x v="1"/>
    <n v="6"/>
    <x v="5"/>
    <x v="0"/>
    <x v="9"/>
    <x v="0"/>
    <x v="1"/>
    <x v="2"/>
    <x v="9"/>
    <n v="1"/>
    <n v="46.16"/>
    <n v="0"/>
    <n v="18.36"/>
    <n v="46.16"/>
    <n v="18.36"/>
    <n v="27.799999999999997"/>
    <n v="0.60225303292894283"/>
    <n v="46.16"/>
    <n v="0"/>
    <n v="2026"/>
    <s v="Q2"/>
    <n v="6"/>
  </r>
  <r>
    <n v="1984"/>
    <x v="153"/>
    <n v="2026"/>
    <x v="1"/>
    <n v="6"/>
    <x v="5"/>
    <x v="1"/>
    <x v="1"/>
    <x v="0"/>
    <x v="0"/>
    <x v="0"/>
    <x v="4"/>
    <n v="2"/>
    <n v="50.77"/>
    <n v="0"/>
    <n v="22.93"/>
    <n v="101.54"/>
    <n v="45.86"/>
    <n v="55.680000000000007"/>
    <n v="0.54835532794957653"/>
    <n v="101.54"/>
    <n v="0"/>
    <n v="2026"/>
    <s v="Q2"/>
    <n v="6"/>
  </r>
  <r>
    <n v="2572"/>
    <x v="153"/>
    <n v="2026"/>
    <x v="1"/>
    <n v="6"/>
    <x v="5"/>
    <x v="3"/>
    <x v="8"/>
    <x v="3"/>
    <x v="2"/>
    <x v="1"/>
    <x v="17"/>
    <n v="2"/>
    <n v="70.97"/>
    <n v="0.05"/>
    <n v="32.54"/>
    <n v="134.84299999999999"/>
    <n v="65.08"/>
    <n v="69.762999999999991"/>
    <n v="0.51736463887632278"/>
    <n v="141.94"/>
    <n v="7.0970000000000004"/>
    <n v="2026"/>
    <s v="Q2"/>
    <n v="6"/>
  </r>
  <r>
    <n v="2833"/>
    <x v="153"/>
    <n v="2026"/>
    <x v="1"/>
    <n v="6"/>
    <x v="5"/>
    <x v="3"/>
    <x v="13"/>
    <x v="0"/>
    <x v="0"/>
    <x v="1"/>
    <x v="3"/>
    <n v="3"/>
    <n v="141.6"/>
    <n v="0"/>
    <n v="78.02"/>
    <n v="424.79999999999995"/>
    <n v="234.06"/>
    <n v="190.73999999999995"/>
    <n v="0.44901129943502821"/>
    <n v="424.79999999999995"/>
    <n v="0"/>
    <n v="2026"/>
    <s v="Q2"/>
    <n v="6"/>
  </r>
  <r>
    <n v="3522"/>
    <x v="153"/>
    <n v="2026"/>
    <x v="1"/>
    <n v="6"/>
    <x v="5"/>
    <x v="3"/>
    <x v="13"/>
    <x v="0"/>
    <x v="1"/>
    <x v="0"/>
    <x v="6"/>
    <n v="1"/>
    <n v="40.57"/>
    <n v="0"/>
    <n v="16.329999999999998"/>
    <n v="40.57"/>
    <n v="16.329999999999998"/>
    <n v="24.240000000000002"/>
    <n v="0.59748582696573826"/>
    <n v="40.57"/>
    <n v="0"/>
    <n v="2026"/>
    <s v="Q2"/>
    <n v="6"/>
  </r>
  <r>
    <n v="146"/>
    <x v="154"/>
    <n v="2026"/>
    <x v="1"/>
    <n v="6"/>
    <x v="5"/>
    <x v="1"/>
    <x v="14"/>
    <x v="3"/>
    <x v="0"/>
    <x v="0"/>
    <x v="0"/>
    <n v="2"/>
    <n v="81.81"/>
    <n v="0"/>
    <n v="42.54"/>
    <n v="163.62"/>
    <n v="85.08"/>
    <n v="78.540000000000006"/>
    <n v="0.48001466813348004"/>
    <n v="163.62"/>
    <n v="0"/>
    <n v="2026"/>
    <s v="Q2"/>
    <n v="6"/>
  </r>
  <r>
    <n v="161"/>
    <x v="154"/>
    <n v="2026"/>
    <x v="1"/>
    <n v="6"/>
    <x v="5"/>
    <x v="0"/>
    <x v="0"/>
    <x v="3"/>
    <x v="0"/>
    <x v="0"/>
    <x v="4"/>
    <n v="2"/>
    <n v="50.09"/>
    <n v="0"/>
    <n v="22.91"/>
    <n v="100.18"/>
    <n v="45.82"/>
    <n v="54.360000000000007"/>
    <n v="0.54262327809942112"/>
    <n v="100.18"/>
    <n v="0"/>
    <n v="2026"/>
    <s v="Q2"/>
    <n v="6"/>
  </r>
  <r>
    <n v="819"/>
    <x v="154"/>
    <n v="2026"/>
    <x v="1"/>
    <n v="6"/>
    <x v="5"/>
    <x v="3"/>
    <x v="8"/>
    <x v="0"/>
    <x v="0"/>
    <x v="1"/>
    <x v="17"/>
    <n v="1"/>
    <n v="72.38"/>
    <n v="0"/>
    <n v="32.68"/>
    <n v="72.38"/>
    <n v="32.68"/>
    <n v="39.699999999999996"/>
    <n v="0.54849405913235694"/>
    <n v="72.38"/>
    <n v="0"/>
    <n v="2026"/>
    <s v="Q2"/>
    <n v="6"/>
  </r>
  <r>
    <n v="2104"/>
    <x v="154"/>
    <n v="2026"/>
    <x v="1"/>
    <n v="6"/>
    <x v="5"/>
    <x v="1"/>
    <x v="1"/>
    <x v="0"/>
    <x v="1"/>
    <x v="1"/>
    <x v="1"/>
    <n v="1"/>
    <n v="92.31"/>
    <n v="0"/>
    <n v="45.58"/>
    <n v="92.31"/>
    <n v="45.58"/>
    <n v="46.730000000000004"/>
    <n v="0.50622901094139316"/>
    <n v="92.31"/>
    <n v="0"/>
    <n v="2026"/>
    <s v="Q2"/>
    <n v="6"/>
  </r>
  <r>
    <n v="2678"/>
    <x v="154"/>
    <n v="2026"/>
    <x v="1"/>
    <n v="6"/>
    <x v="5"/>
    <x v="3"/>
    <x v="8"/>
    <x v="1"/>
    <x v="0"/>
    <x v="2"/>
    <x v="9"/>
    <n v="12"/>
    <n v="47.6"/>
    <n v="0.15"/>
    <n v="18.670000000000002"/>
    <n v="485.52000000000004"/>
    <n v="224.04000000000002"/>
    <n v="261.48"/>
    <n v="0.53855659911023235"/>
    <n v="571.20000000000005"/>
    <n v="85.68"/>
    <n v="2026"/>
    <s v="Q2"/>
    <n v="6"/>
  </r>
  <r>
    <n v="3015"/>
    <x v="154"/>
    <n v="2026"/>
    <x v="1"/>
    <n v="6"/>
    <x v="5"/>
    <x v="1"/>
    <x v="14"/>
    <x v="0"/>
    <x v="0"/>
    <x v="2"/>
    <x v="9"/>
    <n v="1"/>
    <n v="45.5"/>
    <n v="0.05"/>
    <n v="18.89"/>
    <n v="43.225000000000001"/>
    <n v="18.89"/>
    <n v="24.335000000000001"/>
    <n v="0.56298438403701567"/>
    <n v="45.5"/>
    <n v="2.2749999999999999"/>
    <n v="2026"/>
    <s v="Q2"/>
    <n v="6"/>
  </r>
  <r>
    <n v="3243"/>
    <x v="154"/>
    <n v="2026"/>
    <x v="1"/>
    <n v="6"/>
    <x v="5"/>
    <x v="2"/>
    <x v="5"/>
    <x v="0"/>
    <x v="0"/>
    <x v="4"/>
    <x v="14"/>
    <n v="1"/>
    <n v="35.99"/>
    <n v="0"/>
    <n v="14.05"/>
    <n v="35.99"/>
    <n v="14.05"/>
    <n v="21.94"/>
    <n v="0.60961378160600166"/>
    <n v="35.99"/>
    <n v="0"/>
    <n v="2026"/>
    <s v="Q2"/>
    <n v="6"/>
  </r>
  <r>
    <n v="3283"/>
    <x v="154"/>
    <n v="2026"/>
    <x v="1"/>
    <n v="6"/>
    <x v="5"/>
    <x v="1"/>
    <x v="12"/>
    <x v="3"/>
    <x v="0"/>
    <x v="4"/>
    <x v="12"/>
    <n v="1"/>
    <n v="122.55"/>
    <n v="0"/>
    <n v="68.97"/>
    <n v="122.55"/>
    <n v="68.97"/>
    <n v="53.58"/>
    <n v="0.43720930232558142"/>
    <n v="122.55"/>
    <n v="0"/>
    <n v="2026"/>
    <s v="Q2"/>
    <n v="6"/>
  </r>
  <r>
    <n v="3966"/>
    <x v="154"/>
    <n v="2026"/>
    <x v="1"/>
    <n v="6"/>
    <x v="5"/>
    <x v="3"/>
    <x v="8"/>
    <x v="0"/>
    <x v="1"/>
    <x v="4"/>
    <x v="12"/>
    <n v="3"/>
    <n v="126.22"/>
    <n v="0"/>
    <n v="69.599999999999994"/>
    <n v="378.65999999999997"/>
    <n v="208.79999999999998"/>
    <n v="169.85999999999999"/>
    <n v="0.4485818412295991"/>
    <n v="378.65999999999997"/>
    <n v="0"/>
    <n v="2026"/>
    <s v="Q2"/>
    <n v="6"/>
  </r>
  <r>
    <n v="1349"/>
    <x v="155"/>
    <n v="2026"/>
    <x v="1"/>
    <n v="6"/>
    <x v="5"/>
    <x v="0"/>
    <x v="15"/>
    <x v="2"/>
    <x v="0"/>
    <x v="1"/>
    <x v="1"/>
    <n v="6"/>
    <n v="91.98"/>
    <n v="0.05"/>
    <n v="46.46"/>
    <n v="524.28599999999994"/>
    <n v="278.76"/>
    <n v="245.52599999999995"/>
    <n v="0.46830546686350577"/>
    <n v="551.88"/>
    <n v="27.594000000000001"/>
    <n v="2026"/>
    <s v="Q2"/>
    <n v="6"/>
  </r>
  <r>
    <n v="2333"/>
    <x v="155"/>
    <n v="2026"/>
    <x v="1"/>
    <n v="6"/>
    <x v="5"/>
    <x v="2"/>
    <x v="5"/>
    <x v="0"/>
    <x v="2"/>
    <x v="3"/>
    <x v="19"/>
    <n v="1"/>
    <n v="125.32"/>
    <n v="0"/>
    <n v="59.03"/>
    <n v="125.32"/>
    <n v="59.03"/>
    <n v="66.289999999999992"/>
    <n v="0.52896584743057773"/>
    <n v="125.32"/>
    <n v="0"/>
    <n v="2026"/>
    <s v="Q2"/>
    <n v="6"/>
  </r>
  <r>
    <n v="2628"/>
    <x v="155"/>
    <n v="2026"/>
    <x v="1"/>
    <n v="6"/>
    <x v="5"/>
    <x v="3"/>
    <x v="8"/>
    <x v="3"/>
    <x v="0"/>
    <x v="2"/>
    <x v="18"/>
    <n v="2"/>
    <n v="167.26"/>
    <n v="0"/>
    <n v="89.65"/>
    <n v="334.52"/>
    <n v="179.3"/>
    <n v="155.21999999999997"/>
    <n v="0.46400813105344968"/>
    <n v="334.52"/>
    <n v="0"/>
    <n v="2026"/>
    <s v="Q2"/>
    <n v="6"/>
  </r>
  <r>
    <n v="2718"/>
    <x v="155"/>
    <n v="2026"/>
    <x v="1"/>
    <n v="6"/>
    <x v="5"/>
    <x v="0"/>
    <x v="0"/>
    <x v="3"/>
    <x v="0"/>
    <x v="0"/>
    <x v="0"/>
    <n v="1"/>
    <n v="80.19"/>
    <n v="0"/>
    <n v="42.18"/>
    <n v="80.19"/>
    <n v="42.18"/>
    <n v="38.01"/>
    <n v="0.47399925177702956"/>
    <n v="80.19"/>
    <n v="0"/>
    <n v="2026"/>
    <s v="Q2"/>
    <n v="6"/>
  </r>
  <r>
    <n v="3185"/>
    <x v="155"/>
    <n v="2026"/>
    <x v="1"/>
    <n v="6"/>
    <x v="5"/>
    <x v="0"/>
    <x v="15"/>
    <x v="0"/>
    <x v="1"/>
    <x v="0"/>
    <x v="4"/>
    <n v="1"/>
    <n v="49.86"/>
    <n v="0"/>
    <n v="22.72"/>
    <n v="49.86"/>
    <n v="22.72"/>
    <n v="27.14"/>
    <n v="0.5443241075010028"/>
    <n v="49.86"/>
    <n v="0"/>
    <n v="2026"/>
    <s v="Q2"/>
    <n v="6"/>
  </r>
  <r>
    <n v="4495"/>
    <x v="155"/>
    <n v="2026"/>
    <x v="1"/>
    <n v="6"/>
    <x v="5"/>
    <x v="2"/>
    <x v="10"/>
    <x v="2"/>
    <x v="1"/>
    <x v="3"/>
    <x v="7"/>
    <n v="2"/>
    <n v="195.51"/>
    <n v="0"/>
    <n v="102.97"/>
    <n v="391.02"/>
    <n v="205.94"/>
    <n v="185.07999999999998"/>
    <n v="0.47332617257429288"/>
    <n v="391.02"/>
    <n v="0"/>
    <n v="2026"/>
    <s v="Q2"/>
    <n v="6"/>
  </r>
  <r>
    <n v="815"/>
    <x v="156"/>
    <n v="2026"/>
    <x v="1"/>
    <n v="6"/>
    <x v="5"/>
    <x v="0"/>
    <x v="0"/>
    <x v="2"/>
    <x v="1"/>
    <x v="4"/>
    <x v="10"/>
    <n v="1"/>
    <n v="39.61"/>
    <n v="0"/>
    <n v="14.75"/>
    <n v="39.61"/>
    <n v="14.75"/>
    <n v="24.86"/>
    <n v="0.62761928805857103"/>
    <n v="39.61"/>
    <n v="0"/>
    <n v="2026"/>
    <s v="Q2"/>
    <n v="6"/>
  </r>
  <r>
    <n v="1140"/>
    <x v="156"/>
    <n v="2026"/>
    <x v="1"/>
    <n v="6"/>
    <x v="5"/>
    <x v="1"/>
    <x v="1"/>
    <x v="2"/>
    <x v="0"/>
    <x v="1"/>
    <x v="17"/>
    <n v="1"/>
    <n v="70.86"/>
    <n v="0"/>
    <n v="31.47"/>
    <n v="70.86"/>
    <n v="31.47"/>
    <n v="39.39"/>
    <n v="0.55588484335309063"/>
    <n v="70.86"/>
    <n v="0"/>
    <n v="2026"/>
    <s v="Q2"/>
    <n v="6"/>
  </r>
  <r>
    <n v="1544"/>
    <x v="156"/>
    <n v="2026"/>
    <x v="1"/>
    <n v="6"/>
    <x v="5"/>
    <x v="3"/>
    <x v="7"/>
    <x v="1"/>
    <x v="0"/>
    <x v="4"/>
    <x v="10"/>
    <n v="8"/>
    <n v="40.46"/>
    <n v="0.2"/>
    <n v="14.7"/>
    <n v="258.94400000000002"/>
    <n v="117.6"/>
    <n v="141.34400000000002"/>
    <n v="0.54584775086505199"/>
    <n v="323.68"/>
    <n v="64.736000000000004"/>
    <n v="2026"/>
    <s v="Q2"/>
    <n v="6"/>
  </r>
  <r>
    <n v="2420"/>
    <x v="156"/>
    <n v="2026"/>
    <x v="1"/>
    <n v="6"/>
    <x v="5"/>
    <x v="2"/>
    <x v="5"/>
    <x v="0"/>
    <x v="1"/>
    <x v="2"/>
    <x v="15"/>
    <n v="1"/>
    <n v="131.79"/>
    <n v="0"/>
    <n v="68.22"/>
    <n v="131.79"/>
    <n v="68.22"/>
    <n v="63.569999999999993"/>
    <n v="0.48235829729114499"/>
    <n v="131.79"/>
    <n v="0"/>
    <n v="2026"/>
    <s v="Q2"/>
    <n v="6"/>
  </r>
  <r>
    <n v="2805"/>
    <x v="156"/>
    <n v="2026"/>
    <x v="1"/>
    <n v="6"/>
    <x v="5"/>
    <x v="2"/>
    <x v="10"/>
    <x v="1"/>
    <x v="0"/>
    <x v="3"/>
    <x v="5"/>
    <n v="12"/>
    <n v="338.45"/>
    <n v="0.1"/>
    <n v="196.78"/>
    <n v="3655.2599999999998"/>
    <n v="2361.36"/>
    <n v="1293.8999999999996"/>
    <n v="0.35398302719915947"/>
    <n v="4061.3999999999996"/>
    <n v="406.14"/>
    <n v="2026"/>
    <s v="Q2"/>
    <n v="6"/>
  </r>
  <r>
    <n v="3160"/>
    <x v="156"/>
    <n v="2026"/>
    <x v="1"/>
    <n v="6"/>
    <x v="5"/>
    <x v="2"/>
    <x v="3"/>
    <x v="2"/>
    <x v="0"/>
    <x v="4"/>
    <x v="10"/>
    <n v="2"/>
    <n v="40.99"/>
    <n v="0"/>
    <n v="14.53"/>
    <n v="81.98"/>
    <n v="29.06"/>
    <n v="52.92"/>
    <n v="0.64552329836545497"/>
    <n v="81.98"/>
    <n v="0"/>
    <n v="2026"/>
    <s v="Q2"/>
    <n v="6"/>
  </r>
  <r>
    <n v="3278"/>
    <x v="156"/>
    <n v="2026"/>
    <x v="1"/>
    <n v="6"/>
    <x v="5"/>
    <x v="1"/>
    <x v="12"/>
    <x v="2"/>
    <x v="0"/>
    <x v="0"/>
    <x v="8"/>
    <n v="1"/>
    <n v="101.85"/>
    <n v="0"/>
    <n v="51.59"/>
    <n v="101.85"/>
    <n v="51.59"/>
    <n v="50.259999999999991"/>
    <n v="0.49347079037800679"/>
    <n v="101.85"/>
    <n v="0"/>
    <n v="2026"/>
    <s v="Q2"/>
    <n v="6"/>
  </r>
  <r>
    <n v="3555"/>
    <x v="156"/>
    <n v="2026"/>
    <x v="1"/>
    <n v="6"/>
    <x v="5"/>
    <x v="2"/>
    <x v="2"/>
    <x v="1"/>
    <x v="2"/>
    <x v="3"/>
    <x v="5"/>
    <n v="4"/>
    <n v="346.14"/>
    <n v="0.05"/>
    <n v="198.97"/>
    <n v="1315.3319999999999"/>
    <n v="795.88"/>
    <n v="519.45199999999988"/>
    <n v="0.39492082607280893"/>
    <n v="1384.56"/>
    <n v="69.227999999999994"/>
    <n v="2026"/>
    <s v="Q2"/>
    <n v="6"/>
  </r>
  <r>
    <n v="3702"/>
    <x v="156"/>
    <n v="2026"/>
    <x v="1"/>
    <n v="6"/>
    <x v="5"/>
    <x v="0"/>
    <x v="9"/>
    <x v="2"/>
    <x v="2"/>
    <x v="0"/>
    <x v="0"/>
    <n v="2"/>
    <n v="83.28"/>
    <n v="0"/>
    <n v="43.56"/>
    <n v="166.56"/>
    <n v="87.12"/>
    <n v="79.44"/>
    <n v="0.47694524495677232"/>
    <n v="166.56"/>
    <n v="0"/>
    <n v="2026"/>
    <s v="Q2"/>
    <n v="6"/>
  </r>
  <r>
    <n v="4349"/>
    <x v="156"/>
    <n v="2026"/>
    <x v="1"/>
    <n v="6"/>
    <x v="5"/>
    <x v="3"/>
    <x v="7"/>
    <x v="2"/>
    <x v="2"/>
    <x v="0"/>
    <x v="0"/>
    <n v="1"/>
    <n v="80.349999999999994"/>
    <n v="0.15"/>
    <n v="43.51"/>
    <n v="68.297499999999999"/>
    <n v="43.51"/>
    <n v="24.787500000000001"/>
    <n v="0.3629342216040119"/>
    <n v="80.349999999999994"/>
    <n v="12.052499999999998"/>
    <n v="2026"/>
    <s v="Q2"/>
    <n v="6"/>
  </r>
  <r>
    <n v="4989"/>
    <x v="156"/>
    <n v="2026"/>
    <x v="1"/>
    <n v="6"/>
    <x v="5"/>
    <x v="1"/>
    <x v="1"/>
    <x v="0"/>
    <x v="0"/>
    <x v="0"/>
    <x v="6"/>
    <n v="1"/>
    <n v="40.86"/>
    <n v="0.05"/>
    <n v="16.899999999999999"/>
    <n v="38.817"/>
    <n v="16.899999999999999"/>
    <n v="21.917000000000002"/>
    <n v="0.564623747327202"/>
    <n v="40.86"/>
    <n v="2.0430000000000001"/>
    <n v="2026"/>
    <s v="Q2"/>
    <n v="6"/>
  </r>
  <r>
    <n v="713"/>
    <x v="157"/>
    <n v="2026"/>
    <x v="1"/>
    <n v="6"/>
    <x v="5"/>
    <x v="1"/>
    <x v="6"/>
    <x v="2"/>
    <x v="0"/>
    <x v="2"/>
    <x v="2"/>
    <n v="4"/>
    <n v="36.299999999999997"/>
    <n v="0.05"/>
    <n v="13.16"/>
    <n v="137.93999999999997"/>
    <n v="52.64"/>
    <n v="85.299999999999969"/>
    <n v="0.61838480498767567"/>
    <n v="145.19999999999999"/>
    <n v="7.26"/>
    <n v="2026"/>
    <s v="Q2"/>
    <n v="6"/>
  </r>
  <r>
    <n v="3355"/>
    <x v="157"/>
    <n v="2026"/>
    <x v="1"/>
    <n v="6"/>
    <x v="5"/>
    <x v="0"/>
    <x v="15"/>
    <x v="1"/>
    <x v="1"/>
    <x v="3"/>
    <x v="5"/>
    <n v="10"/>
    <n v="338.26"/>
    <n v="0.05"/>
    <n v="197.42"/>
    <n v="3213.47"/>
    <n v="1974.1999999999998"/>
    <n v="1239.27"/>
    <n v="0.38564853569505864"/>
    <n v="3382.6"/>
    <n v="169.13"/>
    <n v="2026"/>
    <s v="Q2"/>
    <n v="6"/>
  </r>
  <r>
    <n v="3879"/>
    <x v="157"/>
    <n v="2026"/>
    <x v="1"/>
    <n v="6"/>
    <x v="5"/>
    <x v="0"/>
    <x v="9"/>
    <x v="3"/>
    <x v="0"/>
    <x v="0"/>
    <x v="6"/>
    <n v="2"/>
    <n v="41.25"/>
    <n v="0"/>
    <n v="17.13"/>
    <n v="82.5"/>
    <n v="34.26"/>
    <n v="48.24"/>
    <n v="0.58472727272727276"/>
    <n v="82.5"/>
    <n v="0"/>
    <n v="2026"/>
    <s v="Q2"/>
    <n v="6"/>
  </r>
  <r>
    <n v="3989"/>
    <x v="157"/>
    <n v="2026"/>
    <x v="1"/>
    <n v="6"/>
    <x v="5"/>
    <x v="1"/>
    <x v="12"/>
    <x v="0"/>
    <x v="0"/>
    <x v="1"/>
    <x v="1"/>
    <n v="2"/>
    <n v="92"/>
    <n v="0"/>
    <n v="44.27"/>
    <n v="184"/>
    <n v="88.54"/>
    <n v="95.46"/>
    <n v="0.51880434782608698"/>
    <n v="184"/>
    <n v="0"/>
    <n v="2026"/>
    <s v="Q2"/>
    <n v="6"/>
  </r>
  <r>
    <n v="4193"/>
    <x v="157"/>
    <n v="2026"/>
    <x v="1"/>
    <n v="6"/>
    <x v="5"/>
    <x v="1"/>
    <x v="6"/>
    <x v="0"/>
    <x v="1"/>
    <x v="3"/>
    <x v="13"/>
    <n v="1"/>
    <n v="80.89"/>
    <n v="0.1"/>
    <n v="40.32"/>
    <n v="72.801000000000002"/>
    <n v="40.32"/>
    <n v="32.481000000000002"/>
    <n v="0.44616145382618372"/>
    <n v="80.89"/>
    <n v="8.0890000000000004"/>
    <n v="2026"/>
    <s v="Q2"/>
    <n v="6"/>
  </r>
  <r>
    <n v="4413"/>
    <x v="157"/>
    <n v="2026"/>
    <x v="1"/>
    <n v="6"/>
    <x v="5"/>
    <x v="0"/>
    <x v="0"/>
    <x v="2"/>
    <x v="1"/>
    <x v="3"/>
    <x v="7"/>
    <n v="1"/>
    <n v="194.73"/>
    <n v="0"/>
    <n v="101.91"/>
    <n v="194.73"/>
    <n v="101.91"/>
    <n v="92.82"/>
    <n v="0.47665999075643195"/>
    <n v="194.73"/>
    <n v="0"/>
    <n v="2026"/>
    <s v="Q2"/>
    <n v="6"/>
  </r>
  <r>
    <n v="4598"/>
    <x v="157"/>
    <n v="2026"/>
    <x v="1"/>
    <n v="6"/>
    <x v="5"/>
    <x v="3"/>
    <x v="4"/>
    <x v="1"/>
    <x v="2"/>
    <x v="1"/>
    <x v="1"/>
    <n v="5"/>
    <n v="93.82"/>
    <n v="0.15"/>
    <n v="46.06"/>
    <n v="398.73499999999996"/>
    <n v="230.3"/>
    <n v="168.43499999999995"/>
    <n v="0.4224234140469233"/>
    <n v="469.09999999999997"/>
    <n v="70.364999999999995"/>
    <n v="2026"/>
    <s v="Q2"/>
    <n v="6"/>
  </r>
  <r>
    <n v="72"/>
    <x v="158"/>
    <n v="2026"/>
    <x v="1"/>
    <n v="6"/>
    <x v="5"/>
    <x v="2"/>
    <x v="10"/>
    <x v="2"/>
    <x v="1"/>
    <x v="1"/>
    <x v="3"/>
    <n v="3"/>
    <n v="142.53"/>
    <n v="0"/>
    <n v="80.67"/>
    <n v="427.59000000000003"/>
    <n v="242.01"/>
    <n v="185.58000000000004"/>
    <n v="0.43401389181225014"/>
    <n v="427.59000000000003"/>
    <n v="0"/>
    <n v="2026"/>
    <s v="Q2"/>
    <n v="6"/>
  </r>
  <r>
    <n v="176"/>
    <x v="158"/>
    <n v="2026"/>
    <x v="1"/>
    <n v="6"/>
    <x v="5"/>
    <x v="1"/>
    <x v="14"/>
    <x v="0"/>
    <x v="0"/>
    <x v="3"/>
    <x v="7"/>
    <n v="1"/>
    <n v="196.33"/>
    <n v="0"/>
    <n v="103.27"/>
    <n v="196.33"/>
    <n v="103.27"/>
    <n v="93.060000000000016"/>
    <n v="0.47399786074466466"/>
    <n v="196.33"/>
    <n v="0"/>
    <n v="2026"/>
    <s v="Q2"/>
    <n v="6"/>
  </r>
  <r>
    <n v="205"/>
    <x v="158"/>
    <n v="2026"/>
    <x v="1"/>
    <n v="6"/>
    <x v="5"/>
    <x v="3"/>
    <x v="7"/>
    <x v="0"/>
    <x v="1"/>
    <x v="0"/>
    <x v="6"/>
    <n v="2"/>
    <n v="41.05"/>
    <n v="0"/>
    <n v="16.690000000000001"/>
    <n v="82.1"/>
    <n v="33.380000000000003"/>
    <n v="48.719999999999992"/>
    <n v="0.59342265529841653"/>
    <n v="82.1"/>
    <n v="0"/>
    <n v="2026"/>
    <s v="Q2"/>
    <n v="6"/>
  </r>
  <r>
    <n v="896"/>
    <x v="158"/>
    <n v="2026"/>
    <x v="1"/>
    <n v="6"/>
    <x v="5"/>
    <x v="3"/>
    <x v="8"/>
    <x v="0"/>
    <x v="1"/>
    <x v="4"/>
    <x v="12"/>
    <n v="1"/>
    <n v="123.09"/>
    <n v="0"/>
    <n v="68.03"/>
    <n v="123.09"/>
    <n v="68.03"/>
    <n v="55.06"/>
    <n v="0.44731497278414167"/>
    <n v="123.09"/>
    <n v="0"/>
    <n v="2026"/>
    <s v="Q2"/>
    <n v="6"/>
  </r>
  <r>
    <n v="1697"/>
    <x v="158"/>
    <n v="2026"/>
    <x v="1"/>
    <n v="6"/>
    <x v="5"/>
    <x v="1"/>
    <x v="12"/>
    <x v="0"/>
    <x v="2"/>
    <x v="1"/>
    <x v="3"/>
    <n v="2"/>
    <n v="141.09"/>
    <n v="0"/>
    <n v="81.69"/>
    <n v="282.18"/>
    <n v="163.38"/>
    <n v="118.80000000000001"/>
    <n v="0.42100786731873274"/>
    <n v="282.18"/>
    <n v="0"/>
    <n v="2026"/>
    <s v="Q2"/>
    <n v="6"/>
  </r>
  <r>
    <n v="2159"/>
    <x v="158"/>
    <n v="2026"/>
    <x v="1"/>
    <n v="6"/>
    <x v="5"/>
    <x v="2"/>
    <x v="10"/>
    <x v="2"/>
    <x v="1"/>
    <x v="1"/>
    <x v="11"/>
    <n v="1"/>
    <n v="157.04"/>
    <n v="0"/>
    <n v="77.540000000000006"/>
    <n v="157.04"/>
    <n v="77.540000000000006"/>
    <n v="79.499999999999986"/>
    <n v="0.5062404482934284"/>
    <n v="157.04"/>
    <n v="0"/>
    <n v="2026"/>
    <s v="Q2"/>
    <n v="6"/>
  </r>
  <r>
    <n v="2772"/>
    <x v="158"/>
    <n v="2026"/>
    <x v="1"/>
    <n v="6"/>
    <x v="5"/>
    <x v="3"/>
    <x v="7"/>
    <x v="2"/>
    <x v="1"/>
    <x v="2"/>
    <x v="15"/>
    <n v="6"/>
    <n v="136.46"/>
    <n v="0"/>
    <n v="68.61"/>
    <n v="818.76"/>
    <n v="411.65999999999997"/>
    <n v="407.1"/>
    <n v="0.49721530118716112"/>
    <n v="818.76"/>
    <n v="0"/>
    <n v="2026"/>
    <s v="Q2"/>
    <n v="6"/>
  </r>
  <r>
    <n v="3091"/>
    <x v="158"/>
    <n v="2026"/>
    <x v="1"/>
    <n v="6"/>
    <x v="5"/>
    <x v="0"/>
    <x v="0"/>
    <x v="0"/>
    <x v="1"/>
    <x v="4"/>
    <x v="14"/>
    <n v="1"/>
    <n v="36.1"/>
    <n v="0"/>
    <n v="13.65"/>
    <n v="36.1"/>
    <n v="13.65"/>
    <n v="22.450000000000003"/>
    <n v="0.62188365650969535"/>
    <n v="36.1"/>
    <n v="0"/>
    <n v="2026"/>
    <s v="Q2"/>
    <n v="6"/>
  </r>
  <r>
    <n v="4241"/>
    <x v="158"/>
    <n v="2026"/>
    <x v="1"/>
    <n v="6"/>
    <x v="5"/>
    <x v="3"/>
    <x v="13"/>
    <x v="0"/>
    <x v="1"/>
    <x v="1"/>
    <x v="1"/>
    <n v="3"/>
    <n v="92.73"/>
    <n v="0"/>
    <n v="44.68"/>
    <n v="278.19"/>
    <n v="134.04"/>
    <n v="144.15"/>
    <n v="0.51817103418526911"/>
    <n v="278.19"/>
    <n v="0"/>
    <n v="2026"/>
    <s v="Q2"/>
    <n v="6"/>
  </r>
  <r>
    <n v="5185"/>
    <x v="158"/>
    <n v="2026"/>
    <x v="1"/>
    <n v="6"/>
    <x v="5"/>
    <x v="1"/>
    <x v="12"/>
    <x v="0"/>
    <x v="1"/>
    <x v="2"/>
    <x v="18"/>
    <n v="3"/>
    <n v="164.31"/>
    <n v="0.05"/>
    <n v="86"/>
    <n v="468.2835"/>
    <n v="258"/>
    <n v="210.2835"/>
    <n v="0.44905169624810615"/>
    <n v="492.93"/>
    <n v="24.646500000000003"/>
    <n v="2026"/>
    <s v="Q2"/>
    <n v="6"/>
  </r>
  <r>
    <n v="1437"/>
    <x v="159"/>
    <n v="2026"/>
    <x v="1"/>
    <n v="6"/>
    <x v="5"/>
    <x v="3"/>
    <x v="8"/>
    <x v="3"/>
    <x v="1"/>
    <x v="2"/>
    <x v="2"/>
    <n v="2"/>
    <n v="36.85"/>
    <n v="0.1"/>
    <n v="13.92"/>
    <n v="66.33"/>
    <n v="27.84"/>
    <n v="38.489999999999995"/>
    <n v="0.58028041610131154"/>
    <n v="73.7"/>
    <n v="7.370000000000001"/>
    <n v="2026"/>
    <s v="Q2"/>
    <n v="6"/>
  </r>
  <r>
    <n v="2316"/>
    <x v="159"/>
    <n v="2026"/>
    <x v="1"/>
    <n v="6"/>
    <x v="5"/>
    <x v="1"/>
    <x v="11"/>
    <x v="3"/>
    <x v="1"/>
    <x v="4"/>
    <x v="14"/>
    <n v="1"/>
    <n v="35.619999999999997"/>
    <n v="0"/>
    <n v="14.05"/>
    <n v="35.619999999999997"/>
    <n v="14.05"/>
    <n v="21.569999999999997"/>
    <n v="0.60555867490174053"/>
    <n v="35.619999999999997"/>
    <n v="0"/>
    <n v="2026"/>
    <s v="Q2"/>
    <n v="6"/>
  </r>
  <r>
    <n v="2329"/>
    <x v="159"/>
    <n v="2026"/>
    <x v="1"/>
    <n v="6"/>
    <x v="5"/>
    <x v="3"/>
    <x v="8"/>
    <x v="0"/>
    <x v="1"/>
    <x v="1"/>
    <x v="11"/>
    <n v="3"/>
    <n v="157.43"/>
    <n v="0.15"/>
    <n v="77.56"/>
    <n v="401.44650000000001"/>
    <n v="232.68"/>
    <n v="168.76650000000001"/>
    <n v="0.42039599299034863"/>
    <n v="472.29"/>
    <n v="70.843500000000006"/>
    <n v="2026"/>
    <s v="Q2"/>
    <n v="6"/>
  </r>
  <r>
    <n v="3036"/>
    <x v="159"/>
    <n v="2026"/>
    <x v="1"/>
    <n v="6"/>
    <x v="5"/>
    <x v="1"/>
    <x v="12"/>
    <x v="2"/>
    <x v="1"/>
    <x v="0"/>
    <x v="0"/>
    <n v="1"/>
    <n v="81.2"/>
    <n v="0.1"/>
    <n v="41.64"/>
    <n v="73.08"/>
    <n v="41.64"/>
    <n v="31.439999999999998"/>
    <n v="0.43021346469622329"/>
    <n v="81.2"/>
    <n v="8.120000000000001"/>
    <n v="2026"/>
    <s v="Q2"/>
    <n v="6"/>
  </r>
  <r>
    <n v="3429"/>
    <x v="159"/>
    <n v="2026"/>
    <x v="1"/>
    <n v="6"/>
    <x v="5"/>
    <x v="3"/>
    <x v="13"/>
    <x v="0"/>
    <x v="0"/>
    <x v="1"/>
    <x v="1"/>
    <n v="4"/>
    <n v="93.58"/>
    <n v="0.1"/>
    <n v="44.56"/>
    <n v="336.88799999999998"/>
    <n v="178.24"/>
    <n v="158.64799999999997"/>
    <n v="0.4709220868656645"/>
    <n v="374.32"/>
    <n v="37.432000000000002"/>
    <n v="2026"/>
    <s v="Q2"/>
    <n v="6"/>
  </r>
  <r>
    <n v="3615"/>
    <x v="159"/>
    <n v="2026"/>
    <x v="1"/>
    <n v="6"/>
    <x v="5"/>
    <x v="1"/>
    <x v="14"/>
    <x v="0"/>
    <x v="1"/>
    <x v="1"/>
    <x v="11"/>
    <n v="4"/>
    <n v="155.22"/>
    <n v="0"/>
    <n v="77.209999999999994"/>
    <n v="620.88"/>
    <n v="308.83999999999997"/>
    <n v="312.04000000000002"/>
    <n v="0.50257698750161062"/>
    <n v="620.88"/>
    <n v="0"/>
    <n v="2026"/>
    <s v="Q2"/>
    <n v="6"/>
  </r>
  <r>
    <n v="3661"/>
    <x v="159"/>
    <n v="2026"/>
    <x v="1"/>
    <n v="6"/>
    <x v="5"/>
    <x v="3"/>
    <x v="8"/>
    <x v="0"/>
    <x v="1"/>
    <x v="0"/>
    <x v="8"/>
    <n v="4"/>
    <n v="100.33"/>
    <n v="0"/>
    <n v="49.99"/>
    <n v="401.32"/>
    <n v="199.96"/>
    <n v="201.35999999999999"/>
    <n v="0.5017442439948171"/>
    <n v="401.32"/>
    <n v="0"/>
    <n v="2026"/>
    <s v="Q2"/>
    <n v="6"/>
  </r>
  <r>
    <n v="3831"/>
    <x v="159"/>
    <n v="2026"/>
    <x v="1"/>
    <n v="6"/>
    <x v="5"/>
    <x v="2"/>
    <x v="3"/>
    <x v="0"/>
    <x v="2"/>
    <x v="2"/>
    <x v="15"/>
    <n v="2"/>
    <n v="134.28"/>
    <n v="0"/>
    <n v="69.12"/>
    <n v="268.56"/>
    <n v="138.24"/>
    <n v="130.32"/>
    <n v="0.48525469168900803"/>
    <n v="268.56"/>
    <n v="0"/>
    <n v="2026"/>
    <s v="Q2"/>
    <n v="6"/>
  </r>
  <r>
    <n v="4394"/>
    <x v="159"/>
    <n v="2026"/>
    <x v="1"/>
    <n v="6"/>
    <x v="5"/>
    <x v="2"/>
    <x v="2"/>
    <x v="0"/>
    <x v="1"/>
    <x v="4"/>
    <x v="16"/>
    <n v="2"/>
    <n v="51.16"/>
    <n v="0"/>
    <n v="21.57"/>
    <n v="102.32"/>
    <n v="43.14"/>
    <n v="59.179999999999993"/>
    <n v="0.57838154808444098"/>
    <n v="102.32"/>
    <n v="0"/>
    <n v="2026"/>
    <s v="Q2"/>
    <n v="6"/>
  </r>
  <r>
    <n v="372"/>
    <x v="160"/>
    <n v="2026"/>
    <x v="1"/>
    <n v="6"/>
    <x v="5"/>
    <x v="1"/>
    <x v="12"/>
    <x v="0"/>
    <x v="0"/>
    <x v="4"/>
    <x v="14"/>
    <n v="3"/>
    <n v="35.94"/>
    <n v="0.1"/>
    <n v="14.04"/>
    <n v="97.037999999999997"/>
    <n v="42.12"/>
    <n v="54.917999999999999"/>
    <n v="0.56594323873121866"/>
    <n v="107.82"/>
    <n v="10.782"/>
    <n v="2026"/>
    <s v="Q2"/>
    <n v="6"/>
  </r>
  <r>
    <n v="532"/>
    <x v="160"/>
    <n v="2026"/>
    <x v="1"/>
    <n v="6"/>
    <x v="5"/>
    <x v="2"/>
    <x v="10"/>
    <x v="2"/>
    <x v="0"/>
    <x v="1"/>
    <x v="3"/>
    <n v="1"/>
    <n v="145.34"/>
    <n v="0.05"/>
    <n v="77.89"/>
    <n v="138.07300000000001"/>
    <n v="77.89"/>
    <n v="60.183000000000007"/>
    <n v="0.43587812244247609"/>
    <n v="145.34"/>
    <n v="7.2670000000000003"/>
    <n v="2026"/>
    <s v="Q2"/>
    <n v="6"/>
  </r>
  <r>
    <n v="910"/>
    <x v="160"/>
    <n v="2026"/>
    <x v="1"/>
    <n v="6"/>
    <x v="5"/>
    <x v="2"/>
    <x v="16"/>
    <x v="0"/>
    <x v="2"/>
    <x v="2"/>
    <x v="2"/>
    <n v="1"/>
    <n v="35.950000000000003"/>
    <n v="0.1"/>
    <n v="13.63"/>
    <n v="32.355000000000004"/>
    <n v="13.63"/>
    <n v="18.725000000000001"/>
    <n v="0.57873589862463293"/>
    <n v="35.950000000000003"/>
    <n v="3.5950000000000006"/>
    <n v="2026"/>
    <s v="Q2"/>
    <n v="6"/>
  </r>
  <r>
    <n v="938"/>
    <x v="160"/>
    <n v="2026"/>
    <x v="1"/>
    <n v="6"/>
    <x v="5"/>
    <x v="3"/>
    <x v="13"/>
    <x v="2"/>
    <x v="2"/>
    <x v="4"/>
    <x v="16"/>
    <n v="1"/>
    <n v="51.09"/>
    <n v="0"/>
    <n v="22.4"/>
    <n v="51.09"/>
    <n v="22.4"/>
    <n v="28.690000000000005"/>
    <n v="0.56155803484047762"/>
    <n v="51.09"/>
    <n v="0"/>
    <n v="2026"/>
    <s v="Q2"/>
    <n v="6"/>
  </r>
  <r>
    <n v="1079"/>
    <x v="160"/>
    <n v="2026"/>
    <x v="1"/>
    <n v="6"/>
    <x v="5"/>
    <x v="1"/>
    <x v="14"/>
    <x v="2"/>
    <x v="0"/>
    <x v="3"/>
    <x v="7"/>
    <n v="2"/>
    <n v="198.69"/>
    <n v="0.15"/>
    <n v="104.25"/>
    <n v="337.77299999999997"/>
    <n v="208.5"/>
    <n v="129.27299999999997"/>
    <n v="0.38272153191640534"/>
    <n v="397.38"/>
    <n v="59.606999999999999"/>
    <n v="2026"/>
    <s v="Q2"/>
    <n v="6"/>
  </r>
  <r>
    <n v="1662"/>
    <x v="160"/>
    <n v="2026"/>
    <x v="1"/>
    <n v="6"/>
    <x v="5"/>
    <x v="1"/>
    <x v="6"/>
    <x v="2"/>
    <x v="1"/>
    <x v="0"/>
    <x v="0"/>
    <n v="3"/>
    <n v="83.45"/>
    <n v="0"/>
    <n v="43.73"/>
    <n v="250.35000000000002"/>
    <n v="131.19"/>
    <n v="119.16000000000003"/>
    <n v="0.47597363690832839"/>
    <n v="250.35000000000002"/>
    <n v="0"/>
    <n v="2026"/>
    <s v="Q2"/>
    <n v="6"/>
  </r>
  <r>
    <n v="2748"/>
    <x v="160"/>
    <n v="2026"/>
    <x v="1"/>
    <n v="6"/>
    <x v="5"/>
    <x v="2"/>
    <x v="2"/>
    <x v="0"/>
    <x v="1"/>
    <x v="4"/>
    <x v="10"/>
    <n v="2"/>
    <n v="40.86"/>
    <n v="0"/>
    <n v="14.59"/>
    <n v="81.72"/>
    <n v="29.18"/>
    <n v="52.54"/>
    <n v="0.64292706803720023"/>
    <n v="81.72"/>
    <n v="0"/>
    <n v="2026"/>
    <s v="Q2"/>
    <n v="6"/>
  </r>
  <r>
    <n v="3354"/>
    <x v="160"/>
    <n v="2026"/>
    <x v="1"/>
    <n v="6"/>
    <x v="5"/>
    <x v="1"/>
    <x v="6"/>
    <x v="2"/>
    <x v="1"/>
    <x v="3"/>
    <x v="13"/>
    <n v="1"/>
    <n v="82.21"/>
    <n v="0.05"/>
    <n v="39.04"/>
    <n v="78.099499999999992"/>
    <n v="39.04"/>
    <n v="39.059499999999993"/>
    <n v="0.50012484074802011"/>
    <n v="82.21"/>
    <n v="4.1105"/>
    <n v="2026"/>
    <s v="Q2"/>
    <n v="6"/>
  </r>
  <r>
    <n v="3532"/>
    <x v="160"/>
    <n v="2026"/>
    <x v="1"/>
    <n v="6"/>
    <x v="5"/>
    <x v="2"/>
    <x v="10"/>
    <x v="3"/>
    <x v="2"/>
    <x v="4"/>
    <x v="14"/>
    <n v="1"/>
    <n v="35.93"/>
    <n v="0.1"/>
    <n v="13.52"/>
    <n v="32.337000000000003"/>
    <n v="13.52"/>
    <n v="18.817000000000004"/>
    <n v="0.58190308315551853"/>
    <n v="35.93"/>
    <n v="3.593"/>
    <n v="2026"/>
    <s v="Q2"/>
    <n v="6"/>
  </r>
  <r>
    <n v="3636"/>
    <x v="160"/>
    <n v="2026"/>
    <x v="1"/>
    <n v="6"/>
    <x v="5"/>
    <x v="0"/>
    <x v="0"/>
    <x v="3"/>
    <x v="1"/>
    <x v="2"/>
    <x v="18"/>
    <n v="2"/>
    <n v="164.77"/>
    <n v="0"/>
    <n v="89.07"/>
    <n v="329.54"/>
    <n v="178.14"/>
    <n v="151.40000000000003"/>
    <n v="0.45942829398555568"/>
    <n v="329.54"/>
    <n v="0"/>
    <n v="2026"/>
    <s v="Q2"/>
    <n v="6"/>
  </r>
  <r>
    <n v="3810"/>
    <x v="160"/>
    <n v="2026"/>
    <x v="1"/>
    <n v="6"/>
    <x v="5"/>
    <x v="2"/>
    <x v="2"/>
    <x v="1"/>
    <x v="2"/>
    <x v="2"/>
    <x v="9"/>
    <n v="4"/>
    <n v="47.36"/>
    <n v="0.1"/>
    <n v="18.87"/>
    <n v="170.49600000000001"/>
    <n v="75.48"/>
    <n v="95.016000000000005"/>
    <n v="0.55729166666666663"/>
    <n v="189.44"/>
    <n v="18.943999999999999"/>
    <n v="2026"/>
    <s v="Q2"/>
    <n v="6"/>
  </r>
  <r>
    <n v="4137"/>
    <x v="160"/>
    <n v="2026"/>
    <x v="1"/>
    <n v="6"/>
    <x v="5"/>
    <x v="3"/>
    <x v="8"/>
    <x v="0"/>
    <x v="0"/>
    <x v="1"/>
    <x v="1"/>
    <n v="1"/>
    <n v="90.7"/>
    <n v="0"/>
    <n v="44.18"/>
    <n v="90.7"/>
    <n v="44.18"/>
    <n v="46.52"/>
    <n v="0.51289966923925034"/>
    <n v="90.7"/>
    <n v="0"/>
    <n v="2026"/>
    <s v="Q2"/>
    <n v="6"/>
  </r>
  <r>
    <n v="4303"/>
    <x v="160"/>
    <n v="2026"/>
    <x v="1"/>
    <n v="6"/>
    <x v="5"/>
    <x v="2"/>
    <x v="10"/>
    <x v="3"/>
    <x v="0"/>
    <x v="2"/>
    <x v="9"/>
    <n v="1"/>
    <n v="45.59"/>
    <n v="0"/>
    <n v="18.57"/>
    <n v="45.59"/>
    <n v="18.57"/>
    <n v="27.020000000000003"/>
    <n v="0.59267383198069756"/>
    <n v="45.59"/>
    <n v="0"/>
    <n v="2026"/>
    <s v="Q2"/>
    <n v="6"/>
  </r>
  <r>
    <n v="4991"/>
    <x v="160"/>
    <n v="2026"/>
    <x v="1"/>
    <n v="6"/>
    <x v="5"/>
    <x v="3"/>
    <x v="4"/>
    <x v="0"/>
    <x v="1"/>
    <x v="1"/>
    <x v="3"/>
    <n v="3"/>
    <n v="146.55000000000001"/>
    <n v="0.1"/>
    <n v="79.59"/>
    <n v="395.68500000000006"/>
    <n v="238.77"/>
    <n v="156.91500000000005"/>
    <n v="0.39656544978960545"/>
    <n v="439.65000000000003"/>
    <n v="43.965000000000003"/>
    <n v="2026"/>
    <s v="Q2"/>
    <n v="6"/>
  </r>
  <r>
    <n v="39"/>
    <x v="161"/>
    <n v="2026"/>
    <x v="1"/>
    <n v="6"/>
    <x v="5"/>
    <x v="3"/>
    <x v="8"/>
    <x v="3"/>
    <x v="2"/>
    <x v="0"/>
    <x v="6"/>
    <n v="4"/>
    <n v="40.33"/>
    <n v="0.1"/>
    <n v="17.170000000000002"/>
    <n v="145.18799999999999"/>
    <n v="68.680000000000007"/>
    <n v="76.507999999999981"/>
    <n v="0.52695815081136177"/>
    <n v="161.32"/>
    <n v="16.132000000000001"/>
    <n v="2026"/>
    <s v="Q2"/>
    <n v="6"/>
  </r>
  <r>
    <n v="206"/>
    <x v="161"/>
    <n v="2026"/>
    <x v="1"/>
    <n v="6"/>
    <x v="5"/>
    <x v="0"/>
    <x v="0"/>
    <x v="2"/>
    <x v="1"/>
    <x v="0"/>
    <x v="4"/>
    <n v="2"/>
    <n v="51.83"/>
    <n v="0.1"/>
    <n v="23.1"/>
    <n v="93.293999999999997"/>
    <n v="46.2"/>
    <n v="47.093999999999994"/>
    <n v="0.50479130490706792"/>
    <n v="103.66"/>
    <n v="10.366"/>
    <n v="2026"/>
    <s v="Q2"/>
    <n v="6"/>
  </r>
  <r>
    <n v="397"/>
    <x v="161"/>
    <n v="2026"/>
    <x v="1"/>
    <n v="6"/>
    <x v="5"/>
    <x v="3"/>
    <x v="8"/>
    <x v="0"/>
    <x v="2"/>
    <x v="3"/>
    <x v="19"/>
    <n v="2"/>
    <n v="121.19"/>
    <n v="0.05"/>
    <n v="58.91"/>
    <n v="230.261"/>
    <n v="117.82"/>
    <n v="112.441"/>
    <n v="0.48831977625390321"/>
    <n v="242.38"/>
    <n v="12.119"/>
    <n v="2026"/>
    <s v="Q2"/>
    <n v="6"/>
  </r>
  <r>
    <n v="763"/>
    <x v="161"/>
    <n v="2026"/>
    <x v="1"/>
    <n v="6"/>
    <x v="5"/>
    <x v="3"/>
    <x v="13"/>
    <x v="2"/>
    <x v="1"/>
    <x v="1"/>
    <x v="11"/>
    <n v="1"/>
    <n v="154.09"/>
    <n v="0"/>
    <n v="77.37"/>
    <n v="154.09"/>
    <n v="77.37"/>
    <n v="76.72"/>
    <n v="0.49789084301382308"/>
    <n v="154.09"/>
    <n v="0"/>
    <n v="2026"/>
    <s v="Q2"/>
    <n v="6"/>
  </r>
  <r>
    <n v="1059"/>
    <x v="161"/>
    <n v="2026"/>
    <x v="1"/>
    <n v="6"/>
    <x v="5"/>
    <x v="0"/>
    <x v="0"/>
    <x v="0"/>
    <x v="1"/>
    <x v="0"/>
    <x v="0"/>
    <n v="1"/>
    <n v="80.64"/>
    <n v="0.05"/>
    <n v="43.85"/>
    <n v="76.60799999999999"/>
    <n v="43.85"/>
    <n v="32.757999999999988"/>
    <n v="0.42760547201336668"/>
    <n v="80.64"/>
    <n v="4.032"/>
    <n v="2026"/>
    <s v="Q2"/>
    <n v="6"/>
  </r>
  <r>
    <n v="1332"/>
    <x v="161"/>
    <n v="2026"/>
    <x v="1"/>
    <n v="6"/>
    <x v="5"/>
    <x v="1"/>
    <x v="12"/>
    <x v="3"/>
    <x v="0"/>
    <x v="1"/>
    <x v="1"/>
    <n v="1"/>
    <n v="94.01"/>
    <n v="0.15"/>
    <n v="46.12"/>
    <n v="79.908500000000004"/>
    <n v="46.12"/>
    <n v="33.788500000000006"/>
    <n v="0.42283987310486376"/>
    <n v="94.01"/>
    <n v="14.1015"/>
    <n v="2026"/>
    <s v="Q2"/>
    <n v="6"/>
  </r>
  <r>
    <n v="1447"/>
    <x v="161"/>
    <n v="2026"/>
    <x v="1"/>
    <n v="6"/>
    <x v="5"/>
    <x v="1"/>
    <x v="6"/>
    <x v="0"/>
    <x v="0"/>
    <x v="0"/>
    <x v="4"/>
    <n v="1"/>
    <n v="51.09"/>
    <n v="0"/>
    <n v="22.78"/>
    <n v="51.09"/>
    <n v="22.78"/>
    <n v="28.310000000000002"/>
    <n v="0.55412018007437858"/>
    <n v="51.09"/>
    <n v="0"/>
    <n v="2026"/>
    <s v="Q2"/>
    <n v="6"/>
  </r>
  <r>
    <n v="2990"/>
    <x v="161"/>
    <n v="2026"/>
    <x v="1"/>
    <n v="6"/>
    <x v="5"/>
    <x v="1"/>
    <x v="6"/>
    <x v="3"/>
    <x v="0"/>
    <x v="1"/>
    <x v="3"/>
    <n v="1"/>
    <n v="146.66"/>
    <n v="0"/>
    <n v="78.709999999999994"/>
    <n v="146.66"/>
    <n v="78.709999999999994"/>
    <n v="67.95"/>
    <n v="0.4633165143870176"/>
    <n v="146.66"/>
    <n v="0"/>
    <n v="2026"/>
    <s v="Q2"/>
    <n v="6"/>
  </r>
  <r>
    <n v="3769"/>
    <x v="161"/>
    <n v="2026"/>
    <x v="1"/>
    <n v="6"/>
    <x v="5"/>
    <x v="1"/>
    <x v="12"/>
    <x v="2"/>
    <x v="1"/>
    <x v="3"/>
    <x v="7"/>
    <n v="2"/>
    <n v="199.03"/>
    <n v="0"/>
    <n v="104.7"/>
    <n v="398.06"/>
    <n v="209.4"/>
    <n v="188.66"/>
    <n v="0.47394865095714211"/>
    <n v="398.06"/>
    <n v="0"/>
    <n v="2026"/>
    <s v="Q2"/>
    <n v="6"/>
  </r>
  <r>
    <n v="4152"/>
    <x v="161"/>
    <n v="2026"/>
    <x v="1"/>
    <n v="6"/>
    <x v="5"/>
    <x v="2"/>
    <x v="2"/>
    <x v="0"/>
    <x v="0"/>
    <x v="0"/>
    <x v="6"/>
    <n v="5"/>
    <n v="41.18"/>
    <n v="0.05"/>
    <n v="16.87"/>
    <n v="195.60499999999999"/>
    <n v="84.350000000000009"/>
    <n v="111.25499999999998"/>
    <n v="0.56877380435060443"/>
    <n v="205.9"/>
    <n v="10.295000000000002"/>
    <n v="2026"/>
    <s v="Q2"/>
    <n v="6"/>
  </r>
  <r>
    <n v="4242"/>
    <x v="161"/>
    <n v="2026"/>
    <x v="1"/>
    <n v="6"/>
    <x v="5"/>
    <x v="1"/>
    <x v="12"/>
    <x v="2"/>
    <x v="2"/>
    <x v="1"/>
    <x v="3"/>
    <n v="2"/>
    <n v="141.18"/>
    <n v="0"/>
    <n v="78.66"/>
    <n v="282.36"/>
    <n v="157.32"/>
    <n v="125.04000000000002"/>
    <n v="0.44283892902677441"/>
    <n v="282.36"/>
    <n v="0"/>
    <n v="2026"/>
    <s v="Q2"/>
    <n v="6"/>
  </r>
  <r>
    <n v="4780"/>
    <x v="161"/>
    <n v="2026"/>
    <x v="1"/>
    <n v="6"/>
    <x v="5"/>
    <x v="1"/>
    <x v="12"/>
    <x v="2"/>
    <x v="0"/>
    <x v="0"/>
    <x v="0"/>
    <n v="1"/>
    <n v="82.47"/>
    <n v="0.1"/>
    <n v="42.73"/>
    <n v="74.222999999999999"/>
    <n v="42.73"/>
    <n v="31.493000000000002"/>
    <n v="0.42430243994449163"/>
    <n v="82.47"/>
    <n v="8.2469999999999999"/>
    <n v="2026"/>
    <s v="Q2"/>
    <n v="6"/>
  </r>
  <r>
    <n v="63"/>
    <x v="162"/>
    <n v="2026"/>
    <x v="1"/>
    <n v="6"/>
    <x v="5"/>
    <x v="1"/>
    <x v="1"/>
    <x v="3"/>
    <x v="0"/>
    <x v="2"/>
    <x v="18"/>
    <n v="1"/>
    <n v="166.91"/>
    <n v="0"/>
    <n v="85.58"/>
    <n v="166.91"/>
    <n v="85.58"/>
    <n v="81.33"/>
    <n v="0.48726858786172189"/>
    <n v="166.91"/>
    <n v="0"/>
    <n v="2026"/>
    <s v="Q2"/>
    <n v="6"/>
  </r>
  <r>
    <n v="190"/>
    <x v="162"/>
    <n v="2026"/>
    <x v="1"/>
    <n v="6"/>
    <x v="5"/>
    <x v="0"/>
    <x v="0"/>
    <x v="2"/>
    <x v="2"/>
    <x v="2"/>
    <x v="9"/>
    <n v="1"/>
    <n v="45.99"/>
    <n v="0"/>
    <n v="18.579999999999998"/>
    <n v="45.99"/>
    <n v="18.579999999999998"/>
    <n v="27.410000000000004"/>
    <n v="0.59599913024570561"/>
    <n v="45.99"/>
    <n v="0"/>
    <n v="2026"/>
    <s v="Q2"/>
    <n v="6"/>
  </r>
  <r>
    <n v="268"/>
    <x v="162"/>
    <n v="2026"/>
    <x v="1"/>
    <n v="6"/>
    <x v="5"/>
    <x v="3"/>
    <x v="13"/>
    <x v="2"/>
    <x v="2"/>
    <x v="4"/>
    <x v="14"/>
    <n v="1"/>
    <n v="37.01"/>
    <n v="0.05"/>
    <n v="14.18"/>
    <n v="35.159499999999994"/>
    <n v="14.18"/>
    <n v="20.979499999999994"/>
    <n v="0.59669506107879799"/>
    <n v="37.01"/>
    <n v="1.8505"/>
    <n v="2026"/>
    <s v="Q2"/>
    <n v="6"/>
  </r>
  <r>
    <n v="691"/>
    <x v="162"/>
    <n v="2026"/>
    <x v="1"/>
    <n v="6"/>
    <x v="5"/>
    <x v="3"/>
    <x v="8"/>
    <x v="3"/>
    <x v="2"/>
    <x v="1"/>
    <x v="3"/>
    <n v="5"/>
    <n v="140.9"/>
    <n v="0"/>
    <n v="80.16"/>
    <n v="704.5"/>
    <n v="400.79999999999995"/>
    <n v="303.70000000000005"/>
    <n v="0.43108587650816188"/>
    <n v="704.5"/>
    <n v="0"/>
    <n v="2026"/>
    <s v="Q2"/>
    <n v="6"/>
  </r>
  <r>
    <n v="810"/>
    <x v="162"/>
    <n v="2026"/>
    <x v="1"/>
    <n v="6"/>
    <x v="5"/>
    <x v="1"/>
    <x v="12"/>
    <x v="2"/>
    <x v="1"/>
    <x v="4"/>
    <x v="14"/>
    <n v="3"/>
    <n v="36.659999999999997"/>
    <n v="0"/>
    <n v="13.55"/>
    <n v="109.97999999999999"/>
    <n v="40.650000000000006"/>
    <n v="69.329999999999984"/>
    <n v="0.63038734315330047"/>
    <n v="109.97999999999999"/>
    <n v="0"/>
    <n v="2026"/>
    <s v="Q2"/>
    <n v="6"/>
  </r>
  <r>
    <n v="855"/>
    <x v="162"/>
    <n v="2026"/>
    <x v="1"/>
    <n v="6"/>
    <x v="5"/>
    <x v="1"/>
    <x v="6"/>
    <x v="0"/>
    <x v="2"/>
    <x v="2"/>
    <x v="2"/>
    <n v="1"/>
    <n v="36.299999999999997"/>
    <n v="0.1"/>
    <n v="13.69"/>
    <n v="32.67"/>
    <n v="13.69"/>
    <n v="18.980000000000004"/>
    <n v="0.58096112641567199"/>
    <n v="36.299999999999997"/>
    <n v="3.63"/>
    <n v="2026"/>
    <s v="Q2"/>
    <n v="6"/>
  </r>
  <r>
    <n v="1612"/>
    <x v="162"/>
    <n v="2026"/>
    <x v="1"/>
    <n v="6"/>
    <x v="5"/>
    <x v="2"/>
    <x v="16"/>
    <x v="0"/>
    <x v="1"/>
    <x v="3"/>
    <x v="19"/>
    <n v="2"/>
    <n v="120.64"/>
    <n v="0"/>
    <n v="61.66"/>
    <n v="241.28"/>
    <n v="123.32"/>
    <n v="117.96000000000001"/>
    <n v="0.48889257294429711"/>
    <n v="241.28"/>
    <n v="0"/>
    <n v="2026"/>
    <s v="Q2"/>
    <n v="6"/>
  </r>
  <r>
    <n v="1704"/>
    <x v="162"/>
    <n v="2026"/>
    <x v="1"/>
    <n v="6"/>
    <x v="5"/>
    <x v="2"/>
    <x v="16"/>
    <x v="0"/>
    <x v="0"/>
    <x v="2"/>
    <x v="9"/>
    <n v="1"/>
    <n v="47.07"/>
    <n v="0"/>
    <n v="18.7"/>
    <n v="47.07"/>
    <n v="18.7"/>
    <n v="28.37"/>
    <n v="0.60271935415338862"/>
    <n v="47.07"/>
    <n v="0"/>
    <n v="2026"/>
    <s v="Q2"/>
    <n v="6"/>
  </r>
  <r>
    <n v="1857"/>
    <x v="162"/>
    <n v="2026"/>
    <x v="1"/>
    <n v="6"/>
    <x v="5"/>
    <x v="2"/>
    <x v="3"/>
    <x v="3"/>
    <x v="2"/>
    <x v="1"/>
    <x v="11"/>
    <n v="2"/>
    <n v="154.94"/>
    <n v="0.05"/>
    <n v="77.260000000000005"/>
    <n v="294.38599999999997"/>
    <n v="154.52000000000001"/>
    <n v="139.86599999999996"/>
    <n v="0.47511090880680457"/>
    <n v="309.88"/>
    <n v="15.494"/>
    <n v="2026"/>
    <s v="Q2"/>
    <n v="6"/>
  </r>
  <r>
    <n v="1888"/>
    <x v="162"/>
    <n v="2026"/>
    <x v="1"/>
    <n v="6"/>
    <x v="5"/>
    <x v="1"/>
    <x v="12"/>
    <x v="0"/>
    <x v="0"/>
    <x v="2"/>
    <x v="9"/>
    <n v="1"/>
    <n v="45.97"/>
    <n v="0.05"/>
    <n v="18.41"/>
    <n v="43.671499999999995"/>
    <n v="18.41"/>
    <n v="25.261499999999995"/>
    <n v="0.57844360738696854"/>
    <n v="45.97"/>
    <n v="2.2985000000000002"/>
    <n v="2026"/>
    <s v="Q2"/>
    <n v="6"/>
  </r>
  <r>
    <n v="2683"/>
    <x v="162"/>
    <n v="2026"/>
    <x v="1"/>
    <n v="6"/>
    <x v="5"/>
    <x v="3"/>
    <x v="8"/>
    <x v="0"/>
    <x v="0"/>
    <x v="3"/>
    <x v="7"/>
    <n v="1"/>
    <n v="198.64"/>
    <n v="0.05"/>
    <n v="101.89"/>
    <n v="188.70799999999997"/>
    <n v="101.89"/>
    <n v="86.817999999999969"/>
    <n v="0.46006528605040581"/>
    <n v="198.64"/>
    <n v="9.9320000000000004"/>
    <n v="2026"/>
    <s v="Q2"/>
    <n v="6"/>
  </r>
  <r>
    <n v="4211"/>
    <x v="162"/>
    <n v="2026"/>
    <x v="1"/>
    <n v="6"/>
    <x v="5"/>
    <x v="2"/>
    <x v="3"/>
    <x v="0"/>
    <x v="1"/>
    <x v="2"/>
    <x v="18"/>
    <n v="5"/>
    <n v="168.57"/>
    <n v="0"/>
    <n v="88.65"/>
    <n v="842.84999999999991"/>
    <n v="443.25"/>
    <n v="399.59999999999991"/>
    <n v="0.47410571276027758"/>
    <n v="842.84999999999991"/>
    <n v="0"/>
    <n v="2026"/>
    <s v="Q2"/>
    <n v="6"/>
  </r>
  <r>
    <n v="4353"/>
    <x v="162"/>
    <n v="2026"/>
    <x v="1"/>
    <n v="6"/>
    <x v="5"/>
    <x v="1"/>
    <x v="6"/>
    <x v="2"/>
    <x v="1"/>
    <x v="2"/>
    <x v="2"/>
    <n v="1"/>
    <n v="36.65"/>
    <n v="0"/>
    <n v="13.97"/>
    <n v="36.65"/>
    <n v="13.97"/>
    <n v="22.68"/>
    <n v="0.61882673942701227"/>
    <n v="36.65"/>
    <n v="0"/>
    <n v="2026"/>
    <s v="Q2"/>
    <n v="6"/>
  </r>
  <r>
    <n v="5020"/>
    <x v="162"/>
    <n v="2026"/>
    <x v="1"/>
    <n v="6"/>
    <x v="5"/>
    <x v="2"/>
    <x v="5"/>
    <x v="2"/>
    <x v="0"/>
    <x v="2"/>
    <x v="2"/>
    <n v="2"/>
    <n v="35.450000000000003"/>
    <n v="0.05"/>
    <n v="13.39"/>
    <n v="67.355000000000004"/>
    <n v="26.78"/>
    <n v="40.575000000000003"/>
    <n v="0.60240516665429444"/>
    <n v="70.900000000000006"/>
    <n v="3.5450000000000004"/>
    <n v="2026"/>
    <s v="Q2"/>
    <n v="6"/>
  </r>
  <r>
    <n v="564"/>
    <x v="163"/>
    <n v="2026"/>
    <x v="1"/>
    <n v="6"/>
    <x v="5"/>
    <x v="2"/>
    <x v="5"/>
    <x v="2"/>
    <x v="1"/>
    <x v="2"/>
    <x v="9"/>
    <n v="3"/>
    <n v="45.82"/>
    <n v="0.1"/>
    <n v="18.61"/>
    <n v="123.71400000000001"/>
    <n v="55.83"/>
    <n v="67.884000000000015"/>
    <n v="0.54871720258014456"/>
    <n v="137.46"/>
    <n v="13.746000000000002"/>
    <n v="2026"/>
    <s v="Q2"/>
    <n v="6"/>
  </r>
  <r>
    <n v="736"/>
    <x v="163"/>
    <n v="2026"/>
    <x v="1"/>
    <n v="6"/>
    <x v="5"/>
    <x v="3"/>
    <x v="13"/>
    <x v="2"/>
    <x v="2"/>
    <x v="1"/>
    <x v="11"/>
    <n v="1"/>
    <n v="152.78"/>
    <n v="0"/>
    <n v="78.540000000000006"/>
    <n v="152.78"/>
    <n v="78.540000000000006"/>
    <n v="74.239999999999995"/>
    <n v="0.48592747741851022"/>
    <n v="152.78"/>
    <n v="0"/>
    <n v="2026"/>
    <s v="Q2"/>
    <n v="6"/>
  </r>
  <r>
    <n v="1300"/>
    <x v="163"/>
    <n v="2026"/>
    <x v="1"/>
    <n v="6"/>
    <x v="5"/>
    <x v="1"/>
    <x v="6"/>
    <x v="0"/>
    <x v="1"/>
    <x v="0"/>
    <x v="4"/>
    <n v="1"/>
    <n v="49.76"/>
    <n v="0.05"/>
    <n v="22.58"/>
    <n v="47.271999999999998"/>
    <n v="22.58"/>
    <n v="24.692"/>
    <n v="0.52233880521238796"/>
    <n v="49.76"/>
    <n v="2.488"/>
    <n v="2026"/>
    <s v="Q2"/>
    <n v="6"/>
  </r>
  <r>
    <n v="1948"/>
    <x v="163"/>
    <n v="2026"/>
    <x v="1"/>
    <n v="6"/>
    <x v="5"/>
    <x v="3"/>
    <x v="8"/>
    <x v="2"/>
    <x v="1"/>
    <x v="1"/>
    <x v="11"/>
    <n v="1"/>
    <n v="157.6"/>
    <n v="0.05"/>
    <n v="79.34"/>
    <n v="149.72"/>
    <n v="79.34"/>
    <n v="70.38"/>
    <n v="0.47007747795885652"/>
    <n v="157.6"/>
    <n v="7.88"/>
    <n v="2026"/>
    <s v="Q2"/>
    <n v="6"/>
  </r>
  <r>
    <n v="2272"/>
    <x v="163"/>
    <n v="2026"/>
    <x v="1"/>
    <n v="6"/>
    <x v="5"/>
    <x v="3"/>
    <x v="8"/>
    <x v="0"/>
    <x v="0"/>
    <x v="4"/>
    <x v="12"/>
    <n v="1"/>
    <n v="125.01"/>
    <n v="0.15"/>
    <n v="70.39"/>
    <n v="106.2585"/>
    <n v="70.39"/>
    <n v="35.868499999999997"/>
    <n v="0.33755887764272974"/>
    <n v="125.01"/>
    <n v="18.7515"/>
    <n v="2026"/>
    <s v="Q2"/>
    <n v="6"/>
  </r>
  <r>
    <n v="2680"/>
    <x v="163"/>
    <n v="2026"/>
    <x v="1"/>
    <n v="6"/>
    <x v="5"/>
    <x v="1"/>
    <x v="14"/>
    <x v="0"/>
    <x v="0"/>
    <x v="1"/>
    <x v="1"/>
    <n v="1"/>
    <n v="93.59"/>
    <n v="0.15"/>
    <n v="46.48"/>
    <n v="79.551500000000004"/>
    <n v="46.48"/>
    <n v="33.071500000000007"/>
    <n v="0.41572440494522422"/>
    <n v="93.59"/>
    <n v="14.038500000000001"/>
    <n v="2026"/>
    <s v="Q2"/>
    <n v="6"/>
  </r>
  <r>
    <n v="4178"/>
    <x v="163"/>
    <n v="2026"/>
    <x v="1"/>
    <n v="6"/>
    <x v="5"/>
    <x v="2"/>
    <x v="2"/>
    <x v="2"/>
    <x v="0"/>
    <x v="1"/>
    <x v="3"/>
    <n v="4"/>
    <n v="143.9"/>
    <n v="0.05"/>
    <n v="79.709999999999994"/>
    <n v="546.82000000000005"/>
    <n v="318.83999999999997"/>
    <n v="227.98000000000008"/>
    <n v="0.41691964448996022"/>
    <n v="575.6"/>
    <n v="28.78"/>
    <n v="2026"/>
    <s v="Q2"/>
    <n v="6"/>
  </r>
  <r>
    <n v="4272"/>
    <x v="163"/>
    <n v="2026"/>
    <x v="1"/>
    <n v="6"/>
    <x v="5"/>
    <x v="3"/>
    <x v="7"/>
    <x v="3"/>
    <x v="0"/>
    <x v="3"/>
    <x v="7"/>
    <n v="4"/>
    <n v="190.97"/>
    <n v="0"/>
    <n v="103.36"/>
    <n v="763.88"/>
    <n v="413.44"/>
    <n v="350.44"/>
    <n v="0.45876315651673039"/>
    <n v="763.88"/>
    <n v="0"/>
    <n v="2026"/>
    <s v="Q2"/>
    <n v="6"/>
  </r>
  <r>
    <n v="4713"/>
    <x v="163"/>
    <n v="2026"/>
    <x v="1"/>
    <n v="6"/>
    <x v="5"/>
    <x v="3"/>
    <x v="13"/>
    <x v="2"/>
    <x v="2"/>
    <x v="4"/>
    <x v="14"/>
    <n v="1"/>
    <n v="35.78"/>
    <n v="0"/>
    <n v="14"/>
    <n v="35.78"/>
    <n v="14"/>
    <n v="21.78"/>
    <n v="0.60871995528228062"/>
    <n v="35.78"/>
    <n v="0"/>
    <n v="2026"/>
    <s v="Q2"/>
    <n v="6"/>
  </r>
  <r>
    <n v="5166"/>
    <x v="163"/>
    <n v="2026"/>
    <x v="1"/>
    <n v="6"/>
    <x v="5"/>
    <x v="3"/>
    <x v="7"/>
    <x v="3"/>
    <x v="1"/>
    <x v="3"/>
    <x v="19"/>
    <n v="3"/>
    <n v="125.25"/>
    <n v="0.05"/>
    <n v="58.95"/>
    <n v="356.96249999999998"/>
    <n v="176.85000000000002"/>
    <n v="180.11249999999995"/>
    <n v="0.50456980775291516"/>
    <n v="375.75"/>
    <n v="18.787500000000001"/>
    <n v="2026"/>
    <s v="Q2"/>
    <n v="6"/>
  </r>
  <r>
    <n v="486"/>
    <x v="164"/>
    <n v="2026"/>
    <x v="1"/>
    <n v="6"/>
    <x v="5"/>
    <x v="0"/>
    <x v="9"/>
    <x v="1"/>
    <x v="2"/>
    <x v="1"/>
    <x v="17"/>
    <n v="8"/>
    <n v="72.36"/>
    <n v="0.1"/>
    <n v="32.229999999999997"/>
    <n v="520.99199999999996"/>
    <n v="257.83999999999997"/>
    <n v="263.15199999999999"/>
    <n v="0.5050979669553467"/>
    <n v="578.88"/>
    <n v="57.888000000000005"/>
    <n v="2026"/>
    <s v="Q2"/>
    <n v="6"/>
  </r>
  <r>
    <n v="1507"/>
    <x v="164"/>
    <n v="2026"/>
    <x v="1"/>
    <n v="6"/>
    <x v="5"/>
    <x v="0"/>
    <x v="15"/>
    <x v="2"/>
    <x v="0"/>
    <x v="2"/>
    <x v="18"/>
    <n v="1"/>
    <n v="162.51"/>
    <n v="0"/>
    <n v="88.29"/>
    <n v="162.51"/>
    <n v="88.29"/>
    <n v="74.219999999999985"/>
    <n v="0.45671035628576695"/>
    <n v="162.51"/>
    <n v="0"/>
    <n v="2026"/>
    <s v="Q2"/>
    <n v="6"/>
  </r>
  <r>
    <n v="1821"/>
    <x v="164"/>
    <n v="2026"/>
    <x v="1"/>
    <n v="6"/>
    <x v="5"/>
    <x v="0"/>
    <x v="15"/>
    <x v="2"/>
    <x v="2"/>
    <x v="1"/>
    <x v="17"/>
    <n v="3"/>
    <n v="70.52"/>
    <n v="0"/>
    <n v="33.119999999999997"/>
    <n v="211.56"/>
    <n v="99.359999999999985"/>
    <n v="112.20000000000002"/>
    <n v="0.53034600113442998"/>
    <n v="211.56"/>
    <n v="0"/>
    <n v="2026"/>
    <s v="Q2"/>
    <n v="6"/>
  </r>
  <r>
    <n v="2588"/>
    <x v="164"/>
    <n v="2026"/>
    <x v="1"/>
    <n v="6"/>
    <x v="5"/>
    <x v="3"/>
    <x v="8"/>
    <x v="3"/>
    <x v="0"/>
    <x v="1"/>
    <x v="1"/>
    <n v="1"/>
    <n v="90.28"/>
    <n v="0"/>
    <n v="46.04"/>
    <n v="90.28"/>
    <n v="46.04"/>
    <n v="44.24"/>
    <n v="0.4900310146211786"/>
    <n v="90.28"/>
    <n v="0"/>
    <n v="2026"/>
    <s v="Q2"/>
    <n v="6"/>
  </r>
  <r>
    <n v="2815"/>
    <x v="164"/>
    <n v="2026"/>
    <x v="1"/>
    <n v="6"/>
    <x v="5"/>
    <x v="3"/>
    <x v="13"/>
    <x v="3"/>
    <x v="1"/>
    <x v="3"/>
    <x v="5"/>
    <n v="2"/>
    <n v="342.25"/>
    <n v="0"/>
    <n v="196.86"/>
    <n v="684.5"/>
    <n v="393.72"/>
    <n v="290.77999999999997"/>
    <n v="0.42480642804967128"/>
    <n v="684.5"/>
    <n v="0"/>
    <n v="2026"/>
    <s v="Q2"/>
    <n v="6"/>
  </r>
  <r>
    <n v="3258"/>
    <x v="164"/>
    <n v="2026"/>
    <x v="1"/>
    <n v="6"/>
    <x v="5"/>
    <x v="1"/>
    <x v="1"/>
    <x v="0"/>
    <x v="2"/>
    <x v="0"/>
    <x v="4"/>
    <n v="6"/>
    <n v="50.92"/>
    <n v="0.05"/>
    <n v="22.87"/>
    <n v="290.24399999999997"/>
    <n v="137.22"/>
    <n v="153.02399999999997"/>
    <n v="0.52722536899987593"/>
    <n v="305.52"/>
    <n v="15.276"/>
    <n v="2026"/>
    <s v="Q2"/>
    <n v="6"/>
  </r>
  <r>
    <n v="3361"/>
    <x v="164"/>
    <n v="2026"/>
    <x v="1"/>
    <n v="6"/>
    <x v="5"/>
    <x v="0"/>
    <x v="0"/>
    <x v="2"/>
    <x v="0"/>
    <x v="2"/>
    <x v="2"/>
    <n v="5"/>
    <n v="36.72"/>
    <n v="0.15"/>
    <n v="13.2"/>
    <n v="156.06"/>
    <n v="66"/>
    <n v="90.06"/>
    <n v="0.57708573625528647"/>
    <n v="183.6"/>
    <n v="27.54"/>
    <n v="2026"/>
    <s v="Q2"/>
    <n v="6"/>
  </r>
  <r>
    <n v="3629"/>
    <x v="164"/>
    <n v="2026"/>
    <x v="1"/>
    <n v="6"/>
    <x v="5"/>
    <x v="0"/>
    <x v="15"/>
    <x v="0"/>
    <x v="1"/>
    <x v="3"/>
    <x v="5"/>
    <n v="4"/>
    <n v="348.96"/>
    <n v="0.15"/>
    <n v="197.02"/>
    <n v="1186.4639999999999"/>
    <n v="788.08"/>
    <n v="398.3839999999999"/>
    <n v="0.3357741996385899"/>
    <n v="1395.84"/>
    <n v="209.37599999999998"/>
    <n v="2026"/>
    <s v="Q2"/>
    <n v="6"/>
  </r>
  <r>
    <n v="3750"/>
    <x v="164"/>
    <n v="2026"/>
    <x v="1"/>
    <n v="6"/>
    <x v="5"/>
    <x v="0"/>
    <x v="0"/>
    <x v="0"/>
    <x v="0"/>
    <x v="1"/>
    <x v="17"/>
    <n v="1"/>
    <n v="71.28"/>
    <n v="0"/>
    <n v="31.92"/>
    <n v="71.28"/>
    <n v="31.92"/>
    <n v="39.36"/>
    <n v="0.55218855218855212"/>
    <n v="71.28"/>
    <n v="0"/>
    <n v="2026"/>
    <s v="Q2"/>
    <n v="6"/>
  </r>
  <r>
    <n v="5088"/>
    <x v="164"/>
    <n v="2026"/>
    <x v="1"/>
    <n v="6"/>
    <x v="5"/>
    <x v="1"/>
    <x v="12"/>
    <x v="0"/>
    <x v="1"/>
    <x v="2"/>
    <x v="18"/>
    <n v="1"/>
    <n v="160.99"/>
    <n v="0.05"/>
    <n v="89.15"/>
    <n v="152.94050000000001"/>
    <n v="89.15"/>
    <n v="63.790500000000009"/>
    <n v="0.41709357560619981"/>
    <n v="160.99"/>
    <n v="8.0495000000000001"/>
    <n v="2026"/>
    <s v="Q2"/>
    <n v="6"/>
  </r>
  <r>
    <n v="1450"/>
    <x v="165"/>
    <n v="2026"/>
    <x v="1"/>
    <n v="6"/>
    <x v="5"/>
    <x v="1"/>
    <x v="14"/>
    <x v="0"/>
    <x v="0"/>
    <x v="4"/>
    <x v="12"/>
    <n v="1"/>
    <n v="124.19"/>
    <n v="0.05"/>
    <n v="67.209999999999994"/>
    <n v="117.98049999999999"/>
    <n v="67.209999999999994"/>
    <n v="50.770499999999998"/>
    <n v="0.43032958836417884"/>
    <n v="124.19"/>
    <n v="6.2095000000000002"/>
    <n v="2026"/>
    <s v="Q2"/>
    <n v="6"/>
  </r>
  <r>
    <n v="2330"/>
    <x v="165"/>
    <n v="2026"/>
    <x v="1"/>
    <n v="6"/>
    <x v="5"/>
    <x v="1"/>
    <x v="1"/>
    <x v="0"/>
    <x v="1"/>
    <x v="2"/>
    <x v="2"/>
    <n v="2"/>
    <n v="36.11"/>
    <n v="0.05"/>
    <n v="13.29"/>
    <n v="68.608999999999995"/>
    <n v="26.58"/>
    <n v="42.028999999999996"/>
    <n v="0.6125872698917052"/>
    <n v="72.22"/>
    <n v="3.6110000000000002"/>
    <n v="2026"/>
    <s v="Q2"/>
    <n v="6"/>
  </r>
  <r>
    <n v="4655"/>
    <x v="165"/>
    <n v="2026"/>
    <x v="1"/>
    <n v="6"/>
    <x v="5"/>
    <x v="0"/>
    <x v="0"/>
    <x v="1"/>
    <x v="2"/>
    <x v="4"/>
    <x v="10"/>
    <n v="4"/>
    <n v="40.909999999999997"/>
    <n v="0.05"/>
    <n v="14.42"/>
    <n v="155.45799999999997"/>
    <n v="57.68"/>
    <n v="97.777999999999963"/>
    <n v="0.62896730949838531"/>
    <n v="163.63999999999999"/>
    <n v="8.1820000000000004"/>
    <n v="2026"/>
    <s v="Q2"/>
    <n v="6"/>
  </r>
  <r>
    <n v="137"/>
    <x v="166"/>
    <n v="2026"/>
    <x v="1"/>
    <n v="6"/>
    <x v="5"/>
    <x v="1"/>
    <x v="6"/>
    <x v="0"/>
    <x v="0"/>
    <x v="1"/>
    <x v="3"/>
    <n v="5"/>
    <n v="141.66999999999999"/>
    <n v="0.1"/>
    <n v="80.59"/>
    <n v="637.51499999999999"/>
    <n v="402.95000000000005"/>
    <n v="234.56499999999994"/>
    <n v="0.36793644071119885"/>
    <n v="708.34999999999991"/>
    <n v="70.834999999999994"/>
    <n v="2026"/>
    <s v="Q2"/>
    <n v="6"/>
  </r>
  <r>
    <n v="141"/>
    <x v="166"/>
    <n v="2026"/>
    <x v="1"/>
    <n v="6"/>
    <x v="5"/>
    <x v="3"/>
    <x v="7"/>
    <x v="0"/>
    <x v="0"/>
    <x v="2"/>
    <x v="9"/>
    <n v="1"/>
    <n v="47.53"/>
    <n v="0.05"/>
    <n v="18.5"/>
    <n v="45.153500000000001"/>
    <n v="18.5"/>
    <n v="26.653500000000001"/>
    <n v="0.59028646727274736"/>
    <n v="47.53"/>
    <n v="2.3765000000000001"/>
    <n v="2026"/>
    <s v="Q2"/>
    <n v="6"/>
  </r>
  <r>
    <n v="335"/>
    <x v="166"/>
    <n v="2026"/>
    <x v="1"/>
    <n v="6"/>
    <x v="5"/>
    <x v="3"/>
    <x v="8"/>
    <x v="0"/>
    <x v="0"/>
    <x v="2"/>
    <x v="18"/>
    <n v="3"/>
    <n v="163.65"/>
    <n v="0.15"/>
    <n v="85.8"/>
    <n v="417.3075"/>
    <n v="257.39999999999998"/>
    <n v="159.90750000000003"/>
    <n v="0.38318865584730688"/>
    <n v="490.95000000000005"/>
    <n v="73.642499999999998"/>
    <n v="2026"/>
    <s v="Q2"/>
    <n v="6"/>
  </r>
  <r>
    <n v="498"/>
    <x v="166"/>
    <n v="2026"/>
    <x v="1"/>
    <n v="6"/>
    <x v="5"/>
    <x v="0"/>
    <x v="15"/>
    <x v="1"/>
    <x v="2"/>
    <x v="2"/>
    <x v="15"/>
    <n v="5"/>
    <n v="130.94999999999999"/>
    <n v="0.15"/>
    <n v="68.47"/>
    <n v="556.53750000000002"/>
    <n v="342.35"/>
    <n v="214.1875"/>
    <n v="0.38485726478449339"/>
    <n v="654.75"/>
    <n v="98.212499999999991"/>
    <n v="2026"/>
    <s v="Q2"/>
    <n v="6"/>
  </r>
  <r>
    <n v="2611"/>
    <x v="166"/>
    <n v="2026"/>
    <x v="1"/>
    <n v="6"/>
    <x v="5"/>
    <x v="3"/>
    <x v="13"/>
    <x v="0"/>
    <x v="0"/>
    <x v="2"/>
    <x v="18"/>
    <n v="5"/>
    <n v="160.82"/>
    <n v="0"/>
    <n v="90.14"/>
    <n v="804.09999999999991"/>
    <n v="450.7"/>
    <n v="353.39999999999992"/>
    <n v="0.43949757492849145"/>
    <n v="804.09999999999991"/>
    <n v="0"/>
    <n v="2026"/>
    <s v="Q2"/>
    <n v="6"/>
  </r>
  <r>
    <n v="3197"/>
    <x v="166"/>
    <n v="2026"/>
    <x v="1"/>
    <n v="6"/>
    <x v="5"/>
    <x v="1"/>
    <x v="12"/>
    <x v="2"/>
    <x v="1"/>
    <x v="0"/>
    <x v="6"/>
    <n v="3"/>
    <n v="40.51"/>
    <n v="0"/>
    <n v="16.940000000000001"/>
    <n v="121.53"/>
    <n v="50.820000000000007"/>
    <n v="70.709999999999994"/>
    <n v="0.58183164650703523"/>
    <n v="121.53"/>
    <n v="0"/>
    <n v="2026"/>
    <s v="Q2"/>
    <n v="6"/>
  </r>
  <r>
    <n v="4668"/>
    <x v="166"/>
    <n v="2026"/>
    <x v="1"/>
    <n v="6"/>
    <x v="5"/>
    <x v="1"/>
    <x v="11"/>
    <x v="0"/>
    <x v="2"/>
    <x v="0"/>
    <x v="0"/>
    <n v="1"/>
    <n v="81.08"/>
    <n v="0"/>
    <n v="41.52"/>
    <n v="81.08"/>
    <n v="41.52"/>
    <n v="39.559999999999995"/>
    <n v="0.48791317217562896"/>
    <n v="81.08"/>
    <n v="0"/>
    <n v="2026"/>
    <s v="Q2"/>
    <n v="6"/>
  </r>
  <r>
    <n v="4994"/>
    <x v="166"/>
    <n v="2026"/>
    <x v="1"/>
    <n v="6"/>
    <x v="5"/>
    <x v="2"/>
    <x v="10"/>
    <x v="1"/>
    <x v="2"/>
    <x v="1"/>
    <x v="11"/>
    <n v="4"/>
    <n v="150.43"/>
    <n v="0.1"/>
    <n v="77.650000000000006"/>
    <n v="541.548"/>
    <n v="310.60000000000002"/>
    <n v="230.94799999999998"/>
    <n v="0.42645896577957998"/>
    <n v="601.72"/>
    <n v="60.172000000000004"/>
    <n v="2026"/>
    <s v="Q2"/>
    <n v="6"/>
  </r>
  <r>
    <n v="512"/>
    <x v="167"/>
    <n v="2026"/>
    <x v="1"/>
    <n v="6"/>
    <x v="5"/>
    <x v="1"/>
    <x v="12"/>
    <x v="3"/>
    <x v="0"/>
    <x v="3"/>
    <x v="7"/>
    <n v="1"/>
    <n v="192.42"/>
    <n v="0"/>
    <n v="103.31"/>
    <n v="192.42"/>
    <n v="103.31"/>
    <n v="89.109999999999985"/>
    <n v="0.46310154869556175"/>
    <n v="192.42"/>
    <n v="0"/>
    <n v="2026"/>
    <s v="Q2"/>
    <n v="6"/>
  </r>
  <r>
    <n v="717"/>
    <x v="167"/>
    <n v="2026"/>
    <x v="1"/>
    <n v="6"/>
    <x v="5"/>
    <x v="3"/>
    <x v="7"/>
    <x v="1"/>
    <x v="2"/>
    <x v="3"/>
    <x v="5"/>
    <n v="10"/>
    <n v="333.14"/>
    <n v="0.15"/>
    <n v="194.52"/>
    <n v="2831.6899999999996"/>
    <n v="1945.2"/>
    <n v="886.48999999999955"/>
    <n v="0.31306039856057677"/>
    <n v="3331.3999999999996"/>
    <n v="499.70999999999992"/>
    <n v="2026"/>
    <s v="Q2"/>
    <n v="6"/>
  </r>
  <r>
    <n v="952"/>
    <x v="167"/>
    <n v="2026"/>
    <x v="1"/>
    <n v="6"/>
    <x v="5"/>
    <x v="0"/>
    <x v="0"/>
    <x v="0"/>
    <x v="2"/>
    <x v="3"/>
    <x v="13"/>
    <n v="1"/>
    <n v="79.900000000000006"/>
    <n v="0.05"/>
    <n v="40.19"/>
    <n v="75.905000000000001"/>
    <n v="40.19"/>
    <n v="35.715000000000003"/>
    <n v="0.47052236348066667"/>
    <n v="79.900000000000006"/>
    <n v="3.9950000000000006"/>
    <n v="2026"/>
    <s v="Q2"/>
    <n v="6"/>
  </r>
  <r>
    <n v="1081"/>
    <x v="167"/>
    <n v="2026"/>
    <x v="1"/>
    <n v="6"/>
    <x v="5"/>
    <x v="3"/>
    <x v="13"/>
    <x v="0"/>
    <x v="0"/>
    <x v="0"/>
    <x v="4"/>
    <n v="1"/>
    <n v="51.12"/>
    <n v="0"/>
    <n v="22.43"/>
    <n v="51.12"/>
    <n v="22.43"/>
    <n v="28.689999999999998"/>
    <n v="0.56122848200312991"/>
    <n v="51.12"/>
    <n v="0"/>
    <n v="2026"/>
    <s v="Q2"/>
    <n v="6"/>
  </r>
  <r>
    <n v="2043"/>
    <x v="167"/>
    <n v="2026"/>
    <x v="1"/>
    <n v="6"/>
    <x v="5"/>
    <x v="1"/>
    <x v="6"/>
    <x v="0"/>
    <x v="1"/>
    <x v="1"/>
    <x v="1"/>
    <n v="2"/>
    <n v="90.33"/>
    <n v="0"/>
    <n v="46.3"/>
    <n v="180.66"/>
    <n v="92.6"/>
    <n v="88.06"/>
    <n v="0.48743496069965686"/>
    <n v="180.66"/>
    <n v="0"/>
    <n v="2026"/>
    <s v="Q2"/>
    <n v="6"/>
  </r>
  <r>
    <n v="4040"/>
    <x v="167"/>
    <n v="2026"/>
    <x v="1"/>
    <n v="6"/>
    <x v="5"/>
    <x v="3"/>
    <x v="7"/>
    <x v="0"/>
    <x v="2"/>
    <x v="2"/>
    <x v="2"/>
    <n v="2"/>
    <n v="36.799999999999997"/>
    <n v="0.05"/>
    <n v="13.94"/>
    <n v="69.919999999999987"/>
    <n v="27.88"/>
    <n v="42.039999999999992"/>
    <n v="0.60125858123569798"/>
    <n v="73.599999999999994"/>
    <n v="3.6799999999999997"/>
    <n v="2026"/>
    <s v="Q2"/>
    <n v="6"/>
  </r>
  <r>
    <n v="2295"/>
    <x v="168"/>
    <n v="2026"/>
    <x v="1"/>
    <n v="6"/>
    <x v="5"/>
    <x v="1"/>
    <x v="11"/>
    <x v="3"/>
    <x v="1"/>
    <x v="2"/>
    <x v="9"/>
    <n v="1"/>
    <n v="45.7"/>
    <n v="0.1"/>
    <n v="18.600000000000001"/>
    <n v="41.13"/>
    <n v="18.600000000000001"/>
    <n v="22.53"/>
    <n v="0.5477753464624362"/>
    <n v="45.7"/>
    <n v="4.57"/>
    <n v="2026"/>
    <s v="Q2"/>
    <n v="6"/>
  </r>
  <r>
    <n v="2670"/>
    <x v="168"/>
    <n v="2026"/>
    <x v="1"/>
    <n v="6"/>
    <x v="5"/>
    <x v="2"/>
    <x v="5"/>
    <x v="3"/>
    <x v="0"/>
    <x v="2"/>
    <x v="18"/>
    <n v="3"/>
    <n v="162.30000000000001"/>
    <n v="0.1"/>
    <n v="86.43"/>
    <n v="438.21000000000004"/>
    <n v="259.29000000000002"/>
    <n v="178.92000000000002"/>
    <n v="0.40829739166153217"/>
    <n v="486.90000000000003"/>
    <n v="48.690000000000005"/>
    <n v="2026"/>
    <s v="Q2"/>
    <n v="6"/>
  </r>
  <r>
    <n v="2777"/>
    <x v="168"/>
    <n v="2026"/>
    <x v="1"/>
    <n v="6"/>
    <x v="5"/>
    <x v="1"/>
    <x v="14"/>
    <x v="1"/>
    <x v="2"/>
    <x v="1"/>
    <x v="17"/>
    <n v="5"/>
    <n v="72.37"/>
    <n v="0.2"/>
    <n v="32.840000000000003"/>
    <n v="289.48"/>
    <n v="164.20000000000002"/>
    <n v="125.28"/>
    <n v="0.43277601215973466"/>
    <n v="361.85"/>
    <n v="72.37"/>
    <n v="2026"/>
    <s v="Q2"/>
    <n v="6"/>
  </r>
  <r>
    <n v="2780"/>
    <x v="168"/>
    <n v="2026"/>
    <x v="1"/>
    <n v="6"/>
    <x v="5"/>
    <x v="2"/>
    <x v="3"/>
    <x v="0"/>
    <x v="1"/>
    <x v="4"/>
    <x v="14"/>
    <n v="2"/>
    <n v="35.61"/>
    <n v="0.15"/>
    <n v="13.96"/>
    <n v="60.536999999999999"/>
    <n v="27.92"/>
    <n v="32.616999999999997"/>
    <n v="0.53879445628293432"/>
    <n v="71.22"/>
    <n v="10.683"/>
    <n v="2026"/>
    <s v="Q2"/>
    <n v="6"/>
  </r>
  <r>
    <n v="3209"/>
    <x v="168"/>
    <n v="2026"/>
    <x v="1"/>
    <n v="6"/>
    <x v="5"/>
    <x v="3"/>
    <x v="13"/>
    <x v="0"/>
    <x v="0"/>
    <x v="2"/>
    <x v="15"/>
    <n v="2"/>
    <n v="133.12"/>
    <n v="0"/>
    <n v="67.02"/>
    <n v="266.24"/>
    <n v="134.04"/>
    <n v="132.20000000000002"/>
    <n v="0.4965444711538462"/>
    <n v="266.24"/>
    <n v="0"/>
    <n v="2026"/>
    <s v="Q2"/>
    <n v="6"/>
  </r>
  <r>
    <n v="3414"/>
    <x v="168"/>
    <n v="2026"/>
    <x v="1"/>
    <n v="6"/>
    <x v="5"/>
    <x v="0"/>
    <x v="15"/>
    <x v="3"/>
    <x v="0"/>
    <x v="0"/>
    <x v="4"/>
    <n v="1"/>
    <n v="51.23"/>
    <n v="0.05"/>
    <n v="23.12"/>
    <n v="48.668499999999995"/>
    <n v="23.12"/>
    <n v="25.548499999999994"/>
    <n v="0.5249494025909982"/>
    <n v="51.23"/>
    <n v="2.5615000000000001"/>
    <n v="2026"/>
    <s v="Q2"/>
    <n v="6"/>
  </r>
  <r>
    <n v="3846"/>
    <x v="168"/>
    <n v="2026"/>
    <x v="1"/>
    <n v="6"/>
    <x v="5"/>
    <x v="1"/>
    <x v="12"/>
    <x v="0"/>
    <x v="2"/>
    <x v="1"/>
    <x v="1"/>
    <n v="1"/>
    <n v="93.5"/>
    <n v="0"/>
    <n v="46.63"/>
    <n v="93.5"/>
    <n v="46.63"/>
    <n v="46.87"/>
    <n v="0.50128342245989299"/>
    <n v="93.5"/>
    <n v="0"/>
    <n v="2026"/>
    <s v="Q2"/>
    <n v="6"/>
  </r>
  <r>
    <n v="4120"/>
    <x v="168"/>
    <n v="2026"/>
    <x v="1"/>
    <n v="6"/>
    <x v="5"/>
    <x v="3"/>
    <x v="4"/>
    <x v="2"/>
    <x v="0"/>
    <x v="4"/>
    <x v="10"/>
    <n v="3"/>
    <n v="41.16"/>
    <n v="0"/>
    <n v="14.79"/>
    <n v="123.47999999999999"/>
    <n v="44.37"/>
    <n v="79.109999999999985"/>
    <n v="0.64067055393586003"/>
    <n v="123.47999999999999"/>
    <n v="0"/>
    <n v="2026"/>
    <s v="Q2"/>
    <n v="6"/>
  </r>
  <r>
    <n v="4217"/>
    <x v="168"/>
    <n v="2026"/>
    <x v="1"/>
    <n v="6"/>
    <x v="5"/>
    <x v="1"/>
    <x v="12"/>
    <x v="3"/>
    <x v="1"/>
    <x v="4"/>
    <x v="10"/>
    <n v="1"/>
    <n v="39.74"/>
    <n v="0.05"/>
    <n v="14.39"/>
    <n v="37.753"/>
    <n v="14.39"/>
    <n v="23.363"/>
    <n v="0.6188382380208195"/>
    <n v="39.74"/>
    <n v="1.9870000000000001"/>
    <n v="2026"/>
    <s v="Q2"/>
    <n v="6"/>
  </r>
  <r>
    <n v="4786"/>
    <x v="168"/>
    <n v="2026"/>
    <x v="1"/>
    <n v="6"/>
    <x v="5"/>
    <x v="3"/>
    <x v="7"/>
    <x v="0"/>
    <x v="0"/>
    <x v="2"/>
    <x v="9"/>
    <n v="3"/>
    <n v="46.79"/>
    <n v="0.1"/>
    <n v="18.25"/>
    <n v="126.33300000000001"/>
    <n v="54.75"/>
    <n v="71.583000000000013"/>
    <n v="0.56662154781411034"/>
    <n v="140.37"/>
    <n v="14.037000000000001"/>
    <n v="2026"/>
    <s v="Q2"/>
    <n v="6"/>
  </r>
  <r>
    <n v="23"/>
    <x v="169"/>
    <n v="2026"/>
    <x v="1"/>
    <n v="6"/>
    <x v="5"/>
    <x v="3"/>
    <x v="13"/>
    <x v="1"/>
    <x v="2"/>
    <x v="1"/>
    <x v="1"/>
    <n v="4"/>
    <n v="91.74"/>
    <n v="0.2"/>
    <n v="44.74"/>
    <n v="293.56799999999998"/>
    <n v="178.96"/>
    <n v="114.60799999999998"/>
    <n v="0.39039677349029861"/>
    <n v="366.96"/>
    <n v="73.391999999999996"/>
    <n v="2026"/>
    <s v="Q2"/>
    <n v="6"/>
  </r>
  <r>
    <n v="99"/>
    <x v="169"/>
    <n v="2026"/>
    <x v="1"/>
    <n v="6"/>
    <x v="5"/>
    <x v="3"/>
    <x v="13"/>
    <x v="0"/>
    <x v="1"/>
    <x v="4"/>
    <x v="14"/>
    <n v="1"/>
    <n v="36.28"/>
    <n v="0.1"/>
    <n v="13.8"/>
    <n v="32.652000000000001"/>
    <n v="13.8"/>
    <n v="18.852"/>
    <n v="0.5773612642410878"/>
    <n v="36.28"/>
    <n v="3.6280000000000001"/>
    <n v="2026"/>
    <s v="Q2"/>
    <n v="6"/>
  </r>
  <r>
    <n v="269"/>
    <x v="169"/>
    <n v="2026"/>
    <x v="1"/>
    <n v="6"/>
    <x v="5"/>
    <x v="3"/>
    <x v="13"/>
    <x v="1"/>
    <x v="0"/>
    <x v="1"/>
    <x v="17"/>
    <n v="3"/>
    <n v="73.02"/>
    <n v="0.1"/>
    <n v="32.69"/>
    <n v="197.154"/>
    <n v="98.07"/>
    <n v="99.084000000000003"/>
    <n v="0.50257159377948202"/>
    <n v="219.06"/>
    <n v="21.906000000000002"/>
    <n v="2026"/>
    <s v="Q2"/>
    <n v="6"/>
  </r>
  <r>
    <n v="1772"/>
    <x v="169"/>
    <n v="2026"/>
    <x v="1"/>
    <n v="6"/>
    <x v="5"/>
    <x v="3"/>
    <x v="4"/>
    <x v="0"/>
    <x v="1"/>
    <x v="1"/>
    <x v="11"/>
    <n v="4"/>
    <n v="153.38"/>
    <n v="0"/>
    <n v="76.92"/>
    <n v="613.52"/>
    <n v="307.68"/>
    <n v="305.83999999999997"/>
    <n v="0.49850045638283996"/>
    <n v="613.52"/>
    <n v="0"/>
    <n v="2026"/>
    <s v="Q2"/>
    <n v="6"/>
  </r>
  <r>
    <n v="1906"/>
    <x v="169"/>
    <n v="2026"/>
    <x v="1"/>
    <n v="6"/>
    <x v="5"/>
    <x v="3"/>
    <x v="8"/>
    <x v="3"/>
    <x v="0"/>
    <x v="3"/>
    <x v="19"/>
    <n v="2"/>
    <n v="125.5"/>
    <n v="0"/>
    <n v="61.67"/>
    <n v="251"/>
    <n v="123.34"/>
    <n v="127.66"/>
    <n v="0.50860557768924297"/>
    <n v="251"/>
    <n v="0"/>
    <n v="2026"/>
    <s v="Q2"/>
    <n v="6"/>
  </r>
  <r>
    <n v="2473"/>
    <x v="169"/>
    <n v="2026"/>
    <x v="1"/>
    <n v="6"/>
    <x v="5"/>
    <x v="0"/>
    <x v="0"/>
    <x v="1"/>
    <x v="0"/>
    <x v="0"/>
    <x v="0"/>
    <n v="3"/>
    <n v="80.75"/>
    <n v="0.15"/>
    <n v="42.81"/>
    <n v="205.91249999999999"/>
    <n v="128.43"/>
    <n v="77.482499999999987"/>
    <n v="0.37628847204516475"/>
    <n v="242.25"/>
    <n v="36.337499999999999"/>
    <n v="2026"/>
    <s v="Q2"/>
    <n v="6"/>
  </r>
  <r>
    <n v="2549"/>
    <x v="169"/>
    <n v="2026"/>
    <x v="1"/>
    <n v="6"/>
    <x v="5"/>
    <x v="3"/>
    <x v="13"/>
    <x v="1"/>
    <x v="0"/>
    <x v="4"/>
    <x v="14"/>
    <n v="8"/>
    <n v="36.15"/>
    <n v="0.05"/>
    <n v="13.55"/>
    <n v="274.73999999999995"/>
    <n v="108.4"/>
    <n v="166.33999999999995"/>
    <n v="0.60544514814005956"/>
    <n v="289.2"/>
    <n v="14.46"/>
    <n v="2026"/>
    <s v="Q2"/>
    <n v="6"/>
  </r>
  <r>
    <n v="3341"/>
    <x v="169"/>
    <n v="2026"/>
    <x v="1"/>
    <n v="6"/>
    <x v="5"/>
    <x v="0"/>
    <x v="15"/>
    <x v="0"/>
    <x v="1"/>
    <x v="1"/>
    <x v="3"/>
    <n v="2"/>
    <n v="143.1"/>
    <n v="0"/>
    <n v="78.11"/>
    <n v="286.2"/>
    <n v="156.22"/>
    <n v="129.97999999999999"/>
    <n v="0.45415793151642209"/>
    <n v="286.2"/>
    <n v="0"/>
    <n v="2026"/>
    <s v="Q2"/>
    <n v="6"/>
  </r>
  <r>
    <n v="3351"/>
    <x v="169"/>
    <n v="2026"/>
    <x v="1"/>
    <n v="6"/>
    <x v="5"/>
    <x v="1"/>
    <x v="1"/>
    <x v="3"/>
    <x v="1"/>
    <x v="3"/>
    <x v="19"/>
    <n v="4"/>
    <n v="123.89"/>
    <n v="0"/>
    <n v="59.42"/>
    <n v="495.56"/>
    <n v="237.68"/>
    <n v="257.88"/>
    <n v="0.5203809831301961"/>
    <n v="495.56"/>
    <n v="0"/>
    <n v="2026"/>
    <s v="Q2"/>
    <n v="6"/>
  </r>
  <r>
    <n v="3366"/>
    <x v="169"/>
    <n v="2026"/>
    <x v="1"/>
    <n v="6"/>
    <x v="5"/>
    <x v="1"/>
    <x v="11"/>
    <x v="0"/>
    <x v="2"/>
    <x v="2"/>
    <x v="15"/>
    <n v="1"/>
    <n v="135.41999999999999"/>
    <n v="0.05"/>
    <n v="68.180000000000007"/>
    <n v="128.64899999999997"/>
    <n v="68.180000000000007"/>
    <n v="60.468999999999966"/>
    <n v="0.47003085915941811"/>
    <n v="135.41999999999999"/>
    <n v="6.7709999999999999"/>
    <n v="2026"/>
    <s v="Q2"/>
    <n v="6"/>
  </r>
  <r>
    <n v="3691"/>
    <x v="169"/>
    <n v="2026"/>
    <x v="1"/>
    <n v="6"/>
    <x v="5"/>
    <x v="1"/>
    <x v="6"/>
    <x v="2"/>
    <x v="0"/>
    <x v="1"/>
    <x v="1"/>
    <n v="1"/>
    <n v="93.48"/>
    <n v="0.05"/>
    <n v="44.31"/>
    <n v="88.805999999999997"/>
    <n v="44.31"/>
    <n v="44.495999999999995"/>
    <n v="0.50104722653874734"/>
    <n v="93.48"/>
    <n v="4.6740000000000004"/>
    <n v="2026"/>
    <s v="Q2"/>
    <n v="6"/>
  </r>
  <r>
    <n v="3909"/>
    <x v="169"/>
    <n v="2026"/>
    <x v="1"/>
    <n v="6"/>
    <x v="5"/>
    <x v="1"/>
    <x v="1"/>
    <x v="3"/>
    <x v="0"/>
    <x v="1"/>
    <x v="11"/>
    <n v="1"/>
    <n v="156.05000000000001"/>
    <n v="0.05"/>
    <n v="81.28"/>
    <n v="148.2475"/>
    <n v="81.28"/>
    <n v="66.967500000000001"/>
    <n v="0.45172768512116562"/>
    <n v="156.05000000000001"/>
    <n v="7.8025000000000011"/>
    <n v="2026"/>
    <s v="Q2"/>
    <n v="6"/>
  </r>
  <r>
    <n v="4862"/>
    <x v="169"/>
    <n v="2026"/>
    <x v="1"/>
    <n v="6"/>
    <x v="5"/>
    <x v="1"/>
    <x v="6"/>
    <x v="0"/>
    <x v="0"/>
    <x v="4"/>
    <x v="14"/>
    <n v="1"/>
    <n v="36.74"/>
    <n v="0"/>
    <n v="14.15"/>
    <n v="36.74"/>
    <n v="14.15"/>
    <n v="22.590000000000003"/>
    <n v="0.61486118671747425"/>
    <n v="36.74"/>
    <n v="0"/>
    <n v="2026"/>
    <s v="Q2"/>
    <n v="6"/>
  </r>
  <r>
    <n v="5096"/>
    <x v="169"/>
    <n v="2026"/>
    <x v="1"/>
    <n v="6"/>
    <x v="5"/>
    <x v="0"/>
    <x v="15"/>
    <x v="0"/>
    <x v="0"/>
    <x v="3"/>
    <x v="7"/>
    <n v="2"/>
    <n v="199.28"/>
    <n v="0"/>
    <n v="102.85"/>
    <n v="398.56"/>
    <n v="205.7"/>
    <n v="192.86"/>
    <n v="0.48389201124046571"/>
    <n v="398.56"/>
    <n v="0"/>
    <n v="2026"/>
    <s v="Q2"/>
    <n v="6"/>
  </r>
  <r>
    <n v="5112"/>
    <x v="169"/>
    <n v="2026"/>
    <x v="1"/>
    <n v="6"/>
    <x v="5"/>
    <x v="0"/>
    <x v="0"/>
    <x v="3"/>
    <x v="0"/>
    <x v="4"/>
    <x v="14"/>
    <n v="2"/>
    <n v="37.04"/>
    <n v="0.05"/>
    <n v="13.76"/>
    <n v="70.375999999999991"/>
    <n v="27.52"/>
    <n v="42.855999999999995"/>
    <n v="0.60895759918153913"/>
    <n v="74.08"/>
    <n v="3.7040000000000002"/>
    <n v="2026"/>
    <s v="Q2"/>
    <n v="6"/>
  </r>
  <r>
    <n v="501"/>
    <x v="170"/>
    <n v="2026"/>
    <x v="1"/>
    <n v="6"/>
    <x v="5"/>
    <x v="3"/>
    <x v="4"/>
    <x v="0"/>
    <x v="1"/>
    <x v="3"/>
    <x v="13"/>
    <n v="2"/>
    <n v="80.95"/>
    <n v="0.1"/>
    <n v="39.44"/>
    <n v="145.71"/>
    <n v="78.88"/>
    <n v="66.830000000000013"/>
    <n v="0.45865074462974409"/>
    <n v="161.9"/>
    <n v="16.190000000000001"/>
    <n v="2026"/>
    <s v="Q2"/>
    <n v="6"/>
  </r>
  <r>
    <n v="540"/>
    <x v="170"/>
    <n v="2026"/>
    <x v="1"/>
    <n v="6"/>
    <x v="5"/>
    <x v="0"/>
    <x v="9"/>
    <x v="3"/>
    <x v="0"/>
    <x v="1"/>
    <x v="11"/>
    <n v="1"/>
    <n v="151.46"/>
    <n v="0.05"/>
    <n v="77.98"/>
    <n v="143.887"/>
    <n v="77.98"/>
    <n v="65.906999999999996"/>
    <n v="0.45804693961233467"/>
    <n v="151.46"/>
    <n v="7.5730000000000004"/>
    <n v="2026"/>
    <s v="Q2"/>
    <n v="6"/>
  </r>
  <r>
    <n v="2255"/>
    <x v="170"/>
    <n v="2026"/>
    <x v="1"/>
    <n v="6"/>
    <x v="5"/>
    <x v="0"/>
    <x v="9"/>
    <x v="0"/>
    <x v="2"/>
    <x v="1"/>
    <x v="1"/>
    <n v="5"/>
    <n v="90.1"/>
    <n v="0"/>
    <n v="44.32"/>
    <n v="450.5"/>
    <n v="221.6"/>
    <n v="228.9"/>
    <n v="0.50810210876803552"/>
    <n v="450.5"/>
    <n v="0"/>
    <n v="2026"/>
    <s v="Q2"/>
    <n v="6"/>
  </r>
  <r>
    <n v="3126"/>
    <x v="170"/>
    <n v="2026"/>
    <x v="1"/>
    <n v="6"/>
    <x v="5"/>
    <x v="0"/>
    <x v="0"/>
    <x v="3"/>
    <x v="2"/>
    <x v="1"/>
    <x v="11"/>
    <n v="1"/>
    <n v="155.69"/>
    <n v="0.1"/>
    <n v="79.42"/>
    <n v="140.12100000000001"/>
    <n v="79.42"/>
    <n v="60.701000000000008"/>
    <n v="0.43320415926235184"/>
    <n v="155.69"/>
    <n v="15.569000000000001"/>
    <n v="2026"/>
    <s v="Q2"/>
    <n v="6"/>
  </r>
  <r>
    <n v="3223"/>
    <x v="170"/>
    <n v="2026"/>
    <x v="1"/>
    <n v="6"/>
    <x v="5"/>
    <x v="1"/>
    <x v="14"/>
    <x v="2"/>
    <x v="0"/>
    <x v="4"/>
    <x v="16"/>
    <n v="1"/>
    <n v="50.11"/>
    <n v="0.05"/>
    <n v="21.38"/>
    <n v="47.604499999999994"/>
    <n v="21.38"/>
    <n v="26.224499999999995"/>
    <n v="0.55088279469377888"/>
    <n v="50.11"/>
    <n v="2.5055000000000001"/>
    <n v="2026"/>
    <s v="Q2"/>
    <n v="6"/>
  </r>
  <r>
    <n v="3260"/>
    <x v="170"/>
    <n v="2026"/>
    <x v="1"/>
    <n v="6"/>
    <x v="5"/>
    <x v="2"/>
    <x v="2"/>
    <x v="2"/>
    <x v="0"/>
    <x v="1"/>
    <x v="3"/>
    <n v="1"/>
    <n v="142.55000000000001"/>
    <n v="0.1"/>
    <n v="79.709999999999994"/>
    <n v="128.29500000000002"/>
    <n v="79.709999999999994"/>
    <n v="48.585000000000022"/>
    <n v="0.37869753302934656"/>
    <n v="142.55000000000001"/>
    <n v="14.255000000000003"/>
    <n v="2026"/>
    <s v="Q2"/>
    <n v="6"/>
  </r>
  <r>
    <n v="3404"/>
    <x v="170"/>
    <n v="2026"/>
    <x v="1"/>
    <n v="6"/>
    <x v="5"/>
    <x v="3"/>
    <x v="8"/>
    <x v="0"/>
    <x v="1"/>
    <x v="3"/>
    <x v="7"/>
    <n v="3"/>
    <n v="191.11"/>
    <n v="0.05"/>
    <n v="102.82"/>
    <n v="544.6635"/>
    <n v="308.45999999999998"/>
    <n v="236.20350000000002"/>
    <n v="0.43366867800026992"/>
    <n v="573.33000000000004"/>
    <n v="28.666500000000003"/>
    <n v="2026"/>
    <s v="Q2"/>
    <n v="6"/>
  </r>
  <r>
    <n v="4267"/>
    <x v="170"/>
    <n v="2026"/>
    <x v="1"/>
    <n v="6"/>
    <x v="5"/>
    <x v="3"/>
    <x v="13"/>
    <x v="1"/>
    <x v="2"/>
    <x v="0"/>
    <x v="6"/>
    <n v="6"/>
    <n v="40.229999999999997"/>
    <n v="0.15"/>
    <n v="17.079999999999998"/>
    <n v="205.173"/>
    <n v="102.47999999999999"/>
    <n v="102.69300000000001"/>
    <n v="0.50051907414718322"/>
    <n v="241.38"/>
    <n v="36.207000000000001"/>
    <n v="2026"/>
    <s v="Q2"/>
    <n v="6"/>
  </r>
  <r>
    <n v="5082"/>
    <x v="170"/>
    <n v="2026"/>
    <x v="1"/>
    <n v="6"/>
    <x v="5"/>
    <x v="1"/>
    <x v="11"/>
    <x v="0"/>
    <x v="2"/>
    <x v="0"/>
    <x v="0"/>
    <n v="2"/>
    <n v="81.489999999999995"/>
    <n v="0"/>
    <n v="42.15"/>
    <n v="162.97999999999999"/>
    <n v="84.3"/>
    <n v="78.679999999999993"/>
    <n v="0.48275862068965514"/>
    <n v="162.97999999999999"/>
    <n v="0"/>
    <n v="2026"/>
    <s v="Q2"/>
    <n v="6"/>
  </r>
  <r>
    <n v="5108"/>
    <x v="170"/>
    <n v="2026"/>
    <x v="1"/>
    <n v="6"/>
    <x v="5"/>
    <x v="1"/>
    <x v="6"/>
    <x v="1"/>
    <x v="2"/>
    <x v="2"/>
    <x v="18"/>
    <n v="8"/>
    <n v="162.71"/>
    <n v="0.2"/>
    <n v="85.27"/>
    <n v="1041.3440000000001"/>
    <n v="682.16"/>
    <n v="359.18400000000008"/>
    <n v="0.34492348349824847"/>
    <n v="1301.68"/>
    <n v="260.33600000000001"/>
    <n v="2026"/>
    <s v="Q2"/>
    <n v="6"/>
  </r>
  <r>
    <n v="1105"/>
    <x v="171"/>
    <n v="2026"/>
    <x v="1"/>
    <n v="6"/>
    <x v="5"/>
    <x v="2"/>
    <x v="5"/>
    <x v="3"/>
    <x v="0"/>
    <x v="2"/>
    <x v="2"/>
    <n v="1"/>
    <n v="36.479999999999997"/>
    <n v="0.1"/>
    <n v="13.9"/>
    <n v="32.832000000000001"/>
    <n v="13.9"/>
    <n v="18.932000000000002"/>
    <n v="0.57663255360623789"/>
    <n v="36.479999999999997"/>
    <n v="3.6479999999999997"/>
    <n v="2026"/>
    <s v="Q2"/>
    <n v="6"/>
  </r>
  <r>
    <n v="2757"/>
    <x v="171"/>
    <n v="2026"/>
    <x v="1"/>
    <n v="6"/>
    <x v="5"/>
    <x v="1"/>
    <x v="6"/>
    <x v="1"/>
    <x v="2"/>
    <x v="2"/>
    <x v="15"/>
    <n v="6"/>
    <n v="136.65"/>
    <n v="0.15"/>
    <n v="68.56"/>
    <n v="696.91500000000008"/>
    <n v="411.36"/>
    <n v="285.55500000000006"/>
    <n v="0.4097415036266977"/>
    <n v="819.90000000000009"/>
    <n v="122.98500000000001"/>
    <n v="2026"/>
    <s v="Q2"/>
    <n v="6"/>
  </r>
  <r>
    <n v="3325"/>
    <x v="171"/>
    <n v="2026"/>
    <x v="1"/>
    <n v="6"/>
    <x v="5"/>
    <x v="2"/>
    <x v="2"/>
    <x v="0"/>
    <x v="1"/>
    <x v="0"/>
    <x v="4"/>
    <n v="4"/>
    <n v="50.57"/>
    <n v="0"/>
    <n v="21.85"/>
    <n v="202.28"/>
    <n v="87.4"/>
    <n v="114.88"/>
    <n v="0.56792564761716435"/>
    <n v="202.28"/>
    <n v="0"/>
    <n v="2026"/>
    <s v="Q2"/>
    <n v="6"/>
  </r>
  <r>
    <n v="4070"/>
    <x v="171"/>
    <n v="2026"/>
    <x v="1"/>
    <n v="6"/>
    <x v="5"/>
    <x v="3"/>
    <x v="8"/>
    <x v="0"/>
    <x v="1"/>
    <x v="0"/>
    <x v="8"/>
    <n v="3"/>
    <n v="103.72"/>
    <n v="0"/>
    <n v="50.34"/>
    <n v="311.15999999999997"/>
    <n v="151.02000000000001"/>
    <n v="160.13999999999996"/>
    <n v="0.51465483995372152"/>
    <n v="311.15999999999997"/>
    <n v="0"/>
    <n v="2026"/>
    <s v="Q2"/>
    <n v="6"/>
  </r>
  <r>
    <n v="4339"/>
    <x v="171"/>
    <n v="2026"/>
    <x v="1"/>
    <n v="6"/>
    <x v="5"/>
    <x v="2"/>
    <x v="16"/>
    <x v="3"/>
    <x v="0"/>
    <x v="2"/>
    <x v="15"/>
    <n v="1"/>
    <n v="132.49"/>
    <n v="0"/>
    <n v="67.09"/>
    <n v="132.49"/>
    <n v="67.09"/>
    <n v="65.400000000000006"/>
    <n v="0.49362216016303118"/>
    <n v="132.49"/>
    <n v="0"/>
    <n v="2026"/>
    <s v="Q2"/>
    <n v="6"/>
  </r>
  <r>
    <n v="731"/>
    <x v="172"/>
    <n v="2026"/>
    <x v="1"/>
    <n v="6"/>
    <x v="5"/>
    <x v="2"/>
    <x v="3"/>
    <x v="0"/>
    <x v="1"/>
    <x v="3"/>
    <x v="13"/>
    <n v="2"/>
    <n v="80.650000000000006"/>
    <n v="0"/>
    <n v="39.18"/>
    <n v="161.30000000000001"/>
    <n v="78.36"/>
    <n v="82.940000000000012"/>
    <n v="0.51419714817110973"/>
    <n v="161.30000000000001"/>
    <n v="0"/>
    <n v="2026"/>
    <s v="Q2"/>
    <n v="6"/>
  </r>
  <r>
    <n v="1362"/>
    <x v="172"/>
    <n v="2026"/>
    <x v="1"/>
    <n v="6"/>
    <x v="5"/>
    <x v="1"/>
    <x v="1"/>
    <x v="2"/>
    <x v="1"/>
    <x v="4"/>
    <x v="14"/>
    <n v="1"/>
    <n v="35.409999999999997"/>
    <n v="0.05"/>
    <n v="13.9"/>
    <n v="33.639499999999998"/>
    <n v="13.9"/>
    <n v="19.7395"/>
    <n v="0.58679528530447833"/>
    <n v="35.409999999999997"/>
    <n v="1.7705"/>
    <n v="2026"/>
    <s v="Q2"/>
    <n v="6"/>
  </r>
  <r>
    <n v="1512"/>
    <x v="172"/>
    <n v="2026"/>
    <x v="1"/>
    <n v="6"/>
    <x v="5"/>
    <x v="0"/>
    <x v="0"/>
    <x v="3"/>
    <x v="0"/>
    <x v="4"/>
    <x v="10"/>
    <n v="3"/>
    <n v="41.01"/>
    <n v="0"/>
    <n v="14.33"/>
    <n v="123.03"/>
    <n v="42.99"/>
    <n v="80.039999999999992"/>
    <n v="0.65057303096805652"/>
    <n v="123.03"/>
    <n v="0"/>
    <n v="2026"/>
    <s v="Q2"/>
    <n v="6"/>
  </r>
  <r>
    <n v="1647"/>
    <x v="172"/>
    <n v="2026"/>
    <x v="1"/>
    <n v="6"/>
    <x v="5"/>
    <x v="3"/>
    <x v="8"/>
    <x v="0"/>
    <x v="2"/>
    <x v="2"/>
    <x v="2"/>
    <n v="1"/>
    <n v="36.01"/>
    <n v="0"/>
    <n v="13.23"/>
    <n v="36.01"/>
    <n v="13.23"/>
    <n v="22.779999999999998"/>
    <n v="0.63260205498472644"/>
    <n v="36.01"/>
    <n v="0"/>
    <n v="2026"/>
    <s v="Q2"/>
    <n v="6"/>
  </r>
  <r>
    <n v="2358"/>
    <x v="172"/>
    <n v="2026"/>
    <x v="1"/>
    <n v="6"/>
    <x v="5"/>
    <x v="0"/>
    <x v="0"/>
    <x v="3"/>
    <x v="0"/>
    <x v="4"/>
    <x v="16"/>
    <n v="2"/>
    <n v="50.21"/>
    <n v="0.05"/>
    <n v="21.74"/>
    <n v="95.399000000000001"/>
    <n v="43.48"/>
    <n v="51.919000000000004"/>
    <n v="0.54423002337550708"/>
    <n v="100.42"/>
    <n v="5.0210000000000008"/>
    <n v="2026"/>
    <s v="Q2"/>
    <n v="6"/>
  </r>
  <r>
    <n v="2366"/>
    <x v="172"/>
    <n v="2026"/>
    <x v="1"/>
    <n v="6"/>
    <x v="5"/>
    <x v="2"/>
    <x v="10"/>
    <x v="3"/>
    <x v="0"/>
    <x v="0"/>
    <x v="8"/>
    <n v="3"/>
    <n v="100.3"/>
    <n v="0"/>
    <n v="49.26"/>
    <n v="300.89999999999998"/>
    <n v="147.78"/>
    <n v="153.11999999999998"/>
    <n v="0.5088733798604187"/>
    <n v="300.89999999999998"/>
    <n v="0"/>
    <n v="2026"/>
    <s v="Q2"/>
    <n v="6"/>
  </r>
  <r>
    <n v="3481"/>
    <x v="172"/>
    <n v="2026"/>
    <x v="1"/>
    <n v="6"/>
    <x v="5"/>
    <x v="3"/>
    <x v="8"/>
    <x v="2"/>
    <x v="1"/>
    <x v="2"/>
    <x v="9"/>
    <n v="1"/>
    <n v="47.7"/>
    <n v="0.1"/>
    <n v="18.760000000000002"/>
    <n v="42.930000000000007"/>
    <n v="18.760000000000002"/>
    <n v="24.170000000000005"/>
    <n v="0.56300955043093415"/>
    <n v="47.7"/>
    <n v="4.7700000000000005"/>
    <n v="2026"/>
    <s v="Q2"/>
    <n v="6"/>
  </r>
  <r>
    <n v="3595"/>
    <x v="172"/>
    <n v="2026"/>
    <x v="1"/>
    <n v="6"/>
    <x v="5"/>
    <x v="1"/>
    <x v="14"/>
    <x v="0"/>
    <x v="1"/>
    <x v="0"/>
    <x v="6"/>
    <n v="2"/>
    <n v="40.94"/>
    <n v="0.1"/>
    <n v="16.88"/>
    <n v="73.691999999999993"/>
    <n v="33.76"/>
    <n v="39.931999999999995"/>
    <n v="0.54187700157411933"/>
    <n v="81.88"/>
    <n v="8.1880000000000006"/>
    <n v="2026"/>
    <s v="Q2"/>
    <n v="6"/>
  </r>
  <r>
    <n v="3766"/>
    <x v="172"/>
    <n v="2026"/>
    <x v="1"/>
    <n v="6"/>
    <x v="5"/>
    <x v="3"/>
    <x v="8"/>
    <x v="2"/>
    <x v="0"/>
    <x v="1"/>
    <x v="1"/>
    <n v="1"/>
    <n v="93.78"/>
    <n v="0"/>
    <n v="46.62"/>
    <n v="93.78"/>
    <n v="46.62"/>
    <n v="47.160000000000004"/>
    <n v="0.50287907869481774"/>
    <n v="93.78"/>
    <n v="0"/>
    <n v="2026"/>
    <s v="Q2"/>
    <n v="6"/>
  </r>
  <r>
    <n v="3933"/>
    <x v="172"/>
    <n v="2026"/>
    <x v="1"/>
    <n v="6"/>
    <x v="5"/>
    <x v="3"/>
    <x v="4"/>
    <x v="2"/>
    <x v="1"/>
    <x v="4"/>
    <x v="16"/>
    <n v="2"/>
    <n v="51.42"/>
    <n v="0"/>
    <n v="22.19"/>
    <n v="102.84"/>
    <n v="44.38"/>
    <n v="58.46"/>
    <n v="0.56845585375340335"/>
    <n v="102.84"/>
    <n v="0"/>
    <n v="2026"/>
    <s v="Q2"/>
    <n v="6"/>
  </r>
  <r>
    <n v="3951"/>
    <x v="172"/>
    <n v="2026"/>
    <x v="1"/>
    <n v="6"/>
    <x v="5"/>
    <x v="2"/>
    <x v="2"/>
    <x v="2"/>
    <x v="1"/>
    <x v="2"/>
    <x v="18"/>
    <n v="1"/>
    <n v="164.99"/>
    <n v="0.1"/>
    <n v="86.6"/>
    <n v="148.49100000000001"/>
    <n v="86.6"/>
    <n v="61.89100000000002"/>
    <n v="0.41679967136055396"/>
    <n v="164.99"/>
    <n v="16.499000000000002"/>
    <n v="2026"/>
    <s v="Q2"/>
    <n v="6"/>
  </r>
  <r>
    <n v="4078"/>
    <x v="172"/>
    <n v="2026"/>
    <x v="1"/>
    <n v="6"/>
    <x v="5"/>
    <x v="2"/>
    <x v="5"/>
    <x v="3"/>
    <x v="0"/>
    <x v="1"/>
    <x v="3"/>
    <n v="1"/>
    <n v="145.65"/>
    <n v="0"/>
    <n v="79.87"/>
    <n v="145.65"/>
    <n v="79.87"/>
    <n v="65.78"/>
    <n v="0.45163062135255749"/>
    <n v="145.65"/>
    <n v="0"/>
    <n v="2026"/>
    <s v="Q2"/>
    <n v="6"/>
  </r>
  <r>
    <n v="4182"/>
    <x v="172"/>
    <n v="2026"/>
    <x v="1"/>
    <n v="6"/>
    <x v="5"/>
    <x v="1"/>
    <x v="11"/>
    <x v="0"/>
    <x v="1"/>
    <x v="4"/>
    <x v="12"/>
    <n v="4"/>
    <n v="120.94"/>
    <n v="0.05"/>
    <n v="70.84"/>
    <n v="459.57199999999995"/>
    <n v="283.36"/>
    <n v="176.21199999999993"/>
    <n v="0.38342631840059871"/>
    <n v="483.76"/>
    <n v="24.188000000000002"/>
    <n v="2026"/>
    <s v="Q2"/>
    <n v="6"/>
  </r>
  <r>
    <n v="323"/>
    <x v="173"/>
    <n v="2026"/>
    <x v="1"/>
    <n v="6"/>
    <x v="5"/>
    <x v="3"/>
    <x v="13"/>
    <x v="0"/>
    <x v="0"/>
    <x v="2"/>
    <x v="2"/>
    <n v="1"/>
    <n v="36.94"/>
    <n v="0"/>
    <n v="13.25"/>
    <n v="36.94"/>
    <n v="13.25"/>
    <n v="23.689999999999998"/>
    <n v="0.64131023280996213"/>
    <n v="36.94"/>
    <n v="0"/>
    <n v="2026"/>
    <s v="Q2"/>
    <n v="6"/>
  </r>
  <r>
    <n v="544"/>
    <x v="173"/>
    <n v="2026"/>
    <x v="1"/>
    <n v="6"/>
    <x v="5"/>
    <x v="0"/>
    <x v="15"/>
    <x v="0"/>
    <x v="2"/>
    <x v="1"/>
    <x v="1"/>
    <n v="1"/>
    <n v="90.3"/>
    <n v="0.05"/>
    <n v="45.07"/>
    <n v="85.784999999999997"/>
    <n v="45.07"/>
    <n v="40.714999999999996"/>
    <n v="0.47461677449437545"/>
    <n v="90.3"/>
    <n v="4.5149999999999997"/>
    <n v="2026"/>
    <s v="Q2"/>
    <n v="6"/>
  </r>
  <r>
    <n v="1570"/>
    <x v="173"/>
    <n v="2026"/>
    <x v="1"/>
    <n v="6"/>
    <x v="5"/>
    <x v="3"/>
    <x v="13"/>
    <x v="3"/>
    <x v="0"/>
    <x v="3"/>
    <x v="5"/>
    <n v="1"/>
    <n v="335.05"/>
    <n v="0"/>
    <n v="191.67"/>
    <n v="335.05"/>
    <n v="191.67"/>
    <n v="143.38000000000002"/>
    <n v="0.42793612893597976"/>
    <n v="335.05"/>
    <n v="0"/>
    <n v="2026"/>
    <s v="Q2"/>
    <n v="6"/>
  </r>
  <r>
    <n v="1932"/>
    <x v="173"/>
    <n v="2026"/>
    <x v="1"/>
    <n v="6"/>
    <x v="5"/>
    <x v="3"/>
    <x v="8"/>
    <x v="0"/>
    <x v="1"/>
    <x v="2"/>
    <x v="2"/>
    <n v="1"/>
    <n v="35.9"/>
    <n v="0.05"/>
    <n v="13.81"/>
    <n v="34.104999999999997"/>
    <n v="13.81"/>
    <n v="20.294999999999995"/>
    <n v="0.59507403606509301"/>
    <n v="35.9"/>
    <n v="1.7949999999999999"/>
    <n v="2026"/>
    <s v="Q2"/>
    <n v="6"/>
  </r>
  <r>
    <n v="4352"/>
    <x v="173"/>
    <n v="2026"/>
    <x v="1"/>
    <n v="6"/>
    <x v="5"/>
    <x v="3"/>
    <x v="13"/>
    <x v="0"/>
    <x v="0"/>
    <x v="0"/>
    <x v="4"/>
    <n v="6"/>
    <n v="51.34"/>
    <n v="0.1"/>
    <n v="22.47"/>
    <n v="277.23600000000005"/>
    <n v="134.82"/>
    <n v="142.41600000000005"/>
    <n v="0.51369951954291659"/>
    <n v="308.04000000000002"/>
    <n v="30.804000000000002"/>
    <n v="2026"/>
    <s v="Q2"/>
    <n v="6"/>
  </r>
  <r>
    <n v="4561"/>
    <x v="173"/>
    <n v="2026"/>
    <x v="1"/>
    <n v="6"/>
    <x v="5"/>
    <x v="0"/>
    <x v="0"/>
    <x v="2"/>
    <x v="0"/>
    <x v="1"/>
    <x v="11"/>
    <n v="1"/>
    <n v="157.91"/>
    <n v="0"/>
    <n v="77.12"/>
    <n v="157.91"/>
    <n v="77.12"/>
    <n v="80.789999999999992"/>
    <n v="0.51162054334747642"/>
    <n v="157.91"/>
    <n v="0"/>
    <n v="2026"/>
    <s v="Q2"/>
    <n v="6"/>
  </r>
  <r>
    <n v="4741"/>
    <x v="173"/>
    <n v="2026"/>
    <x v="1"/>
    <n v="6"/>
    <x v="5"/>
    <x v="3"/>
    <x v="13"/>
    <x v="0"/>
    <x v="1"/>
    <x v="0"/>
    <x v="6"/>
    <n v="3"/>
    <n v="41.09"/>
    <n v="0.05"/>
    <n v="16.809999999999999"/>
    <n v="117.10650000000001"/>
    <n v="50.429999999999993"/>
    <n v="66.676500000000019"/>
    <n v="0.569366346018368"/>
    <n v="123.27000000000001"/>
    <n v="6.1635000000000009"/>
    <n v="2026"/>
    <s v="Q2"/>
    <n v="6"/>
  </r>
  <r>
    <n v="4882"/>
    <x v="173"/>
    <n v="2026"/>
    <x v="1"/>
    <n v="6"/>
    <x v="5"/>
    <x v="1"/>
    <x v="12"/>
    <x v="0"/>
    <x v="0"/>
    <x v="3"/>
    <x v="19"/>
    <n v="2"/>
    <n v="120.18"/>
    <n v="0.05"/>
    <n v="59.4"/>
    <n v="228.34200000000001"/>
    <n v="118.8"/>
    <n v="109.54200000000002"/>
    <n v="0.47972777675591882"/>
    <n v="240.36"/>
    <n v="12.018000000000001"/>
    <n v="2026"/>
    <s v="Q2"/>
    <n v="6"/>
  </r>
  <r>
    <n v="4885"/>
    <x v="173"/>
    <n v="2026"/>
    <x v="1"/>
    <n v="6"/>
    <x v="5"/>
    <x v="3"/>
    <x v="13"/>
    <x v="3"/>
    <x v="1"/>
    <x v="3"/>
    <x v="7"/>
    <n v="1"/>
    <n v="198.1"/>
    <n v="0.1"/>
    <n v="103.46"/>
    <n v="178.29"/>
    <n v="103.46"/>
    <n v="74.83"/>
    <n v="0.41970946211228899"/>
    <n v="198.1"/>
    <n v="19.810000000000002"/>
    <n v="2026"/>
    <s v="Q2"/>
    <n v="6"/>
  </r>
  <r>
    <n v="4982"/>
    <x v="173"/>
    <n v="2026"/>
    <x v="1"/>
    <n v="6"/>
    <x v="5"/>
    <x v="2"/>
    <x v="10"/>
    <x v="0"/>
    <x v="0"/>
    <x v="2"/>
    <x v="2"/>
    <n v="1"/>
    <n v="36.700000000000003"/>
    <n v="0.15"/>
    <n v="13.59"/>
    <n v="31.195"/>
    <n v="13.59"/>
    <n v="17.605"/>
    <n v="0.56435326174066358"/>
    <n v="36.700000000000003"/>
    <n v="5.5049999999999999"/>
    <n v="2026"/>
    <s v="Q2"/>
    <n v="6"/>
  </r>
  <r>
    <n v="40"/>
    <x v="174"/>
    <n v="2026"/>
    <x v="1"/>
    <n v="6"/>
    <x v="5"/>
    <x v="3"/>
    <x v="7"/>
    <x v="2"/>
    <x v="1"/>
    <x v="2"/>
    <x v="18"/>
    <n v="1"/>
    <n v="167.23"/>
    <n v="0.05"/>
    <n v="85.14"/>
    <n v="158.86849999999998"/>
    <n v="85.14"/>
    <n v="73.728499999999983"/>
    <n v="0.46408507665144438"/>
    <n v="167.23"/>
    <n v="8.3614999999999995"/>
    <n v="2026"/>
    <s v="Q2"/>
    <n v="6"/>
  </r>
  <r>
    <n v="110"/>
    <x v="174"/>
    <n v="2026"/>
    <x v="1"/>
    <n v="6"/>
    <x v="5"/>
    <x v="1"/>
    <x v="12"/>
    <x v="2"/>
    <x v="2"/>
    <x v="1"/>
    <x v="17"/>
    <n v="2"/>
    <n v="72.97"/>
    <n v="0"/>
    <n v="31.57"/>
    <n v="145.94"/>
    <n v="63.14"/>
    <n v="82.8"/>
    <n v="0.56735644785528294"/>
    <n v="145.94"/>
    <n v="0"/>
    <n v="2026"/>
    <s v="Q2"/>
    <n v="6"/>
  </r>
  <r>
    <n v="1169"/>
    <x v="174"/>
    <n v="2026"/>
    <x v="1"/>
    <n v="6"/>
    <x v="5"/>
    <x v="1"/>
    <x v="11"/>
    <x v="2"/>
    <x v="1"/>
    <x v="0"/>
    <x v="0"/>
    <n v="3"/>
    <n v="82.91"/>
    <n v="0"/>
    <n v="42.29"/>
    <n v="248.73"/>
    <n v="126.87"/>
    <n v="121.85999999999999"/>
    <n v="0.4899288384995778"/>
    <n v="248.73"/>
    <n v="0"/>
    <n v="2026"/>
    <s v="Q2"/>
    <n v="6"/>
  </r>
  <r>
    <n v="2211"/>
    <x v="174"/>
    <n v="2026"/>
    <x v="1"/>
    <n v="6"/>
    <x v="5"/>
    <x v="2"/>
    <x v="10"/>
    <x v="3"/>
    <x v="1"/>
    <x v="4"/>
    <x v="10"/>
    <n v="2"/>
    <n v="41.25"/>
    <n v="0"/>
    <n v="14.72"/>
    <n v="82.5"/>
    <n v="29.44"/>
    <n v="53.06"/>
    <n v="0.64315151515151514"/>
    <n v="82.5"/>
    <n v="0"/>
    <n v="2026"/>
    <s v="Q2"/>
    <n v="6"/>
  </r>
  <r>
    <n v="3494"/>
    <x v="174"/>
    <n v="2026"/>
    <x v="1"/>
    <n v="6"/>
    <x v="5"/>
    <x v="3"/>
    <x v="8"/>
    <x v="1"/>
    <x v="2"/>
    <x v="3"/>
    <x v="7"/>
    <n v="6"/>
    <n v="194.79"/>
    <n v="0.15"/>
    <n v="106.78"/>
    <n v="993.42899999999997"/>
    <n v="640.68000000000006"/>
    <n v="352.74899999999991"/>
    <n v="0.3550822454347517"/>
    <n v="1168.74"/>
    <n v="175.31100000000001"/>
    <n v="2026"/>
    <s v="Q2"/>
    <n v="6"/>
  </r>
  <r>
    <n v="3586"/>
    <x v="174"/>
    <n v="2026"/>
    <x v="1"/>
    <n v="6"/>
    <x v="5"/>
    <x v="0"/>
    <x v="15"/>
    <x v="1"/>
    <x v="2"/>
    <x v="3"/>
    <x v="7"/>
    <n v="6"/>
    <n v="193.13"/>
    <n v="0.15"/>
    <n v="106.49"/>
    <n v="984.96299999999997"/>
    <n v="638.93999999999994"/>
    <n v="346.02300000000002"/>
    <n v="0.35130558203709178"/>
    <n v="1158.78"/>
    <n v="173.81699999999998"/>
    <n v="2026"/>
    <s v="Q2"/>
    <n v="6"/>
  </r>
  <r>
    <n v="3660"/>
    <x v="174"/>
    <n v="2026"/>
    <x v="1"/>
    <n v="6"/>
    <x v="5"/>
    <x v="2"/>
    <x v="3"/>
    <x v="0"/>
    <x v="1"/>
    <x v="0"/>
    <x v="0"/>
    <n v="1"/>
    <n v="82.7"/>
    <n v="0.05"/>
    <n v="42.16"/>
    <n v="78.564999999999998"/>
    <n v="42.16"/>
    <n v="36.405000000000001"/>
    <n v="0.46337427607713361"/>
    <n v="82.7"/>
    <n v="4.1350000000000007"/>
    <n v="2026"/>
    <s v="Q2"/>
    <n v="6"/>
  </r>
  <r>
    <n v="4307"/>
    <x v="174"/>
    <n v="2026"/>
    <x v="1"/>
    <n v="6"/>
    <x v="5"/>
    <x v="3"/>
    <x v="8"/>
    <x v="0"/>
    <x v="2"/>
    <x v="0"/>
    <x v="6"/>
    <n v="1"/>
    <n v="40.33"/>
    <n v="0"/>
    <n v="16.48"/>
    <n v="40.33"/>
    <n v="16.48"/>
    <n v="23.849999999999998"/>
    <n v="0.59137118770146291"/>
    <n v="40.33"/>
    <n v="0"/>
    <n v="2026"/>
    <s v="Q2"/>
    <n v="6"/>
  </r>
  <r>
    <n v="5133"/>
    <x v="174"/>
    <n v="2026"/>
    <x v="1"/>
    <n v="6"/>
    <x v="5"/>
    <x v="0"/>
    <x v="0"/>
    <x v="0"/>
    <x v="2"/>
    <x v="3"/>
    <x v="13"/>
    <n v="1"/>
    <n v="81.99"/>
    <n v="0.15"/>
    <n v="40.29"/>
    <n v="69.691499999999991"/>
    <n v="40.29"/>
    <n v="29.401499999999992"/>
    <n v="0.4218807171606293"/>
    <n v="81.99"/>
    <n v="12.298499999999999"/>
    <n v="2026"/>
    <s v="Q2"/>
    <n v="6"/>
  </r>
  <r>
    <n v="472"/>
    <x v="175"/>
    <n v="2026"/>
    <x v="1"/>
    <n v="6"/>
    <x v="5"/>
    <x v="1"/>
    <x v="6"/>
    <x v="2"/>
    <x v="2"/>
    <x v="2"/>
    <x v="9"/>
    <n v="3"/>
    <n v="46.29"/>
    <n v="0"/>
    <n v="18.309999999999999"/>
    <n v="138.87"/>
    <n v="54.929999999999993"/>
    <n v="83.940000000000012"/>
    <n v="0.60445020522791104"/>
    <n v="138.87"/>
    <n v="0"/>
    <n v="2026"/>
    <s v="Q2"/>
    <n v="6"/>
  </r>
  <r>
    <n v="689"/>
    <x v="175"/>
    <n v="2026"/>
    <x v="1"/>
    <n v="6"/>
    <x v="5"/>
    <x v="3"/>
    <x v="7"/>
    <x v="0"/>
    <x v="1"/>
    <x v="0"/>
    <x v="6"/>
    <n v="1"/>
    <n v="39.729999999999997"/>
    <n v="0"/>
    <n v="16.55"/>
    <n v="39.729999999999997"/>
    <n v="16.55"/>
    <n v="23.179999999999996"/>
    <n v="0.58343820790334755"/>
    <n v="39.729999999999997"/>
    <n v="0"/>
    <n v="2026"/>
    <s v="Q2"/>
    <n v="6"/>
  </r>
  <r>
    <n v="864"/>
    <x v="175"/>
    <n v="2026"/>
    <x v="1"/>
    <n v="6"/>
    <x v="5"/>
    <x v="3"/>
    <x v="8"/>
    <x v="0"/>
    <x v="1"/>
    <x v="2"/>
    <x v="15"/>
    <n v="4"/>
    <n v="131.02000000000001"/>
    <n v="0.05"/>
    <n v="67.42"/>
    <n v="497.87600000000003"/>
    <n v="269.68"/>
    <n v="228.19600000000003"/>
    <n v="0.45833902417469413"/>
    <n v="524.08000000000004"/>
    <n v="26.204000000000004"/>
    <n v="2026"/>
    <s v="Q2"/>
    <n v="6"/>
  </r>
  <r>
    <n v="1163"/>
    <x v="175"/>
    <n v="2026"/>
    <x v="1"/>
    <n v="6"/>
    <x v="5"/>
    <x v="1"/>
    <x v="12"/>
    <x v="0"/>
    <x v="1"/>
    <x v="2"/>
    <x v="9"/>
    <n v="2"/>
    <n v="46.69"/>
    <n v="0.05"/>
    <n v="18.23"/>
    <n v="88.710999999999999"/>
    <n v="36.46"/>
    <n v="52.250999999999998"/>
    <n v="0.58900249123558523"/>
    <n v="93.38"/>
    <n v="4.6689999999999996"/>
    <n v="2026"/>
    <s v="Q2"/>
    <n v="6"/>
  </r>
  <r>
    <n v="1323"/>
    <x v="175"/>
    <n v="2026"/>
    <x v="1"/>
    <n v="6"/>
    <x v="5"/>
    <x v="1"/>
    <x v="12"/>
    <x v="0"/>
    <x v="0"/>
    <x v="4"/>
    <x v="10"/>
    <n v="2"/>
    <n v="39.57"/>
    <n v="0.1"/>
    <n v="14.64"/>
    <n v="71.225999999999999"/>
    <n v="29.28"/>
    <n v="41.945999999999998"/>
    <n v="0.58891416055934631"/>
    <n v="79.14"/>
    <n v="7.9140000000000006"/>
    <n v="2026"/>
    <s v="Q2"/>
    <n v="6"/>
  </r>
  <r>
    <n v="2098"/>
    <x v="175"/>
    <n v="2026"/>
    <x v="1"/>
    <n v="6"/>
    <x v="5"/>
    <x v="2"/>
    <x v="2"/>
    <x v="0"/>
    <x v="0"/>
    <x v="1"/>
    <x v="3"/>
    <n v="1"/>
    <n v="146.46"/>
    <n v="0.15"/>
    <n v="80.760000000000005"/>
    <n v="124.491"/>
    <n v="80.760000000000005"/>
    <n v="43.730999999999995"/>
    <n v="0.35127840566787955"/>
    <n v="146.46"/>
    <n v="21.969000000000001"/>
    <n v="2026"/>
    <s v="Q2"/>
    <n v="6"/>
  </r>
  <r>
    <n v="2190"/>
    <x v="175"/>
    <n v="2026"/>
    <x v="1"/>
    <n v="6"/>
    <x v="5"/>
    <x v="1"/>
    <x v="6"/>
    <x v="2"/>
    <x v="2"/>
    <x v="0"/>
    <x v="4"/>
    <n v="5"/>
    <n v="50.78"/>
    <n v="0"/>
    <n v="22.68"/>
    <n v="253.9"/>
    <n v="113.4"/>
    <n v="140.5"/>
    <n v="0.55336746750689247"/>
    <n v="253.9"/>
    <n v="0"/>
    <n v="2026"/>
    <s v="Q2"/>
    <n v="6"/>
  </r>
  <r>
    <n v="2664"/>
    <x v="175"/>
    <n v="2026"/>
    <x v="1"/>
    <n v="6"/>
    <x v="5"/>
    <x v="2"/>
    <x v="10"/>
    <x v="3"/>
    <x v="0"/>
    <x v="2"/>
    <x v="9"/>
    <n v="3"/>
    <n v="47.61"/>
    <n v="0"/>
    <n v="18.21"/>
    <n v="142.82999999999998"/>
    <n v="54.63"/>
    <n v="88.199999999999989"/>
    <n v="0.61751732829237549"/>
    <n v="142.82999999999998"/>
    <n v="0"/>
    <n v="2026"/>
    <s v="Q2"/>
    <n v="6"/>
  </r>
  <r>
    <n v="2992"/>
    <x v="175"/>
    <n v="2026"/>
    <x v="1"/>
    <n v="6"/>
    <x v="5"/>
    <x v="2"/>
    <x v="16"/>
    <x v="0"/>
    <x v="1"/>
    <x v="0"/>
    <x v="4"/>
    <n v="1"/>
    <n v="50.75"/>
    <n v="0.1"/>
    <n v="22.94"/>
    <n v="45.675000000000004"/>
    <n v="22.94"/>
    <n v="22.735000000000003"/>
    <n v="0.49775588396278053"/>
    <n v="50.75"/>
    <n v="5.0750000000000002"/>
    <n v="2026"/>
    <s v="Q2"/>
    <n v="6"/>
  </r>
  <r>
    <n v="3120"/>
    <x v="175"/>
    <n v="2026"/>
    <x v="1"/>
    <n v="6"/>
    <x v="5"/>
    <x v="2"/>
    <x v="5"/>
    <x v="3"/>
    <x v="0"/>
    <x v="4"/>
    <x v="16"/>
    <n v="1"/>
    <n v="50.33"/>
    <n v="0"/>
    <n v="21.66"/>
    <n v="50.33"/>
    <n v="21.66"/>
    <n v="28.669999999999998"/>
    <n v="0.56964037353467112"/>
    <n v="50.33"/>
    <n v="0"/>
    <n v="2026"/>
    <s v="Q2"/>
    <n v="6"/>
  </r>
  <r>
    <n v="189"/>
    <x v="176"/>
    <n v="2026"/>
    <x v="1"/>
    <n v="6"/>
    <x v="5"/>
    <x v="2"/>
    <x v="10"/>
    <x v="0"/>
    <x v="2"/>
    <x v="2"/>
    <x v="9"/>
    <n v="1"/>
    <n v="47.5"/>
    <n v="0.1"/>
    <n v="18.8"/>
    <n v="42.75"/>
    <n v="18.8"/>
    <n v="23.95"/>
    <n v="0.56023391812865497"/>
    <n v="47.5"/>
    <n v="4.75"/>
    <n v="2026"/>
    <s v="Q2"/>
    <n v="6"/>
  </r>
  <r>
    <n v="927"/>
    <x v="176"/>
    <n v="2026"/>
    <x v="1"/>
    <n v="6"/>
    <x v="5"/>
    <x v="2"/>
    <x v="10"/>
    <x v="3"/>
    <x v="0"/>
    <x v="2"/>
    <x v="15"/>
    <n v="2"/>
    <n v="130.33000000000001"/>
    <n v="0.1"/>
    <n v="67.319999999999993"/>
    <n v="234.59400000000002"/>
    <n v="134.63999999999999"/>
    <n v="99.954000000000036"/>
    <n v="0.42607227806337772"/>
    <n v="260.66000000000003"/>
    <n v="26.066000000000003"/>
    <n v="2026"/>
    <s v="Q2"/>
    <n v="6"/>
  </r>
  <r>
    <n v="1388"/>
    <x v="176"/>
    <n v="2026"/>
    <x v="1"/>
    <n v="6"/>
    <x v="5"/>
    <x v="1"/>
    <x v="14"/>
    <x v="0"/>
    <x v="0"/>
    <x v="1"/>
    <x v="11"/>
    <n v="3"/>
    <n v="156.76"/>
    <n v="0.05"/>
    <n v="78.63"/>
    <n v="446.76599999999996"/>
    <n v="235.89"/>
    <n v="210.87599999999998"/>
    <n v="0.47200547937846654"/>
    <n v="470.28"/>
    <n v="23.513999999999999"/>
    <n v="2026"/>
    <s v="Q2"/>
    <n v="6"/>
  </r>
  <r>
    <n v="3932"/>
    <x v="176"/>
    <n v="2026"/>
    <x v="1"/>
    <n v="6"/>
    <x v="5"/>
    <x v="2"/>
    <x v="10"/>
    <x v="0"/>
    <x v="1"/>
    <x v="4"/>
    <x v="14"/>
    <n v="4"/>
    <n v="35.770000000000003"/>
    <n v="0"/>
    <n v="13.75"/>
    <n v="143.08000000000001"/>
    <n v="55"/>
    <n v="88.080000000000013"/>
    <n v="0.61559966452334358"/>
    <n v="143.08000000000001"/>
    <n v="0"/>
    <n v="2026"/>
    <s v="Q2"/>
    <n v="6"/>
  </r>
  <r>
    <n v="4008"/>
    <x v="176"/>
    <n v="2026"/>
    <x v="1"/>
    <n v="6"/>
    <x v="5"/>
    <x v="1"/>
    <x v="14"/>
    <x v="0"/>
    <x v="0"/>
    <x v="0"/>
    <x v="8"/>
    <n v="2"/>
    <n v="102.49"/>
    <n v="0"/>
    <n v="50.07"/>
    <n v="204.98"/>
    <n v="100.14"/>
    <n v="104.83999999999999"/>
    <n v="0.51146453312518292"/>
    <n v="204.98"/>
    <n v="0"/>
    <n v="2026"/>
    <s v="Q2"/>
    <n v="6"/>
  </r>
  <r>
    <n v="4701"/>
    <x v="176"/>
    <n v="2026"/>
    <x v="1"/>
    <n v="6"/>
    <x v="5"/>
    <x v="0"/>
    <x v="0"/>
    <x v="1"/>
    <x v="2"/>
    <x v="0"/>
    <x v="0"/>
    <n v="8"/>
    <n v="82.47"/>
    <n v="0.15"/>
    <n v="42.58"/>
    <n v="560.79599999999994"/>
    <n v="340.64"/>
    <n v="220.15599999999995"/>
    <n v="0.39257769313618496"/>
    <n v="659.76"/>
    <n v="98.963999999999999"/>
    <n v="2026"/>
    <s v="Q2"/>
    <n v="6"/>
  </r>
  <r>
    <n v="4805"/>
    <x v="176"/>
    <n v="2026"/>
    <x v="1"/>
    <n v="6"/>
    <x v="5"/>
    <x v="2"/>
    <x v="10"/>
    <x v="0"/>
    <x v="0"/>
    <x v="3"/>
    <x v="19"/>
    <n v="1"/>
    <n v="121.44"/>
    <n v="0"/>
    <n v="62.34"/>
    <n v="121.44"/>
    <n v="62.34"/>
    <n v="59.099999999999994"/>
    <n v="0.48666007905138337"/>
    <n v="121.44"/>
    <n v="0"/>
    <n v="2026"/>
    <s v="Q2"/>
    <n v="6"/>
  </r>
  <r>
    <n v="912"/>
    <x v="177"/>
    <n v="2026"/>
    <x v="1"/>
    <n v="6"/>
    <x v="5"/>
    <x v="0"/>
    <x v="0"/>
    <x v="3"/>
    <x v="1"/>
    <x v="2"/>
    <x v="9"/>
    <n v="4"/>
    <n v="46.44"/>
    <n v="0.05"/>
    <n v="18.2"/>
    <n v="176.47199999999998"/>
    <n v="72.8"/>
    <n v="103.67199999999998"/>
    <n v="0.58746996690693143"/>
    <n v="185.76"/>
    <n v="9.2880000000000003"/>
    <n v="2026"/>
    <s v="Q2"/>
    <n v="6"/>
  </r>
  <r>
    <n v="1837"/>
    <x v="177"/>
    <n v="2026"/>
    <x v="1"/>
    <n v="6"/>
    <x v="5"/>
    <x v="0"/>
    <x v="0"/>
    <x v="3"/>
    <x v="2"/>
    <x v="3"/>
    <x v="7"/>
    <n v="2"/>
    <n v="194.13"/>
    <n v="0.1"/>
    <n v="106.51"/>
    <n v="349.43400000000003"/>
    <n v="213.02"/>
    <n v="136.41400000000002"/>
    <n v="0.39038559499075648"/>
    <n v="388.26"/>
    <n v="38.826000000000001"/>
    <n v="2026"/>
    <s v="Q2"/>
    <n v="6"/>
  </r>
  <r>
    <n v="2216"/>
    <x v="177"/>
    <n v="2026"/>
    <x v="1"/>
    <n v="6"/>
    <x v="5"/>
    <x v="0"/>
    <x v="9"/>
    <x v="0"/>
    <x v="2"/>
    <x v="0"/>
    <x v="0"/>
    <n v="4"/>
    <n v="81.86"/>
    <n v="0.05"/>
    <n v="42.22"/>
    <n v="311.06799999999998"/>
    <n v="168.88"/>
    <n v="142.18799999999999"/>
    <n v="0.45709619761595532"/>
    <n v="327.44"/>
    <n v="16.372"/>
    <n v="2026"/>
    <s v="Q2"/>
    <n v="6"/>
  </r>
  <r>
    <n v="2451"/>
    <x v="177"/>
    <n v="2026"/>
    <x v="1"/>
    <n v="6"/>
    <x v="5"/>
    <x v="0"/>
    <x v="9"/>
    <x v="1"/>
    <x v="2"/>
    <x v="2"/>
    <x v="18"/>
    <n v="4"/>
    <n v="162.61000000000001"/>
    <n v="0.05"/>
    <n v="88.64"/>
    <n v="617.91800000000001"/>
    <n v="354.56"/>
    <n v="263.358"/>
    <n v="0.4262021821665658"/>
    <n v="650.44000000000005"/>
    <n v="32.522000000000006"/>
    <n v="2026"/>
    <s v="Q2"/>
    <n v="6"/>
  </r>
  <r>
    <n v="2874"/>
    <x v="177"/>
    <n v="2026"/>
    <x v="1"/>
    <n v="6"/>
    <x v="5"/>
    <x v="1"/>
    <x v="12"/>
    <x v="2"/>
    <x v="1"/>
    <x v="0"/>
    <x v="6"/>
    <n v="1"/>
    <n v="40.26"/>
    <n v="0"/>
    <n v="16.62"/>
    <n v="40.26"/>
    <n v="16.62"/>
    <n v="23.639999999999997"/>
    <n v="0.58718330849478384"/>
    <n v="40.26"/>
    <n v="0"/>
    <n v="2026"/>
    <s v="Q2"/>
    <n v="6"/>
  </r>
  <r>
    <n v="2885"/>
    <x v="177"/>
    <n v="2026"/>
    <x v="1"/>
    <n v="6"/>
    <x v="5"/>
    <x v="0"/>
    <x v="0"/>
    <x v="0"/>
    <x v="2"/>
    <x v="2"/>
    <x v="9"/>
    <n v="1"/>
    <n v="47.23"/>
    <n v="0.1"/>
    <n v="17.829999999999998"/>
    <n v="42.506999999999998"/>
    <n v="17.829999999999998"/>
    <n v="24.677"/>
    <n v="0.58053967581810062"/>
    <n v="47.23"/>
    <n v="4.7229999999999999"/>
    <n v="2026"/>
    <s v="Q2"/>
    <n v="6"/>
  </r>
  <r>
    <n v="3014"/>
    <x v="177"/>
    <n v="2026"/>
    <x v="1"/>
    <n v="6"/>
    <x v="5"/>
    <x v="2"/>
    <x v="10"/>
    <x v="0"/>
    <x v="1"/>
    <x v="4"/>
    <x v="16"/>
    <n v="1"/>
    <n v="50.13"/>
    <n v="0.15"/>
    <n v="22.22"/>
    <n v="42.610500000000002"/>
    <n v="22.22"/>
    <n v="20.390500000000003"/>
    <n v="0.47853228664296366"/>
    <n v="50.13"/>
    <n v="7.5194999999999999"/>
    <n v="2026"/>
    <s v="Q2"/>
    <n v="6"/>
  </r>
  <r>
    <n v="3273"/>
    <x v="177"/>
    <n v="2026"/>
    <x v="1"/>
    <n v="6"/>
    <x v="5"/>
    <x v="2"/>
    <x v="3"/>
    <x v="0"/>
    <x v="2"/>
    <x v="3"/>
    <x v="5"/>
    <n v="2"/>
    <n v="345.82"/>
    <n v="0.05"/>
    <n v="196.24"/>
    <n v="657.05799999999999"/>
    <n v="392.48"/>
    <n v="264.57799999999997"/>
    <n v="0.40267069269379563"/>
    <n v="691.64"/>
    <n v="34.582000000000001"/>
    <n v="2026"/>
    <s v="Q2"/>
    <n v="6"/>
  </r>
  <r>
    <n v="5041"/>
    <x v="177"/>
    <n v="2026"/>
    <x v="1"/>
    <n v="6"/>
    <x v="5"/>
    <x v="0"/>
    <x v="15"/>
    <x v="2"/>
    <x v="1"/>
    <x v="3"/>
    <x v="19"/>
    <n v="1"/>
    <n v="126.12"/>
    <n v="0"/>
    <n v="62.18"/>
    <n v="126.12"/>
    <n v="62.18"/>
    <n v="63.940000000000005"/>
    <n v="0.50697748176339996"/>
    <n v="126.12"/>
    <n v="0"/>
    <n v="2026"/>
    <s v="Q2"/>
    <n v="6"/>
  </r>
  <r>
    <n v="312"/>
    <x v="178"/>
    <n v="2026"/>
    <x v="1"/>
    <n v="6"/>
    <x v="5"/>
    <x v="3"/>
    <x v="7"/>
    <x v="3"/>
    <x v="0"/>
    <x v="4"/>
    <x v="14"/>
    <n v="1"/>
    <n v="36"/>
    <n v="0"/>
    <n v="13.95"/>
    <n v="36"/>
    <n v="13.95"/>
    <n v="22.05"/>
    <n v="0.61250000000000004"/>
    <n v="36"/>
    <n v="0"/>
    <n v="2026"/>
    <s v="Q2"/>
    <n v="6"/>
  </r>
  <r>
    <n v="647"/>
    <x v="178"/>
    <n v="2026"/>
    <x v="1"/>
    <n v="6"/>
    <x v="5"/>
    <x v="0"/>
    <x v="0"/>
    <x v="0"/>
    <x v="0"/>
    <x v="2"/>
    <x v="18"/>
    <n v="1"/>
    <n v="162.25"/>
    <n v="0.05"/>
    <n v="89.28"/>
    <n v="154.13749999999999"/>
    <n v="89.28"/>
    <n v="64.857499999999987"/>
    <n v="0.42077690373854509"/>
    <n v="162.25"/>
    <n v="8.1125000000000007"/>
    <n v="2026"/>
    <s v="Q2"/>
    <n v="6"/>
  </r>
  <r>
    <n v="708"/>
    <x v="178"/>
    <n v="2026"/>
    <x v="1"/>
    <n v="6"/>
    <x v="5"/>
    <x v="1"/>
    <x v="11"/>
    <x v="0"/>
    <x v="0"/>
    <x v="1"/>
    <x v="11"/>
    <n v="1"/>
    <n v="150.44"/>
    <n v="0"/>
    <n v="80.5"/>
    <n v="150.44"/>
    <n v="80.5"/>
    <n v="69.94"/>
    <n v="0.46490295134272797"/>
    <n v="150.44"/>
    <n v="0"/>
    <n v="2026"/>
    <s v="Q2"/>
    <n v="6"/>
  </r>
  <r>
    <n v="886"/>
    <x v="178"/>
    <n v="2026"/>
    <x v="1"/>
    <n v="6"/>
    <x v="5"/>
    <x v="0"/>
    <x v="0"/>
    <x v="2"/>
    <x v="2"/>
    <x v="3"/>
    <x v="19"/>
    <n v="2"/>
    <n v="126.17"/>
    <n v="0.05"/>
    <n v="61.13"/>
    <n v="239.72299999999998"/>
    <n v="122.26"/>
    <n v="117.46299999999998"/>
    <n v="0.48999470221881081"/>
    <n v="252.34"/>
    <n v="12.617000000000001"/>
    <n v="2026"/>
    <s v="Q2"/>
    <n v="6"/>
  </r>
  <r>
    <n v="944"/>
    <x v="178"/>
    <n v="2026"/>
    <x v="1"/>
    <n v="6"/>
    <x v="5"/>
    <x v="3"/>
    <x v="7"/>
    <x v="3"/>
    <x v="0"/>
    <x v="3"/>
    <x v="13"/>
    <n v="2"/>
    <n v="83.72"/>
    <n v="0"/>
    <n v="38.96"/>
    <n v="167.44"/>
    <n v="77.92"/>
    <n v="89.52"/>
    <n v="0.53463927376970855"/>
    <n v="167.44"/>
    <n v="0"/>
    <n v="2026"/>
    <s v="Q2"/>
    <n v="6"/>
  </r>
  <r>
    <n v="1050"/>
    <x v="178"/>
    <n v="2026"/>
    <x v="1"/>
    <n v="6"/>
    <x v="5"/>
    <x v="3"/>
    <x v="8"/>
    <x v="3"/>
    <x v="1"/>
    <x v="1"/>
    <x v="17"/>
    <n v="1"/>
    <n v="70.58"/>
    <n v="0"/>
    <n v="32.78"/>
    <n v="70.58"/>
    <n v="32.78"/>
    <n v="37.799999999999997"/>
    <n v="0.53556248228960046"/>
    <n v="70.58"/>
    <n v="0"/>
    <n v="2026"/>
    <s v="Q2"/>
    <n v="6"/>
  </r>
  <r>
    <n v="1677"/>
    <x v="178"/>
    <n v="2026"/>
    <x v="1"/>
    <n v="6"/>
    <x v="5"/>
    <x v="3"/>
    <x v="13"/>
    <x v="1"/>
    <x v="2"/>
    <x v="3"/>
    <x v="13"/>
    <n v="5"/>
    <n v="81.96"/>
    <n v="0.05"/>
    <n v="39.130000000000003"/>
    <n v="389.30999999999995"/>
    <n v="195.65"/>
    <n v="193.65999999999994"/>
    <n v="0.497444196141892"/>
    <n v="409.79999999999995"/>
    <n v="20.49"/>
    <n v="2026"/>
    <s v="Q2"/>
    <n v="6"/>
  </r>
  <r>
    <n v="2109"/>
    <x v="178"/>
    <n v="2026"/>
    <x v="1"/>
    <n v="6"/>
    <x v="5"/>
    <x v="1"/>
    <x v="14"/>
    <x v="0"/>
    <x v="1"/>
    <x v="0"/>
    <x v="6"/>
    <n v="1"/>
    <n v="40.67"/>
    <n v="0"/>
    <n v="16.5"/>
    <n v="40.67"/>
    <n v="16.5"/>
    <n v="24.17"/>
    <n v="0.59429554954511932"/>
    <n v="40.67"/>
    <n v="0"/>
    <n v="2026"/>
    <s v="Q2"/>
    <n v="6"/>
  </r>
  <r>
    <n v="3688"/>
    <x v="178"/>
    <n v="2026"/>
    <x v="1"/>
    <n v="6"/>
    <x v="5"/>
    <x v="2"/>
    <x v="16"/>
    <x v="2"/>
    <x v="1"/>
    <x v="4"/>
    <x v="10"/>
    <n v="1"/>
    <n v="40.94"/>
    <n v="0"/>
    <n v="14.47"/>
    <n v="40.94"/>
    <n v="14.47"/>
    <n v="26.47"/>
    <n v="0.64655593551538837"/>
    <n v="40.94"/>
    <n v="0"/>
    <n v="2026"/>
    <s v="Q2"/>
    <n v="6"/>
  </r>
  <r>
    <n v="521"/>
    <x v="179"/>
    <n v="2026"/>
    <x v="1"/>
    <n v="6"/>
    <x v="5"/>
    <x v="3"/>
    <x v="8"/>
    <x v="1"/>
    <x v="2"/>
    <x v="0"/>
    <x v="8"/>
    <n v="3"/>
    <n v="100.89"/>
    <n v="0.05"/>
    <n v="49.08"/>
    <n v="287.53649999999999"/>
    <n v="147.24"/>
    <n v="140.29649999999998"/>
    <n v="0.48792588071427451"/>
    <n v="302.67"/>
    <n v="15.133500000000002"/>
    <n v="2026"/>
    <s v="Q2"/>
    <n v="6"/>
  </r>
  <r>
    <n v="557"/>
    <x v="179"/>
    <n v="2026"/>
    <x v="1"/>
    <n v="6"/>
    <x v="5"/>
    <x v="1"/>
    <x v="12"/>
    <x v="1"/>
    <x v="2"/>
    <x v="0"/>
    <x v="6"/>
    <n v="3"/>
    <n v="39.78"/>
    <n v="0.15"/>
    <n v="16.850000000000001"/>
    <n v="101.43900000000001"/>
    <n v="50.550000000000004"/>
    <n v="50.889000000000003"/>
    <n v="0.50167095495815217"/>
    <n v="119.34"/>
    <n v="17.901"/>
    <n v="2026"/>
    <s v="Q2"/>
    <n v="6"/>
  </r>
  <r>
    <n v="929"/>
    <x v="179"/>
    <n v="2026"/>
    <x v="1"/>
    <n v="6"/>
    <x v="5"/>
    <x v="0"/>
    <x v="0"/>
    <x v="0"/>
    <x v="0"/>
    <x v="4"/>
    <x v="10"/>
    <n v="1"/>
    <n v="40.299999999999997"/>
    <n v="0.05"/>
    <n v="14.79"/>
    <n v="38.284999999999997"/>
    <n v="14.79"/>
    <n v="23.494999999999997"/>
    <n v="0.61368682251534545"/>
    <n v="40.299999999999997"/>
    <n v="2.0150000000000001"/>
    <n v="2026"/>
    <s v="Q2"/>
    <n v="6"/>
  </r>
  <r>
    <n v="1089"/>
    <x v="179"/>
    <n v="2026"/>
    <x v="1"/>
    <n v="6"/>
    <x v="5"/>
    <x v="1"/>
    <x v="11"/>
    <x v="2"/>
    <x v="0"/>
    <x v="1"/>
    <x v="1"/>
    <n v="1"/>
    <n v="90.91"/>
    <n v="0.05"/>
    <n v="45.9"/>
    <n v="86.364499999999992"/>
    <n v="45.9"/>
    <n v="40.464499999999994"/>
    <n v="0.46853163047316893"/>
    <n v="90.91"/>
    <n v="4.5454999999999997"/>
    <n v="2026"/>
    <s v="Q2"/>
    <n v="6"/>
  </r>
  <r>
    <n v="1655"/>
    <x v="179"/>
    <n v="2026"/>
    <x v="1"/>
    <n v="6"/>
    <x v="5"/>
    <x v="0"/>
    <x v="0"/>
    <x v="1"/>
    <x v="2"/>
    <x v="2"/>
    <x v="18"/>
    <n v="5"/>
    <n v="162.29"/>
    <n v="0.15"/>
    <n v="86.66"/>
    <n v="689.73249999999996"/>
    <n v="433.29999999999995"/>
    <n v="256.4325"/>
    <n v="0.37178543855770174"/>
    <n v="811.44999999999993"/>
    <n v="121.71749999999999"/>
    <n v="2026"/>
    <s v="Q2"/>
    <n v="6"/>
  </r>
  <r>
    <n v="1897"/>
    <x v="179"/>
    <n v="2026"/>
    <x v="1"/>
    <n v="6"/>
    <x v="5"/>
    <x v="1"/>
    <x v="11"/>
    <x v="0"/>
    <x v="2"/>
    <x v="0"/>
    <x v="4"/>
    <n v="2"/>
    <n v="51.03"/>
    <n v="0"/>
    <n v="22.59"/>
    <n v="102.06"/>
    <n v="45.18"/>
    <n v="56.88"/>
    <n v="0.55731922398589062"/>
    <n v="102.06"/>
    <n v="0"/>
    <n v="2026"/>
    <s v="Q2"/>
    <n v="6"/>
  </r>
  <r>
    <n v="2417"/>
    <x v="179"/>
    <n v="2026"/>
    <x v="1"/>
    <n v="6"/>
    <x v="5"/>
    <x v="1"/>
    <x v="12"/>
    <x v="0"/>
    <x v="2"/>
    <x v="4"/>
    <x v="16"/>
    <n v="1"/>
    <n v="50.67"/>
    <n v="0"/>
    <n v="22.18"/>
    <n v="50.67"/>
    <n v="22.18"/>
    <n v="28.490000000000002"/>
    <n v="0.56226564041839355"/>
    <n v="50.67"/>
    <n v="0"/>
    <n v="2026"/>
    <s v="Q2"/>
    <n v="6"/>
  </r>
  <r>
    <n v="3474"/>
    <x v="179"/>
    <n v="2026"/>
    <x v="1"/>
    <n v="6"/>
    <x v="5"/>
    <x v="3"/>
    <x v="8"/>
    <x v="1"/>
    <x v="0"/>
    <x v="2"/>
    <x v="15"/>
    <n v="10"/>
    <n v="130.62"/>
    <n v="0.05"/>
    <n v="67.05"/>
    <n v="1240.8899999999999"/>
    <n v="670.5"/>
    <n v="570.38999999999987"/>
    <n v="0.45966201677828006"/>
    <n v="1306.2"/>
    <n v="65.31"/>
    <n v="2026"/>
    <s v="Q2"/>
    <n v="6"/>
  </r>
  <r>
    <n v="4079"/>
    <x v="179"/>
    <n v="2026"/>
    <x v="1"/>
    <n v="6"/>
    <x v="5"/>
    <x v="2"/>
    <x v="5"/>
    <x v="0"/>
    <x v="1"/>
    <x v="3"/>
    <x v="7"/>
    <n v="4"/>
    <n v="194.6"/>
    <n v="0"/>
    <n v="104.64"/>
    <n v="778.4"/>
    <n v="418.56"/>
    <n v="359.84"/>
    <n v="0.46228160328879753"/>
    <n v="778.4"/>
    <n v="0"/>
    <n v="2026"/>
    <s v="Q2"/>
    <n v="6"/>
  </r>
  <r>
    <n v="45"/>
    <x v="180"/>
    <n v="2026"/>
    <x v="1"/>
    <n v="6"/>
    <x v="5"/>
    <x v="2"/>
    <x v="2"/>
    <x v="2"/>
    <x v="1"/>
    <x v="1"/>
    <x v="1"/>
    <n v="1"/>
    <n v="94"/>
    <n v="0"/>
    <n v="45.62"/>
    <n v="94"/>
    <n v="45.62"/>
    <n v="48.38"/>
    <n v="0.51468085106382977"/>
    <n v="94"/>
    <n v="0"/>
    <n v="2026"/>
    <s v="Q2"/>
    <n v="6"/>
  </r>
  <r>
    <n v="2895"/>
    <x v="180"/>
    <n v="2026"/>
    <x v="1"/>
    <n v="6"/>
    <x v="5"/>
    <x v="3"/>
    <x v="8"/>
    <x v="0"/>
    <x v="0"/>
    <x v="4"/>
    <x v="10"/>
    <n v="2"/>
    <n v="40.46"/>
    <n v="0"/>
    <n v="15.15"/>
    <n v="80.92"/>
    <n v="30.3"/>
    <n v="50.620000000000005"/>
    <n v="0.62555610479485912"/>
    <n v="80.92"/>
    <n v="0"/>
    <n v="2026"/>
    <s v="Q2"/>
    <n v="6"/>
  </r>
  <r>
    <n v="5158"/>
    <x v="180"/>
    <n v="2026"/>
    <x v="1"/>
    <n v="6"/>
    <x v="5"/>
    <x v="1"/>
    <x v="6"/>
    <x v="2"/>
    <x v="1"/>
    <x v="1"/>
    <x v="11"/>
    <n v="1"/>
    <n v="156.11000000000001"/>
    <n v="0"/>
    <n v="79.52"/>
    <n v="156.11000000000001"/>
    <n v="79.52"/>
    <n v="76.590000000000018"/>
    <n v="0.49061559157004681"/>
    <n v="156.11000000000001"/>
    <n v="0"/>
    <n v="2026"/>
    <s v="Q2"/>
    <n v="6"/>
  </r>
  <r>
    <n v="1217"/>
    <x v="181"/>
    <n v="2026"/>
    <x v="2"/>
    <n v="7"/>
    <x v="6"/>
    <x v="2"/>
    <x v="3"/>
    <x v="0"/>
    <x v="0"/>
    <x v="3"/>
    <x v="19"/>
    <n v="2"/>
    <n v="121.78"/>
    <n v="0.1"/>
    <n v="59.62"/>
    <n v="219.20400000000001"/>
    <n v="119.24"/>
    <n v="99.964000000000013"/>
    <n v="0.45603182423678407"/>
    <n v="243.56"/>
    <n v="24.356000000000002"/>
    <n v="2026"/>
    <s v="Q3"/>
    <n v="7"/>
  </r>
  <r>
    <n v="2249"/>
    <x v="181"/>
    <n v="2026"/>
    <x v="2"/>
    <n v="7"/>
    <x v="6"/>
    <x v="0"/>
    <x v="15"/>
    <x v="3"/>
    <x v="1"/>
    <x v="4"/>
    <x v="14"/>
    <n v="3"/>
    <n v="36.22"/>
    <n v="0.1"/>
    <n v="13.83"/>
    <n v="97.793999999999997"/>
    <n v="41.49"/>
    <n v="56.303999999999995"/>
    <n v="0.57574084299650286"/>
    <n v="108.66"/>
    <n v="10.866"/>
    <n v="2026"/>
    <s v="Q3"/>
    <n v="7"/>
  </r>
  <r>
    <n v="2650"/>
    <x v="181"/>
    <n v="2026"/>
    <x v="2"/>
    <n v="7"/>
    <x v="6"/>
    <x v="3"/>
    <x v="7"/>
    <x v="1"/>
    <x v="2"/>
    <x v="2"/>
    <x v="18"/>
    <n v="10"/>
    <n v="161.78"/>
    <n v="0.1"/>
    <n v="85.11"/>
    <n v="1456.02"/>
    <n v="851.1"/>
    <n v="604.91999999999996"/>
    <n v="0.4154613260806857"/>
    <n v="1617.8"/>
    <n v="161.78"/>
    <n v="2026"/>
    <s v="Q3"/>
    <n v="7"/>
  </r>
  <r>
    <n v="3937"/>
    <x v="181"/>
    <n v="2026"/>
    <x v="2"/>
    <n v="7"/>
    <x v="6"/>
    <x v="3"/>
    <x v="7"/>
    <x v="0"/>
    <x v="2"/>
    <x v="3"/>
    <x v="19"/>
    <n v="3"/>
    <n v="126.23"/>
    <n v="0.05"/>
    <n v="61.81"/>
    <n v="359.75549999999998"/>
    <n v="185.43"/>
    <n v="174.32549999999998"/>
    <n v="0.4845666014835075"/>
    <n v="378.69"/>
    <n v="18.9345"/>
    <n v="2026"/>
    <s v="Q3"/>
    <n v="7"/>
  </r>
  <r>
    <n v="4122"/>
    <x v="181"/>
    <n v="2026"/>
    <x v="2"/>
    <n v="7"/>
    <x v="6"/>
    <x v="3"/>
    <x v="8"/>
    <x v="0"/>
    <x v="0"/>
    <x v="0"/>
    <x v="0"/>
    <n v="4"/>
    <n v="79.97"/>
    <n v="0.1"/>
    <n v="43.36"/>
    <n v="287.892"/>
    <n v="173.44"/>
    <n v="114.452"/>
    <n v="0.39755185972517471"/>
    <n v="319.88"/>
    <n v="31.988"/>
    <n v="2026"/>
    <s v="Q3"/>
    <n v="7"/>
  </r>
  <r>
    <n v="4589"/>
    <x v="181"/>
    <n v="2026"/>
    <x v="2"/>
    <n v="7"/>
    <x v="6"/>
    <x v="3"/>
    <x v="8"/>
    <x v="2"/>
    <x v="1"/>
    <x v="0"/>
    <x v="8"/>
    <n v="2"/>
    <n v="102.37"/>
    <n v="0"/>
    <n v="50.25"/>
    <n v="204.74"/>
    <n v="100.5"/>
    <n v="104.24000000000001"/>
    <n v="0.50913353521539517"/>
    <n v="204.74"/>
    <n v="0"/>
    <n v="2026"/>
    <s v="Q3"/>
    <n v="7"/>
  </r>
  <r>
    <n v="4873"/>
    <x v="181"/>
    <n v="2026"/>
    <x v="2"/>
    <n v="7"/>
    <x v="6"/>
    <x v="3"/>
    <x v="13"/>
    <x v="0"/>
    <x v="1"/>
    <x v="0"/>
    <x v="8"/>
    <n v="1"/>
    <n v="102.13"/>
    <n v="0"/>
    <n v="49.17"/>
    <n v="102.13"/>
    <n v="49.17"/>
    <n v="52.959999999999994"/>
    <n v="0.5185547831195535"/>
    <n v="102.13"/>
    <n v="0"/>
    <n v="2026"/>
    <s v="Q3"/>
    <n v="7"/>
  </r>
  <r>
    <n v="729"/>
    <x v="182"/>
    <n v="2026"/>
    <x v="2"/>
    <n v="7"/>
    <x v="6"/>
    <x v="2"/>
    <x v="2"/>
    <x v="0"/>
    <x v="0"/>
    <x v="2"/>
    <x v="18"/>
    <n v="1"/>
    <n v="161.82"/>
    <n v="0"/>
    <n v="87.15"/>
    <n v="161.82"/>
    <n v="87.15"/>
    <n v="74.669999999999987"/>
    <n v="0.46143863552094916"/>
    <n v="161.82"/>
    <n v="0"/>
    <n v="2026"/>
    <s v="Q3"/>
    <n v="7"/>
  </r>
  <r>
    <n v="906"/>
    <x v="182"/>
    <n v="2026"/>
    <x v="2"/>
    <n v="7"/>
    <x v="6"/>
    <x v="3"/>
    <x v="8"/>
    <x v="0"/>
    <x v="1"/>
    <x v="0"/>
    <x v="0"/>
    <n v="2"/>
    <n v="83.29"/>
    <n v="0"/>
    <n v="42.45"/>
    <n v="166.58"/>
    <n v="84.9"/>
    <n v="81.680000000000007"/>
    <n v="0.49033497418657701"/>
    <n v="166.58"/>
    <n v="0"/>
    <n v="2026"/>
    <s v="Q3"/>
    <n v="7"/>
  </r>
  <r>
    <n v="1531"/>
    <x v="182"/>
    <n v="2026"/>
    <x v="2"/>
    <n v="7"/>
    <x v="6"/>
    <x v="2"/>
    <x v="16"/>
    <x v="0"/>
    <x v="1"/>
    <x v="2"/>
    <x v="15"/>
    <n v="2"/>
    <n v="136.72999999999999"/>
    <n v="0"/>
    <n v="66.03"/>
    <n v="273.45999999999998"/>
    <n v="132.06"/>
    <n v="141.39999999999998"/>
    <n v="0.5170774519125283"/>
    <n v="273.45999999999998"/>
    <n v="0"/>
    <n v="2026"/>
    <s v="Q3"/>
    <n v="7"/>
  </r>
  <r>
    <n v="1683"/>
    <x v="182"/>
    <n v="2026"/>
    <x v="2"/>
    <n v="7"/>
    <x v="6"/>
    <x v="2"/>
    <x v="2"/>
    <x v="3"/>
    <x v="0"/>
    <x v="1"/>
    <x v="11"/>
    <n v="2"/>
    <n v="152.44"/>
    <n v="0"/>
    <n v="81.23"/>
    <n v="304.88"/>
    <n v="162.46"/>
    <n v="142.41999999999999"/>
    <n v="0.46713461033849379"/>
    <n v="304.88"/>
    <n v="0"/>
    <n v="2026"/>
    <s v="Q3"/>
    <n v="7"/>
  </r>
  <r>
    <n v="2363"/>
    <x v="182"/>
    <n v="2026"/>
    <x v="2"/>
    <n v="7"/>
    <x v="6"/>
    <x v="3"/>
    <x v="7"/>
    <x v="0"/>
    <x v="1"/>
    <x v="1"/>
    <x v="17"/>
    <n v="2"/>
    <n v="71.28"/>
    <n v="0.1"/>
    <n v="32.67"/>
    <n v="128.304"/>
    <n v="65.34"/>
    <n v="62.963999999999999"/>
    <n v="0.4907407407407407"/>
    <n v="142.56"/>
    <n v="14.256"/>
    <n v="2026"/>
    <s v="Q3"/>
    <n v="7"/>
  </r>
  <r>
    <n v="3858"/>
    <x v="182"/>
    <n v="2026"/>
    <x v="2"/>
    <n v="7"/>
    <x v="6"/>
    <x v="2"/>
    <x v="3"/>
    <x v="3"/>
    <x v="0"/>
    <x v="0"/>
    <x v="0"/>
    <n v="1"/>
    <n v="80.290000000000006"/>
    <n v="0.1"/>
    <n v="43.47"/>
    <n v="72.26100000000001"/>
    <n v="43.47"/>
    <n v="28.791000000000011"/>
    <n v="0.39843068875326948"/>
    <n v="80.290000000000006"/>
    <n v="8.0290000000000017"/>
    <n v="2026"/>
    <s v="Q3"/>
    <n v="7"/>
  </r>
  <r>
    <n v="4233"/>
    <x v="182"/>
    <n v="2026"/>
    <x v="2"/>
    <n v="7"/>
    <x v="6"/>
    <x v="1"/>
    <x v="6"/>
    <x v="3"/>
    <x v="1"/>
    <x v="1"/>
    <x v="3"/>
    <n v="1"/>
    <n v="142.38"/>
    <n v="0.05"/>
    <n v="77.17"/>
    <n v="135.261"/>
    <n v="77.17"/>
    <n v="58.090999999999994"/>
    <n v="0.42947338848596417"/>
    <n v="142.38"/>
    <n v="7.1189999999999998"/>
    <n v="2026"/>
    <s v="Q3"/>
    <n v="7"/>
  </r>
  <r>
    <n v="5071"/>
    <x v="182"/>
    <n v="2026"/>
    <x v="2"/>
    <n v="7"/>
    <x v="6"/>
    <x v="3"/>
    <x v="7"/>
    <x v="0"/>
    <x v="1"/>
    <x v="1"/>
    <x v="1"/>
    <n v="3"/>
    <n v="91.47"/>
    <n v="0.05"/>
    <n v="45.6"/>
    <n v="260.68949999999995"/>
    <n v="136.80000000000001"/>
    <n v="123.88949999999994"/>
    <n v="0.47523778287963253"/>
    <n v="274.40999999999997"/>
    <n v="13.720499999999999"/>
    <n v="2026"/>
    <s v="Q3"/>
    <n v="7"/>
  </r>
  <r>
    <n v="5174"/>
    <x v="182"/>
    <n v="2026"/>
    <x v="2"/>
    <n v="7"/>
    <x v="6"/>
    <x v="1"/>
    <x v="11"/>
    <x v="2"/>
    <x v="1"/>
    <x v="2"/>
    <x v="9"/>
    <n v="1"/>
    <n v="45.92"/>
    <n v="0.05"/>
    <n v="17.91"/>
    <n v="43.624000000000002"/>
    <n v="17.91"/>
    <n v="25.714000000000002"/>
    <n v="0.58944617641665142"/>
    <n v="45.92"/>
    <n v="2.2960000000000003"/>
    <n v="2026"/>
    <s v="Q3"/>
    <n v="7"/>
  </r>
  <r>
    <n v="727"/>
    <x v="183"/>
    <n v="2026"/>
    <x v="2"/>
    <n v="7"/>
    <x v="6"/>
    <x v="3"/>
    <x v="4"/>
    <x v="2"/>
    <x v="1"/>
    <x v="4"/>
    <x v="14"/>
    <n v="1"/>
    <n v="36.01"/>
    <n v="0"/>
    <n v="14.11"/>
    <n v="36.01"/>
    <n v="14.11"/>
    <n v="21.9"/>
    <n v="0.60816439877811723"/>
    <n v="36.01"/>
    <n v="0"/>
    <n v="2026"/>
    <s v="Q3"/>
    <n v="7"/>
  </r>
  <r>
    <n v="1546"/>
    <x v="183"/>
    <n v="2026"/>
    <x v="2"/>
    <n v="7"/>
    <x v="6"/>
    <x v="3"/>
    <x v="13"/>
    <x v="0"/>
    <x v="2"/>
    <x v="2"/>
    <x v="18"/>
    <n v="1"/>
    <n v="165.8"/>
    <n v="0.1"/>
    <n v="88.32"/>
    <n v="149.22000000000003"/>
    <n v="88.32"/>
    <n v="60.900000000000034"/>
    <n v="0.40812223562525146"/>
    <n v="165.8"/>
    <n v="16.580000000000002"/>
    <n v="2026"/>
    <s v="Q3"/>
    <n v="7"/>
  </r>
  <r>
    <n v="3610"/>
    <x v="183"/>
    <n v="2026"/>
    <x v="2"/>
    <n v="7"/>
    <x v="6"/>
    <x v="2"/>
    <x v="2"/>
    <x v="1"/>
    <x v="2"/>
    <x v="4"/>
    <x v="10"/>
    <n v="5"/>
    <n v="40.36"/>
    <n v="0.15"/>
    <n v="14.57"/>
    <n v="171.53"/>
    <n v="72.849999999999994"/>
    <n v="98.68"/>
    <n v="0.57529295167026184"/>
    <n v="201.8"/>
    <n v="30.27"/>
    <n v="2026"/>
    <s v="Q3"/>
    <n v="7"/>
  </r>
  <r>
    <n v="3931"/>
    <x v="183"/>
    <n v="2026"/>
    <x v="2"/>
    <n v="7"/>
    <x v="6"/>
    <x v="2"/>
    <x v="16"/>
    <x v="1"/>
    <x v="2"/>
    <x v="1"/>
    <x v="3"/>
    <n v="12"/>
    <n v="143.77000000000001"/>
    <n v="0.1"/>
    <n v="81.680000000000007"/>
    <n v="1552.7160000000003"/>
    <n v="980.16000000000008"/>
    <n v="572.55600000000027"/>
    <n v="0.3687448316369511"/>
    <n v="1725.2400000000002"/>
    <n v="172.52400000000003"/>
    <n v="2026"/>
    <s v="Q3"/>
    <n v="7"/>
  </r>
  <r>
    <n v="3942"/>
    <x v="183"/>
    <n v="2026"/>
    <x v="2"/>
    <n v="7"/>
    <x v="6"/>
    <x v="1"/>
    <x v="12"/>
    <x v="0"/>
    <x v="1"/>
    <x v="1"/>
    <x v="17"/>
    <n v="2"/>
    <n v="70.5"/>
    <n v="0"/>
    <n v="32.51"/>
    <n v="141"/>
    <n v="65.02"/>
    <n v="75.98"/>
    <n v="0.53886524822695037"/>
    <n v="141"/>
    <n v="0"/>
    <n v="2026"/>
    <s v="Q3"/>
    <n v="7"/>
  </r>
  <r>
    <n v="4165"/>
    <x v="183"/>
    <n v="2026"/>
    <x v="2"/>
    <n v="7"/>
    <x v="6"/>
    <x v="1"/>
    <x v="14"/>
    <x v="0"/>
    <x v="1"/>
    <x v="1"/>
    <x v="11"/>
    <n v="2"/>
    <n v="152.88999999999999"/>
    <n v="0"/>
    <n v="81.34"/>
    <n v="305.77999999999997"/>
    <n v="162.68"/>
    <n v="143.09999999999997"/>
    <n v="0.46798351756164558"/>
    <n v="305.77999999999997"/>
    <n v="0"/>
    <n v="2026"/>
    <s v="Q3"/>
    <n v="7"/>
  </r>
  <r>
    <n v="1149"/>
    <x v="184"/>
    <n v="2026"/>
    <x v="2"/>
    <n v="7"/>
    <x v="6"/>
    <x v="0"/>
    <x v="15"/>
    <x v="0"/>
    <x v="1"/>
    <x v="0"/>
    <x v="0"/>
    <n v="2"/>
    <n v="81.900000000000006"/>
    <n v="0"/>
    <n v="42.61"/>
    <n v="163.80000000000001"/>
    <n v="85.22"/>
    <n v="78.580000000000013"/>
    <n v="0.47973137973137975"/>
    <n v="163.80000000000001"/>
    <n v="0"/>
    <n v="2026"/>
    <s v="Q3"/>
    <n v="7"/>
  </r>
  <r>
    <n v="1310"/>
    <x v="184"/>
    <n v="2026"/>
    <x v="2"/>
    <n v="7"/>
    <x v="6"/>
    <x v="2"/>
    <x v="10"/>
    <x v="2"/>
    <x v="1"/>
    <x v="0"/>
    <x v="8"/>
    <n v="1"/>
    <n v="103.58"/>
    <n v="0"/>
    <n v="51.94"/>
    <n v="103.58"/>
    <n v="51.94"/>
    <n v="51.64"/>
    <n v="0.49855184398532537"/>
    <n v="103.58"/>
    <n v="0"/>
    <n v="2026"/>
    <s v="Q3"/>
    <n v="7"/>
  </r>
  <r>
    <n v="2352"/>
    <x v="184"/>
    <n v="2026"/>
    <x v="2"/>
    <n v="7"/>
    <x v="6"/>
    <x v="2"/>
    <x v="3"/>
    <x v="1"/>
    <x v="0"/>
    <x v="1"/>
    <x v="17"/>
    <n v="4"/>
    <n v="69.7"/>
    <n v="0.1"/>
    <n v="32.799999999999997"/>
    <n v="250.92000000000002"/>
    <n v="131.19999999999999"/>
    <n v="119.72000000000003"/>
    <n v="0.47712418300653603"/>
    <n v="278.8"/>
    <n v="27.880000000000003"/>
    <n v="2026"/>
    <s v="Q3"/>
    <n v="7"/>
  </r>
  <r>
    <n v="2547"/>
    <x v="184"/>
    <n v="2026"/>
    <x v="2"/>
    <n v="7"/>
    <x v="6"/>
    <x v="1"/>
    <x v="12"/>
    <x v="0"/>
    <x v="2"/>
    <x v="4"/>
    <x v="10"/>
    <n v="1"/>
    <n v="40.549999999999997"/>
    <n v="0.05"/>
    <n v="14.44"/>
    <n v="38.522499999999994"/>
    <n v="14.44"/>
    <n v="24.082499999999996"/>
    <n v="0.62515413070283599"/>
    <n v="40.549999999999997"/>
    <n v="2.0274999999999999"/>
    <n v="2026"/>
    <s v="Q3"/>
    <n v="7"/>
  </r>
  <r>
    <n v="2720"/>
    <x v="184"/>
    <n v="2026"/>
    <x v="2"/>
    <n v="7"/>
    <x v="6"/>
    <x v="3"/>
    <x v="8"/>
    <x v="0"/>
    <x v="1"/>
    <x v="1"/>
    <x v="3"/>
    <n v="2"/>
    <n v="145.88999999999999"/>
    <n v="0"/>
    <n v="80.709999999999994"/>
    <n v="291.77999999999997"/>
    <n v="161.41999999999999"/>
    <n v="130.35999999999999"/>
    <n v="0.4467749674412228"/>
    <n v="291.77999999999997"/>
    <n v="0"/>
    <n v="2026"/>
    <s v="Q3"/>
    <n v="7"/>
  </r>
  <r>
    <n v="3591"/>
    <x v="184"/>
    <n v="2026"/>
    <x v="2"/>
    <n v="7"/>
    <x v="6"/>
    <x v="3"/>
    <x v="13"/>
    <x v="0"/>
    <x v="0"/>
    <x v="2"/>
    <x v="18"/>
    <n v="1"/>
    <n v="163.25"/>
    <n v="0"/>
    <n v="89.71"/>
    <n v="163.25"/>
    <n v="89.71"/>
    <n v="73.540000000000006"/>
    <n v="0.45047473200612559"/>
    <n v="163.25"/>
    <n v="0"/>
    <n v="2026"/>
    <s v="Q3"/>
    <n v="7"/>
  </r>
  <r>
    <n v="3819"/>
    <x v="184"/>
    <n v="2026"/>
    <x v="2"/>
    <n v="7"/>
    <x v="6"/>
    <x v="1"/>
    <x v="1"/>
    <x v="0"/>
    <x v="0"/>
    <x v="4"/>
    <x v="10"/>
    <n v="1"/>
    <n v="40.39"/>
    <n v="0.1"/>
    <n v="14.38"/>
    <n v="36.350999999999999"/>
    <n v="14.38"/>
    <n v="21.970999999999997"/>
    <n v="0.60441253335534095"/>
    <n v="40.39"/>
    <n v="4.0390000000000006"/>
    <n v="2026"/>
    <s v="Q3"/>
    <n v="7"/>
  </r>
  <r>
    <n v="4869"/>
    <x v="184"/>
    <n v="2026"/>
    <x v="2"/>
    <n v="7"/>
    <x v="6"/>
    <x v="0"/>
    <x v="15"/>
    <x v="2"/>
    <x v="0"/>
    <x v="3"/>
    <x v="7"/>
    <n v="1"/>
    <n v="200.22"/>
    <n v="0"/>
    <n v="104.38"/>
    <n v="200.22"/>
    <n v="104.38"/>
    <n v="95.84"/>
    <n v="0.47867345919488563"/>
    <n v="200.22"/>
    <n v="0"/>
    <n v="2026"/>
    <s v="Q3"/>
    <n v="7"/>
  </r>
  <r>
    <n v="4940"/>
    <x v="184"/>
    <n v="2026"/>
    <x v="2"/>
    <n v="7"/>
    <x v="6"/>
    <x v="1"/>
    <x v="6"/>
    <x v="0"/>
    <x v="0"/>
    <x v="2"/>
    <x v="18"/>
    <n v="1"/>
    <n v="164.78"/>
    <n v="0.1"/>
    <n v="88.72"/>
    <n v="148.30199999999999"/>
    <n v="88.72"/>
    <n v="59.581999999999994"/>
    <n v="0.4017612709201494"/>
    <n v="164.78"/>
    <n v="16.478000000000002"/>
    <n v="2026"/>
    <s v="Q3"/>
    <n v="7"/>
  </r>
  <r>
    <n v="5164"/>
    <x v="184"/>
    <n v="2026"/>
    <x v="2"/>
    <n v="7"/>
    <x v="6"/>
    <x v="1"/>
    <x v="14"/>
    <x v="0"/>
    <x v="0"/>
    <x v="1"/>
    <x v="3"/>
    <n v="4"/>
    <n v="142.86000000000001"/>
    <n v="0"/>
    <n v="81.62"/>
    <n v="571.44000000000005"/>
    <n v="326.48"/>
    <n v="244.96000000000004"/>
    <n v="0.42867142657146862"/>
    <n v="571.44000000000005"/>
    <n v="0"/>
    <n v="2026"/>
    <s v="Q3"/>
    <n v="7"/>
  </r>
  <r>
    <n v="659"/>
    <x v="185"/>
    <n v="2026"/>
    <x v="2"/>
    <n v="7"/>
    <x v="6"/>
    <x v="3"/>
    <x v="13"/>
    <x v="3"/>
    <x v="2"/>
    <x v="0"/>
    <x v="6"/>
    <n v="1"/>
    <n v="41.18"/>
    <n v="0"/>
    <n v="16.25"/>
    <n v="41.18"/>
    <n v="16.25"/>
    <n v="24.93"/>
    <n v="0.6053909664885867"/>
    <n v="41.18"/>
    <n v="0"/>
    <n v="2026"/>
    <s v="Q3"/>
    <n v="7"/>
  </r>
  <r>
    <n v="969"/>
    <x v="185"/>
    <n v="2026"/>
    <x v="2"/>
    <n v="7"/>
    <x v="6"/>
    <x v="1"/>
    <x v="11"/>
    <x v="1"/>
    <x v="2"/>
    <x v="4"/>
    <x v="14"/>
    <n v="12"/>
    <n v="35.81"/>
    <n v="0.15"/>
    <n v="14.29"/>
    <n v="365.262"/>
    <n v="171.48"/>
    <n v="193.78200000000001"/>
    <n v="0.53052877112866936"/>
    <n v="429.72"/>
    <n v="64.457999999999998"/>
    <n v="2026"/>
    <s v="Q3"/>
    <n v="7"/>
  </r>
  <r>
    <n v="1096"/>
    <x v="185"/>
    <n v="2026"/>
    <x v="2"/>
    <n v="7"/>
    <x v="6"/>
    <x v="1"/>
    <x v="14"/>
    <x v="2"/>
    <x v="1"/>
    <x v="3"/>
    <x v="5"/>
    <n v="3"/>
    <n v="345.42"/>
    <n v="0"/>
    <n v="198.69"/>
    <n v="1036.26"/>
    <n v="596.06999999999994"/>
    <n v="440.19000000000005"/>
    <n v="0.42478721556366167"/>
    <n v="1036.26"/>
    <n v="0"/>
    <n v="2026"/>
    <s v="Q3"/>
    <n v="7"/>
  </r>
  <r>
    <n v="1440"/>
    <x v="185"/>
    <n v="2026"/>
    <x v="2"/>
    <n v="7"/>
    <x v="6"/>
    <x v="3"/>
    <x v="8"/>
    <x v="0"/>
    <x v="0"/>
    <x v="0"/>
    <x v="8"/>
    <n v="4"/>
    <n v="101.66"/>
    <n v="0.1"/>
    <n v="51.55"/>
    <n v="365.976"/>
    <n v="206.2"/>
    <n v="159.77600000000001"/>
    <n v="0.43657507596126527"/>
    <n v="406.64"/>
    <n v="40.664000000000001"/>
    <n v="2026"/>
    <s v="Q3"/>
    <n v="7"/>
  </r>
  <r>
    <n v="2052"/>
    <x v="185"/>
    <n v="2026"/>
    <x v="2"/>
    <n v="7"/>
    <x v="6"/>
    <x v="3"/>
    <x v="13"/>
    <x v="0"/>
    <x v="2"/>
    <x v="1"/>
    <x v="3"/>
    <n v="3"/>
    <n v="146.88999999999999"/>
    <n v="0"/>
    <n v="77.650000000000006"/>
    <n v="440.66999999999996"/>
    <n v="232.95000000000002"/>
    <n v="207.71999999999994"/>
    <n v="0.47137313636054179"/>
    <n v="440.66999999999996"/>
    <n v="0"/>
    <n v="2026"/>
    <s v="Q3"/>
    <n v="7"/>
  </r>
  <r>
    <n v="2096"/>
    <x v="185"/>
    <n v="2026"/>
    <x v="2"/>
    <n v="7"/>
    <x v="6"/>
    <x v="3"/>
    <x v="13"/>
    <x v="3"/>
    <x v="0"/>
    <x v="2"/>
    <x v="18"/>
    <n v="2"/>
    <n v="161.21"/>
    <n v="0"/>
    <n v="85.2"/>
    <n v="322.42"/>
    <n v="170.4"/>
    <n v="152.02000000000001"/>
    <n v="0.47149680540909372"/>
    <n v="322.42"/>
    <n v="0"/>
    <n v="2026"/>
    <s v="Q3"/>
    <n v="7"/>
  </r>
  <r>
    <n v="2488"/>
    <x v="185"/>
    <n v="2026"/>
    <x v="2"/>
    <n v="7"/>
    <x v="6"/>
    <x v="3"/>
    <x v="8"/>
    <x v="2"/>
    <x v="1"/>
    <x v="1"/>
    <x v="17"/>
    <n v="2"/>
    <n v="71.27"/>
    <n v="0.05"/>
    <n v="32.85"/>
    <n v="135.41299999999998"/>
    <n v="65.7"/>
    <n v="69.71299999999998"/>
    <n v="0.5148176319851121"/>
    <n v="142.54"/>
    <n v="7.1269999999999998"/>
    <n v="2026"/>
    <s v="Q3"/>
    <n v="7"/>
  </r>
  <r>
    <n v="3220"/>
    <x v="185"/>
    <n v="2026"/>
    <x v="2"/>
    <n v="7"/>
    <x v="6"/>
    <x v="0"/>
    <x v="9"/>
    <x v="2"/>
    <x v="0"/>
    <x v="4"/>
    <x v="16"/>
    <n v="3"/>
    <n v="50.16"/>
    <n v="0.05"/>
    <n v="22.24"/>
    <n v="142.95599999999999"/>
    <n v="66.72"/>
    <n v="76.23599999999999"/>
    <n v="0.53328296818601528"/>
    <n v="150.47999999999999"/>
    <n v="7.524"/>
    <n v="2026"/>
    <s v="Q3"/>
    <n v="7"/>
  </r>
  <r>
    <n v="3711"/>
    <x v="185"/>
    <n v="2026"/>
    <x v="2"/>
    <n v="7"/>
    <x v="6"/>
    <x v="3"/>
    <x v="4"/>
    <x v="3"/>
    <x v="1"/>
    <x v="1"/>
    <x v="3"/>
    <n v="1"/>
    <n v="145.37"/>
    <n v="0.05"/>
    <n v="81.02"/>
    <n v="138.10149999999999"/>
    <n v="81.02"/>
    <n v="57.081499999999991"/>
    <n v="0.41333005072356199"/>
    <n v="145.37"/>
    <n v="7.2685000000000004"/>
    <n v="2026"/>
    <s v="Q3"/>
    <n v="7"/>
  </r>
  <r>
    <n v="3823"/>
    <x v="185"/>
    <n v="2026"/>
    <x v="2"/>
    <n v="7"/>
    <x v="6"/>
    <x v="3"/>
    <x v="7"/>
    <x v="2"/>
    <x v="1"/>
    <x v="2"/>
    <x v="9"/>
    <n v="2"/>
    <n v="47.1"/>
    <n v="0"/>
    <n v="17.920000000000002"/>
    <n v="94.2"/>
    <n v="35.840000000000003"/>
    <n v="58.36"/>
    <n v="0.6195329087048832"/>
    <n v="94.2"/>
    <n v="0"/>
    <n v="2026"/>
    <s v="Q3"/>
    <n v="7"/>
  </r>
  <r>
    <n v="4058"/>
    <x v="185"/>
    <n v="2026"/>
    <x v="2"/>
    <n v="7"/>
    <x v="6"/>
    <x v="3"/>
    <x v="13"/>
    <x v="1"/>
    <x v="2"/>
    <x v="1"/>
    <x v="11"/>
    <n v="5"/>
    <n v="155.09"/>
    <n v="0.1"/>
    <n v="78.52"/>
    <n v="697.90500000000009"/>
    <n v="392.59999999999997"/>
    <n v="305.30500000000012"/>
    <n v="0.43745925305020034"/>
    <n v="775.45"/>
    <n v="77.545000000000016"/>
    <n v="2026"/>
    <s v="Q3"/>
    <n v="7"/>
  </r>
  <r>
    <n v="4126"/>
    <x v="185"/>
    <n v="2026"/>
    <x v="2"/>
    <n v="7"/>
    <x v="6"/>
    <x v="3"/>
    <x v="13"/>
    <x v="0"/>
    <x v="1"/>
    <x v="0"/>
    <x v="0"/>
    <n v="3"/>
    <n v="82.89"/>
    <n v="0"/>
    <n v="42.31"/>
    <n v="248.67000000000002"/>
    <n v="126.93"/>
    <n v="121.74000000000001"/>
    <n v="0.48956448304982508"/>
    <n v="248.67000000000002"/>
    <n v="0"/>
    <n v="2026"/>
    <s v="Q3"/>
    <n v="7"/>
  </r>
  <r>
    <n v="5080"/>
    <x v="185"/>
    <n v="2026"/>
    <x v="2"/>
    <n v="7"/>
    <x v="6"/>
    <x v="2"/>
    <x v="3"/>
    <x v="2"/>
    <x v="1"/>
    <x v="0"/>
    <x v="0"/>
    <n v="2"/>
    <n v="80.8"/>
    <n v="0"/>
    <n v="42.21"/>
    <n v="161.6"/>
    <n v="84.42"/>
    <n v="77.179999999999993"/>
    <n v="0.47759900990099008"/>
    <n v="161.6"/>
    <n v="0"/>
    <n v="2026"/>
    <s v="Q3"/>
    <n v="7"/>
  </r>
  <r>
    <n v="923"/>
    <x v="186"/>
    <n v="2026"/>
    <x v="2"/>
    <n v="7"/>
    <x v="6"/>
    <x v="2"/>
    <x v="5"/>
    <x v="0"/>
    <x v="1"/>
    <x v="4"/>
    <x v="10"/>
    <n v="2"/>
    <n v="39.54"/>
    <n v="0.05"/>
    <n v="14.68"/>
    <n v="75.125999999999991"/>
    <n v="29.36"/>
    <n v="45.765999999999991"/>
    <n v="0.60918989431089099"/>
    <n v="79.08"/>
    <n v="3.9540000000000002"/>
    <n v="2026"/>
    <s v="Q3"/>
    <n v="7"/>
  </r>
  <r>
    <n v="1549"/>
    <x v="186"/>
    <n v="2026"/>
    <x v="2"/>
    <n v="7"/>
    <x v="6"/>
    <x v="2"/>
    <x v="2"/>
    <x v="0"/>
    <x v="1"/>
    <x v="4"/>
    <x v="12"/>
    <n v="2"/>
    <n v="121.35"/>
    <n v="0"/>
    <n v="71.06"/>
    <n v="242.7"/>
    <n v="142.12"/>
    <n v="100.57999999999998"/>
    <n v="0.41442109600329619"/>
    <n v="242.7"/>
    <n v="0"/>
    <n v="2026"/>
    <s v="Q3"/>
    <n v="7"/>
  </r>
  <r>
    <n v="1839"/>
    <x v="186"/>
    <n v="2026"/>
    <x v="2"/>
    <n v="7"/>
    <x v="6"/>
    <x v="3"/>
    <x v="8"/>
    <x v="2"/>
    <x v="0"/>
    <x v="4"/>
    <x v="10"/>
    <n v="1"/>
    <n v="41.37"/>
    <n v="0"/>
    <n v="15.12"/>
    <n v="41.37"/>
    <n v="15.12"/>
    <n v="26.25"/>
    <n v="0.63451776649746194"/>
    <n v="41.37"/>
    <n v="0"/>
    <n v="2026"/>
    <s v="Q3"/>
    <n v="7"/>
  </r>
  <r>
    <n v="2053"/>
    <x v="186"/>
    <n v="2026"/>
    <x v="2"/>
    <n v="7"/>
    <x v="6"/>
    <x v="1"/>
    <x v="12"/>
    <x v="0"/>
    <x v="1"/>
    <x v="0"/>
    <x v="0"/>
    <n v="5"/>
    <n v="81.63"/>
    <n v="0.05"/>
    <n v="42.36"/>
    <n v="387.74249999999995"/>
    <n v="211.8"/>
    <n v="175.94249999999994"/>
    <n v="0.45376119460724568"/>
    <n v="408.15"/>
    <n v="20.407499999999999"/>
    <n v="2026"/>
    <s v="Q3"/>
    <n v="7"/>
  </r>
  <r>
    <n v="2342"/>
    <x v="186"/>
    <n v="2026"/>
    <x v="2"/>
    <n v="7"/>
    <x v="6"/>
    <x v="1"/>
    <x v="1"/>
    <x v="0"/>
    <x v="0"/>
    <x v="4"/>
    <x v="14"/>
    <n v="1"/>
    <n v="36.19"/>
    <n v="0"/>
    <n v="13.91"/>
    <n v="36.19"/>
    <n v="13.91"/>
    <n v="22.279999999999998"/>
    <n v="0.61563967946946663"/>
    <n v="36.19"/>
    <n v="0"/>
    <n v="2026"/>
    <s v="Q3"/>
    <n v="7"/>
  </r>
  <r>
    <n v="2465"/>
    <x v="186"/>
    <n v="2026"/>
    <x v="2"/>
    <n v="7"/>
    <x v="6"/>
    <x v="1"/>
    <x v="1"/>
    <x v="3"/>
    <x v="1"/>
    <x v="1"/>
    <x v="3"/>
    <n v="1"/>
    <n v="142.04"/>
    <n v="0"/>
    <n v="81.67"/>
    <n v="142.04"/>
    <n v="81.67"/>
    <n v="60.36999999999999"/>
    <n v="0.4250211208110391"/>
    <n v="142.04"/>
    <n v="0"/>
    <n v="2026"/>
    <s v="Q3"/>
    <n v="7"/>
  </r>
  <r>
    <n v="3990"/>
    <x v="186"/>
    <n v="2026"/>
    <x v="2"/>
    <n v="7"/>
    <x v="6"/>
    <x v="2"/>
    <x v="5"/>
    <x v="0"/>
    <x v="2"/>
    <x v="2"/>
    <x v="15"/>
    <n v="1"/>
    <n v="133.66999999999999"/>
    <n v="0"/>
    <n v="68.25"/>
    <n v="133.66999999999999"/>
    <n v="68.25"/>
    <n v="65.419999999999987"/>
    <n v="0.48941422907159415"/>
    <n v="133.66999999999999"/>
    <n v="0"/>
    <n v="2026"/>
    <s v="Q3"/>
    <n v="7"/>
  </r>
  <r>
    <n v="4370"/>
    <x v="186"/>
    <n v="2026"/>
    <x v="2"/>
    <n v="7"/>
    <x v="6"/>
    <x v="2"/>
    <x v="10"/>
    <x v="0"/>
    <x v="1"/>
    <x v="2"/>
    <x v="18"/>
    <n v="6"/>
    <n v="166.6"/>
    <n v="0"/>
    <n v="88.14"/>
    <n v="999.59999999999991"/>
    <n v="528.84"/>
    <n v="470.75999999999988"/>
    <n v="0.47094837935174061"/>
    <n v="999.59999999999991"/>
    <n v="0"/>
    <n v="2026"/>
    <s v="Q3"/>
    <n v="7"/>
  </r>
  <r>
    <n v="4856"/>
    <x v="186"/>
    <n v="2026"/>
    <x v="2"/>
    <n v="7"/>
    <x v="6"/>
    <x v="1"/>
    <x v="12"/>
    <x v="0"/>
    <x v="0"/>
    <x v="0"/>
    <x v="8"/>
    <n v="2"/>
    <n v="99.93"/>
    <n v="0.1"/>
    <n v="51.96"/>
    <n v="179.87400000000002"/>
    <n v="103.92"/>
    <n v="75.954000000000022"/>
    <n v="0.422262250241836"/>
    <n v="199.86"/>
    <n v="19.986000000000004"/>
    <n v="2026"/>
    <s v="Q3"/>
    <n v="7"/>
  </r>
  <r>
    <n v="337"/>
    <x v="187"/>
    <n v="2026"/>
    <x v="2"/>
    <n v="7"/>
    <x v="6"/>
    <x v="0"/>
    <x v="15"/>
    <x v="2"/>
    <x v="0"/>
    <x v="0"/>
    <x v="8"/>
    <n v="6"/>
    <n v="100.56"/>
    <n v="0"/>
    <n v="49.47"/>
    <n v="603.36"/>
    <n v="296.82"/>
    <n v="306.54000000000002"/>
    <n v="0.508054892601432"/>
    <n v="603.36"/>
    <n v="0"/>
    <n v="2026"/>
    <s v="Q3"/>
    <n v="7"/>
  </r>
  <r>
    <n v="1001"/>
    <x v="187"/>
    <n v="2026"/>
    <x v="2"/>
    <n v="7"/>
    <x v="6"/>
    <x v="0"/>
    <x v="9"/>
    <x v="0"/>
    <x v="0"/>
    <x v="3"/>
    <x v="7"/>
    <n v="1"/>
    <n v="200.48"/>
    <n v="0.05"/>
    <n v="104.11"/>
    <n v="190.45599999999999"/>
    <n v="104.11"/>
    <n v="86.345999999999989"/>
    <n v="0.45336455664300412"/>
    <n v="200.48"/>
    <n v="10.024000000000001"/>
    <n v="2026"/>
    <s v="Q3"/>
    <n v="7"/>
  </r>
  <r>
    <n v="2424"/>
    <x v="187"/>
    <n v="2026"/>
    <x v="2"/>
    <n v="7"/>
    <x v="6"/>
    <x v="3"/>
    <x v="8"/>
    <x v="0"/>
    <x v="1"/>
    <x v="0"/>
    <x v="4"/>
    <n v="1"/>
    <n v="51.06"/>
    <n v="0.15"/>
    <n v="22.56"/>
    <n v="43.401000000000003"/>
    <n v="22.56"/>
    <n v="20.841000000000005"/>
    <n v="0.48019630884081022"/>
    <n v="51.06"/>
    <n v="7.6589999999999998"/>
    <n v="2026"/>
    <s v="Q3"/>
    <n v="7"/>
  </r>
  <r>
    <n v="2751"/>
    <x v="187"/>
    <n v="2026"/>
    <x v="2"/>
    <n v="7"/>
    <x v="6"/>
    <x v="0"/>
    <x v="15"/>
    <x v="2"/>
    <x v="1"/>
    <x v="4"/>
    <x v="12"/>
    <n v="2"/>
    <n v="125.9"/>
    <n v="0.15"/>
    <n v="70.27"/>
    <n v="214.03"/>
    <n v="140.54"/>
    <n v="73.490000000000009"/>
    <n v="0.34336307994206422"/>
    <n v="251.8"/>
    <n v="37.770000000000003"/>
    <n v="2026"/>
    <s v="Q3"/>
    <n v="7"/>
  </r>
  <r>
    <n v="375"/>
    <x v="188"/>
    <n v="2026"/>
    <x v="2"/>
    <n v="7"/>
    <x v="6"/>
    <x v="1"/>
    <x v="12"/>
    <x v="2"/>
    <x v="0"/>
    <x v="3"/>
    <x v="7"/>
    <n v="2"/>
    <n v="192.24"/>
    <n v="0.05"/>
    <n v="103.65"/>
    <n v="365.25599999999997"/>
    <n v="207.3"/>
    <n v="157.95599999999996"/>
    <n v="0.43245285498390162"/>
    <n v="384.48"/>
    <n v="19.224000000000004"/>
    <n v="2026"/>
    <s v="Q3"/>
    <n v="7"/>
  </r>
  <r>
    <n v="650"/>
    <x v="188"/>
    <n v="2026"/>
    <x v="2"/>
    <n v="7"/>
    <x v="6"/>
    <x v="0"/>
    <x v="0"/>
    <x v="0"/>
    <x v="2"/>
    <x v="4"/>
    <x v="10"/>
    <n v="2"/>
    <n v="40.79"/>
    <n v="0"/>
    <n v="14.61"/>
    <n v="81.58"/>
    <n v="29.22"/>
    <n v="52.36"/>
    <n v="0.64182397646481981"/>
    <n v="81.58"/>
    <n v="0"/>
    <n v="2026"/>
    <s v="Q3"/>
    <n v="7"/>
  </r>
  <r>
    <n v="941"/>
    <x v="188"/>
    <n v="2026"/>
    <x v="2"/>
    <n v="7"/>
    <x v="6"/>
    <x v="0"/>
    <x v="9"/>
    <x v="2"/>
    <x v="1"/>
    <x v="3"/>
    <x v="19"/>
    <n v="2"/>
    <n v="125.73"/>
    <n v="0.15"/>
    <n v="61.75"/>
    <n v="213.74100000000001"/>
    <n v="123.5"/>
    <n v="90.241000000000014"/>
    <n v="0.42219789371248384"/>
    <n v="251.46"/>
    <n v="37.719000000000001"/>
    <n v="2026"/>
    <s v="Q3"/>
    <n v="7"/>
  </r>
  <r>
    <n v="2719"/>
    <x v="188"/>
    <n v="2026"/>
    <x v="2"/>
    <n v="7"/>
    <x v="6"/>
    <x v="0"/>
    <x v="15"/>
    <x v="0"/>
    <x v="2"/>
    <x v="2"/>
    <x v="18"/>
    <n v="1"/>
    <n v="164.92"/>
    <n v="0"/>
    <n v="89.47"/>
    <n v="164.92"/>
    <n v="89.47"/>
    <n v="75.449999999999989"/>
    <n v="0.45749454280863444"/>
    <n v="164.92"/>
    <n v="0"/>
    <n v="2026"/>
    <s v="Q3"/>
    <n v="7"/>
  </r>
  <r>
    <n v="3833"/>
    <x v="188"/>
    <n v="2026"/>
    <x v="2"/>
    <n v="7"/>
    <x v="6"/>
    <x v="1"/>
    <x v="6"/>
    <x v="2"/>
    <x v="1"/>
    <x v="0"/>
    <x v="8"/>
    <n v="5"/>
    <n v="103.91"/>
    <n v="0"/>
    <n v="51.19"/>
    <n v="519.54999999999995"/>
    <n v="255.95"/>
    <n v="263.59999999999997"/>
    <n v="0.50736214031373306"/>
    <n v="519.54999999999995"/>
    <n v="0"/>
    <n v="2026"/>
    <s v="Q3"/>
    <n v="7"/>
  </r>
  <r>
    <n v="211"/>
    <x v="189"/>
    <n v="2026"/>
    <x v="2"/>
    <n v="7"/>
    <x v="6"/>
    <x v="2"/>
    <x v="16"/>
    <x v="1"/>
    <x v="2"/>
    <x v="0"/>
    <x v="4"/>
    <n v="10"/>
    <n v="49.69"/>
    <n v="0.1"/>
    <n v="21.82"/>
    <n v="447.21"/>
    <n v="218.2"/>
    <n v="229.01"/>
    <n v="0.51208604458755391"/>
    <n v="496.9"/>
    <n v="49.69"/>
    <n v="2026"/>
    <s v="Q3"/>
    <n v="7"/>
  </r>
  <r>
    <n v="392"/>
    <x v="189"/>
    <n v="2026"/>
    <x v="2"/>
    <n v="7"/>
    <x v="6"/>
    <x v="3"/>
    <x v="7"/>
    <x v="2"/>
    <x v="0"/>
    <x v="1"/>
    <x v="1"/>
    <n v="3"/>
    <n v="94.19"/>
    <n v="0"/>
    <n v="44.1"/>
    <n v="282.57"/>
    <n v="132.30000000000001"/>
    <n v="150.26999999999998"/>
    <n v="0.53179743072512997"/>
    <n v="282.57"/>
    <n v="0"/>
    <n v="2026"/>
    <s v="Q3"/>
    <n v="7"/>
  </r>
  <r>
    <n v="1302"/>
    <x v="189"/>
    <n v="2026"/>
    <x v="2"/>
    <n v="7"/>
    <x v="6"/>
    <x v="1"/>
    <x v="14"/>
    <x v="2"/>
    <x v="0"/>
    <x v="2"/>
    <x v="9"/>
    <n v="1"/>
    <n v="46.87"/>
    <n v="0"/>
    <n v="18.649999999999999"/>
    <n v="46.87"/>
    <n v="18.649999999999999"/>
    <n v="28.22"/>
    <n v="0.60209088969490077"/>
    <n v="46.87"/>
    <n v="0"/>
    <n v="2026"/>
    <s v="Q3"/>
    <n v="7"/>
  </r>
  <r>
    <n v="1366"/>
    <x v="189"/>
    <n v="2026"/>
    <x v="2"/>
    <n v="7"/>
    <x v="6"/>
    <x v="2"/>
    <x v="16"/>
    <x v="0"/>
    <x v="0"/>
    <x v="2"/>
    <x v="2"/>
    <n v="1"/>
    <n v="36.99"/>
    <n v="0.1"/>
    <n v="13.2"/>
    <n v="33.291000000000004"/>
    <n v="13.2"/>
    <n v="20.091000000000005"/>
    <n v="0.60349644047940887"/>
    <n v="36.99"/>
    <n v="3.6990000000000003"/>
    <n v="2026"/>
    <s v="Q3"/>
    <n v="7"/>
  </r>
  <r>
    <n v="1974"/>
    <x v="189"/>
    <n v="2026"/>
    <x v="2"/>
    <n v="7"/>
    <x v="6"/>
    <x v="0"/>
    <x v="15"/>
    <x v="0"/>
    <x v="0"/>
    <x v="2"/>
    <x v="15"/>
    <n v="1"/>
    <n v="135.44"/>
    <n v="0"/>
    <n v="65.48"/>
    <n v="135.44"/>
    <n v="65.48"/>
    <n v="69.959999999999994"/>
    <n v="0.51653868871825159"/>
    <n v="135.44"/>
    <n v="0"/>
    <n v="2026"/>
    <s v="Q3"/>
    <n v="7"/>
  </r>
  <r>
    <n v="2716"/>
    <x v="189"/>
    <n v="2026"/>
    <x v="2"/>
    <n v="7"/>
    <x v="6"/>
    <x v="1"/>
    <x v="1"/>
    <x v="0"/>
    <x v="1"/>
    <x v="1"/>
    <x v="1"/>
    <n v="3"/>
    <n v="92.25"/>
    <n v="0"/>
    <n v="46.27"/>
    <n v="276.75"/>
    <n v="138.81"/>
    <n v="137.94"/>
    <n v="0.49842818428184282"/>
    <n v="276.75"/>
    <n v="0"/>
    <n v="2026"/>
    <s v="Q3"/>
    <n v="7"/>
  </r>
  <r>
    <n v="3161"/>
    <x v="189"/>
    <n v="2026"/>
    <x v="2"/>
    <n v="7"/>
    <x v="6"/>
    <x v="2"/>
    <x v="5"/>
    <x v="0"/>
    <x v="1"/>
    <x v="3"/>
    <x v="7"/>
    <n v="2"/>
    <n v="192.6"/>
    <n v="0"/>
    <n v="104.89"/>
    <n v="385.2"/>
    <n v="209.78"/>
    <n v="175.42"/>
    <n v="0.45539979231568017"/>
    <n v="385.2"/>
    <n v="0"/>
    <n v="2026"/>
    <s v="Q3"/>
    <n v="7"/>
  </r>
  <r>
    <n v="3240"/>
    <x v="189"/>
    <n v="2026"/>
    <x v="2"/>
    <n v="7"/>
    <x v="6"/>
    <x v="3"/>
    <x v="8"/>
    <x v="0"/>
    <x v="0"/>
    <x v="0"/>
    <x v="6"/>
    <n v="1"/>
    <n v="39.94"/>
    <n v="0"/>
    <n v="16.89"/>
    <n v="39.94"/>
    <n v="16.89"/>
    <n v="23.049999999999997"/>
    <n v="0.57711567351026538"/>
    <n v="39.94"/>
    <n v="0"/>
    <n v="2026"/>
    <s v="Q3"/>
    <n v="7"/>
  </r>
  <r>
    <n v="3682"/>
    <x v="189"/>
    <n v="2026"/>
    <x v="2"/>
    <n v="7"/>
    <x v="6"/>
    <x v="2"/>
    <x v="2"/>
    <x v="0"/>
    <x v="0"/>
    <x v="1"/>
    <x v="11"/>
    <n v="3"/>
    <n v="150.61000000000001"/>
    <n v="0"/>
    <n v="79.900000000000006"/>
    <n v="451.83000000000004"/>
    <n v="239.70000000000002"/>
    <n v="212.13000000000002"/>
    <n v="0.46949073766682159"/>
    <n v="451.83000000000004"/>
    <n v="0"/>
    <n v="2026"/>
    <s v="Q3"/>
    <n v="7"/>
  </r>
  <r>
    <n v="4725"/>
    <x v="189"/>
    <n v="2026"/>
    <x v="2"/>
    <n v="7"/>
    <x v="6"/>
    <x v="3"/>
    <x v="13"/>
    <x v="0"/>
    <x v="0"/>
    <x v="1"/>
    <x v="17"/>
    <n v="2"/>
    <n v="71.069999999999993"/>
    <n v="0"/>
    <n v="31.57"/>
    <n v="142.13999999999999"/>
    <n v="63.14"/>
    <n v="78.999999999999986"/>
    <n v="0.55579006613198245"/>
    <n v="142.13999999999999"/>
    <n v="0"/>
    <n v="2026"/>
    <s v="Q3"/>
    <n v="7"/>
  </r>
  <r>
    <n v="758"/>
    <x v="190"/>
    <n v="2026"/>
    <x v="2"/>
    <n v="7"/>
    <x v="6"/>
    <x v="0"/>
    <x v="0"/>
    <x v="2"/>
    <x v="1"/>
    <x v="0"/>
    <x v="4"/>
    <n v="1"/>
    <n v="50.78"/>
    <n v="0"/>
    <n v="22.29"/>
    <n v="50.78"/>
    <n v="22.29"/>
    <n v="28.490000000000002"/>
    <n v="0.56104765655769995"/>
    <n v="50.78"/>
    <n v="0"/>
    <n v="2026"/>
    <s v="Q3"/>
    <n v="7"/>
  </r>
  <r>
    <n v="1910"/>
    <x v="190"/>
    <n v="2026"/>
    <x v="2"/>
    <n v="7"/>
    <x v="6"/>
    <x v="0"/>
    <x v="15"/>
    <x v="0"/>
    <x v="0"/>
    <x v="1"/>
    <x v="3"/>
    <n v="2"/>
    <n v="141.51"/>
    <n v="0.05"/>
    <n v="77.040000000000006"/>
    <n v="268.86899999999997"/>
    <n v="154.08000000000001"/>
    <n v="114.78899999999996"/>
    <n v="0.42693281858451504"/>
    <n v="283.02"/>
    <n v="14.151"/>
    <n v="2026"/>
    <s v="Q3"/>
    <n v="7"/>
  </r>
  <r>
    <n v="1941"/>
    <x v="190"/>
    <n v="2026"/>
    <x v="2"/>
    <n v="7"/>
    <x v="6"/>
    <x v="1"/>
    <x v="12"/>
    <x v="3"/>
    <x v="0"/>
    <x v="1"/>
    <x v="11"/>
    <n v="1"/>
    <n v="156.44"/>
    <n v="0.1"/>
    <n v="80.72"/>
    <n v="140.79599999999999"/>
    <n v="80.72"/>
    <n v="60.075999999999993"/>
    <n v="0.42668825818915307"/>
    <n v="156.44"/>
    <n v="15.644"/>
    <n v="2026"/>
    <s v="Q3"/>
    <n v="7"/>
  </r>
  <r>
    <n v="2324"/>
    <x v="190"/>
    <n v="2026"/>
    <x v="2"/>
    <n v="7"/>
    <x v="6"/>
    <x v="1"/>
    <x v="12"/>
    <x v="0"/>
    <x v="1"/>
    <x v="4"/>
    <x v="16"/>
    <n v="2"/>
    <n v="51.75"/>
    <n v="0"/>
    <n v="21.4"/>
    <n v="103.5"/>
    <n v="42.8"/>
    <n v="60.7"/>
    <n v="0.58647342995169083"/>
    <n v="103.5"/>
    <n v="0"/>
    <n v="2026"/>
    <s v="Q3"/>
    <n v="7"/>
  </r>
  <r>
    <n v="2869"/>
    <x v="190"/>
    <n v="2026"/>
    <x v="2"/>
    <n v="7"/>
    <x v="6"/>
    <x v="2"/>
    <x v="5"/>
    <x v="3"/>
    <x v="1"/>
    <x v="3"/>
    <x v="13"/>
    <n v="1"/>
    <n v="82.23"/>
    <n v="0.1"/>
    <n v="38.340000000000003"/>
    <n v="74.007000000000005"/>
    <n v="38.340000000000003"/>
    <n v="35.667000000000002"/>
    <n v="0.48194089748267055"/>
    <n v="82.23"/>
    <n v="8.2230000000000008"/>
    <n v="2026"/>
    <s v="Q3"/>
    <n v="7"/>
  </r>
  <r>
    <n v="3236"/>
    <x v="190"/>
    <n v="2026"/>
    <x v="2"/>
    <n v="7"/>
    <x v="6"/>
    <x v="1"/>
    <x v="6"/>
    <x v="0"/>
    <x v="1"/>
    <x v="1"/>
    <x v="3"/>
    <n v="1"/>
    <n v="144.16999999999999"/>
    <n v="0.1"/>
    <n v="78.13"/>
    <n v="129.75299999999999"/>
    <n v="78.13"/>
    <n v="51.62299999999999"/>
    <n v="0.39785592625989374"/>
    <n v="144.16999999999999"/>
    <n v="14.417"/>
    <n v="2026"/>
    <s v="Q3"/>
    <n v="7"/>
  </r>
  <r>
    <n v="3582"/>
    <x v="190"/>
    <n v="2026"/>
    <x v="2"/>
    <n v="7"/>
    <x v="6"/>
    <x v="1"/>
    <x v="12"/>
    <x v="0"/>
    <x v="0"/>
    <x v="3"/>
    <x v="13"/>
    <n v="4"/>
    <n v="82.47"/>
    <n v="0"/>
    <n v="40.22"/>
    <n v="329.88"/>
    <n v="160.88"/>
    <n v="169"/>
    <n v="0.51230750575967021"/>
    <n v="329.88"/>
    <n v="0"/>
    <n v="2026"/>
    <s v="Q3"/>
    <n v="7"/>
  </r>
  <r>
    <n v="3715"/>
    <x v="190"/>
    <n v="2026"/>
    <x v="2"/>
    <n v="7"/>
    <x v="6"/>
    <x v="3"/>
    <x v="8"/>
    <x v="0"/>
    <x v="1"/>
    <x v="3"/>
    <x v="19"/>
    <n v="1"/>
    <n v="122.14"/>
    <n v="0.15"/>
    <n v="59.87"/>
    <n v="103.819"/>
    <n v="59.87"/>
    <n v="43.949000000000005"/>
    <n v="0.42332328379198414"/>
    <n v="122.14"/>
    <n v="18.320999999999998"/>
    <n v="2026"/>
    <s v="Q3"/>
    <n v="7"/>
  </r>
  <r>
    <n v="3940"/>
    <x v="190"/>
    <n v="2026"/>
    <x v="2"/>
    <n v="7"/>
    <x v="6"/>
    <x v="2"/>
    <x v="16"/>
    <x v="2"/>
    <x v="0"/>
    <x v="1"/>
    <x v="3"/>
    <n v="3"/>
    <n v="143.59"/>
    <n v="0"/>
    <n v="78.91"/>
    <n v="430.77"/>
    <n v="236.73"/>
    <n v="194.04"/>
    <n v="0.45044919562643637"/>
    <n v="430.77"/>
    <n v="0"/>
    <n v="2026"/>
    <s v="Q3"/>
    <n v="7"/>
  </r>
  <r>
    <n v="4760"/>
    <x v="190"/>
    <n v="2026"/>
    <x v="2"/>
    <n v="7"/>
    <x v="6"/>
    <x v="3"/>
    <x v="13"/>
    <x v="0"/>
    <x v="2"/>
    <x v="1"/>
    <x v="11"/>
    <n v="2"/>
    <n v="157.66"/>
    <n v="0"/>
    <n v="78.760000000000005"/>
    <n v="315.32"/>
    <n v="157.52000000000001"/>
    <n v="157.79999999999998"/>
    <n v="0.50044399340352652"/>
    <n v="315.32"/>
    <n v="0"/>
    <n v="2026"/>
    <s v="Q3"/>
    <n v="7"/>
  </r>
  <r>
    <n v="4768"/>
    <x v="190"/>
    <n v="2026"/>
    <x v="2"/>
    <n v="7"/>
    <x v="6"/>
    <x v="1"/>
    <x v="1"/>
    <x v="0"/>
    <x v="2"/>
    <x v="0"/>
    <x v="8"/>
    <n v="1"/>
    <n v="101.58"/>
    <n v="0"/>
    <n v="49.83"/>
    <n v="101.58"/>
    <n v="49.83"/>
    <n v="51.75"/>
    <n v="0.50945067926757237"/>
    <n v="101.58"/>
    <n v="0"/>
    <n v="2026"/>
    <s v="Q3"/>
    <n v="7"/>
  </r>
  <r>
    <n v="5025"/>
    <x v="190"/>
    <n v="2026"/>
    <x v="2"/>
    <n v="7"/>
    <x v="6"/>
    <x v="2"/>
    <x v="3"/>
    <x v="0"/>
    <x v="0"/>
    <x v="2"/>
    <x v="18"/>
    <n v="4"/>
    <n v="166.71"/>
    <n v="0"/>
    <n v="86.55"/>
    <n v="666.84"/>
    <n v="346.2"/>
    <n v="320.64000000000004"/>
    <n v="0.48083498290444487"/>
    <n v="666.84"/>
    <n v="0"/>
    <n v="2026"/>
    <s v="Q3"/>
    <n v="7"/>
  </r>
  <r>
    <n v="165"/>
    <x v="191"/>
    <n v="2026"/>
    <x v="2"/>
    <n v="7"/>
    <x v="6"/>
    <x v="1"/>
    <x v="12"/>
    <x v="2"/>
    <x v="1"/>
    <x v="0"/>
    <x v="0"/>
    <n v="2"/>
    <n v="83.33"/>
    <n v="0"/>
    <n v="42.11"/>
    <n v="166.66"/>
    <n v="84.22"/>
    <n v="82.44"/>
    <n v="0.49465978639145564"/>
    <n v="166.66"/>
    <n v="0"/>
    <n v="2026"/>
    <s v="Q3"/>
    <n v="7"/>
  </r>
  <r>
    <n v="198"/>
    <x v="191"/>
    <n v="2026"/>
    <x v="2"/>
    <n v="7"/>
    <x v="6"/>
    <x v="0"/>
    <x v="15"/>
    <x v="0"/>
    <x v="1"/>
    <x v="1"/>
    <x v="17"/>
    <n v="2"/>
    <n v="71.77"/>
    <n v="0.05"/>
    <n v="32.9"/>
    <n v="136.363"/>
    <n v="65.8"/>
    <n v="70.563000000000002"/>
    <n v="0.5174644148339359"/>
    <n v="143.54"/>
    <n v="7.1769999999999996"/>
    <n v="2026"/>
    <s v="Q3"/>
    <n v="7"/>
  </r>
  <r>
    <n v="1480"/>
    <x v="191"/>
    <n v="2026"/>
    <x v="2"/>
    <n v="7"/>
    <x v="6"/>
    <x v="0"/>
    <x v="15"/>
    <x v="0"/>
    <x v="1"/>
    <x v="2"/>
    <x v="18"/>
    <n v="3"/>
    <n v="164.5"/>
    <n v="0"/>
    <n v="87.06"/>
    <n v="493.5"/>
    <n v="261.18"/>
    <n v="232.32"/>
    <n v="0.47075987841945288"/>
    <n v="493.5"/>
    <n v="0"/>
    <n v="2026"/>
    <s v="Q3"/>
    <n v="7"/>
  </r>
  <r>
    <n v="1990"/>
    <x v="191"/>
    <n v="2026"/>
    <x v="2"/>
    <n v="7"/>
    <x v="6"/>
    <x v="0"/>
    <x v="15"/>
    <x v="0"/>
    <x v="0"/>
    <x v="3"/>
    <x v="13"/>
    <n v="3"/>
    <n v="82.28"/>
    <n v="0.1"/>
    <n v="39.51"/>
    <n v="222.15600000000001"/>
    <n v="118.53"/>
    <n v="103.626"/>
    <n v="0.46645600388915898"/>
    <n v="246.84"/>
    <n v="24.684000000000001"/>
    <n v="2026"/>
    <s v="Q3"/>
    <n v="7"/>
  </r>
  <r>
    <n v="2298"/>
    <x v="191"/>
    <n v="2026"/>
    <x v="2"/>
    <n v="7"/>
    <x v="6"/>
    <x v="2"/>
    <x v="2"/>
    <x v="2"/>
    <x v="1"/>
    <x v="0"/>
    <x v="8"/>
    <n v="2"/>
    <n v="103.17"/>
    <n v="0"/>
    <n v="50.49"/>
    <n v="206.34"/>
    <n v="100.98"/>
    <n v="105.36"/>
    <n v="0.51061355045071244"/>
    <n v="206.34"/>
    <n v="0"/>
    <n v="2026"/>
    <s v="Q3"/>
    <n v="7"/>
  </r>
  <r>
    <n v="2886"/>
    <x v="191"/>
    <n v="2026"/>
    <x v="2"/>
    <n v="7"/>
    <x v="6"/>
    <x v="0"/>
    <x v="15"/>
    <x v="0"/>
    <x v="1"/>
    <x v="0"/>
    <x v="4"/>
    <n v="1"/>
    <n v="50.33"/>
    <n v="0.05"/>
    <n v="22.06"/>
    <n v="47.813499999999998"/>
    <n v="22.06"/>
    <n v="25.753499999999999"/>
    <n v="0.53862402877848303"/>
    <n v="50.33"/>
    <n v="2.5165000000000002"/>
    <n v="2026"/>
    <s v="Q3"/>
    <n v="7"/>
  </r>
  <r>
    <n v="2893"/>
    <x v="191"/>
    <n v="2026"/>
    <x v="2"/>
    <n v="7"/>
    <x v="6"/>
    <x v="1"/>
    <x v="11"/>
    <x v="1"/>
    <x v="2"/>
    <x v="1"/>
    <x v="3"/>
    <n v="6"/>
    <n v="142.78"/>
    <n v="0.15"/>
    <n v="80.38"/>
    <n v="728.178"/>
    <n v="482.28"/>
    <n v="245.89800000000002"/>
    <n v="0.33768941110552642"/>
    <n v="856.68000000000006"/>
    <n v="128.50200000000001"/>
    <n v="2026"/>
    <s v="Q3"/>
    <n v="7"/>
  </r>
  <r>
    <n v="2939"/>
    <x v="191"/>
    <n v="2026"/>
    <x v="2"/>
    <n v="7"/>
    <x v="6"/>
    <x v="1"/>
    <x v="6"/>
    <x v="0"/>
    <x v="1"/>
    <x v="3"/>
    <x v="7"/>
    <n v="1"/>
    <n v="195.38"/>
    <n v="0.05"/>
    <n v="101.67"/>
    <n v="185.61099999999999"/>
    <n v="101.67"/>
    <n v="83.940999999999988"/>
    <n v="0.45224151585843508"/>
    <n v="195.38"/>
    <n v="9.7690000000000001"/>
    <n v="2026"/>
    <s v="Q3"/>
    <n v="7"/>
  </r>
  <r>
    <n v="3249"/>
    <x v="191"/>
    <n v="2026"/>
    <x v="2"/>
    <n v="7"/>
    <x v="6"/>
    <x v="3"/>
    <x v="4"/>
    <x v="2"/>
    <x v="0"/>
    <x v="0"/>
    <x v="8"/>
    <n v="5"/>
    <n v="104.8"/>
    <n v="0"/>
    <n v="50.94"/>
    <n v="524"/>
    <n v="254.7"/>
    <n v="269.3"/>
    <n v="0.51393129770992374"/>
    <n v="524"/>
    <n v="0"/>
    <n v="2026"/>
    <s v="Q3"/>
    <n v="7"/>
  </r>
  <r>
    <n v="3832"/>
    <x v="191"/>
    <n v="2026"/>
    <x v="2"/>
    <n v="7"/>
    <x v="6"/>
    <x v="3"/>
    <x v="7"/>
    <x v="0"/>
    <x v="0"/>
    <x v="3"/>
    <x v="13"/>
    <n v="3"/>
    <n v="82.26"/>
    <n v="0"/>
    <n v="40.020000000000003"/>
    <n v="246.78000000000003"/>
    <n v="120.06"/>
    <n v="126.72000000000003"/>
    <n v="0.51349380014587898"/>
    <n v="246.78000000000003"/>
    <n v="0"/>
    <n v="2026"/>
    <s v="Q3"/>
    <n v="7"/>
  </r>
  <r>
    <n v="3868"/>
    <x v="191"/>
    <n v="2026"/>
    <x v="2"/>
    <n v="7"/>
    <x v="6"/>
    <x v="2"/>
    <x v="10"/>
    <x v="0"/>
    <x v="2"/>
    <x v="1"/>
    <x v="1"/>
    <n v="1"/>
    <n v="90.79"/>
    <n v="0"/>
    <n v="46.39"/>
    <n v="90.79"/>
    <n v="46.39"/>
    <n v="44.400000000000006"/>
    <n v="0.4890406432426479"/>
    <n v="90.79"/>
    <n v="0"/>
    <n v="2026"/>
    <s v="Q3"/>
    <n v="7"/>
  </r>
  <r>
    <n v="4365"/>
    <x v="191"/>
    <n v="2026"/>
    <x v="2"/>
    <n v="7"/>
    <x v="6"/>
    <x v="1"/>
    <x v="11"/>
    <x v="0"/>
    <x v="0"/>
    <x v="0"/>
    <x v="6"/>
    <n v="1"/>
    <n v="41.33"/>
    <n v="0"/>
    <n v="17.2"/>
    <n v="41.33"/>
    <n v="17.2"/>
    <n v="24.13"/>
    <n v="0.58383740624243896"/>
    <n v="41.33"/>
    <n v="0"/>
    <n v="2026"/>
    <s v="Q3"/>
    <n v="7"/>
  </r>
  <r>
    <n v="314"/>
    <x v="192"/>
    <n v="2026"/>
    <x v="2"/>
    <n v="7"/>
    <x v="6"/>
    <x v="2"/>
    <x v="2"/>
    <x v="0"/>
    <x v="0"/>
    <x v="4"/>
    <x v="10"/>
    <n v="2"/>
    <n v="41.09"/>
    <n v="0.05"/>
    <n v="14.54"/>
    <n v="78.070999999999998"/>
    <n v="29.08"/>
    <n v="48.991"/>
    <n v="0.62751854081541159"/>
    <n v="82.18"/>
    <n v="4.1090000000000009"/>
    <n v="2026"/>
    <s v="Q3"/>
    <n v="7"/>
  </r>
  <r>
    <n v="552"/>
    <x v="192"/>
    <n v="2026"/>
    <x v="2"/>
    <n v="7"/>
    <x v="6"/>
    <x v="1"/>
    <x v="12"/>
    <x v="1"/>
    <x v="2"/>
    <x v="3"/>
    <x v="13"/>
    <n v="5"/>
    <n v="82.39"/>
    <n v="0.05"/>
    <n v="39.479999999999997"/>
    <n v="391.35249999999996"/>
    <n v="197.39999999999998"/>
    <n v="193.95249999999999"/>
    <n v="0.49559540312122702"/>
    <n v="411.95"/>
    <n v="20.5975"/>
    <n v="2026"/>
    <s v="Q3"/>
    <n v="7"/>
  </r>
  <r>
    <n v="1317"/>
    <x v="192"/>
    <n v="2026"/>
    <x v="2"/>
    <n v="7"/>
    <x v="6"/>
    <x v="1"/>
    <x v="14"/>
    <x v="0"/>
    <x v="2"/>
    <x v="4"/>
    <x v="14"/>
    <n v="3"/>
    <n v="37"/>
    <n v="0"/>
    <n v="13.69"/>
    <n v="111"/>
    <n v="41.07"/>
    <n v="69.930000000000007"/>
    <n v="0.63000000000000012"/>
    <n v="111"/>
    <n v="0"/>
    <n v="2026"/>
    <s v="Q3"/>
    <n v="7"/>
  </r>
  <r>
    <n v="1515"/>
    <x v="192"/>
    <n v="2026"/>
    <x v="2"/>
    <n v="7"/>
    <x v="6"/>
    <x v="3"/>
    <x v="8"/>
    <x v="2"/>
    <x v="1"/>
    <x v="4"/>
    <x v="10"/>
    <n v="2"/>
    <n v="40.9"/>
    <n v="0"/>
    <n v="14.81"/>
    <n v="81.8"/>
    <n v="29.62"/>
    <n v="52.179999999999993"/>
    <n v="0.63789731051344734"/>
    <n v="81.8"/>
    <n v="0"/>
    <n v="2026"/>
    <s v="Q3"/>
    <n v="7"/>
  </r>
  <r>
    <n v="1674"/>
    <x v="192"/>
    <n v="2026"/>
    <x v="2"/>
    <n v="7"/>
    <x v="6"/>
    <x v="0"/>
    <x v="0"/>
    <x v="0"/>
    <x v="1"/>
    <x v="4"/>
    <x v="12"/>
    <n v="1"/>
    <n v="123.33"/>
    <n v="0.1"/>
    <n v="70.900000000000006"/>
    <n v="110.997"/>
    <n v="70.900000000000006"/>
    <n v="40.096999999999994"/>
    <n v="0.36124399758552028"/>
    <n v="123.33"/>
    <n v="12.333"/>
    <n v="2026"/>
    <s v="Q3"/>
    <n v="7"/>
  </r>
  <r>
    <n v="2407"/>
    <x v="192"/>
    <n v="2026"/>
    <x v="2"/>
    <n v="7"/>
    <x v="6"/>
    <x v="1"/>
    <x v="12"/>
    <x v="3"/>
    <x v="2"/>
    <x v="1"/>
    <x v="11"/>
    <n v="1"/>
    <n v="153.25"/>
    <n v="0.15"/>
    <n v="78.28"/>
    <n v="130.26249999999999"/>
    <n v="78.28"/>
    <n v="51.982499999999987"/>
    <n v="0.39905959121005657"/>
    <n v="153.25"/>
    <n v="22.987500000000001"/>
    <n v="2026"/>
    <s v="Q3"/>
    <n v="7"/>
  </r>
  <r>
    <n v="2817"/>
    <x v="192"/>
    <n v="2026"/>
    <x v="2"/>
    <n v="7"/>
    <x v="6"/>
    <x v="3"/>
    <x v="7"/>
    <x v="3"/>
    <x v="1"/>
    <x v="2"/>
    <x v="15"/>
    <n v="3"/>
    <n v="134.43"/>
    <n v="0.1"/>
    <n v="65.78"/>
    <n v="362.96100000000001"/>
    <n v="197.34"/>
    <n v="165.62100000000001"/>
    <n v="0.45630522287518493"/>
    <n v="403.29"/>
    <n v="40.329000000000008"/>
    <n v="2026"/>
    <s v="Q3"/>
    <n v="7"/>
  </r>
  <r>
    <n v="3059"/>
    <x v="192"/>
    <n v="2026"/>
    <x v="2"/>
    <n v="7"/>
    <x v="6"/>
    <x v="0"/>
    <x v="0"/>
    <x v="0"/>
    <x v="0"/>
    <x v="1"/>
    <x v="1"/>
    <n v="1"/>
    <n v="93.73"/>
    <n v="0.05"/>
    <n v="44.51"/>
    <n v="89.043499999999995"/>
    <n v="44.51"/>
    <n v="44.533499999999997"/>
    <n v="0.50013195797559618"/>
    <n v="93.73"/>
    <n v="4.6865000000000006"/>
    <n v="2026"/>
    <s v="Q3"/>
    <n v="7"/>
  </r>
  <r>
    <n v="3210"/>
    <x v="192"/>
    <n v="2026"/>
    <x v="2"/>
    <n v="7"/>
    <x v="6"/>
    <x v="0"/>
    <x v="0"/>
    <x v="0"/>
    <x v="0"/>
    <x v="2"/>
    <x v="2"/>
    <n v="1"/>
    <n v="37.090000000000003"/>
    <n v="0"/>
    <n v="13.43"/>
    <n v="37.090000000000003"/>
    <n v="13.43"/>
    <n v="23.660000000000004"/>
    <n v="0.63790779185764357"/>
    <n v="37.090000000000003"/>
    <n v="0"/>
    <n v="2026"/>
    <s v="Q3"/>
    <n v="7"/>
  </r>
  <r>
    <n v="3670"/>
    <x v="192"/>
    <n v="2026"/>
    <x v="2"/>
    <n v="7"/>
    <x v="6"/>
    <x v="0"/>
    <x v="0"/>
    <x v="2"/>
    <x v="1"/>
    <x v="2"/>
    <x v="9"/>
    <n v="1"/>
    <n v="45.43"/>
    <n v="0"/>
    <n v="18.66"/>
    <n v="45.43"/>
    <n v="18.66"/>
    <n v="26.77"/>
    <n v="0.58925819942769098"/>
    <n v="45.43"/>
    <n v="0"/>
    <n v="2026"/>
    <s v="Q3"/>
    <n v="7"/>
  </r>
  <r>
    <n v="4017"/>
    <x v="192"/>
    <n v="2026"/>
    <x v="2"/>
    <n v="7"/>
    <x v="6"/>
    <x v="3"/>
    <x v="8"/>
    <x v="3"/>
    <x v="1"/>
    <x v="4"/>
    <x v="10"/>
    <n v="1"/>
    <n v="39.5"/>
    <n v="0.1"/>
    <n v="14.86"/>
    <n v="35.550000000000004"/>
    <n v="14.86"/>
    <n v="20.690000000000005"/>
    <n v="0.58199718706047832"/>
    <n v="39.5"/>
    <n v="3.95"/>
    <n v="2026"/>
    <s v="Q3"/>
    <n v="7"/>
  </r>
  <r>
    <n v="5012"/>
    <x v="192"/>
    <n v="2026"/>
    <x v="2"/>
    <n v="7"/>
    <x v="6"/>
    <x v="2"/>
    <x v="16"/>
    <x v="2"/>
    <x v="0"/>
    <x v="4"/>
    <x v="12"/>
    <n v="2"/>
    <n v="123.58"/>
    <n v="0.1"/>
    <n v="68.739999999999995"/>
    <n v="222.44399999999999"/>
    <n v="137.47999999999999"/>
    <n v="84.963999999999999"/>
    <n v="0.3819568071065077"/>
    <n v="247.16"/>
    <n v="24.716000000000001"/>
    <n v="2026"/>
    <s v="Q3"/>
    <n v="7"/>
  </r>
  <r>
    <n v="884"/>
    <x v="193"/>
    <n v="2026"/>
    <x v="2"/>
    <n v="7"/>
    <x v="6"/>
    <x v="3"/>
    <x v="13"/>
    <x v="2"/>
    <x v="0"/>
    <x v="0"/>
    <x v="8"/>
    <n v="1"/>
    <n v="103.61"/>
    <n v="0"/>
    <n v="51.84"/>
    <n v="103.61"/>
    <n v="51.84"/>
    <n v="51.769999999999996"/>
    <n v="0.49966219476884466"/>
    <n v="103.61"/>
    <n v="0"/>
    <n v="2026"/>
    <s v="Q3"/>
    <n v="7"/>
  </r>
  <r>
    <n v="1025"/>
    <x v="193"/>
    <n v="2026"/>
    <x v="2"/>
    <n v="7"/>
    <x v="6"/>
    <x v="2"/>
    <x v="2"/>
    <x v="2"/>
    <x v="0"/>
    <x v="1"/>
    <x v="3"/>
    <n v="2"/>
    <n v="145.75"/>
    <n v="0.05"/>
    <n v="79.319999999999993"/>
    <n v="276.92500000000001"/>
    <n v="158.63999999999999"/>
    <n v="118.28500000000003"/>
    <n v="0.42713731154644768"/>
    <n v="291.5"/>
    <n v="14.575000000000001"/>
    <n v="2026"/>
    <s v="Q3"/>
    <n v="7"/>
  </r>
  <r>
    <n v="1279"/>
    <x v="193"/>
    <n v="2026"/>
    <x v="2"/>
    <n v="7"/>
    <x v="6"/>
    <x v="3"/>
    <x v="8"/>
    <x v="3"/>
    <x v="1"/>
    <x v="3"/>
    <x v="7"/>
    <n v="2"/>
    <n v="193.76"/>
    <n v="0.1"/>
    <n v="104.66"/>
    <n v="348.76799999999997"/>
    <n v="209.32"/>
    <n v="139.44799999999998"/>
    <n v="0.39983025965684921"/>
    <n v="387.52"/>
    <n v="38.752000000000002"/>
    <n v="2026"/>
    <s v="Q3"/>
    <n v="7"/>
  </r>
  <r>
    <n v="1534"/>
    <x v="193"/>
    <n v="2026"/>
    <x v="2"/>
    <n v="7"/>
    <x v="6"/>
    <x v="2"/>
    <x v="16"/>
    <x v="0"/>
    <x v="0"/>
    <x v="1"/>
    <x v="3"/>
    <n v="2"/>
    <n v="146.09"/>
    <n v="0.1"/>
    <n v="79.36"/>
    <n v="262.96199999999999"/>
    <n v="158.72"/>
    <n v="104.24199999999999"/>
    <n v="0.39641469109605187"/>
    <n v="292.18"/>
    <n v="29.218000000000004"/>
    <n v="2026"/>
    <s v="Q3"/>
    <n v="7"/>
  </r>
  <r>
    <n v="2147"/>
    <x v="193"/>
    <n v="2026"/>
    <x v="2"/>
    <n v="7"/>
    <x v="6"/>
    <x v="1"/>
    <x v="14"/>
    <x v="2"/>
    <x v="1"/>
    <x v="2"/>
    <x v="15"/>
    <n v="1"/>
    <n v="131.91999999999999"/>
    <n v="0"/>
    <n v="66.19"/>
    <n v="131.91999999999999"/>
    <n v="66.19"/>
    <n v="65.72999999999999"/>
    <n v="0.49825651910248631"/>
    <n v="131.91999999999999"/>
    <n v="0"/>
    <n v="2026"/>
    <s v="Q3"/>
    <n v="7"/>
  </r>
  <r>
    <n v="2385"/>
    <x v="193"/>
    <n v="2026"/>
    <x v="2"/>
    <n v="7"/>
    <x v="6"/>
    <x v="1"/>
    <x v="11"/>
    <x v="1"/>
    <x v="2"/>
    <x v="3"/>
    <x v="13"/>
    <n v="6"/>
    <n v="83.28"/>
    <n v="0.15"/>
    <n v="38.76"/>
    <n v="424.72800000000001"/>
    <n v="232.56"/>
    <n v="192.16800000000001"/>
    <n v="0.45244956772334294"/>
    <n v="499.68"/>
    <n v="74.951999999999998"/>
    <n v="2026"/>
    <s v="Q3"/>
    <n v="7"/>
  </r>
  <r>
    <n v="2517"/>
    <x v="193"/>
    <n v="2026"/>
    <x v="2"/>
    <n v="7"/>
    <x v="6"/>
    <x v="1"/>
    <x v="6"/>
    <x v="0"/>
    <x v="1"/>
    <x v="2"/>
    <x v="2"/>
    <n v="1"/>
    <n v="36.479999999999997"/>
    <n v="0.05"/>
    <n v="13.22"/>
    <n v="34.655999999999999"/>
    <n v="13.22"/>
    <n v="21.436"/>
    <n v="0.61853647276084955"/>
    <n v="36.479999999999997"/>
    <n v="1.8239999999999998"/>
    <n v="2026"/>
    <s v="Q3"/>
    <n v="7"/>
  </r>
  <r>
    <n v="2746"/>
    <x v="193"/>
    <n v="2026"/>
    <x v="2"/>
    <n v="7"/>
    <x v="6"/>
    <x v="0"/>
    <x v="0"/>
    <x v="2"/>
    <x v="1"/>
    <x v="1"/>
    <x v="11"/>
    <n v="3"/>
    <n v="155.44"/>
    <n v="0.05"/>
    <n v="79.95"/>
    <n v="443.00399999999996"/>
    <n v="239.85000000000002"/>
    <n v="203.15399999999994"/>
    <n v="0.45858276674702703"/>
    <n v="466.32"/>
    <n v="23.316000000000003"/>
    <n v="2026"/>
    <s v="Q3"/>
    <n v="7"/>
  </r>
  <r>
    <n v="3297"/>
    <x v="193"/>
    <n v="2026"/>
    <x v="2"/>
    <n v="7"/>
    <x v="6"/>
    <x v="0"/>
    <x v="15"/>
    <x v="1"/>
    <x v="0"/>
    <x v="4"/>
    <x v="10"/>
    <n v="6"/>
    <n v="40.58"/>
    <n v="0.15"/>
    <n v="15.06"/>
    <n v="206.958"/>
    <n v="90.36"/>
    <n v="116.598"/>
    <n v="0.5633896732670397"/>
    <n v="243.48"/>
    <n v="36.521999999999998"/>
    <n v="2026"/>
    <s v="Q3"/>
    <n v="7"/>
  </r>
  <r>
    <n v="772"/>
    <x v="194"/>
    <n v="2026"/>
    <x v="2"/>
    <n v="7"/>
    <x v="6"/>
    <x v="3"/>
    <x v="13"/>
    <x v="0"/>
    <x v="0"/>
    <x v="0"/>
    <x v="8"/>
    <n v="2"/>
    <n v="101.03"/>
    <n v="0.1"/>
    <n v="50.98"/>
    <n v="181.85400000000001"/>
    <n v="101.96"/>
    <n v="79.89400000000002"/>
    <n v="0.43933045190097558"/>
    <n v="202.06"/>
    <n v="20.206000000000003"/>
    <n v="2026"/>
    <s v="Q3"/>
    <n v="7"/>
  </r>
  <r>
    <n v="838"/>
    <x v="194"/>
    <n v="2026"/>
    <x v="2"/>
    <n v="7"/>
    <x v="6"/>
    <x v="0"/>
    <x v="9"/>
    <x v="2"/>
    <x v="0"/>
    <x v="3"/>
    <x v="13"/>
    <n v="1"/>
    <n v="80.150000000000006"/>
    <n v="0.05"/>
    <n v="38.89"/>
    <n v="76.142499999999998"/>
    <n v="38.89"/>
    <n v="37.252499999999998"/>
    <n v="0.48924713530551267"/>
    <n v="80.150000000000006"/>
    <n v="4.0075000000000003"/>
    <n v="2026"/>
    <s v="Q3"/>
    <n v="7"/>
  </r>
  <r>
    <n v="1144"/>
    <x v="194"/>
    <n v="2026"/>
    <x v="2"/>
    <n v="7"/>
    <x v="6"/>
    <x v="2"/>
    <x v="2"/>
    <x v="2"/>
    <x v="1"/>
    <x v="3"/>
    <x v="13"/>
    <n v="1"/>
    <n v="83.74"/>
    <n v="0"/>
    <n v="38.96"/>
    <n v="83.74"/>
    <n v="38.96"/>
    <n v="44.779999999999994"/>
    <n v="0.53475041796035339"/>
    <n v="83.74"/>
    <n v="0"/>
    <n v="2026"/>
    <s v="Q3"/>
    <n v="7"/>
  </r>
  <r>
    <n v="1686"/>
    <x v="194"/>
    <n v="2026"/>
    <x v="2"/>
    <n v="7"/>
    <x v="6"/>
    <x v="2"/>
    <x v="5"/>
    <x v="1"/>
    <x v="0"/>
    <x v="2"/>
    <x v="2"/>
    <n v="8"/>
    <n v="35.75"/>
    <n v="0.15"/>
    <n v="13.56"/>
    <n v="243.1"/>
    <n v="108.48"/>
    <n v="134.62"/>
    <n v="0.55376388317564795"/>
    <n v="286"/>
    <n v="42.9"/>
    <n v="2026"/>
    <s v="Q3"/>
    <n v="7"/>
  </r>
  <r>
    <n v="2823"/>
    <x v="194"/>
    <n v="2026"/>
    <x v="2"/>
    <n v="7"/>
    <x v="6"/>
    <x v="0"/>
    <x v="15"/>
    <x v="0"/>
    <x v="1"/>
    <x v="0"/>
    <x v="0"/>
    <n v="3"/>
    <n v="81.39"/>
    <n v="0"/>
    <n v="43.54"/>
    <n v="244.17000000000002"/>
    <n v="130.62"/>
    <n v="113.55000000000001"/>
    <n v="0.46504484580415284"/>
    <n v="244.17000000000002"/>
    <n v="0"/>
    <n v="2026"/>
    <s v="Q3"/>
    <n v="7"/>
  </r>
  <r>
    <n v="2883"/>
    <x v="194"/>
    <n v="2026"/>
    <x v="2"/>
    <n v="7"/>
    <x v="6"/>
    <x v="2"/>
    <x v="10"/>
    <x v="3"/>
    <x v="1"/>
    <x v="2"/>
    <x v="2"/>
    <n v="1"/>
    <n v="36.799999999999997"/>
    <n v="0"/>
    <n v="13.91"/>
    <n v="36.799999999999997"/>
    <n v="13.91"/>
    <n v="22.889999999999997"/>
    <n v="0.62201086956521734"/>
    <n v="36.799999999999997"/>
    <n v="0"/>
    <n v="2026"/>
    <s v="Q3"/>
    <n v="7"/>
  </r>
  <r>
    <n v="3259"/>
    <x v="194"/>
    <n v="2026"/>
    <x v="2"/>
    <n v="7"/>
    <x v="6"/>
    <x v="2"/>
    <x v="16"/>
    <x v="1"/>
    <x v="0"/>
    <x v="3"/>
    <x v="7"/>
    <n v="6"/>
    <n v="194.15"/>
    <n v="0.1"/>
    <n v="105.12"/>
    <n v="1048.4100000000001"/>
    <n v="630.72"/>
    <n v="417.69000000000005"/>
    <n v="0.3984032964202936"/>
    <n v="1164.9000000000001"/>
    <n v="116.49000000000001"/>
    <n v="2026"/>
    <s v="Q3"/>
    <n v="7"/>
  </r>
  <r>
    <n v="3709"/>
    <x v="194"/>
    <n v="2026"/>
    <x v="2"/>
    <n v="7"/>
    <x v="6"/>
    <x v="0"/>
    <x v="9"/>
    <x v="0"/>
    <x v="1"/>
    <x v="4"/>
    <x v="16"/>
    <n v="1"/>
    <n v="50.94"/>
    <n v="0"/>
    <n v="22.28"/>
    <n v="50.94"/>
    <n v="22.28"/>
    <n v="28.659999999999997"/>
    <n v="0.5626226933647428"/>
    <n v="50.94"/>
    <n v="0"/>
    <n v="2026"/>
    <s v="Q3"/>
    <n v="7"/>
  </r>
  <r>
    <n v="61"/>
    <x v="195"/>
    <n v="2026"/>
    <x v="2"/>
    <n v="7"/>
    <x v="6"/>
    <x v="3"/>
    <x v="8"/>
    <x v="0"/>
    <x v="0"/>
    <x v="4"/>
    <x v="12"/>
    <n v="2"/>
    <n v="125.89"/>
    <n v="0"/>
    <n v="70.8"/>
    <n v="251.78"/>
    <n v="141.6"/>
    <n v="110.18"/>
    <n v="0.43760425768528083"/>
    <n v="251.78"/>
    <n v="0"/>
    <n v="2026"/>
    <s v="Q3"/>
    <n v="7"/>
  </r>
  <r>
    <n v="357"/>
    <x v="195"/>
    <n v="2026"/>
    <x v="2"/>
    <n v="7"/>
    <x v="6"/>
    <x v="0"/>
    <x v="9"/>
    <x v="0"/>
    <x v="1"/>
    <x v="4"/>
    <x v="16"/>
    <n v="2"/>
    <n v="51.9"/>
    <n v="0"/>
    <n v="21.82"/>
    <n v="103.8"/>
    <n v="43.64"/>
    <n v="60.16"/>
    <n v="0.57957610789980729"/>
    <n v="103.8"/>
    <n v="0"/>
    <n v="2026"/>
    <s v="Q3"/>
    <n v="7"/>
  </r>
  <r>
    <n v="1607"/>
    <x v="195"/>
    <n v="2026"/>
    <x v="2"/>
    <n v="7"/>
    <x v="6"/>
    <x v="0"/>
    <x v="0"/>
    <x v="2"/>
    <x v="1"/>
    <x v="4"/>
    <x v="10"/>
    <n v="2"/>
    <n v="39.75"/>
    <n v="0"/>
    <n v="14.78"/>
    <n v="79.5"/>
    <n v="29.56"/>
    <n v="49.94"/>
    <n v="0.62817610062893081"/>
    <n v="79.5"/>
    <n v="0"/>
    <n v="2026"/>
    <s v="Q3"/>
    <n v="7"/>
  </r>
  <r>
    <n v="3295"/>
    <x v="195"/>
    <n v="2026"/>
    <x v="2"/>
    <n v="7"/>
    <x v="6"/>
    <x v="1"/>
    <x v="12"/>
    <x v="3"/>
    <x v="0"/>
    <x v="1"/>
    <x v="1"/>
    <n v="1"/>
    <n v="93.46"/>
    <n v="0.15"/>
    <n v="46.65"/>
    <n v="79.440999999999988"/>
    <n v="46.65"/>
    <n v="32.79099999999999"/>
    <n v="0.41277174255107557"/>
    <n v="93.46"/>
    <n v="14.018999999999998"/>
    <n v="2026"/>
    <s v="Q3"/>
    <n v="7"/>
  </r>
  <r>
    <n v="4048"/>
    <x v="195"/>
    <n v="2026"/>
    <x v="2"/>
    <n v="7"/>
    <x v="6"/>
    <x v="3"/>
    <x v="13"/>
    <x v="1"/>
    <x v="2"/>
    <x v="0"/>
    <x v="0"/>
    <n v="3"/>
    <n v="82.79"/>
    <n v="0.1"/>
    <n v="43.07"/>
    <n v="223.53300000000002"/>
    <n v="129.21"/>
    <n v="94.323000000000008"/>
    <n v="0.42196454214813922"/>
    <n v="248.37"/>
    <n v="24.837000000000003"/>
    <n v="2026"/>
    <s v="Q3"/>
    <n v="7"/>
  </r>
  <r>
    <n v="4424"/>
    <x v="195"/>
    <n v="2026"/>
    <x v="2"/>
    <n v="7"/>
    <x v="6"/>
    <x v="2"/>
    <x v="2"/>
    <x v="2"/>
    <x v="2"/>
    <x v="1"/>
    <x v="1"/>
    <n v="1"/>
    <n v="92.54"/>
    <n v="0"/>
    <n v="44.48"/>
    <n v="92.54"/>
    <n v="44.48"/>
    <n v="48.060000000000009"/>
    <n v="0.51934298681651181"/>
    <n v="92.54"/>
    <n v="0"/>
    <n v="2026"/>
    <s v="Q3"/>
    <n v="7"/>
  </r>
  <r>
    <n v="4732"/>
    <x v="195"/>
    <n v="2026"/>
    <x v="2"/>
    <n v="7"/>
    <x v="6"/>
    <x v="1"/>
    <x v="14"/>
    <x v="2"/>
    <x v="1"/>
    <x v="2"/>
    <x v="9"/>
    <n v="1"/>
    <n v="46.53"/>
    <n v="0"/>
    <n v="18.829999999999998"/>
    <n v="46.53"/>
    <n v="18.829999999999998"/>
    <n v="27.700000000000003"/>
    <n v="0.59531485063399958"/>
    <n v="46.53"/>
    <n v="0"/>
    <n v="2026"/>
    <s v="Q3"/>
    <n v="7"/>
  </r>
  <r>
    <n v="194"/>
    <x v="196"/>
    <n v="2026"/>
    <x v="2"/>
    <n v="7"/>
    <x v="6"/>
    <x v="1"/>
    <x v="12"/>
    <x v="0"/>
    <x v="0"/>
    <x v="0"/>
    <x v="4"/>
    <n v="2"/>
    <n v="49.69"/>
    <n v="0"/>
    <n v="21.97"/>
    <n v="99.38"/>
    <n v="43.94"/>
    <n v="55.44"/>
    <n v="0.557858724089354"/>
    <n v="99.38"/>
    <n v="0"/>
    <n v="2026"/>
    <s v="Q3"/>
    <n v="7"/>
  </r>
  <r>
    <n v="258"/>
    <x v="196"/>
    <n v="2026"/>
    <x v="2"/>
    <n v="7"/>
    <x v="6"/>
    <x v="3"/>
    <x v="8"/>
    <x v="3"/>
    <x v="1"/>
    <x v="1"/>
    <x v="17"/>
    <n v="3"/>
    <n v="71.34"/>
    <n v="0.1"/>
    <n v="31.71"/>
    <n v="192.61800000000002"/>
    <n v="95.13"/>
    <n v="97.488000000000028"/>
    <n v="0.50612092327819835"/>
    <n v="214.02"/>
    <n v="21.402000000000001"/>
    <n v="2026"/>
    <s v="Q3"/>
    <n v="7"/>
  </r>
  <r>
    <n v="543"/>
    <x v="196"/>
    <n v="2026"/>
    <x v="2"/>
    <n v="7"/>
    <x v="6"/>
    <x v="1"/>
    <x v="14"/>
    <x v="3"/>
    <x v="0"/>
    <x v="0"/>
    <x v="0"/>
    <n v="1"/>
    <n v="83.03"/>
    <n v="0"/>
    <n v="42.41"/>
    <n v="83.03"/>
    <n v="42.41"/>
    <n v="40.620000000000005"/>
    <n v="0.48922076357942917"/>
    <n v="83.03"/>
    <n v="0"/>
    <n v="2026"/>
    <s v="Q3"/>
    <n v="7"/>
  </r>
  <r>
    <n v="972"/>
    <x v="196"/>
    <n v="2026"/>
    <x v="2"/>
    <n v="7"/>
    <x v="6"/>
    <x v="3"/>
    <x v="4"/>
    <x v="0"/>
    <x v="0"/>
    <x v="4"/>
    <x v="10"/>
    <n v="1"/>
    <n v="40.799999999999997"/>
    <n v="0"/>
    <n v="14.42"/>
    <n v="40.799999999999997"/>
    <n v="14.42"/>
    <n v="26.379999999999995"/>
    <n v="0.64656862745098032"/>
    <n v="40.799999999999997"/>
    <n v="0"/>
    <n v="2026"/>
    <s v="Q3"/>
    <n v="7"/>
  </r>
  <r>
    <n v="1146"/>
    <x v="196"/>
    <n v="2026"/>
    <x v="2"/>
    <n v="7"/>
    <x v="6"/>
    <x v="1"/>
    <x v="6"/>
    <x v="3"/>
    <x v="0"/>
    <x v="3"/>
    <x v="19"/>
    <n v="2"/>
    <n v="125.34"/>
    <n v="0.15"/>
    <n v="59.04"/>
    <n v="213.078"/>
    <n v="118.08"/>
    <n v="94.998000000000005"/>
    <n v="0.44583673584321237"/>
    <n v="250.68"/>
    <n v="37.601999999999997"/>
    <n v="2026"/>
    <s v="Q3"/>
    <n v="7"/>
  </r>
  <r>
    <n v="1464"/>
    <x v="196"/>
    <n v="2026"/>
    <x v="2"/>
    <n v="7"/>
    <x v="6"/>
    <x v="0"/>
    <x v="9"/>
    <x v="0"/>
    <x v="0"/>
    <x v="4"/>
    <x v="12"/>
    <n v="1"/>
    <n v="122.73"/>
    <n v="0.1"/>
    <n v="70.540000000000006"/>
    <n v="110.45700000000001"/>
    <n v="70.540000000000006"/>
    <n v="39.917000000000002"/>
    <n v="0.36138044668966202"/>
    <n v="122.73"/>
    <n v="12.273000000000001"/>
    <n v="2026"/>
    <s v="Q3"/>
    <n v="7"/>
  </r>
  <r>
    <n v="1581"/>
    <x v="196"/>
    <n v="2026"/>
    <x v="2"/>
    <n v="7"/>
    <x v="6"/>
    <x v="2"/>
    <x v="5"/>
    <x v="2"/>
    <x v="1"/>
    <x v="1"/>
    <x v="1"/>
    <n v="5"/>
    <n v="92.72"/>
    <n v="0.1"/>
    <n v="46.2"/>
    <n v="417.24"/>
    <n v="231"/>
    <n v="186.24"/>
    <n v="0.44636180615473109"/>
    <n v="463.6"/>
    <n v="46.360000000000007"/>
    <n v="2026"/>
    <s v="Q3"/>
    <n v="7"/>
  </r>
  <r>
    <n v="1894"/>
    <x v="196"/>
    <n v="2026"/>
    <x v="2"/>
    <n v="7"/>
    <x v="6"/>
    <x v="3"/>
    <x v="7"/>
    <x v="1"/>
    <x v="2"/>
    <x v="4"/>
    <x v="14"/>
    <n v="5"/>
    <n v="36.29"/>
    <n v="0.05"/>
    <n v="13.52"/>
    <n v="172.37749999999997"/>
    <n v="67.599999999999994"/>
    <n v="104.77749999999997"/>
    <n v="0.60783744978317933"/>
    <n v="181.45"/>
    <n v="9.0724999999999998"/>
    <n v="2026"/>
    <s v="Q3"/>
    <n v="7"/>
  </r>
  <r>
    <n v="2100"/>
    <x v="196"/>
    <n v="2026"/>
    <x v="2"/>
    <n v="7"/>
    <x v="6"/>
    <x v="2"/>
    <x v="2"/>
    <x v="0"/>
    <x v="2"/>
    <x v="0"/>
    <x v="4"/>
    <n v="2"/>
    <n v="49.84"/>
    <n v="0.1"/>
    <n v="23.06"/>
    <n v="89.712000000000003"/>
    <n v="46.12"/>
    <n v="43.592000000000006"/>
    <n v="0.48591046905653651"/>
    <n v="99.68"/>
    <n v="9.9680000000000017"/>
    <n v="2026"/>
    <s v="Q3"/>
    <n v="7"/>
  </r>
  <r>
    <n v="2902"/>
    <x v="196"/>
    <n v="2026"/>
    <x v="2"/>
    <n v="7"/>
    <x v="6"/>
    <x v="1"/>
    <x v="12"/>
    <x v="3"/>
    <x v="2"/>
    <x v="4"/>
    <x v="14"/>
    <n v="1"/>
    <n v="35.799999999999997"/>
    <n v="0"/>
    <n v="14.05"/>
    <n v="35.799999999999997"/>
    <n v="14.05"/>
    <n v="21.749999999999996"/>
    <n v="0.60754189944134074"/>
    <n v="35.799999999999997"/>
    <n v="0"/>
    <n v="2026"/>
    <s v="Q3"/>
    <n v="7"/>
  </r>
  <r>
    <n v="3115"/>
    <x v="196"/>
    <n v="2026"/>
    <x v="2"/>
    <n v="7"/>
    <x v="6"/>
    <x v="3"/>
    <x v="13"/>
    <x v="0"/>
    <x v="1"/>
    <x v="3"/>
    <x v="7"/>
    <n v="1"/>
    <n v="195.12"/>
    <n v="0"/>
    <n v="101.14"/>
    <n v="195.12"/>
    <n v="101.14"/>
    <n v="93.98"/>
    <n v="0.48165231652316526"/>
    <n v="195.12"/>
    <n v="0"/>
    <n v="2026"/>
    <s v="Q3"/>
    <n v="7"/>
  </r>
  <r>
    <n v="3546"/>
    <x v="196"/>
    <n v="2026"/>
    <x v="2"/>
    <n v="7"/>
    <x v="6"/>
    <x v="0"/>
    <x v="15"/>
    <x v="0"/>
    <x v="1"/>
    <x v="0"/>
    <x v="6"/>
    <n v="2"/>
    <n v="39.69"/>
    <n v="0.05"/>
    <n v="16.88"/>
    <n v="75.410999999999987"/>
    <n v="33.76"/>
    <n v="41.650999999999989"/>
    <n v="0.55231995332245953"/>
    <n v="79.38"/>
    <n v="3.9689999999999999"/>
    <n v="2026"/>
    <s v="Q3"/>
    <n v="7"/>
  </r>
  <r>
    <n v="4224"/>
    <x v="196"/>
    <n v="2026"/>
    <x v="2"/>
    <n v="7"/>
    <x v="6"/>
    <x v="2"/>
    <x v="3"/>
    <x v="2"/>
    <x v="0"/>
    <x v="3"/>
    <x v="5"/>
    <n v="1"/>
    <n v="348.73"/>
    <n v="0.15"/>
    <n v="190.33"/>
    <n v="296.4205"/>
    <n v="190.33"/>
    <n v="106.09049999999999"/>
    <n v="0.35790540802677273"/>
    <n v="348.73"/>
    <n v="52.3095"/>
    <n v="2026"/>
    <s v="Q3"/>
    <n v="7"/>
  </r>
  <r>
    <n v="4858"/>
    <x v="196"/>
    <n v="2026"/>
    <x v="2"/>
    <n v="7"/>
    <x v="6"/>
    <x v="1"/>
    <x v="12"/>
    <x v="2"/>
    <x v="0"/>
    <x v="2"/>
    <x v="2"/>
    <n v="1"/>
    <n v="35.5"/>
    <n v="0"/>
    <n v="13.26"/>
    <n v="35.5"/>
    <n v="13.26"/>
    <n v="22.240000000000002"/>
    <n v="0.62647887323943663"/>
    <n v="35.5"/>
    <n v="0"/>
    <n v="2026"/>
    <s v="Q3"/>
    <n v="7"/>
  </r>
  <r>
    <n v="768"/>
    <x v="197"/>
    <n v="2026"/>
    <x v="2"/>
    <n v="7"/>
    <x v="6"/>
    <x v="0"/>
    <x v="9"/>
    <x v="0"/>
    <x v="2"/>
    <x v="2"/>
    <x v="9"/>
    <n v="1"/>
    <n v="46.44"/>
    <n v="0"/>
    <n v="18.47"/>
    <n v="46.44"/>
    <n v="18.47"/>
    <n v="27.97"/>
    <n v="0.60228251507321273"/>
    <n v="46.44"/>
    <n v="0"/>
    <n v="2026"/>
    <s v="Q3"/>
    <n v="7"/>
  </r>
  <r>
    <n v="1901"/>
    <x v="197"/>
    <n v="2026"/>
    <x v="2"/>
    <n v="7"/>
    <x v="6"/>
    <x v="1"/>
    <x v="14"/>
    <x v="0"/>
    <x v="1"/>
    <x v="1"/>
    <x v="17"/>
    <n v="1"/>
    <n v="70.44"/>
    <n v="0.05"/>
    <n v="32.229999999999997"/>
    <n v="66.917999999999992"/>
    <n v="32.229999999999997"/>
    <n v="34.687999999999995"/>
    <n v="0.51836576108072563"/>
    <n v="70.44"/>
    <n v="3.5220000000000002"/>
    <n v="2026"/>
    <s v="Q3"/>
    <n v="7"/>
  </r>
  <r>
    <n v="2226"/>
    <x v="197"/>
    <n v="2026"/>
    <x v="2"/>
    <n v="7"/>
    <x v="6"/>
    <x v="0"/>
    <x v="15"/>
    <x v="2"/>
    <x v="1"/>
    <x v="1"/>
    <x v="17"/>
    <n v="1"/>
    <n v="69.78"/>
    <n v="0.05"/>
    <n v="32.83"/>
    <n v="66.290999999999997"/>
    <n v="32.83"/>
    <n v="33.460999999999999"/>
    <n v="0.50475931876121949"/>
    <n v="69.78"/>
    <n v="3.4890000000000003"/>
    <n v="2026"/>
    <s v="Q3"/>
    <n v="7"/>
  </r>
  <r>
    <n v="2660"/>
    <x v="197"/>
    <n v="2026"/>
    <x v="2"/>
    <n v="7"/>
    <x v="6"/>
    <x v="2"/>
    <x v="5"/>
    <x v="2"/>
    <x v="1"/>
    <x v="2"/>
    <x v="2"/>
    <n v="4"/>
    <n v="35.450000000000003"/>
    <n v="0.1"/>
    <n v="13.83"/>
    <n v="127.62000000000002"/>
    <n v="55.32"/>
    <n v="72.300000000000011"/>
    <n v="0.56652562294311237"/>
    <n v="141.80000000000001"/>
    <n v="14.180000000000001"/>
    <n v="2026"/>
    <s v="Q3"/>
    <n v="7"/>
  </r>
  <r>
    <n v="3004"/>
    <x v="197"/>
    <n v="2026"/>
    <x v="2"/>
    <n v="7"/>
    <x v="6"/>
    <x v="3"/>
    <x v="8"/>
    <x v="0"/>
    <x v="0"/>
    <x v="0"/>
    <x v="4"/>
    <n v="1"/>
    <n v="50.82"/>
    <n v="0.05"/>
    <n v="22.36"/>
    <n v="48.278999999999996"/>
    <n v="22.36"/>
    <n v="25.918999999999997"/>
    <n v="0.5368586756146565"/>
    <n v="50.82"/>
    <n v="2.5410000000000004"/>
    <n v="2026"/>
    <s v="Q3"/>
    <n v="7"/>
  </r>
  <r>
    <n v="4020"/>
    <x v="197"/>
    <n v="2026"/>
    <x v="2"/>
    <n v="7"/>
    <x v="6"/>
    <x v="2"/>
    <x v="2"/>
    <x v="0"/>
    <x v="0"/>
    <x v="3"/>
    <x v="19"/>
    <n v="1"/>
    <n v="126.13"/>
    <n v="0.15"/>
    <n v="60.43"/>
    <n v="107.2105"/>
    <n v="60.43"/>
    <n v="46.780499999999996"/>
    <n v="0.43634252242084498"/>
    <n v="126.13"/>
    <n v="18.919499999999999"/>
    <n v="2026"/>
    <s v="Q3"/>
    <n v="7"/>
  </r>
  <r>
    <n v="4154"/>
    <x v="197"/>
    <n v="2026"/>
    <x v="2"/>
    <n v="7"/>
    <x v="6"/>
    <x v="2"/>
    <x v="10"/>
    <x v="0"/>
    <x v="0"/>
    <x v="1"/>
    <x v="17"/>
    <n v="3"/>
    <n v="72.150000000000006"/>
    <n v="0"/>
    <n v="33.01"/>
    <n v="216.45000000000002"/>
    <n v="99.03"/>
    <n v="117.42000000000002"/>
    <n v="0.54248094248094247"/>
    <n v="216.45000000000002"/>
    <n v="0"/>
    <n v="2026"/>
    <s v="Q3"/>
    <n v="7"/>
  </r>
  <r>
    <n v="4957"/>
    <x v="197"/>
    <n v="2026"/>
    <x v="2"/>
    <n v="7"/>
    <x v="6"/>
    <x v="1"/>
    <x v="1"/>
    <x v="0"/>
    <x v="0"/>
    <x v="4"/>
    <x v="14"/>
    <n v="1"/>
    <n v="35.58"/>
    <n v="0"/>
    <n v="13.68"/>
    <n v="35.58"/>
    <n v="13.68"/>
    <n v="21.9"/>
    <n v="0.61551433389544685"/>
    <n v="35.58"/>
    <n v="0"/>
    <n v="2026"/>
    <s v="Q3"/>
    <n v="7"/>
  </r>
  <r>
    <n v="945"/>
    <x v="198"/>
    <n v="2026"/>
    <x v="2"/>
    <n v="7"/>
    <x v="6"/>
    <x v="2"/>
    <x v="3"/>
    <x v="0"/>
    <x v="1"/>
    <x v="1"/>
    <x v="11"/>
    <n v="1"/>
    <n v="154.9"/>
    <n v="0.05"/>
    <n v="77.819999999999993"/>
    <n v="147.155"/>
    <n v="77.819999999999993"/>
    <n v="69.335000000000008"/>
    <n v="0.47116985491488572"/>
    <n v="154.9"/>
    <n v="7.745000000000001"/>
    <n v="2026"/>
    <s v="Q3"/>
    <n v="7"/>
  </r>
  <r>
    <n v="1726"/>
    <x v="198"/>
    <n v="2026"/>
    <x v="2"/>
    <n v="7"/>
    <x v="6"/>
    <x v="1"/>
    <x v="14"/>
    <x v="2"/>
    <x v="2"/>
    <x v="3"/>
    <x v="13"/>
    <n v="2"/>
    <n v="80.98"/>
    <n v="0.05"/>
    <n v="39.85"/>
    <n v="153.86199999999999"/>
    <n v="79.7"/>
    <n v="74.161999999999992"/>
    <n v="0.48200335365457353"/>
    <n v="161.96"/>
    <n v="8.0980000000000008"/>
    <n v="2026"/>
    <s v="Q3"/>
    <n v="7"/>
  </r>
  <r>
    <n v="1790"/>
    <x v="198"/>
    <n v="2026"/>
    <x v="2"/>
    <n v="7"/>
    <x v="6"/>
    <x v="1"/>
    <x v="12"/>
    <x v="0"/>
    <x v="1"/>
    <x v="1"/>
    <x v="1"/>
    <n v="1"/>
    <n v="91.36"/>
    <n v="0"/>
    <n v="44.86"/>
    <n v="91.36"/>
    <n v="44.86"/>
    <n v="46.5"/>
    <n v="0.50897548161120842"/>
    <n v="91.36"/>
    <n v="0"/>
    <n v="2026"/>
    <s v="Q3"/>
    <n v="7"/>
  </r>
  <r>
    <n v="2193"/>
    <x v="198"/>
    <n v="2026"/>
    <x v="2"/>
    <n v="7"/>
    <x v="6"/>
    <x v="2"/>
    <x v="2"/>
    <x v="0"/>
    <x v="0"/>
    <x v="0"/>
    <x v="6"/>
    <n v="2"/>
    <n v="39.409999999999997"/>
    <n v="0"/>
    <n v="16.8"/>
    <n v="78.819999999999993"/>
    <n v="33.6"/>
    <n v="45.219999999999992"/>
    <n v="0.57371225577264651"/>
    <n v="78.819999999999993"/>
    <n v="0"/>
    <n v="2026"/>
    <s v="Q3"/>
    <n v="7"/>
  </r>
  <r>
    <n v="2781"/>
    <x v="198"/>
    <n v="2026"/>
    <x v="2"/>
    <n v="7"/>
    <x v="6"/>
    <x v="0"/>
    <x v="0"/>
    <x v="0"/>
    <x v="0"/>
    <x v="2"/>
    <x v="15"/>
    <n v="2"/>
    <n v="134.99"/>
    <n v="0"/>
    <n v="68.77"/>
    <n v="269.98"/>
    <n v="137.54"/>
    <n v="132.44000000000003"/>
    <n v="0.49055485591525305"/>
    <n v="269.98"/>
    <n v="0"/>
    <n v="2026"/>
    <s v="Q3"/>
    <n v="7"/>
  </r>
  <r>
    <n v="3043"/>
    <x v="198"/>
    <n v="2026"/>
    <x v="2"/>
    <n v="7"/>
    <x v="6"/>
    <x v="1"/>
    <x v="12"/>
    <x v="3"/>
    <x v="1"/>
    <x v="0"/>
    <x v="6"/>
    <n v="2"/>
    <n v="40.93"/>
    <n v="0.05"/>
    <n v="16.89"/>
    <n v="77.766999999999996"/>
    <n v="33.78"/>
    <n v="43.986999999999995"/>
    <n v="0.56562552239381736"/>
    <n v="81.86"/>
    <n v="4.093"/>
    <n v="2026"/>
    <s v="Q3"/>
    <n v="7"/>
  </r>
  <r>
    <n v="3102"/>
    <x v="198"/>
    <n v="2026"/>
    <x v="2"/>
    <n v="7"/>
    <x v="6"/>
    <x v="3"/>
    <x v="13"/>
    <x v="3"/>
    <x v="0"/>
    <x v="1"/>
    <x v="1"/>
    <n v="1"/>
    <n v="90.02"/>
    <n v="0.05"/>
    <n v="45.83"/>
    <n v="85.518999999999991"/>
    <n v="45.83"/>
    <n v="39.688999999999993"/>
    <n v="0.46409569803201622"/>
    <n v="90.02"/>
    <n v="4.5010000000000003"/>
    <n v="2026"/>
    <s v="Q3"/>
    <n v="7"/>
  </r>
  <r>
    <n v="3156"/>
    <x v="198"/>
    <n v="2026"/>
    <x v="2"/>
    <n v="7"/>
    <x v="6"/>
    <x v="0"/>
    <x v="0"/>
    <x v="2"/>
    <x v="0"/>
    <x v="4"/>
    <x v="16"/>
    <n v="2"/>
    <n v="50.73"/>
    <n v="0"/>
    <n v="21.87"/>
    <n v="101.46"/>
    <n v="43.74"/>
    <n v="57.719999999999992"/>
    <n v="0.56889414547604966"/>
    <n v="101.46"/>
    <n v="0"/>
    <n v="2026"/>
    <s v="Q3"/>
    <n v="7"/>
  </r>
  <r>
    <n v="3308"/>
    <x v="198"/>
    <n v="2026"/>
    <x v="2"/>
    <n v="7"/>
    <x v="6"/>
    <x v="3"/>
    <x v="13"/>
    <x v="2"/>
    <x v="1"/>
    <x v="4"/>
    <x v="12"/>
    <n v="3"/>
    <n v="121.05"/>
    <n v="0.05"/>
    <n v="68.56"/>
    <n v="344.99249999999995"/>
    <n v="205.68"/>
    <n v="139.31249999999994"/>
    <n v="0.40381312637231231"/>
    <n v="363.15"/>
    <n v="18.157499999999999"/>
    <n v="2026"/>
    <s v="Q3"/>
    <n v="7"/>
  </r>
  <r>
    <n v="3329"/>
    <x v="198"/>
    <n v="2026"/>
    <x v="2"/>
    <n v="7"/>
    <x v="6"/>
    <x v="1"/>
    <x v="11"/>
    <x v="0"/>
    <x v="1"/>
    <x v="0"/>
    <x v="0"/>
    <n v="2"/>
    <n v="81.739999999999995"/>
    <n v="0"/>
    <n v="42.75"/>
    <n v="163.47999999999999"/>
    <n v="85.5"/>
    <n v="77.97999999999999"/>
    <n v="0.47700024467824809"/>
    <n v="163.47999999999999"/>
    <n v="0"/>
    <n v="2026"/>
    <s v="Q3"/>
    <n v="7"/>
  </r>
  <r>
    <n v="4102"/>
    <x v="198"/>
    <n v="2026"/>
    <x v="2"/>
    <n v="7"/>
    <x v="6"/>
    <x v="1"/>
    <x v="12"/>
    <x v="0"/>
    <x v="0"/>
    <x v="1"/>
    <x v="11"/>
    <n v="3"/>
    <n v="154.01"/>
    <n v="0.1"/>
    <n v="78.78"/>
    <n v="415.827"/>
    <n v="236.34"/>
    <n v="179.48699999999999"/>
    <n v="0.43163863818366771"/>
    <n v="462.03"/>
    <n v="46.203000000000003"/>
    <n v="2026"/>
    <s v="Q3"/>
    <n v="7"/>
  </r>
  <r>
    <n v="4109"/>
    <x v="198"/>
    <n v="2026"/>
    <x v="2"/>
    <n v="7"/>
    <x v="6"/>
    <x v="1"/>
    <x v="12"/>
    <x v="3"/>
    <x v="1"/>
    <x v="0"/>
    <x v="8"/>
    <n v="4"/>
    <n v="101.61"/>
    <n v="0"/>
    <n v="51.68"/>
    <n v="406.44"/>
    <n v="206.72"/>
    <n v="199.72"/>
    <n v="0.49138864285011319"/>
    <n v="406.44"/>
    <n v="0"/>
    <n v="2026"/>
    <s v="Q3"/>
    <n v="7"/>
  </r>
  <r>
    <n v="4813"/>
    <x v="198"/>
    <n v="2026"/>
    <x v="2"/>
    <n v="7"/>
    <x v="6"/>
    <x v="2"/>
    <x v="10"/>
    <x v="2"/>
    <x v="0"/>
    <x v="4"/>
    <x v="14"/>
    <n v="2"/>
    <n v="36.869999999999997"/>
    <n v="0.15"/>
    <n v="13.94"/>
    <n v="62.678999999999995"/>
    <n v="27.88"/>
    <n v="34.798999999999992"/>
    <n v="0.55519392459994565"/>
    <n v="73.739999999999995"/>
    <n v="11.060999999999998"/>
    <n v="2026"/>
    <s v="Q3"/>
    <n v="7"/>
  </r>
  <r>
    <n v="5054"/>
    <x v="198"/>
    <n v="2026"/>
    <x v="2"/>
    <n v="7"/>
    <x v="6"/>
    <x v="3"/>
    <x v="8"/>
    <x v="0"/>
    <x v="1"/>
    <x v="3"/>
    <x v="19"/>
    <n v="2"/>
    <n v="121.06"/>
    <n v="0"/>
    <n v="59.62"/>
    <n v="242.12"/>
    <n v="119.24"/>
    <n v="122.88000000000001"/>
    <n v="0.50751693375185858"/>
    <n v="242.12"/>
    <n v="0"/>
    <n v="2026"/>
    <s v="Q3"/>
    <n v="7"/>
  </r>
  <r>
    <n v="138"/>
    <x v="199"/>
    <n v="2026"/>
    <x v="2"/>
    <n v="7"/>
    <x v="6"/>
    <x v="1"/>
    <x v="12"/>
    <x v="0"/>
    <x v="1"/>
    <x v="1"/>
    <x v="17"/>
    <n v="2"/>
    <n v="71.81"/>
    <n v="0"/>
    <n v="32.35"/>
    <n v="143.62"/>
    <n v="64.7"/>
    <n v="78.92"/>
    <n v="0.54950563988302459"/>
    <n v="143.62"/>
    <n v="0"/>
    <n v="2026"/>
    <s v="Q3"/>
    <n v="7"/>
  </r>
  <r>
    <n v="433"/>
    <x v="199"/>
    <n v="2026"/>
    <x v="2"/>
    <n v="7"/>
    <x v="6"/>
    <x v="1"/>
    <x v="12"/>
    <x v="0"/>
    <x v="1"/>
    <x v="1"/>
    <x v="3"/>
    <n v="4"/>
    <n v="145.18"/>
    <n v="0"/>
    <n v="79.540000000000006"/>
    <n v="580.72"/>
    <n v="318.16000000000003"/>
    <n v="262.56"/>
    <n v="0.45212839234054275"/>
    <n v="580.72"/>
    <n v="0"/>
    <n v="2026"/>
    <s v="Q3"/>
    <n v="7"/>
  </r>
  <r>
    <n v="484"/>
    <x v="199"/>
    <n v="2026"/>
    <x v="2"/>
    <n v="7"/>
    <x v="6"/>
    <x v="1"/>
    <x v="12"/>
    <x v="0"/>
    <x v="1"/>
    <x v="4"/>
    <x v="14"/>
    <n v="2"/>
    <n v="36.07"/>
    <n v="0"/>
    <n v="13.6"/>
    <n v="72.14"/>
    <n v="27.2"/>
    <n v="44.94"/>
    <n v="0.62295536456889378"/>
    <n v="72.14"/>
    <n v="0"/>
    <n v="2026"/>
    <s v="Q3"/>
    <n v="7"/>
  </r>
  <r>
    <n v="492"/>
    <x v="199"/>
    <n v="2026"/>
    <x v="2"/>
    <n v="7"/>
    <x v="6"/>
    <x v="1"/>
    <x v="14"/>
    <x v="2"/>
    <x v="1"/>
    <x v="1"/>
    <x v="17"/>
    <n v="3"/>
    <n v="72.23"/>
    <n v="0.1"/>
    <n v="31.67"/>
    <n v="195.02100000000002"/>
    <n v="95.01"/>
    <n v="100.01100000000001"/>
    <n v="0.5128216961250327"/>
    <n v="216.69"/>
    <n v="21.669"/>
    <n v="2026"/>
    <s v="Q3"/>
    <n v="7"/>
  </r>
  <r>
    <n v="626"/>
    <x v="199"/>
    <n v="2026"/>
    <x v="2"/>
    <n v="7"/>
    <x v="6"/>
    <x v="1"/>
    <x v="14"/>
    <x v="2"/>
    <x v="0"/>
    <x v="2"/>
    <x v="2"/>
    <n v="1"/>
    <n v="36.549999999999997"/>
    <n v="0.1"/>
    <n v="13.2"/>
    <n v="32.894999999999996"/>
    <n v="13.2"/>
    <n v="19.694999999999997"/>
    <n v="0.59872321021431829"/>
    <n v="36.549999999999997"/>
    <n v="3.6549999999999998"/>
    <n v="2026"/>
    <s v="Q3"/>
    <n v="7"/>
  </r>
  <r>
    <n v="1409"/>
    <x v="199"/>
    <n v="2026"/>
    <x v="2"/>
    <n v="7"/>
    <x v="6"/>
    <x v="1"/>
    <x v="14"/>
    <x v="0"/>
    <x v="1"/>
    <x v="3"/>
    <x v="19"/>
    <n v="5"/>
    <n v="124.68"/>
    <n v="0.05"/>
    <n v="60.61"/>
    <n v="592.23"/>
    <n v="303.05"/>
    <n v="289.18"/>
    <n v="0.48829002245749115"/>
    <n v="623.40000000000009"/>
    <n v="31.170000000000005"/>
    <n v="2026"/>
    <s v="Q3"/>
    <n v="7"/>
  </r>
  <r>
    <n v="1486"/>
    <x v="199"/>
    <n v="2026"/>
    <x v="2"/>
    <n v="7"/>
    <x v="6"/>
    <x v="3"/>
    <x v="8"/>
    <x v="0"/>
    <x v="0"/>
    <x v="0"/>
    <x v="8"/>
    <n v="1"/>
    <n v="101.7"/>
    <n v="0.05"/>
    <n v="49.92"/>
    <n v="96.614999999999995"/>
    <n v="49.92"/>
    <n v="46.694999999999993"/>
    <n v="0.48331004502406455"/>
    <n v="101.7"/>
    <n v="5.0850000000000009"/>
    <n v="2026"/>
    <s v="Q3"/>
    <n v="7"/>
  </r>
  <r>
    <n v="1940"/>
    <x v="199"/>
    <n v="2026"/>
    <x v="2"/>
    <n v="7"/>
    <x v="6"/>
    <x v="2"/>
    <x v="16"/>
    <x v="0"/>
    <x v="1"/>
    <x v="4"/>
    <x v="16"/>
    <n v="2"/>
    <n v="50.24"/>
    <n v="0.05"/>
    <n v="21.88"/>
    <n v="95.456000000000003"/>
    <n v="43.76"/>
    <n v="51.696000000000005"/>
    <n v="0.54156889037881328"/>
    <n v="100.48"/>
    <n v="5.0240000000000009"/>
    <n v="2026"/>
    <s v="Q3"/>
    <n v="7"/>
  </r>
  <r>
    <n v="2215"/>
    <x v="199"/>
    <n v="2026"/>
    <x v="2"/>
    <n v="7"/>
    <x v="6"/>
    <x v="3"/>
    <x v="13"/>
    <x v="2"/>
    <x v="0"/>
    <x v="4"/>
    <x v="14"/>
    <n v="3"/>
    <n v="35.53"/>
    <n v="0"/>
    <n v="14"/>
    <n v="106.59"/>
    <n v="42"/>
    <n v="64.59"/>
    <n v="0.60596678862932729"/>
    <n v="106.59"/>
    <n v="0"/>
    <n v="2026"/>
    <s v="Q3"/>
    <n v="7"/>
  </r>
  <r>
    <n v="2555"/>
    <x v="199"/>
    <n v="2026"/>
    <x v="2"/>
    <n v="7"/>
    <x v="6"/>
    <x v="2"/>
    <x v="2"/>
    <x v="3"/>
    <x v="1"/>
    <x v="2"/>
    <x v="9"/>
    <n v="2"/>
    <n v="46.89"/>
    <n v="0.1"/>
    <n v="18.53"/>
    <n v="84.402000000000001"/>
    <n v="37.06"/>
    <n v="47.341999999999999"/>
    <n v="0.56091087888912583"/>
    <n v="93.78"/>
    <n v="9.3780000000000001"/>
    <n v="2026"/>
    <s v="Q3"/>
    <n v="7"/>
  </r>
  <r>
    <n v="4710"/>
    <x v="199"/>
    <n v="2026"/>
    <x v="2"/>
    <n v="7"/>
    <x v="6"/>
    <x v="0"/>
    <x v="0"/>
    <x v="2"/>
    <x v="0"/>
    <x v="3"/>
    <x v="7"/>
    <n v="1"/>
    <n v="197.29"/>
    <n v="0.1"/>
    <n v="104.7"/>
    <n v="177.56100000000001"/>
    <n v="104.7"/>
    <n v="72.861000000000004"/>
    <n v="0.4103434875901803"/>
    <n v="197.29"/>
    <n v="19.728999999999999"/>
    <n v="2026"/>
    <s v="Q3"/>
    <n v="7"/>
  </r>
  <r>
    <n v="4974"/>
    <x v="199"/>
    <n v="2026"/>
    <x v="2"/>
    <n v="7"/>
    <x v="6"/>
    <x v="0"/>
    <x v="9"/>
    <x v="2"/>
    <x v="2"/>
    <x v="1"/>
    <x v="17"/>
    <n v="1"/>
    <n v="70.52"/>
    <n v="0.1"/>
    <n v="33.28"/>
    <n v="63.467999999999996"/>
    <n v="33.28"/>
    <n v="30.187999999999995"/>
    <n v="0.47564126804058732"/>
    <n v="70.52"/>
    <n v="7.0519999999999996"/>
    <n v="2026"/>
    <s v="Q3"/>
    <n v="7"/>
  </r>
  <r>
    <n v="5048"/>
    <x v="199"/>
    <n v="2026"/>
    <x v="2"/>
    <n v="7"/>
    <x v="6"/>
    <x v="1"/>
    <x v="12"/>
    <x v="3"/>
    <x v="1"/>
    <x v="4"/>
    <x v="16"/>
    <n v="3"/>
    <n v="49.9"/>
    <n v="0.05"/>
    <n v="22.27"/>
    <n v="142.21499999999997"/>
    <n v="66.81"/>
    <n v="75.404999999999973"/>
    <n v="0.53021833139964125"/>
    <n v="149.69999999999999"/>
    <n v="7.4849999999999994"/>
    <n v="2026"/>
    <s v="Q3"/>
    <n v="7"/>
  </r>
  <r>
    <n v="1"/>
    <x v="200"/>
    <n v="2026"/>
    <x v="2"/>
    <n v="7"/>
    <x v="6"/>
    <x v="3"/>
    <x v="7"/>
    <x v="2"/>
    <x v="1"/>
    <x v="1"/>
    <x v="11"/>
    <n v="3"/>
    <n v="156.25"/>
    <n v="0"/>
    <n v="79.900000000000006"/>
    <n v="468.75"/>
    <n v="239.70000000000002"/>
    <n v="229.04999999999998"/>
    <n v="0.48863999999999996"/>
    <n v="468.75"/>
    <n v="0"/>
    <n v="2026"/>
    <s v="Q3"/>
    <n v="7"/>
  </r>
  <r>
    <n v="270"/>
    <x v="200"/>
    <n v="2026"/>
    <x v="2"/>
    <n v="7"/>
    <x v="6"/>
    <x v="2"/>
    <x v="2"/>
    <x v="3"/>
    <x v="0"/>
    <x v="3"/>
    <x v="19"/>
    <n v="3"/>
    <n v="120.14"/>
    <n v="0"/>
    <n v="58.9"/>
    <n v="360.42"/>
    <n v="176.7"/>
    <n v="183.72000000000003"/>
    <n v="0.5097386382553688"/>
    <n v="360.42"/>
    <n v="0"/>
    <n v="2026"/>
    <s v="Q3"/>
    <n v="7"/>
  </r>
  <r>
    <n v="2130"/>
    <x v="200"/>
    <n v="2026"/>
    <x v="2"/>
    <n v="7"/>
    <x v="6"/>
    <x v="1"/>
    <x v="14"/>
    <x v="2"/>
    <x v="0"/>
    <x v="1"/>
    <x v="3"/>
    <n v="1"/>
    <n v="145.21"/>
    <n v="0"/>
    <n v="80.52"/>
    <n v="145.21"/>
    <n v="80.52"/>
    <n v="64.690000000000012"/>
    <n v="0.44549273466014744"/>
    <n v="145.21"/>
    <n v="0"/>
    <n v="2026"/>
    <s v="Q3"/>
    <n v="7"/>
  </r>
  <r>
    <n v="2474"/>
    <x v="200"/>
    <n v="2026"/>
    <x v="2"/>
    <n v="7"/>
    <x v="6"/>
    <x v="2"/>
    <x v="2"/>
    <x v="2"/>
    <x v="0"/>
    <x v="0"/>
    <x v="6"/>
    <n v="2"/>
    <n v="39.78"/>
    <n v="0.1"/>
    <n v="16.260000000000002"/>
    <n v="71.603999999999999"/>
    <n v="32.520000000000003"/>
    <n v="39.083999999999996"/>
    <n v="0.54583542818836928"/>
    <n v="79.56"/>
    <n v="7.9560000000000004"/>
    <n v="2026"/>
    <s v="Q3"/>
    <n v="7"/>
  </r>
  <r>
    <n v="2514"/>
    <x v="200"/>
    <n v="2026"/>
    <x v="2"/>
    <n v="7"/>
    <x v="6"/>
    <x v="1"/>
    <x v="6"/>
    <x v="0"/>
    <x v="1"/>
    <x v="2"/>
    <x v="18"/>
    <n v="2"/>
    <n v="161.97"/>
    <n v="0.1"/>
    <n v="88.57"/>
    <n v="291.54599999999999"/>
    <n v="177.14"/>
    <n v="114.40600000000001"/>
    <n v="0.39241148909606033"/>
    <n v="323.94"/>
    <n v="32.393999999999998"/>
    <n v="2026"/>
    <s v="Q3"/>
    <n v="7"/>
  </r>
  <r>
    <n v="2616"/>
    <x v="200"/>
    <n v="2026"/>
    <x v="2"/>
    <n v="7"/>
    <x v="6"/>
    <x v="2"/>
    <x v="3"/>
    <x v="2"/>
    <x v="1"/>
    <x v="4"/>
    <x v="12"/>
    <n v="2"/>
    <n v="125.37"/>
    <n v="0"/>
    <n v="68.040000000000006"/>
    <n v="250.74"/>
    <n v="136.08000000000001"/>
    <n v="114.66"/>
    <n v="0.457286432160804"/>
    <n v="250.74"/>
    <n v="0"/>
    <n v="2026"/>
    <s v="Q3"/>
    <n v="7"/>
  </r>
  <r>
    <n v="2632"/>
    <x v="200"/>
    <n v="2026"/>
    <x v="2"/>
    <n v="7"/>
    <x v="6"/>
    <x v="0"/>
    <x v="15"/>
    <x v="0"/>
    <x v="1"/>
    <x v="3"/>
    <x v="7"/>
    <n v="1"/>
    <n v="196.57"/>
    <n v="0"/>
    <n v="104.78"/>
    <n v="196.57"/>
    <n v="104.78"/>
    <n v="91.789999999999992"/>
    <n v="0.46695833545301924"/>
    <n v="196.57"/>
    <n v="0"/>
    <n v="2026"/>
    <s v="Q3"/>
    <n v="7"/>
  </r>
  <r>
    <n v="3725"/>
    <x v="200"/>
    <n v="2026"/>
    <x v="2"/>
    <n v="7"/>
    <x v="6"/>
    <x v="2"/>
    <x v="16"/>
    <x v="0"/>
    <x v="0"/>
    <x v="3"/>
    <x v="7"/>
    <n v="2"/>
    <n v="195.74"/>
    <n v="0.05"/>
    <n v="107.17"/>
    <n v="371.90600000000001"/>
    <n v="214.34"/>
    <n v="157.566"/>
    <n v="0.4236715729243411"/>
    <n v="391.48"/>
    <n v="19.574000000000002"/>
    <n v="2026"/>
    <s v="Q3"/>
    <n v="7"/>
  </r>
  <r>
    <n v="3834"/>
    <x v="200"/>
    <n v="2026"/>
    <x v="2"/>
    <n v="7"/>
    <x v="6"/>
    <x v="1"/>
    <x v="14"/>
    <x v="2"/>
    <x v="1"/>
    <x v="3"/>
    <x v="7"/>
    <n v="3"/>
    <n v="192.28"/>
    <n v="0"/>
    <n v="104.3"/>
    <n v="576.84"/>
    <n v="312.89999999999998"/>
    <n v="263.94000000000005"/>
    <n v="0.45756188891200339"/>
    <n v="576.84"/>
    <n v="0"/>
    <n v="2026"/>
    <s v="Q3"/>
    <n v="7"/>
  </r>
  <r>
    <n v="159"/>
    <x v="201"/>
    <n v="2026"/>
    <x v="2"/>
    <n v="7"/>
    <x v="6"/>
    <x v="1"/>
    <x v="1"/>
    <x v="0"/>
    <x v="0"/>
    <x v="1"/>
    <x v="17"/>
    <n v="2"/>
    <n v="70.150000000000006"/>
    <n v="0.05"/>
    <n v="32.950000000000003"/>
    <n v="133.285"/>
    <n v="65.900000000000006"/>
    <n v="67.384999999999991"/>
    <n v="0.50557076940390888"/>
    <n v="140.30000000000001"/>
    <n v="7.0150000000000006"/>
    <n v="2026"/>
    <s v="Q3"/>
    <n v="7"/>
  </r>
  <r>
    <n v="435"/>
    <x v="201"/>
    <n v="2026"/>
    <x v="2"/>
    <n v="7"/>
    <x v="6"/>
    <x v="2"/>
    <x v="2"/>
    <x v="0"/>
    <x v="0"/>
    <x v="3"/>
    <x v="5"/>
    <n v="2"/>
    <n v="342.38"/>
    <n v="0.05"/>
    <n v="192.01"/>
    <n v="650.52199999999993"/>
    <n v="384.02"/>
    <n v="266.50199999999995"/>
    <n v="0.40967407712575438"/>
    <n v="684.76"/>
    <n v="34.238"/>
    <n v="2026"/>
    <s v="Q3"/>
    <n v="7"/>
  </r>
  <r>
    <n v="1467"/>
    <x v="201"/>
    <n v="2026"/>
    <x v="2"/>
    <n v="7"/>
    <x v="6"/>
    <x v="1"/>
    <x v="14"/>
    <x v="3"/>
    <x v="1"/>
    <x v="4"/>
    <x v="16"/>
    <n v="1"/>
    <n v="50.59"/>
    <n v="0.05"/>
    <n v="22.04"/>
    <n v="48.060499999999998"/>
    <n v="22.04"/>
    <n v="26.020499999999998"/>
    <n v="0.54141134611583319"/>
    <n v="50.59"/>
    <n v="2.5295000000000005"/>
    <n v="2026"/>
    <s v="Q3"/>
    <n v="7"/>
  </r>
  <r>
    <n v="1552"/>
    <x v="201"/>
    <n v="2026"/>
    <x v="2"/>
    <n v="7"/>
    <x v="6"/>
    <x v="3"/>
    <x v="4"/>
    <x v="2"/>
    <x v="1"/>
    <x v="2"/>
    <x v="9"/>
    <n v="2"/>
    <n v="46.34"/>
    <n v="0.1"/>
    <n v="18.41"/>
    <n v="83.412000000000006"/>
    <n v="36.82"/>
    <n v="46.592000000000006"/>
    <n v="0.55857670359180933"/>
    <n v="92.68"/>
    <n v="9.2680000000000007"/>
    <n v="2026"/>
    <s v="Q3"/>
    <n v="7"/>
  </r>
  <r>
    <n v="1745"/>
    <x v="201"/>
    <n v="2026"/>
    <x v="2"/>
    <n v="7"/>
    <x v="6"/>
    <x v="1"/>
    <x v="6"/>
    <x v="3"/>
    <x v="1"/>
    <x v="1"/>
    <x v="1"/>
    <n v="1"/>
    <n v="91.45"/>
    <n v="0"/>
    <n v="44.16"/>
    <n v="91.45"/>
    <n v="44.16"/>
    <n v="47.290000000000006"/>
    <n v="0.51711317659923461"/>
    <n v="91.45"/>
    <n v="0"/>
    <n v="2026"/>
    <s v="Q3"/>
    <n v="7"/>
  </r>
  <r>
    <n v="2174"/>
    <x v="201"/>
    <n v="2026"/>
    <x v="2"/>
    <n v="7"/>
    <x v="6"/>
    <x v="3"/>
    <x v="8"/>
    <x v="3"/>
    <x v="0"/>
    <x v="0"/>
    <x v="6"/>
    <n v="3"/>
    <n v="40.28"/>
    <n v="0"/>
    <n v="17.12"/>
    <n v="120.84"/>
    <n v="51.36"/>
    <n v="69.48"/>
    <n v="0.57497517378351537"/>
    <n v="120.84"/>
    <n v="0"/>
    <n v="2026"/>
    <s v="Q3"/>
    <n v="7"/>
  </r>
  <r>
    <n v="3444"/>
    <x v="201"/>
    <n v="2026"/>
    <x v="2"/>
    <n v="7"/>
    <x v="6"/>
    <x v="1"/>
    <x v="14"/>
    <x v="0"/>
    <x v="0"/>
    <x v="4"/>
    <x v="14"/>
    <n v="2"/>
    <n v="36.93"/>
    <n v="0"/>
    <n v="13.63"/>
    <n v="73.86"/>
    <n v="27.26"/>
    <n v="46.599999999999994"/>
    <n v="0.63092336853506625"/>
    <n v="73.86"/>
    <n v="0"/>
    <n v="2026"/>
    <s v="Q3"/>
    <n v="7"/>
  </r>
  <r>
    <n v="3646"/>
    <x v="201"/>
    <n v="2026"/>
    <x v="2"/>
    <n v="7"/>
    <x v="6"/>
    <x v="2"/>
    <x v="2"/>
    <x v="3"/>
    <x v="0"/>
    <x v="1"/>
    <x v="3"/>
    <n v="1"/>
    <n v="143.69"/>
    <n v="0"/>
    <n v="80.87"/>
    <n v="143.69"/>
    <n v="80.87"/>
    <n v="62.819999999999993"/>
    <n v="0.43719117544714309"/>
    <n v="143.69"/>
    <n v="0"/>
    <n v="2026"/>
    <s v="Q3"/>
    <n v="7"/>
  </r>
  <r>
    <n v="4558"/>
    <x v="201"/>
    <n v="2026"/>
    <x v="2"/>
    <n v="7"/>
    <x v="6"/>
    <x v="1"/>
    <x v="14"/>
    <x v="3"/>
    <x v="1"/>
    <x v="1"/>
    <x v="3"/>
    <n v="2"/>
    <n v="147.09"/>
    <n v="0"/>
    <n v="81.58"/>
    <n v="294.18"/>
    <n v="163.16"/>
    <n v="131.02000000000001"/>
    <n v="0.44537358080087025"/>
    <n v="294.18"/>
    <n v="0"/>
    <n v="2026"/>
    <s v="Q3"/>
    <n v="7"/>
  </r>
  <r>
    <n v="4564"/>
    <x v="201"/>
    <n v="2026"/>
    <x v="2"/>
    <n v="7"/>
    <x v="6"/>
    <x v="2"/>
    <x v="5"/>
    <x v="0"/>
    <x v="1"/>
    <x v="1"/>
    <x v="11"/>
    <n v="1"/>
    <n v="153.88"/>
    <n v="0"/>
    <n v="80.98"/>
    <n v="153.88"/>
    <n v="80.98"/>
    <n v="72.899999999999991"/>
    <n v="0.47374577592929551"/>
    <n v="153.88"/>
    <n v="0"/>
    <n v="2026"/>
    <s v="Q3"/>
    <n v="7"/>
  </r>
  <r>
    <n v="4616"/>
    <x v="201"/>
    <n v="2026"/>
    <x v="2"/>
    <n v="7"/>
    <x v="6"/>
    <x v="3"/>
    <x v="13"/>
    <x v="3"/>
    <x v="1"/>
    <x v="1"/>
    <x v="17"/>
    <n v="3"/>
    <n v="72.2"/>
    <n v="0"/>
    <n v="31.45"/>
    <n v="216.60000000000002"/>
    <n v="94.35"/>
    <n v="122.25000000000003"/>
    <n v="0.5644044321329641"/>
    <n v="216.60000000000002"/>
    <n v="0"/>
    <n v="2026"/>
    <s v="Q3"/>
    <n v="7"/>
  </r>
  <r>
    <n v="536"/>
    <x v="202"/>
    <n v="2026"/>
    <x v="2"/>
    <n v="7"/>
    <x v="6"/>
    <x v="3"/>
    <x v="13"/>
    <x v="2"/>
    <x v="2"/>
    <x v="4"/>
    <x v="10"/>
    <n v="1"/>
    <n v="40.67"/>
    <n v="0"/>
    <n v="14.28"/>
    <n v="40.67"/>
    <n v="14.28"/>
    <n v="26.39"/>
    <n v="0.64888123924268504"/>
    <n v="40.67"/>
    <n v="0"/>
    <n v="2026"/>
    <s v="Q3"/>
    <n v="7"/>
  </r>
  <r>
    <n v="571"/>
    <x v="202"/>
    <n v="2026"/>
    <x v="2"/>
    <n v="7"/>
    <x v="6"/>
    <x v="0"/>
    <x v="0"/>
    <x v="0"/>
    <x v="1"/>
    <x v="1"/>
    <x v="11"/>
    <n v="3"/>
    <n v="152.53"/>
    <n v="0"/>
    <n v="80.88"/>
    <n v="457.59000000000003"/>
    <n v="242.64"/>
    <n v="214.95000000000005"/>
    <n v="0.46974365698551113"/>
    <n v="457.59000000000003"/>
    <n v="0"/>
    <n v="2026"/>
    <s v="Q3"/>
    <n v="7"/>
  </r>
  <r>
    <n v="965"/>
    <x v="202"/>
    <n v="2026"/>
    <x v="2"/>
    <n v="7"/>
    <x v="6"/>
    <x v="1"/>
    <x v="11"/>
    <x v="2"/>
    <x v="0"/>
    <x v="2"/>
    <x v="2"/>
    <n v="2"/>
    <n v="35.39"/>
    <n v="0.05"/>
    <n v="13.39"/>
    <n v="67.241"/>
    <n v="26.78"/>
    <n v="40.460999999999999"/>
    <n v="0.60173108668818132"/>
    <n v="70.78"/>
    <n v="3.5390000000000001"/>
    <n v="2026"/>
    <s v="Q3"/>
    <n v="7"/>
  </r>
  <r>
    <n v="1504"/>
    <x v="202"/>
    <n v="2026"/>
    <x v="2"/>
    <n v="7"/>
    <x v="6"/>
    <x v="3"/>
    <x v="4"/>
    <x v="0"/>
    <x v="0"/>
    <x v="1"/>
    <x v="1"/>
    <n v="5"/>
    <n v="93.35"/>
    <n v="0"/>
    <n v="46.31"/>
    <n v="466.75"/>
    <n v="231.55"/>
    <n v="235.2"/>
    <n v="0.50391001606855912"/>
    <n v="466.75"/>
    <n v="0"/>
    <n v="2026"/>
    <s v="Q3"/>
    <n v="7"/>
  </r>
  <r>
    <n v="2560"/>
    <x v="202"/>
    <n v="2026"/>
    <x v="2"/>
    <n v="7"/>
    <x v="6"/>
    <x v="1"/>
    <x v="12"/>
    <x v="0"/>
    <x v="0"/>
    <x v="0"/>
    <x v="4"/>
    <n v="2"/>
    <n v="51.71"/>
    <n v="0"/>
    <n v="22.75"/>
    <n v="103.42"/>
    <n v="45.5"/>
    <n v="57.92"/>
    <n v="0.5600464126861342"/>
    <n v="103.42"/>
    <n v="0"/>
    <n v="2026"/>
    <s v="Q3"/>
    <n v="7"/>
  </r>
  <r>
    <n v="2758"/>
    <x v="202"/>
    <n v="2026"/>
    <x v="2"/>
    <n v="7"/>
    <x v="6"/>
    <x v="0"/>
    <x v="0"/>
    <x v="0"/>
    <x v="1"/>
    <x v="0"/>
    <x v="6"/>
    <n v="1"/>
    <n v="39.86"/>
    <n v="0"/>
    <n v="16.53"/>
    <n v="39.86"/>
    <n v="16.53"/>
    <n v="23.33"/>
    <n v="0.58529854490717503"/>
    <n v="39.86"/>
    <n v="0"/>
    <n v="2026"/>
    <s v="Q3"/>
    <n v="7"/>
  </r>
  <r>
    <n v="4030"/>
    <x v="202"/>
    <n v="2026"/>
    <x v="2"/>
    <n v="7"/>
    <x v="6"/>
    <x v="3"/>
    <x v="8"/>
    <x v="0"/>
    <x v="1"/>
    <x v="3"/>
    <x v="13"/>
    <n v="2"/>
    <n v="83.71"/>
    <n v="0"/>
    <n v="39.29"/>
    <n v="167.42"/>
    <n v="78.58"/>
    <n v="88.839999999999989"/>
    <n v="0.53064150041811009"/>
    <n v="167.42"/>
    <n v="0"/>
    <n v="2026"/>
    <s v="Q3"/>
    <n v="7"/>
  </r>
  <r>
    <n v="4337"/>
    <x v="202"/>
    <n v="2026"/>
    <x v="2"/>
    <n v="7"/>
    <x v="6"/>
    <x v="1"/>
    <x v="14"/>
    <x v="2"/>
    <x v="1"/>
    <x v="2"/>
    <x v="9"/>
    <n v="1"/>
    <n v="47.62"/>
    <n v="0"/>
    <n v="17.82"/>
    <n v="47.62"/>
    <n v="17.82"/>
    <n v="29.799999999999997"/>
    <n v="0.62578748425031494"/>
    <n v="47.62"/>
    <n v="0"/>
    <n v="2026"/>
    <s v="Q3"/>
    <n v="7"/>
  </r>
  <r>
    <n v="5129"/>
    <x v="202"/>
    <n v="2026"/>
    <x v="2"/>
    <n v="7"/>
    <x v="6"/>
    <x v="1"/>
    <x v="12"/>
    <x v="0"/>
    <x v="0"/>
    <x v="0"/>
    <x v="0"/>
    <n v="1"/>
    <n v="80.05"/>
    <n v="0.05"/>
    <n v="43.81"/>
    <n v="76.047499999999999"/>
    <n v="43.81"/>
    <n v="32.237499999999997"/>
    <n v="0.42391268615010352"/>
    <n v="80.05"/>
    <n v="4.0025000000000004"/>
    <n v="2026"/>
    <s v="Q3"/>
    <n v="7"/>
  </r>
  <r>
    <n v="81"/>
    <x v="203"/>
    <n v="2026"/>
    <x v="2"/>
    <n v="7"/>
    <x v="6"/>
    <x v="3"/>
    <x v="8"/>
    <x v="2"/>
    <x v="0"/>
    <x v="4"/>
    <x v="16"/>
    <n v="1"/>
    <n v="51.82"/>
    <n v="0"/>
    <n v="21.43"/>
    <n v="51.82"/>
    <n v="21.43"/>
    <n v="30.39"/>
    <n v="0.58645310690852959"/>
    <n v="51.82"/>
    <n v="0"/>
    <n v="2026"/>
    <s v="Q3"/>
    <n v="7"/>
  </r>
  <r>
    <n v="493"/>
    <x v="203"/>
    <n v="2026"/>
    <x v="2"/>
    <n v="7"/>
    <x v="6"/>
    <x v="1"/>
    <x v="11"/>
    <x v="0"/>
    <x v="2"/>
    <x v="2"/>
    <x v="18"/>
    <n v="4"/>
    <n v="161.28"/>
    <n v="0.15"/>
    <n v="89.2"/>
    <n v="548.35199999999998"/>
    <n v="356.8"/>
    <n v="191.55199999999996"/>
    <n v="0.3493230625583566"/>
    <n v="645.12"/>
    <n v="96.768000000000001"/>
    <n v="2026"/>
    <s v="Q3"/>
    <n v="7"/>
  </r>
  <r>
    <n v="613"/>
    <x v="203"/>
    <n v="2026"/>
    <x v="2"/>
    <n v="7"/>
    <x v="6"/>
    <x v="0"/>
    <x v="0"/>
    <x v="0"/>
    <x v="1"/>
    <x v="0"/>
    <x v="6"/>
    <n v="1"/>
    <n v="39.86"/>
    <n v="0.05"/>
    <n v="16.989999999999998"/>
    <n v="37.866999999999997"/>
    <n v="16.989999999999998"/>
    <n v="20.876999999999999"/>
    <n v="0.55132437214461139"/>
    <n v="39.86"/>
    <n v="1.9930000000000001"/>
    <n v="2026"/>
    <s v="Q3"/>
    <n v="7"/>
  </r>
  <r>
    <n v="958"/>
    <x v="203"/>
    <n v="2026"/>
    <x v="2"/>
    <n v="7"/>
    <x v="6"/>
    <x v="3"/>
    <x v="8"/>
    <x v="3"/>
    <x v="1"/>
    <x v="0"/>
    <x v="8"/>
    <n v="6"/>
    <n v="102.96"/>
    <n v="0.05"/>
    <n v="51.74"/>
    <n v="586.87199999999996"/>
    <n v="310.44"/>
    <n v="276.43199999999996"/>
    <n v="0.47102604997341835"/>
    <n v="617.76"/>
    <n v="30.888000000000002"/>
    <n v="2026"/>
    <s v="Q3"/>
    <n v="7"/>
  </r>
  <r>
    <n v="1270"/>
    <x v="203"/>
    <n v="2026"/>
    <x v="2"/>
    <n v="7"/>
    <x v="6"/>
    <x v="1"/>
    <x v="12"/>
    <x v="3"/>
    <x v="0"/>
    <x v="1"/>
    <x v="1"/>
    <n v="1"/>
    <n v="94.04"/>
    <n v="0"/>
    <n v="44.88"/>
    <n v="94.04"/>
    <n v="44.88"/>
    <n v="49.160000000000004"/>
    <n v="0.52275627392598889"/>
    <n v="94.04"/>
    <n v="0"/>
    <n v="2026"/>
    <s v="Q3"/>
    <n v="7"/>
  </r>
  <r>
    <n v="1513"/>
    <x v="203"/>
    <n v="2026"/>
    <x v="2"/>
    <n v="7"/>
    <x v="6"/>
    <x v="3"/>
    <x v="8"/>
    <x v="0"/>
    <x v="1"/>
    <x v="1"/>
    <x v="17"/>
    <n v="2"/>
    <n v="70.790000000000006"/>
    <n v="0"/>
    <n v="32.44"/>
    <n v="141.58000000000001"/>
    <n v="64.88"/>
    <n v="76.700000000000017"/>
    <n v="0.541743184065546"/>
    <n v="141.58000000000001"/>
    <n v="0"/>
    <n v="2026"/>
    <s v="Q3"/>
    <n v="7"/>
  </r>
  <r>
    <n v="2009"/>
    <x v="203"/>
    <n v="2026"/>
    <x v="2"/>
    <n v="7"/>
    <x v="6"/>
    <x v="2"/>
    <x v="10"/>
    <x v="0"/>
    <x v="1"/>
    <x v="2"/>
    <x v="9"/>
    <n v="2"/>
    <n v="46.41"/>
    <n v="0"/>
    <n v="18.600000000000001"/>
    <n v="92.82"/>
    <n v="37.200000000000003"/>
    <n v="55.61999999999999"/>
    <n v="0.59922430510665803"/>
    <n v="92.82"/>
    <n v="0"/>
    <n v="2026"/>
    <s v="Q3"/>
    <n v="7"/>
  </r>
  <r>
    <n v="2838"/>
    <x v="203"/>
    <n v="2026"/>
    <x v="2"/>
    <n v="7"/>
    <x v="6"/>
    <x v="3"/>
    <x v="13"/>
    <x v="3"/>
    <x v="1"/>
    <x v="1"/>
    <x v="17"/>
    <n v="1"/>
    <n v="69.75"/>
    <n v="0"/>
    <n v="33.299999999999997"/>
    <n v="69.75"/>
    <n v="33.299999999999997"/>
    <n v="36.450000000000003"/>
    <n v="0.52258064516129032"/>
    <n v="69.75"/>
    <n v="0"/>
    <n v="2026"/>
    <s v="Q3"/>
    <n v="7"/>
  </r>
  <r>
    <n v="3730"/>
    <x v="203"/>
    <n v="2026"/>
    <x v="2"/>
    <n v="7"/>
    <x v="6"/>
    <x v="0"/>
    <x v="15"/>
    <x v="2"/>
    <x v="2"/>
    <x v="0"/>
    <x v="6"/>
    <n v="3"/>
    <n v="40.81"/>
    <n v="0"/>
    <n v="16.86"/>
    <n v="122.43"/>
    <n v="50.58"/>
    <n v="71.850000000000009"/>
    <n v="0.58686596422445481"/>
    <n v="122.43"/>
    <n v="0"/>
    <n v="2026"/>
    <s v="Q3"/>
    <n v="7"/>
  </r>
  <r>
    <n v="4287"/>
    <x v="203"/>
    <n v="2026"/>
    <x v="2"/>
    <n v="7"/>
    <x v="6"/>
    <x v="3"/>
    <x v="8"/>
    <x v="3"/>
    <x v="0"/>
    <x v="1"/>
    <x v="11"/>
    <n v="5"/>
    <n v="156.69"/>
    <n v="0"/>
    <n v="80.489999999999995"/>
    <n v="783.45"/>
    <n v="402.45"/>
    <n v="381.00000000000006"/>
    <n v="0.48631054949262881"/>
    <n v="783.45"/>
    <n v="0"/>
    <n v="2026"/>
    <s v="Q3"/>
    <n v="7"/>
  </r>
  <r>
    <n v="4297"/>
    <x v="203"/>
    <n v="2026"/>
    <x v="2"/>
    <n v="7"/>
    <x v="6"/>
    <x v="1"/>
    <x v="6"/>
    <x v="3"/>
    <x v="0"/>
    <x v="2"/>
    <x v="18"/>
    <n v="1"/>
    <n v="168.59"/>
    <n v="0.1"/>
    <n v="88.8"/>
    <n v="151.73099999999999"/>
    <n v="88.8"/>
    <n v="62.930999999999997"/>
    <n v="0.41475374181940405"/>
    <n v="168.59"/>
    <n v="16.859000000000002"/>
    <n v="2026"/>
    <s v="Q3"/>
    <n v="7"/>
  </r>
  <r>
    <n v="5118"/>
    <x v="203"/>
    <n v="2026"/>
    <x v="2"/>
    <n v="7"/>
    <x v="6"/>
    <x v="1"/>
    <x v="12"/>
    <x v="0"/>
    <x v="2"/>
    <x v="2"/>
    <x v="2"/>
    <n v="5"/>
    <n v="36.880000000000003"/>
    <n v="0.1"/>
    <n v="13.76"/>
    <n v="165.96"/>
    <n v="68.8"/>
    <n v="97.160000000000011"/>
    <n v="0.58544227524704751"/>
    <n v="184.4"/>
    <n v="18.440000000000001"/>
    <n v="2026"/>
    <s v="Q3"/>
    <n v="7"/>
  </r>
  <r>
    <n v="363"/>
    <x v="204"/>
    <n v="2026"/>
    <x v="2"/>
    <n v="7"/>
    <x v="6"/>
    <x v="0"/>
    <x v="0"/>
    <x v="1"/>
    <x v="2"/>
    <x v="2"/>
    <x v="15"/>
    <n v="8"/>
    <n v="136.13"/>
    <n v="0.1"/>
    <n v="66.55"/>
    <n v="980.13599999999997"/>
    <n v="532.4"/>
    <n v="447.73599999999999"/>
    <n v="0.45681007533648393"/>
    <n v="1089.04"/>
    <n v="108.904"/>
    <n v="2026"/>
    <s v="Q3"/>
    <n v="7"/>
  </r>
  <r>
    <n v="4243"/>
    <x v="204"/>
    <n v="2026"/>
    <x v="2"/>
    <n v="7"/>
    <x v="6"/>
    <x v="1"/>
    <x v="14"/>
    <x v="3"/>
    <x v="0"/>
    <x v="0"/>
    <x v="6"/>
    <n v="2"/>
    <n v="40.479999999999997"/>
    <n v="0.05"/>
    <n v="16.93"/>
    <n v="76.911999999999992"/>
    <n v="33.86"/>
    <n v="43.051999999999992"/>
    <n v="0.5597566049511129"/>
    <n v="80.959999999999994"/>
    <n v="4.048"/>
    <n v="2026"/>
    <s v="Q3"/>
    <n v="7"/>
  </r>
  <r>
    <n v="4348"/>
    <x v="204"/>
    <n v="2026"/>
    <x v="2"/>
    <n v="7"/>
    <x v="6"/>
    <x v="0"/>
    <x v="0"/>
    <x v="0"/>
    <x v="1"/>
    <x v="0"/>
    <x v="4"/>
    <n v="4"/>
    <n v="50.09"/>
    <n v="0"/>
    <n v="22.11"/>
    <n v="200.36"/>
    <n v="88.44"/>
    <n v="111.92000000000002"/>
    <n v="0.55859452984627678"/>
    <n v="200.36"/>
    <n v="0"/>
    <n v="2026"/>
    <s v="Q3"/>
    <n v="7"/>
  </r>
  <r>
    <n v="4405"/>
    <x v="204"/>
    <n v="2026"/>
    <x v="2"/>
    <n v="7"/>
    <x v="6"/>
    <x v="3"/>
    <x v="8"/>
    <x v="0"/>
    <x v="0"/>
    <x v="1"/>
    <x v="11"/>
    <n v="1"/>
    <n v="156.54"/>
    <n v="0.1"/>
    <n v="77.38"/>
    <n v="140.886"/>
    <n v="77.38"/>
    <n v="63.506"/>
    <n v="0.4507616086765186"/>
    <n v="156.54"/>
    <n v="15.654"/>
    <n v="2026"/>
    <s v="Q3"/>
    <n v="7"/>
  </r>
  <r>
    <n v="4857"/>
    <x v="204"/>
    <n v="2026"/>
    <x v="2"/>
    <n v="7"/>
    <x v="6"/>
    <x v="1"/>
    <x v="6"/>
    <x v="2"/>
    <x v="0"/>
    <x v="1"/>
    <x v="11"/>
    <n v="1"/>
    <n v="152.1"/>
    <n v="0.1"/>
    <n v="80.459999999999994"/>
    <n v="136.88999999999999"/>
    <n v="80.459999999999994"/>
    <n v="56.429999999999993"/>
    <n v="0.41222879684418146"/>
    <n v="152.1"/>
    <n v="15.21"/>
    <n v="2026"/>
    <s v="Q3"/>
    <n v="7"/>
  </r>
  <r>
    <n v="87"/>
    <x v="205"/>
    <n v="2026"/>
    <x v="2"/>
    <n v="7"/>
    <x v="6"/>
    <x v="1"/>
    <x v="11"/>
    <x v="0"/>
    <x v="0"/>
    <x v="1"/>
    <x v="11"/>
    <n v="1"/>
    <n v="155.35"/>
    <n v="0"/>
    <n v="80.47"/>
    <n v="155.35"/>
    <n v="80.47"/>
    <n v="74.88"/>
    <n v="0.48200836820083681"/>
    <n v="155.35"/>
    <n v="0"/>
    <n v="2026"/>
    <s v="Q3"/>
    <n v="7"/>
  </r>
  <r>
    <n v="315"/>
    <x v="205"/>
    <n v="2026"/>
    <x v="2"/>
    <n v="7"/>
    <x v="6"/>
    <x v="2"/>
    <x v="3"/>
    <x v="3"/>
    <x v="1"/>
    <x v="0"/>
    <x v="0"/>
    <n v="1"/>
    <n v="81.13"/>
    <n v="0.05"/>
    <n v="42.41"/>
    <n v="77.073499999999996"/>
    <n v="42.41"/>
    <n v="34.663499999999999"/>
    <n v="0.44974602165465433"/>
    <n v="81.13"/>
    <n v="4.0564999999999998"/>
    <n v="2026"/>
    <s v="Q3"/>
    <n v="7"/>
  </r>
  <r>
    <n v="970"/>
    <x v="205"/>
    <n v="2026"/>
    <x v="2"/>
    <n v="7"/>
    <x v="6"/>
    <x v="1"/>
    <x v="11"/>
    <x v="0"/>
    <x v="1"/>
    <x v="1"/>
    <x v="3"/>
    <n v="1"/>
    <n v="145.87"/>
    <n v="0"/>
    <n v="81.430000000000007"/>
    <n v="145.87"/>
    <n v="81.430000000000007"/>
    <n v="64.44"/>
    <n v="0.44176321382052508"/>
    <n v="145.87"/>
    <n v="0"/>
    <n v="2026"/>
    <s v="Q3"/>
    <n v="7"/>
  </r>
  <r>
    <n v="1891"/>
    <x v="205"/>
    <n v="2026"/>
    <x v="2"/>
    <n v="7"/>
    <x v="6"/>
    <x v="1"/>
    <x v="12"/>
    <x v="0"/>
    <x v="1"/>
    <x v="1"/>
    <x v="11"/>
    <n v="6"/>
    <n v="151.88999999999999"/>
    <n v="0.15"/>
    <n v="76.83"/>
    <n v="774.6389999999999"/>
    <n v="460.98"/>
    <n v="313.65899999999988"/>
    <n v="0.40490989996630677"/>
    <n v="911.33999999999992"/>
    <n v="136.70099999999999"/>
    <n v="2026"/>
    <s v="Q3"/>
    <n v="7"/>
  </r>
  <r>
    <n v="2148"/>
    <x v="205"/>
    <n v="2026"/>
    <x v="2"/>
    <n v="7"/>
    <x v="6"/>
    <x v="2"/>
    <x v="10"/>
    <x v="0"/>
    <x v="1"/>
    <x v="4"/>
    <x v="10"/>
    <n v="2"/>
    <n v="41.14"/>
    <n v="0.1"/>
    <n v="14.84"/>
    <n v="74.052000000000007"/>
    <n v="29.68"/>
    <n v="44.372000000000007"/>
    <n v="0.59920056176740677"/>
    <n v="82.28"/>
    <n v="8.2279999999999998"/>
    <n v="2026"/>
    <s v="Q3"/>
    <n v="7"/>
  </r>
  <r>
    <n v="2467"/>
    <x v="205"/>
    <n v="2026"/>
    <x v="2"/>
    <n v="7"/>
    <x v="6"/>
    <x v="3"/>
    <x v="4"/>
    <x v="2"/>
    <x v="0"/>
    <x v="0"/>
    <x v="4"/>
    <n v="1"/>
    <n v="49.5"/>
    <n v="0"/>
    <n v="21.83"/>
    <n v="49.5"/>
    <n v="21.83"/>
    <n v="27.67"/>
    <n v="0.55898989898989904"/>
    <n v="49.5"/>
    <n v="0"/>
    <n v="2026"/>
    <s v="Q3"/>
    <n v="7"/>
  </r>
  <r>
    <n v="3710"/>
    <x v="205"/>
    <n v="2026"/>
    <x v="2"/>
    <n v="7"/>
    <x v="6"/>
    <x v="3"/>
    <x v="7"/>
    <x v="0"/>
    <x v="1"/>
    <x v="2"/>
    <x v="9"/>
    <n v="2"/>
    <n v="46.48"/>
    <n v="0.05"/>
    <n v="18.760000000000002"/>
    <n v="88.311999999999983"/>
    <n v="37.520000000000003"/>
    <n v="50.79199999999998"/>
    <n v="0.57514267596702584"/>
    <n v="92.96"/>
    <n v="4.6479999999999997"/>
    <n v="2026"/>
    <s v="Q3"/>
    <n v="7"/>
  </r>
  <r>
    <n v="3714"/>
    <x v="205"/>
    <n v="2026"/>
    <x v="2"/>
    <n v="7"/>
    <x v="6"/>
    <x v="2"/>
    <x v="2"/>
    <x v="3"/>
    <x v="0"/>
    <x v="2"/>
    <x v="2"/>
    <n v="1"/>
    <n v="36.909999999999997"/>
    <n v="0"/>
    <n v="13.56"/>
    <n v="36.909999999999997"/>
    <n v="13.56"/>
    <n v="23.349999999999994"/>
    <n v="0.63261988620969922"/>
    <n v="36.909999999999997"/>
    <n v="0"/>
    <n v="2026"/>
    <s v="Q3"/>
    <n v="7"/>
  </r>
  <r>
    <n v="3893"/>
    <x v="205"/>
    <n v="2026"/>
    <x v="2"/>
    <n v="7"/>
    <x v="6"/>
    <x v="0"/>
    <x v="0"/>
    <x v="0"/>
    <x v="0"/>
    <x v="2"/>
    <x v="2"/>
    <n v="1"/>
    <n v="35.6"/>
    <n v="0"/>
    <n v="13.91"/>
    <n v="35.6"/>
    <n v="13.91"/>
    <n v="21.69"/>
    <n v="0.60926966292134832"/>
    <n v="35.6"/>
    <n v="0"/>
    <n v="2026"/>
    <s v="Q3"/>
    <n v="7"/>
  </r>
  <r>
    <n v="4136"/>
    <x v="205"/>
    <n v="2026"/>
    <x v="2"/>
    <n v="7"/>
    <x v="6"/>
    <x v="1"/>
    <x v="11"/>
    <x v="2"/>
    <x v="1"/>
    <x v="0"/>
    <x v="0"/>
    <n v="2"/>
    <n v="80.25"/>
    <n v="0.05"/>
    <n v="42.39"/>
    <n v="152.47499999999999"/>
    <n v="84.78"/>
    <n v="67.694999999999993"/>
    <n v="0.44397442203639936"/>
    <n v="160.5"/>
    <n v="8.0250000000000004"/>
    <n v="2026"/>
    <s v="Q3"/>
    <n v="7"/>
  </r>
  <r>
    <n v="4212"/>
    <x v="205"/>
    <n v="2026"/>
    <x v="2"/>
    <n v="7"/>
    <x v="6"/>
    <x v="0"/>
    <x v="0"/>
    <x v="3"/>
    <x v="0"/>
    <x v="2"/>
    <x v="9"/>
    <n v="2"/>
    <n v="47.52"/>
    <n v="0.1"/>
    <n v="17.86"/>
    <n v="85.536000000000001"/>
    <n v="35.72"/>
    <n v="49.816000000000003"/>
    <n v="0.58239805462027683"/>
    <n v="95.04"/>
    <n v="9.5040000000000013"/>
    <n v="2026"/>
    <s v="Q3"/>
    <n v="7"/>
  </r>
  <r>
    <n v="4332"/>
    <x v="205"/>
    <n v="2026"/>
    <x v="2"/>
    <n v="7"/>
    <x v="6"/>
    <x v="3"/>
    <x v="13"/>
    <x v="0"/>
    <x v="1"/>
    <x v="2"/>
    <x v="18"/>
    <n v="2"/>
    <n v="164.58"/>
    <n v="0.1"/>
    <n v="86.55"/>
    <n v="296.24400000000003"/>
    <n v="173.1"/>
    <n v="123.14400000000003"/>
    <n v="0.41568436829100341"/>
    <n v="329.16"/>
    <n v="32.916000000000004"/>
    <n v="2026"/>
    <s v="Q3"/>
    <n v="7"/>
  </r>
  <r>
    <n v="702"/>
    <x v="206"/>
    <n v="2026"/>
    <x v="2"/>
    <n v="7"/>
    <x v="6"/>
    <x v="0"/>
    <x v="9"/>
    <x v="0"/>
    <x v="1"/>
    <x v="0"/>
    <x v="6"/>
    <n v="1"/>
    <n v="39.99"/>
    <n v="0.05"/>
    <n v="16.739999999999998"/>
    <n v="37.990499999999997"/>
    <n v="16.739999999999998"/>
    <n v="21.250499999999999"/>
    <n v="0.55936352509179932"/>
    <n v="39.99"/>
    <n v="1.9995000000000003"/>
    <n v="2026"/>
    <s v="Q3"/>
    <n v="7"/>
  </r>
  <r>
    <n v="1223"/>
    <x v="206"/>
    <n v="2026"/>
    <x v="2"/>
    <n v="7"/>
    <x v="6"/>
    <x v="1"/>
    <x v="12"/>
    <x v="2"/>
    <x v="1"/>
    <x v="1"/>
    <x v="3"/>
    <n v="1"/>
    <n v="140.44"/>
    <n v="0"/>
    <n v="77.08"/>
    <n v="140.44"/>
    <n v="77.08"/>
    <n v="63.36"/>
    <n v="0.45115351751637711"/>
    <n v="140.44"/>
    <n v="0"/>
    <n v="2026"/>
    <s v="Q3"/>
    <n v="7"/>
  </r>
  <r>
    <n v="1370"/>
    <x v="206"/>
    <n v="2026"/>
    <x v="2"/>
    <n v="7"/>
    <x v="6"/>
    <x v="2"/>
    <x v="10"/>
    <x v="3"/>
    <x v="1"/>
    <x v="4"/>
    <x v="12"/>
    <n v="2"/>
    <n v="123.73"/>
    <n v="0.05"/>
    <n v="68.22"/>
    <n v="235.08699999999999"/>
    <n v="136.44"/>
    <n v="98.646999999999991"/>
    <n v="0.41961911973014243"/>
    <n v="247.46"/>
    <n v="12.373000000000001"/>
    <n v="2026"/>
    <s v="Q3"/>
    <n v="7"/>
  </r>
  <r>
    <n v="3476"/>
    <x v="206"/>
    <n v="2026"/>
    <x v="2"/>
    <n v="7"/>
    <x v="6"/>
    <x v="3"/>
    <x v="13"/>
    <x v="1"/>
    <x v="1"/>
    <x v="2"/>
    <x v="15"/>
    <n v="3"/>
    <n v="132.68"/>
    <n v="0.15"/>
    <n v="67.38"/>
    <n v="338.334"/>
    <n v="202.14"/>
    <n v="136.19400000000002"/>
    <n v="0.40254304917625783"/>
    <n v="398.04"/>
    <n v="59.706000000000003"/>
    <n v="2026"/>
    <s v="Q3"/>
    <n v="7"/>
  </r>
  <r>
    <n v="4066"/>
    <x v="206"/>
    <n v="2026"/>
    <x v="2"/>
    <n v="7"/>
    <x v="6"/>
    <x v="3"/>
    <x v="7"/>
    <x v="2"/>
    <x v="1"/>
    <x v="4"/>
    <x v="14"/>
    <n v="1"/>
    <n v="35.479999999999997"/>
    <n v="0.05"/>
    <n v="14.15"/>
    <n v="33.705999999999996"/>
    <n v="14.15"/>
    <n v="19.555999999999997"/>
    <n v="0.58019343737020113"/>
    <n v="35.479999999999997"/>
    <n v="1.774"/>
    <n v="2026"/>
    <s v="Q3"/>
    <n v="7"/>
  </r>
  <r>
    <n v="4153"/>
    <x v="206"/>
    <n v="2026"/>
    <x v="2"/>
    <n v="7"/>
    <x v="6"/>
    <x v="3"/>
    <x v="7"/>
    <x v="0"/>
    <x v="2"/>
    <x v="2"/>
    <x v="15"/>
    <n v="3"/>
    <n v="134.63"/>
    <n v="0"/>
    <n v="67.2"/>
    <n v="403.89"/>
    <n v="201.60000000000002"/>
    <n v="202.28999999999996"/>
    <n v="0.50085419297333422"/>
    <n v="403.89"/>
    <n v="0"/>
    <n v="2026"/>
    <s v="Q3"/>
    <n v="7"/>
  </r>
  <r>
    <n v="379"/>
    <x v="207"/>
    <n v="2026"/>
    <x v="2"/>
    <n v="7"/>
    <x v="6"/>
    <x v="0"/>
    <x v="9"/>
    <x v="3"/>
    <x v="1"/>
    <x v="1"/>
    <x v="17"/>
    <n v="3"/>
    <n v="72.03"/>
    <n v="0"/>
    <n v="32.46"/>
    <n v="216.09"/>
    <n v="97.38"/>
    <n v="118.71000000000001"/>
    <n v="0.54935443565181175"/>
    <n v="216.09"/>
    <n v="0"/>
    <n v="2026"/>
    <s v="Q3"/>
    <n v="7"/>
  </r>
  <r>
    <n v="820"/>
    <x v="207"/>
    <n v="2026"/>
    <x v="2"/>
    <n v="7"/>
    <x v="6"/>
    <x v="3"/>
    <x v="7"/>
    <x v="3"/>
    <x v="0"/>
    <x v="4"/>
    <x v="10"/>
    <n v="1"/>
    <n v="40.24"/>
    <n v="0"/>
    <n v="15.05"/>
    <n v="40.24"/>
    <n v="15.05"/>
    <n v="25.19"/>
    <n v="0.62599403578528823"/>
    <n v="40.24"/>
    <n v="0"/>
    <n v="2026"/>
    <s v="Q3"/>
    <n v="7"/>
  </r>
  <r>
    <n v="2003"/>
    <x v="207"/>
    <n v="2026"/>
    <x v="2"/>
    <n v="7"/>
    <x v="6"/>
    <x v="2"/>
    <x v="5"/>
    <x v="2"/>
    <x v="0"/>
    <x v="2"/>
    <x v="2"/>
    <n v="1"/>
    <n v="36.14"/>
    <n v="0"/>
    <n v="13.52"/>
    <n v="36.14"/>
    <n v="13.52"/>
    <n v="22.62"/>
    <n v="0.62589928057553956"/>
    <n v="36.14"/>
    <n v="0"/>
    <n v="2026"/>
    <s v="Q3"/>
    <n v="7"/>
  </r>
  <r>
    <n v="2682"/>
    <x v="207"/>
    <n v="2026"/>
    <x v="2"/>
    <n v="7"/>
    <x v="6"/>
    <x v="1"/>
    <x v="11"/>
    <x v="0"/>
    <x v="1"/>
    <x v="4"/>
    <x v="10"/>
    <n v="2"/>
    <n v="40.22"/>
    <n v="0.05"/>
    <n v="14.72"/>
    <n v="76.417999999999992"/>
    <n v="29.44"/>
    <n v="46.977999999999994"/>
    <n v="0.61475045146431473"/>
    <n v="80.44"/>
    <n v="4.0220000000000002"/>
    <n v="2026"/>
    <s v="Q3"/>
    <n v="7"/>
  </r>
  <r>
    <n v="3860"/>
    <x v="207"/>
    <n v="2026"/>
    <x v="2"/>
    <n v="7"/>
    <x v="6"/>
    <x v="3"/>
    <x v="7"/>
    <x v="0"/>
    <x v="0"/>
    <x v="4"/>
    <x v="14"/>
    <n v="3"/>
    <n v="37.130000000000003"/>
    <n v="0.05"/>
    <n v="14.29"/>
    <n v="105.82050000000001"/>
    <n v="42.87"/>
    <n v="62.950500000000012"/>
    <n v="0.59488000907196625"/>
    <n v="111.39000000000001"/>
    <n v="5.5695000000000014"/>
    <n v="2026"/>
    <s v="Q3"/>
    <n v="7"/>
  </r>
  <r>
    <n v="4063"/>
    <x v="207"/>
    <n v="2026"/>
    <x v="2"/>
    <n v="7"/>
    <x v="6"/>
    <x v="0"/>
    <x v="9"/>
    <x v="0"/>
    <x v="1"/>
    <x v="3"/>
    <x v="19"/>
    <n v="4"/>
    <n v="125.07"/>
    <n v="0.05"/>
    <n v="60"/>
    <n v="475.26599999999996"/>
    <n v="240"/>
    <n v="235.26599999999996"/>
    <n v="0.4950196311118405"/>
    <n v="500.28"/>
    <n v="25.013999999999999"/>
    <n v="2026"/>
    <s v="Q3"/>
    <n v="7"/>
  </r>
  <r>
    <n v="4474"/>
    <x v="207"/>
    <n v="2026"/>
    <x v="2"/>
    <n v="7"/>
    <x v="6"/>
    <x v="3"/>
    <x v="13"/>
    <x v="1"/>
    <x v="0"/>
    <x v="4"/>
    <x v="12"/>
    <n v="5"/>
    <n v="122.14"/>
    <n v="0.05"/>
    <n v="70.64"/>
    <n v="580.16499999999996"/>
    <n v="353.2"/>
    <n v="226.96499999999997"/>
    <n v="0.39120767367903958"/>
    <n v="610.70000000000005"/>
    <n v="30.535000000000004"/>
    <n v="2026"/>
    <s v="Q3"/>
    <n v="7"/>
  </r>
  <r>
    <n v="21"/>
    <x v="208"/>
    <n v="2026"/>
    <x v="2"/>
    <n v="7"/>
    <x v="6"/>
    <x v="1"/>
    <x v="11"/>
    <x v="0"/>
    <x v="2"/>
    <x v="3"/>
    <x v="19"/>
    <n v="1"/>
    <n v="120.09"/>
    <n v="0"/>
    <n v="62.18"/>
    <n v="120.09"/>
    <n v="62.18"/>
    <n v="57.910000000000004"/>
    <n v="0.48222166708302111"/>
    <n v="120.09"/>
    <n v="0"/>
    <n v="2026"/>
    <s v="Q3"/>
    <n v="7"/>
  </r>
  <r>
    <n v="368"/>
    <x v="208"/>
    <n v="2026"/>
    <x v="2"/>
    <n v="7"/>
    <x v="6"/>
    <x v="3"/>
    <x v="4"/>
    <x v="3"/>
    <x v="0"/>
    <x v="0"/>
    <x v="8"/>
    <n v="6"/>
    <n v="102.75"/>
    <n v="0"/>
    <n v="51.55"/>
    <n v="616.5"/>
    <n v="309.29999999999995"/>
    <n v="307.20000000000005"/>
    <n v="0.49829683698296845"/>
    <n v="616.5"/>
    <n v="0"/>
    <n v="2026"/>
    <s v="Q3"/>
    <n v="7"/>
  </r>
  <r>
    <n v="457"/>
    <x v="208"/>
    <n v="2026"/>
    <x v="2"/>
    <n v="7"/>
    <x v="6"/>
    <x v="2"/>
    <x v="2"/>
    <x v="0"/>
    <x v="0"/>
    <x v="3"/>
    <x v="7"/>
    <n v="4"/>
    <n v="191.15"/>
    <n v="0"/>
    <n v="105.01"/>
    <n v="764.6"/>
    <n v="420.04"/>
    <n v="344.56"/>
    <n v="0.45064085796494896"/>
    <n v="764.6"/>
    <n v="0"/>
    <n v="2026"/>
    <s v="Q3"/>
    <n v="7"/>
  </r>
  <r>
    <n v="1516"/>
    <x v="208"/>
    <n v="2026"/>
    <x v="2"/>
    <n v="7"/>
    <x v="6"/>
    <x v="0"/>
    <x v="9"/>
    <x v="0"/>
    <x v="2"/>
    <x v="4"/>
    <x v="10"/>
    <n v="2"/>
    <n v="40.15"/>
    <n v="0.1"/>
    <n v="14.86"/>
    <n v="72.27"/>
    <n v="29.72"/>
    <n v="42.55"/>
    <n v="0.58876435588764353"/>
    <n v="80.3"/>
    <n v="8.0299999999999994"/>
    <n v="2026"/>
    <s v="Q3"/>
    <n v="7"/>
  </r>
  <r>
    <n v="2266"/>
    <x v="208"/>
    <n v="2026"/>
    <x v="2"/>
    <n v="7"/>
    <x v="6"/>
    <x v="1"/>
    <x v="11"/>
    <x v="3"/>
    <x v="2"/>
    <x v="3"/>
    <x v="13"/>
    <n v="1"/>
    <n v="83.05"/>
    <n v="0"/>
    <n v="38.86"/>
    <n v="83.05"/>
    <n v="38.86"/>
    <n v="44.19"/>
    <n v="0.53208910295003009"/>
    <n v="83.05"/>
    <n v="0"/>
    <n v="2026"/>
    <s v="Q3"/>
    <n v="7"/>
  </r>
  <r>
    <n v="2802"/>
    <x v="208"/>
    <n v="2026"/>
    <x v="2"/>
    <n v="7"/>
    <x v="6"/>
    <x v="0"/>
    <x v="9"/>
    <x v="0"/>
    <x v="0"/>
    <x v="1"/>
    <x v="3"/>
    <n v="2"/>
    <n v="146.22999999999999"/>
    <n v="0"/>
    <n v="79.040000000000006"/>
    <n v="292.45999999999998"/>
    <n v="158.08000000000001"/>
    <n v="134.37999999999997"/>
    <n v="0.45948163851466861"/>
    <n v="292.45999999999998"/>
    <n v="0"/>
    <n v="2026"/>
    <s v="Q3"/>
    <n v="7"/>
  </r>
  <r>
    <n v="3604"/>
    <x v="208"/>
    <n v="2026"/>
    <x v="2"/>
    <n v="7"/>
    <x v="6"/>
    <x v="1"/>
    <x v="14"/>
    <x v="0"/>
    <x v="0"/>
    <x v="1"/>
    <x v="3"/>
    <n v="2"/>
    <n v="144.09"/>
    <n v="0"/>
    <n v="77.67"/>
    <n v="288.18"/>
    <n v="155.34"/>
    <n v="132.84"/>
    <n v="0.46096189881324173"/>
    <n v="288.18"/>
    <n v="0"/>
    <n v="2026"/>
    <s v="Q3"/>
    <n v="7"/>
  </r>
  <r>
    <n v="3644"/>
    <x v="208"/>
    <n v="2026"/>
    <x v="2"/>
    <n v="7"/>
    <x v="6"/>
    <x v="2"/>
    <x v="10"/>
    <x v="2"/>
    <x v="2"/>
    <x v="1"/>
    <x v="1"/>
    <n v="3"/>
    <n v="93.01"/>
    <n v="0.15"/>
    <n v="46.68"/>
    <n v="237.17550000000003"/>
    <n v="140.04"/>
    <n v="97.135500000000036"/>
    <n v="0.4095511551572571"/>
    <n v="279.03000000000003"/>
    <n v="41.854500000000002"/>
    <n v="2026"/>
    <s v="Q3"/>
    <n v="7"/>
  </r>
  <r>
    <n v="4271"/>
    <x v="208"/>
    <n v="2026"/>
    <x v="2"/>
    <n v="7"/>
    <x v="6"/>
    <x v="0"/>
    <x v="0"/>
    <x v="2"/>
    <x v="1"/>
    <x v="3"/>
    <x v="19"/>
    <n v="1"/>
    <n v="121.61"/>
    <n v="0.1"/>
    <n v="60.58"/>
    <n v="109.449"/>
    <n v="60.58"/>
    <n v="48.869"/>
    <n v="0.4465001964385239"/>
    <n v="121.61"/>
    <n v="12.161000000000001"/>
    <n v="2026"/>
    <s v="Q3"/>
    <n v="7"/>
  </r>
  <r>
    <n v="272"/>
    <x v="209"/>
    <n v="2026"/>
    <x v="2"/>
    <n v="7"/>
    <x v="6"/>
    <x v="3"/>
    <x v="4"/>
    <x v="0"/>
    <x v="2"/>
    <x v="3"/>
    <x v="7"/>
    <n v="2"/>
    <n v="195.09"/>
    <n v="0"/>
    <n v="106.82"/>
    <n v="390.18"/>
    <n v="213.64"/>
    <n v="176.54000000000002"/>
    <n v="0.45245783997129535"/>
    <n v="390.18"/>
    <n v="0"/>
    <n v="2026"/>
    <s v="Q3"/>
    <n v="7"/>
  </r>
  <r>
    <n v="1469"/>
    <x v="209"/>
    <n v="2026"/>
    <x v="2"/>
    <n v="7"/>
    <x v="6"/>
    <x v="2"/>
    <x v="10"/>
    <x v="2"/>
    <x v="0"/>
    <x v="2"/>
    <x v="18"/>
    <n v="3"/>
    <n v="167.52"/>
    <n v="0"/>
    <n v="87.26"/>
    <n v="502.56000000000006"/>
    <n v="261.78000000000003"/>
    <n v="240.78000000000003"/>
    <n v="0.4791069723018147"/>
    <n v="502.56000000000006"/>
    <n v="0"/>
    <n v="2026"/>
    <s v="Q3"/>
    <n v="7"/>
  </r>
  <r>
    <n v="2253"/>
    <x v="209"/>
    <n v="2026"/>
    <x v="2"/>
    <n v="7"/>
    <x v="6"/>
    <x v="1"/>
    <x v="14"/>
    <x v="3"/>
    <x v="1"/>
    <x v="0"/>
    <x v="4"/>
    <n v="3"/>
    <n v="50.98"/>
    <n v="0"/>
    <n v="22.63"/>
    <n v="152.94"/>
    <n v="67.89"/>
    <n v="85.05"/>
    <n v="0.55610043154178113"/>
    <n v="152.94"/>
    <n v="0"/>
    <n v="2026"/>
    <s v="Q3"/>
    <n v="7"/>
  </r>
  <r>
    <n v="2554"/>
    <x v="209"/>
    <n v="2026"/>
    <x v="2"/>
    <n v="7"/>
    <x v="6"/>
    <x v="1"/>
    <x v="11"/>
    <x v="3"/>
    <x v="1"/>
    <x v="4"/>
    <x v="16"/>
    <n v="2"/>
    <n v="49.98"/>
    <n v="0.1"/>
    <n v="21.91"/>
    <n v="89.963999999999999"/>
    <n v="43.82"/>
    <n v="46.143999999999998"/>
    <n v="0.51291627762215997"/>
    <n v="99.96"/>
    <n v="9.9960000000000004"/>
    <n v="2026"/>
    <s v="Q3"/>
    <n v="7"/>
  </r>
  <r>
    <n v="2624"/>
    <x v="209"/>
    <n v="2026"/>
    <x v="2"/>
    <n v="7"/>
    <x v="6"/>
    <x v="3"/>
    <x v="4"/>
    <x v="1"/>
    <x v="2"/>
    <x v="2"/>
    <x v="2"/>
    <n v="4"/>
    <n v="36.44"/>
    <n v="0.15"/>
    <n v="13.32"/>
    <n v="123.89599999999999"/>
    <n v="53.28"/>
    <n v="70.615999999999985"/>
    <n v="0.5699619035319945"/>
    <n v="145.76"/>
    <n v="21.863999999999997"/>
    <n v="2026"/>
    <s v="Q3"/>
    <n v="7"/>
  </r>
  <r>
    <n v="3338"/>
    <x v="209"/>
    <n v="2026"/>
    <x v="2"/>
    <n v="7"/>
    <x v="6"/>
    <x v="0"/>
    <x v="0"/>
    <x v="0"/>
    <x v="0"/>
    <x v="3"/>
    <x v="7"/>
    <n v="1"/>
    <n v="195.34"/>
    <n v="0.05"/>
    <n v="106.6"/>
    <n v="185.57300000000001"/>
    <n v="106.6"/>
    <n v="78.973000000000013"/>
    <n v="0.42556298599472991"/>
    <n v="195.34"/>
    <n v="9.7670000000000012"/>
    <n v="2026"/>
    <s v="Q3"/>
    <n v="7"/>
  </r>
  <r>
    <n v="4575"/>
    <x v="209"/>
    <n v="2026"/>
    <x v="2"/>
    <n v="7"/>
    <x v="6"/>
    <x v="2"/>
    <x v="5"/>
    <x v="0"/>
    <x v="2"/>
    <x v="0"/>
    <x v="8"/>
    <n v="1"/>
    <n v="103.31"/>
    <n v="0"/>
    <n v="50.93"/>
    <n v="103.31"/>
    <n v="50.93"/>
    <n v="52.38"/>
    <n v="0.50701771367728199"/>
    <n v="103.31"/>
    <n v="0"/>
    <n v="2026"/>
    <s v="Q3"/>
    <n v="7"/>
  </r>
  <r>
    <n v="4871"/>
    <x v="209"/>
    <n v="2026"/>
    <x v="2"/>
    <n v="7"/>
    <x v="6"/>
    <x v="0"/>
    <x v="0"/>
    <x v="0"/>
    <x v="1"/>
    <x v="3"/>
    <x v="19"/>
    <n v="3"/>
    <n v="123.31"/>
    <n v="0"/>
    <n v="59.16"/>
    <n v="369.93"/>
    <n v="177.48"/>
    <n v="192.45000000000002"/>
    <n v="0.52023355770010549"/>
    <n v="369.93"/>
    <n v="0"/>
    <n v="2026"/>
    <s v="Q3"/>
    <n v="7"/>
  </r>
  <r>
    <n v="4931"/>
    <x v="209"/>
    <n v="2026"/>
    <x v="2"/>
    <n v="7"/>
    <x v="6"/>
    <x v="0"/>
    <x v="15"/>
    <x v="0"/>
    <x v="1"/>
    <x v="4"/>
    <x v="10"/>
    <n v="1"/>
    <n v="40.36"/>
    <n v="0.1"/>
    <n v="14.82"/>
    <n v="36.323999999999998"/>
    <n v="14.82"/>
    <n v="21.503999999999998"/>
    <n v="0.59200528576148004"/>
    <n v="40.36"/>
    <n v="4.0360000000000005"/>
    <n v="2026"/>
    <s v="Q3"/>
    <n v="7"/>
  </r>
  <r>
    <n v="4962"/>
    <x v="209"/>
    <n v="2026"/>
    <x v="2"/>
    <n v="7"/>
    <x v="6"/>
    <x v="0"/>
    <x v="15"/>
    <x v="2"/>
    <x v="1"/>
    <x v="3"/>
    <x v="13"/>
    <n v="2"/>
    <n v="83.06"/>
    <n v="0"/>
    <n v="38.74"/>
    <n v="166.12"/>
    <n v="77.48"/>
    <n v="88.64"/>
    <n v="0.5335901757765471"/>
    <n v="166.12"/>
    <n v="0"/>
    <n v="2026"/>
    <s v="Q3"/>
    <n v="7"/>
  </r>
  <r>
    <n v="5006"/>
    <x v="209"/>
    <n v="2026"/>
    <x v="2"/>
    <n v="7"/>
    <x v="6"/>
    <x v="2"/>
    <x v="3"/>
    <x v="0"/>
    <x v="0"/>
    <x v="1"/>
    <x v="11"/>
    <n v="2"/>
    <n v="151.72999999999999"/>
    <n v="0"/>
    <n v="81.209999999999994"/>
    <n v="303.45999999999998"/>
    <n v="162.41999999999999"/>
    <n v="141.04"/>
    <n v="0.46477295195412904"/>
    <n v="303.45999999999998"/>
    <n v="0"/>
    <n v="2026"/>
    <s v="Q3"/>
    <n v="7"/>
  </r>
  <r>
    <n v="5033"/>
    <x v="209"/>
    <n v="2026"/>
    <x v="2"/>
    <n v="7"/>
    <x v="6"/>
    <x v="3"/>
    <x v="8"/>
    <x v="0"/>
    <x v="1"/>
    <x v="1"/>
    <x v="17"/>
    <n v="4"/>
    <n v="72.010000000000005"/>
    <n v="0.05"/>
    <n v="32.36"/>
    <n v="273.63800000000003"/>
    <n v="129.44"/>
    <n v="144.19800000000004"/>
    <n v="0.52696628392255473"/>
    <n v="288.04000000000002"/>
    <n v="14.402000000000001"/>
    <n v="2026"/>
    <s v="Q3"/>
    <n v="7"/>
  </r>
  <r>
    <n v="5117"/>
    <x v="209"/>
    <n v="2026"/>
    <x v="2"/>
    <n v="7"/>
    <x v="6"/>
    <x v="1"/>
    <x v="11"/>
    <x v="0"/>
    <x v="2"/>
    <x v="1"/>
    <x v="11"/>
    <n v="1"/>
    <n v="154.87"/>
    <n v="0"/>
    <n v="80.459999999999994"/>
    <n v="154.87"/>
    <n v="80.459999999999994"/>
    <n v="74.410000000000011"/>
    <n v="0.48046748886162594"/>
    <n v="154.87"/>
    <n v="0"/>
    <n v="2026"/>
    <s v="Q3"/>
    <n v="7"/>
  </r>
  <r>
    <n v="954"/>
    <x v="210"/>
    <n v="2026"/>
    <x v="2"/>
    <n v="7"/>
    <x v="6"/>
    <x v="1"/>
    <x v="1"/>
    <x v="0"/>
    <x v="1"/>
    <x v="2"/>
    <x v="15"/>
    <n v="3"/>
    <n v="134.61000000000001"/>
    <n v="0.1"/>
    <n v="65.77"/>
    <n v="363.44700000000006"/>
    <n v="197.31"/>
    <n v="166.13700000000006"/>
    <n v="0.45711479252820914"/>
    <n v="403.83000000000004"/>
    <n v="40.38300000000001"/>
    <n v="2026"/>
    <s v="Q3"/>
    <n v="7"/>
  </r>
  <r>
    <n v="1644"/>
    <x v="210"/>
    <n v="2026"/>
    <x v="2"/>
    <n v="7"/>
    <x v="6"/>
    <x v="3"/>
    <x v="13"/>
    <x v="0"/>
    <x v="0"/>
    <x v="0"/>
    <x v="0"/>
    <n v="3"/>
    <n v="81.5"/>
    <n v="0.05"/>
    <n v="43.85"/>
    <n v="232.27499999999998"/>
    <n v="131.55000000000001"/>
    <n v="100.72499999999997"/>
    <n v="0.43364546335163051"/>
    <n v="244.5"/>
    <n v="12.225000000000001"/>
    <n v="2026"/>
    <s v="Q3"/>
    <n v="7"/>
  </r>
  <r>
    <n v="2030"/>
    <x v="210"/>
    <n v="2026"/>
    <x v="2"/>
    <n v="7"/>
    <x v="6"/>
    <x v="0"/>
    <x v="0"/>
    <x v="3"/>
    <x v="2"/>
    <x v="2"/>
    <x v="15"/>
    <n v="2"/>
    <n v="135.63"/>
    <n v="0"/>
    <n v="66.63"/>
    <n v="271.26"/>
    <n v="133.26"/>
    <n v="138"/>
    <n v="0.50873700508737008"/>
    <n v="271.26"/>
    <n v="0"/>
    <n v="2026"/>
    <s v="Q3"/>
    <n v="7"/>
  </r>
  <r>
    <n v="2595"/>
    <x v="210"/>
    <n v="2026"/>
    <x v="2"/>
    <n v="7"/>
    <x v="6"/>
    <x v="0"/>
    <x v="9"/>
    <x v="1"/>
    <x v="2"/>
    <x v="2"/>
    <x v="15"/>
    <n v="15"/>
    <n v="133.44999999999999"/>
    <n v="0.2"/>
    <n v="65.819999999999993"/>
    <n v="1601.3999999999999"/>
    <n v="987.3"/>
    <n v="614.09999999999991"/>
    <n v="0.3834769576620457"/>
    <n v="2001.7499999999998"/>
    <n v="400.34999999999997"/>
    <n v="2026"/>
    <s v="Q3"/>
    <n v="7"/>
  </r>
  <r>
    <n v="2763"/>
    <x v="210"/>
    <n v="2026"/>
    <x v="2"/>
    <n v="7"/>
    <x v="6"/>
    <x v="0"/>
    <x v="15"/>
    <x v="0"/>
    <x v="2"/>
    <x v="3"/>
    <x v="19"/>
    <n v="1"/>
    <n v="120.94"/>
    <n v="0"/>
    <n v="62.24"/>
    <n v="120.94"/>
    <n v="62.24"/>
    <n v="58.699999999999996"/>
    <n v="0.48536464362493797"/>
    <n v="120.94"/>
    <n v="0"/>
    <n v="2026"/>
    <s v="Q3"/>
    <n v="7"/>
  </r>
  <r>
    <n v="3537"/>
    <x v="210"/>
    <n v="2026"/>
    <x v="2"/>
    <n v="7"/>
    <x v="6"/>
    <x v="1"/>
    <x v="11"/>
    <x v="0"/>
    <x v="0"/>
    <x v="3"/>
    <x v="5"/>
    <n v="2"/>
    <n v="332.99"/>
    <n v="0.15"/>
    <n v="199.09"/>
    <n v="566.08299999999997"/>
    <n v="398.18"/>
    <n v="167.90299999999996"/>
    <n v="0.29660491482697759"/>
    <n v="665.98"/>
    <n v="99.897000000000006"/>
    <n v="2026"/>
    <s v="Q3"/>
    <n v="7"/>
  </r>
  <r>
    <n v="3550"/>
    <x v="210"/>
    <n v="2026"/>
    <x v="2"/>
    <n v="7"/>
    <x v="6"/>
    <x v="0"/>
    <x v="15"/>
    <x v="0"/>
    <x v="0"/>
    <x v="3"/>
    <x v="19"/>
    <n v="3"/>
    <n v="120.88"/>
    <n v="0"/>
    <n v="60.97"/>
    <n v="362.64"/>
    <n v="182.91"/>
    <n v="179.73"/>
    <n v="0.49561548643282594"/>
    <n v="362.64"/>
    <n v="0"/>
    <n v="2026"/>
    <s v="Q3"/>
    <n v="7"/>
  </r>
  <r>
    <n v="3875"/>
    <x v="210"/>
    <n v="2026"/>
    <x v="2"/>
    <n v="7"/>
    <x v="6"/>
    <x v="3"/>
    <x v="8"/>
    <x v="0"/>
    <x v="0"/>
    <x v="0"/>
    <x v="8"/>
    <n v="1"/>
    <n v="101.73"/>
    <n v="0.05"/>
    <n v="51.63"/>
    <n v="96.643500000000003"/>
    <n v="51.63"/>
    <n v="45.013500000000001"/>
    <n v="0.46576852038678235"/>
    <n v="101.73"/>
    <n v="5.0865000000000009"/>
    <n v="2026"/>
    <s v="Q3"/>
    <n v="7"/>
  </r>
  <r>
    <n v="4467"/>
    <x v="210"/>
    <n v="2026"/>
    <x v="2"/>
    <n v="7"/>
    <x v="6"/>
    <x v="3"/>
    <x v="7"/>
    <x v="0"/>
    <x v="0"/>
    <x v="2"/>
    <x v="2"/>
    <n v="2"/>
    <n v="36.21"/>
    <n v="0"/>
    <n v="13.5"/>
    <n v="72.42"/>
    <n v="27"/>
    <n v="45.42"/>
    <n v="0.62717481358740679"/>
    <n v="72.42"/>
    <n v="0"/>
    <n v="2026"/>
    <s v="Q3"/>
    <n v="7"/>
  </r>
  <r>
    <n v="739"/>
    <x v="211"/>
    <n v="2026"/>
    <x v="2"/>
    <n v="7"/>
    <x v="6"/>
    <x v="3"/>
    <x v="7"/>
    <x v="0"/>
    <x v="2"/>
    <x v="0"/>
    <x v="8"/>
    <n v="5"/>
    <n v="104.65"/>
    <n v="0"/>
    <n v="49.2"/>
    <n v="523.25"/>
    <n v="246"/>
    <n v="277.25"/>
    <n v="0.52986144290492121"/>
    <n v="523.25"/>
    <n v="0"/>
    <n v="2026"/>
    <s v="Q3"/>
    <n v="7"/>
  </r>
  <r>
    <n v="2376"/>
    <x v="211"/>
    <n v="2026"/>
    <x v="2"/>
    <n v="7"/>
    <x v="6"/>
    <x v="2"/>
    <x v="5"/>
    <x v="1"/>
    <x v="0"/>
    <x v="3"/>
    <x v="7"/>
    <n v="5"/>
    <n v="198.35"/>
    <n v="0.05"/>
    <n v="104.96"/>
    <n v="942.16249999999991"/>
    <n v="524.79999999999995"/>
    <n v="417.36249999999995"/>
    <n v="0.44298356175288234"/>
    <n v="991.75"/>
    <n v="49.587500000000006"/>
    <n v="2026"/>
    <s v="Q3"/>
    <n v="7"/>
  </r>
  <r>
    <n v="3109"/>
    <x v="211"/>
    <n v="2026"/>
    <x v="2"/>
    <n v="7"/>
    <x v="6"/>
    <x v="0"/>
    <x v="0"/>
    <x v="3"/>
    <x v="0"/>
    <x v="4"/>
    <x v="14"/>
    <n v="2"/>
    <n v="36.56"/>
    <n v="0.05"/>
    <n v="13.76"/>
    <n v="69.463999999999999"/>
    <n v="27.52"/>
    <n v="41.944000000000003"/>
    <n v="0.60382356328457909"/>
    <n v="73.12"/>
    <n v="3.6560000000000006"/>
    <n v="2026"/>
    <s v="Q3"/>
    <n v="7"/>
  </r>
  <r>
    <n v="4362"/>
    <x v="211"/>
    <n v="2026"/>
    <x v="2"/>
    <n v="7"/>
    <x v="6"/>
    <x v="1"/>
    <x v="14"/>
    <x v="0"/>
    <x v="0"/>
    <x v="1"/>
    <x v="1"/>
    <n v="5"/>
    <n v="92.41"/>
    <n v="0"/>
    <n v="44.29"/>
    <n v="462.04999999999995"/>
    <n v="221.45"/>
    <n v="240.59999999999997"/>
    <n v="0.52072286549074775"/>
    <n v="462.04999999999995"/>
    <n v="0"/>
    <n v="2026"/>
    <s v="Q3"/>
    <n v="7"/>
  </r>
  <r>
    <n v="777"/>
    <x v="212"/>
    <n v="2026"/>
    <x v="2"/>
    <n v="8"/>
    <x v="7"/>
    <x v="3"/>
    <x v="13"/>
    <x v="0"/>
    <x v="0"/>
    <x v="3"/>
    <x v="19"/>
    <n v="4"/>
    <n v="121.87"/>
    <n v="0"/>
    <n v="59.89"/>
    <n v="487.48"/>
    <n v="239.56"/>
    <n v="247.92000000000002"/>
    <n v="0.50857471075736438"/>
    <n v="487.48"/>
    <n v="0"/>
    <n v="2026"/>
    <s v="Q3"/>
    <n v="8"/>
  </r>
  <r>
    <n v="831"/>
    <x v="212"/>
    <n v="2026"/>
    <x v="2"/>
    <n v="8"/>
    <x v="7"/>
    <x v="3"/>
    <x v="8"/>
    <x v="0"/>
    <x v="0"/>
    <x v="2"/>
    <x v="15"/>
    <n v="2"/>
    <n v="130.9"/>
    <n v="0.05"/>
    <n v="67.959999999999994"/>
    <n v="248.71"/>
    <n v="135.91999999999999"/>
    <n v="112.79000000000002"/>
    <n v="0.45350006031120588"/>
    <n v="261.8"/>
    <n v="13.090000000000002"/>
    <n v="2026"/>
    <s v="Q3"/>
    <n v="8"/>
  </r>
  <r>
    <n v="2059"/>
    <x v="212"/>
    <n v="2026"/>
    <x v="2"/>
    <n v="8"/>
    <x v="7"/>
    <x v="2"/>
    <x v="2"/>
    <x v="2"/>
    <x v="1"/>
    <x v="0"/>
    <x v="4"/>
    <n v="1"/>
    <n v="50.98"/>
    <n v="0"/>
    <n v="22.92"/>
    <n v="50.98"/>
    <n v="22.92"/>
    <n v="28.059999999999995"/>
    <n v="0.55041192624558644"/>
    <n v="50.98"/>
    <n v="0"/>
    <n v="2026"/>
    <s v="Q3"/>
    <n v="8"/>
  </r>
  <r>
    <n v="2519"/>
    <x v="212"/>
    <n v="2026"/>
    <x v="2"/>
    <n v="8"/>
    <x v="7"/>
    <x v="2"/>
    <x v="2"/>
    <x v="0"/>
    <x v="0"/>
    <x v="1"/>
    <x v="1"/>
    <n v="2"/>
    <n v="91.11"/>
    <n v="0"/>
    <n v="44.19"/>
    <n v="182.22"/>
    <n v="88.38"/>
    <n v="93.84"/>
    <n v="0.51498189002304906"/>
    <n v="182.22"/>
    <n v="0"/>
    <n v="2026"/>
    <s v="Q3"/>
    <n v="8"/>
  </r>
  <r>
    <n v="2644"/>
    <x v="212"/>
    <n v="2026"/>
    <x v="2"/>
    <n v="8"/>
    <x v="7"/>
    <x v="0"/>
    <x v="0"/>
    <x v="3"/>
    <x v="0"/>
    <x v="2"/>
    <x v="2"/>
    <n v="3"/>
    <n v="35.619999999999997"/>
    <n v="0.05"/>
    <n v="13.47"/>
    <n v="101.51699999999998"/>
    <n v="40.410000000000004"/>
    <n v="61.106999999999978"/>
    <n v="0.60193859156594454"/>
    <n v="106.85999999999999"/>
    <n v="5.343"/>
    <n v="2026"/>
    <s v="Q3"/>
    <n v="8"/>
  </r>
  <r>
    <n v="4141"/>
    <x v="212"/>
    <n v="2026"/>
    <x v="2"/>
    <n v="8"/>
    <x v="7"/>
    <x v="3"/>
    <x v="13"/>
    <x v="0"/>
    <x v="1"/>
    <x v="1"/>
    <x v="1"/>
    <n v="1"/>
    <n v="91.95"/>
    <n v="0.05"/>
    <n v="46.47"/>
    <n v="87.352499999999992"/>
    <n v="46.47"/>
    <n v="40.882499999999993"/>
    <n v="0.46801751523997592"/>
    <n v="91.95"/>
    <n v="4.5975000000000001"/>
    <n v="2026"/>
    <s v="Q3"/>
    <n v="8"/>
  </r>
  <r>
    <n v="4804"/>
    <x v="212"/>
    <n v="2026"/>
    <x v="2"/>
    <n v="8"/>
    <x v="7"/>
    <x v="0"/>
    <x v="9"/>
    <x v="0"/>
    <x v="0"/>
    <x v="4"/>
    <x v="16"/>
    <n v="1"/>
    <n v="49.46"/>
    <n v="0"/>
    <n v="21.47"/>
    <n v="49.46"/>
    <n v="21.47"/>
    <n v="27.990000000000002"/>
    <n v="0.5659118479579458"/>
    <n v="49.46"/>
    <n v="0"/>
    <n v="2026"/>
    <s v="Q3"/>
    <n v="8"/>
  </r>
  <r>
    <n v="5161"/>
    <x v="212"/>
    <n v="2026"/>
    <x v="2"/>
    <n v="8"/>
    <x v="7"/>
    <x v="0"/>
    <x v="15"/>
    <x v="0"/>
    <x v="1"/>
    <x v="0"/>
    <x v="6"/>
    <n v="1"/>
    <n v="41.25"/>
    <n v="0.05"/>
    <n v="16.98"/>
    <n v="39.1875"/>
    <n v="16.98"/>
    <n v="22.2075"/>
    <n v="0.56669856459330148"/>
    <n v="41.25"/>
    <n v="2.0625"/>
    <n v="2026"/>
    <s v="Q3"/>
    <n v="8"/>
  </r>
  <r>
    <n v="590"/>
    <x v="213"/>
    <n v="2026"/>
    <x v="2"/>
    <n v="8"/>
    <x v="7"/>
    <x v="2"/>
    <x v="5"/>
    <x v="0"/>
    <x v="0"/>
    <x v="2"/>
    <x v="15"/>
    <n v="4"/>
    <n v="133.65"/>
    <n v="0"/>
    <n v="66"/>
    <n v="534.6"/>
    <n v="264"/>
    <n v="270.60000000000002"/>
    <n v="0.50617283950617287"/>
    <n v="534.6"/>
    <n v="0"/>
    <n v="2026"/>
    <s v="Q3"/>
    <n v="8"/>
  </r>
  <r>
    <n v="1599"/>
    <x v="213"/>
    <n v="2026"/>
    <x v="2"/>
    <n v="8"/>
    <x v="7"/>
    <x v="3"/>
    <x v="4"/>
    <x v="0"/>
    <x v="0"/>
    <x v="3"/>
    <x v="7"/>
    <n v="2"/>
    <n v="200.45"/>
    <n v="0.05"/>
    <n v="105.42"/>
    <n v="380.85499999999996"/>
    <n v="210.84"/>
    <n v="170.01499999999996"/>
    <n v="0.44640348689133652"/>
    <n v="400.9"/>
    <n v="20.045000000000002"/>
    <n v="2026"/>
    <s v="Q3"/>
    <n v="8"/>
  </r>
  <r>
    <n v="1665"/>
    <x v="213"/>
    <n v="2026"/>
    <x v="2"/>
    <n v="8"/>
    <x v="7"/>
    <x v="0"/>
    <x v="0"/>
    <x v="3"/>
    <x v="0"/>
    <x v="0"/>
    <x v="4"/>
    <n v="2"/>
    <n v="51.87"/>
    <n v="0.05"/>
    <n v="21.98"/>
    <n v="98.552999999999997"/>
    <n v="43.96"/>
    <n v="54.592999999999996"/>
    <n v="0.55394559272675614"/>
    <n v="103.74"/>
    <n v="5.1870000000000003"/>
    <n v="2026"/>
    <s v="Q3"/>
    <n v="8"/>
  </r>
  <r>
    <n v="2409"/>
    <x v="213"/>
    <n v="2026"/>
    <x v="2"/>
    <n v="8"/>
    <x v="7"/>
    <x v="3"/>
    <x v="13"/>
    <x v="0"/>
    <x v="0"/>
    <x v="3"/>
    <x v="13"/>
    <n v="1"/>
    <n v="83.6"/>
    <n v="0.05"/>
    <n v="38.51"/>
    <n v="79.419999999999987"/>
    <n v="38.51"/>
    <n v="40.909999999999989"/>
    <n v="0.51510954419541677"/>
    <n v="83.6"/>
    <n v="4.18"/>
    <n v="2026"/>
    <s v="Q3"/>
    <n v="8"/>
  </r>
  <r>
    <n v="2936"/>
    <x v="213"/>
    <n v="2026"/>
    <x v="2"/>
    <n v="8"/>
    <x v="7"/>
    <x v="2"/>
    <x v="16"/>
    <x v="0"/>
    <x v="1"/>
    <x v="2"/>
    <x v="2"/>
    <n v="1"/>
    <n v="35.74"/>
    <n v="0"/>
    <n v="13.49"/>
    <n v="35.74"/>
    <n v="13.49"/>
    <n v="22.25"/>
    <n v="0.62255176273083379"/>
    <n v="35.74"/>
    <n v="0"/>
    <n v="2026"/>
    <s v="Q3"/>
    <n v="8"/>
  </r>
  <r>
    <n v="3397"/>
    <x v="213"/>
    <n v="2026"/>
    <x v="2"/>
    <n v="8"/>
    <x v="7"/>
    <x v="3"/>
    <x v="4"/>
    <x v="0"/>
    <x v="0"/>
    <x v="0"/>
    <x v="0"/>
    <n v="1"/>
    <n v="79.849999999999994"/>
    <n v="0.1"/>
    <n v="43.11"/>
    <n v="71.864999999999995"/>
    <n v="43.11"/>
    <n v="28.754999999999995"/>
    <n v="0.40012523481527862"/>
    <n v="79.849999999999994"/>
    <n v="7.9849999999999994"/>
    <n v="2026"/>
    <s v="Q3"/>
    <n v="8"/>
  </r>
  <r>
    <n v="4556"/>
    <x v="213"/>
    <n v="2026"/>
    <x v="2"/>
    <n v="8"/>
    <x v="7"/>
    <x v="0"/>
    <x v="15"/>
    <x v="0"/>
    <x v="0"/>
    <x v="2"/>
    <x v="9"/>
    <n v="2"/>
    <n v="46.44"/>
    <n v="0"/>
    <n v="18.489999999999998"/>
    <n v="92.88"/>
    <n v="36.979999999999997"/>
    <n v="55.9"/>
    <n v="0.60185185185185186"/>
    <n v="92.88"/>
    <n v="0"/>
    <n v="2026"/>
    <s v="Q3"/>
    <n v="8"/>
  </r>
  <r>
    <n v="4614"/>
    <x v="213"/>
    <n v="2026"/>
    <x v="2"/>
    <n v="8"/>
    <x v="7"/>
    <x v="3"/>
    <x v="8"/>
    <x v="2"/>
    <x v="0"/>
    <x v="0"/>
    <x v="4"/>
    <n v="2"/>
    <n v="50.44"/>
    <n v="0"/>
    <n v="22.99"/>
    <n v="100.88"/>
    <n v="45.98"/>
    <n v="54.9"/>
    <n v="0.54421094369547984"/>
    <n v="100.88"/>
    <n v="0"/>
    <n v="2026"/>
    <s v="Q3"/>
    <n v="8"/>
  </r>
  <r>
    <n v="4999"/>
    <x v="213"/>
    <n v="2026"/>
    <x v="2"/>
    <n v="8"/>
    <x v="7"/>
    <x v="3"/>
    <x v="8"/>
    <x v="0"/>
    <x v="0"/>
    <x v="0"/>
    <x v="0"/>
    <n v="2"/>
    <n v="81.38"/>
    <n v="0"/>
    <n v="42.19"/>
    <n v="162.76"/>
    <n v="84.38"/>
    <n v="78.38"/>
    <n v="0.4815679528139592"/>
    <n v="162.76"/>
    <n v="0"/>
    <n v="2026"/>
    <s v="Q3"/>
    <n v="8"/>
  </r>
  <r>
    <n v="207"/>
    <x v="214"/>
    <n v="2026"/>
    <x v="2"/>
    <n v="8"/>
    <x v="7"/>
    <x v="2"/>
    <x v="16"/>
    <x v="0"/>
    <x v="0"/>
    <x v="4"/>
    <x v="10"/>
    <n v="1"/>
    <n v="41.3"/>
    <n v="0"/>
    <n v="14.52"/>
    <n v="41.3"/>
    <n v="14.52"/>
    <n v="26.779999999999998"/>
    <n v="0.64842615012106541"/>
    <n v="41.3"/>
    <n v="0"/>
    <n v="2026"/>
    <s v="Q3"/>
    <n v="8"/>
  </r>
  <r>
    <n v="295"/>
    <x v="214"/>
    <n v="2026"/>
    <x v="2"/>
    <n v="8"/>
    <x v="7"/>
    <x v="3"/>
    <x v="8"/>
    <x v="3"/>
    <x v="0"/>
    <x v="2"/>
    <x v="2"/>
    <n v="2"/>
    <n v="36.15"/>
    <n v="0.1"/>
    <n v="13.19"/>
    <n v="65.069999999999993"/>
    <n v="26.38"/>
    <n v="38.69"/>
    <n v="0.59459044106347014"/>
    <n v="72.3"/>
    <n v="7.23"/>
    <n v="2026"/>
    <s v="Q3"/>
    <n v="8"/>
  </r>
  <r>
    <n v="657"/>
    <x v="214"/>
    <n v="2026"/>
    <x v="2"/>
    <n v="8"/>
    <x v="7"/>
    <x v="1"/>
    <x v="12"/>
    <x v="0"/>
    <x v="0"/>
    <x v="2"/>
    <x v="15"/>
    <n v="3"/>
    <n v="132.59"/>
    <n v="0.1"/>
    <n v="66.040000000000006"/>
    <n v="357.99299999999999"/>
    <n v="198.12"/>
    <n v="159.87299999999999"/>
    <n v="0.44658135773604507"/>
    <n v="397.77"/>
    <n v="39.777000000000001"/>
    <n v="2026"/>
    <s v="Q3"/>
    <n v="8"/>
  </r>
  <r>
    <n v="694"/>
    <x v="214"/>
    <n v="2026"/>
    <x v="2"/>
    <n v="8"/>
    <x v="7"/>
    <x v="2"/>
    <x v="3"/>
    <x v="0"/>
    <x v="1"/>
    <x v="1"/>
    <x v="3"/>
    <n v="3"/>
    <n v="144"/>
    <n v="0"/>
    <n v="78.89"/>
    <n v="432"/>
    <n v="236.67000000000002"/>
    <n v="195.32999999999998"/>
    <n v="0.45215277777777774"/>
    <n v="432"/>
    <n v="0"/>
    <n v="2026"/>
    <s v="Q3"/>
    <n v="8"/>
  </r>
  <r>
    <n v="1187"/>
    <x v="214"/>
    <n v="2026"/>
    <x v="2"/>
    <n v="8"/>
    <x v="7"/>
    <x v="0"/>
    <x v="0"/>
    <x v="0"/>
    <x v="0"/>
    <x v="2"/>
    <x v="9"/>
    <n v="2"/>
    <n v="45.45"/>
    <n v="0.05"/>
    <n v="18.829999999999998"/>
    <n v="86.355000000000004"/>
    <n v="37.659999999999997"/>
    <n v="48.695000000000007"/>
    <n v="0.56389323142840608"/>
    <n v="90.9"/>
    <n v="4.5450000000000008"/>
    <n v="2026"/>
    <s v="Q3"/>
    <n v="8"/>
  </r>
  <r>
    <n v="1915"/>
    <x v="214"/>
    <n v="2026"/>
    <x v="2"/>
    <n v="8"/>
    <x v="7"/>
    <x v="1"/>
    <x v="6"/>
    <x v="0"/>
    <x v="0"/>
    <x v="0"/>
    <x v="6"/>
    <n v="1"/>
    <n v="41.16"/>
    <n v="0.05"/>
    <n v="16.66"/>
    <n v="39.101999999999997"/>
    <n v="16.66"/>
    <n v="22.441999999999997"/>
    <n v="0.57393483709273174"/>
    <n v="41.16"/>
    <n v="2.0579999999999998"/>
    <n v="2026"/>
    <s v="Q3"/>
    <n v="8"/>
  </r>
  <r>
    <n v="2156"/>
    <x v="214"/>
    <n v="2026"/>
    <x v="2"/>
    <n v="8"/>
    <x v="7"/>
    <x v="0"/>
    <x v="0"/>
    <x v="2"/>
    <x v="0"/>
    <x v="2"/>
    <x v="18"/>
    <n v="1"/>
    <n v="162.78"/>
    <n v="0"/>
    <n v="85.08"/>
    <n v="162.78"/>
    <n v="85.08"/>
    <n v="77.7"/>
    <n v="0.47733136748986366"/>
    <n v="162.78"/>
    <n v="0"/>
    <n v="2026"/>
    <s v="Q3"/>
    <n v="8"/>
  </r>
  <r>
    <n v="2539"/>
    <x v="214"/>
    <n v="2026"/>
    <x v="2"/>
    <n v="8"/>
    <x v="7"/>
    <x v="2"/>
    <x v="16"/>
    <x v="2"/>
    <x v="1"/>
    <x v="0"/>
    <x v="0"/>
    <n v="1"/>
    <n v="80.040000000000006"/>
    <n v="0.1"/>
    <n v="41.88"/>
    <n v="72.036000000000001"/>
    <n v="41.88"/>
    <n v="30.155999999999999"/>
    <n v="0.41862402132267196"/>
    <n v="80.040000000000006"/>
    <n v="8.0040000000000013"/>
    <n v="2026"/>
    <s v="Q3"/>
    <n v="8"/>
  </r>
  <r>
    <n v="3803"/>
    <x v="214"/>
    <n v="2026"/>
    <x v="2"/>
    <n v="8"/>
    <x v="7"/>
    <x v="2"/>
    <x v="5"/>
    <x v="0"/>
    <x v="1"/>
    <x v="1"/>
    <x v="1"/>
    <n v="1"/>
    <n v="90.21"/>
    <n v="0"/>
    <n v="46.31"/>
    <n v="90.21"/>
    <n v="46.31"/>
    <n v="43.899999999999991"/>
    <n v="0.48664227912648261"/>
    <n v="90.21"/>
    <n v="0"/>
    <n v="2026"/>
    <s v="Q3"/>
    <n v="8"/>
  </r>
  <r>
    <n v="100"/>
    <x v="215"/>
    <n v="2026"/>
    <x v="2"/>
    <n v="8"/>
    <x v="7"/>
    <x v="0"/>
    <x v="9"/>
    <x v="2"/>
    <x v="2"/>
    <x v="2"/>
    <x v="15"/>
    <n v="1"/>
    <n v="133.6"/>
    <n v="0.1"/>
    <n v="67.3"/>
    <n v="120.24"/>
    <n v="67.3"/>
    <n v="52.94"/>
    <n v="0.44028609447771122"/>
    <n v="133.6"/>
    <n v="13.36"/>
    <n v="2026"/>
    <s v="Q3"/>
    <n v="8"/>
  </r>
  <r>
    <n v="118"/>
    <x v="215"/>
    <n v="2026"/>
    <x v="2"/>
    <n v="8"/>
    <x v="7"/>
    <x v="3"/>
    <x v="4"/>
    <x v="0"/>
    <x v="0"/>
    <x v="2"/>
    <x v="9"/>
    <n v="1"/>
    <n v="47.53"/>
    <n v="0"/>
    <n v="18.04"/>
    <n v="47.53"/>
    <n v="18.04"/>
    <n v="29.490000000000002"/>
    <n v="0.62045024195245113"/>
    <n v="47.53"/>
    <n v="0"/>
    <n v="2026"/>
    <s v="Q3"/>
    <n v="8"/>
  </r>
  <r>
    <n v="220"/>
    <x v="215"/>
    <n v="2026"/>
    <x v="2"/>
    <n v="8"/>
    <x v="7"/>
    <x v="0"/>
    <x v="15"/>
    <x v="0"/>
    <x v="0"/>
    <x v="2"/>
    <x v="9"/>
    <n v="2"/>
    <n v="46.71"/>
    <n v="0"/>
    <n v="18.41"/>
    <n v="93.42"/>
    <n v="36.82"/>
    <n v="56.6"/>
    <n v="0.60586598158852489"/>
    <n v="93.42"/>
    <n v="0"/>
    <n v="2026"/>
    <s v="Q3"/>
    <n v="8"/>
  </r>
  <r>
    <n v="1145"/>
    <x v="215"/>
    <n v="2026"/>
    <x v="2"/>
    <n v="8"/>
    <x v="7"/>
    <x v="2"/>
    <x v="16"/>
    <x v="3"/>
    <x v="1"/>
    <x v="3"/>
    <x v="7"/>
    <n v="1"/>
    <n v="197.26"/>
    <n v="0"/>
    <n v="104.09"/>
    <n v="197.26"/>
    <n v="104.09"/>
    <n v="93.169999999999987"/>
    <n v="0.47232079488999285"/>
    <n v="197.26"/>
    <n v="0"/>
    <n v="2026"/>
    <s v="Q3"/>
    <n v="8"/>
  </r>
  <r>
    <n v="1289"/>
    <x v="215"/>
    <n v="2026"/>
    <x v="2"/>
    <n v="8"/>
    <x v="7"/>
    <x v="2"/>
    <x v="16"/>
    <x v="3"/>
    <x v="1"/>
    <x v="1"/>
    <x v="17"/>
    <n v="1"/>
    <n v="70.56"/>
    <n v="0"/>
    <n v="32.11"/>
    <n v="70.56"/>
    <n v="32.11"/>
    <n v="38.450000000000003"/>
    <n v="0.54492630385487528"/>
    <n v="70.56"/>
    <n v="0"/>
    <n v="2026"/>
    <s v="Q3"/>
    <n v="8"/>
  </r>
  <r>
    <n v="1411"/>
    <x v="215"/>
    <n v="2026"/>
    <x v="2"/>
    <n v="8"/>
    <x v="7"/>
    <x v="1"/>
    <x v="12"/>
    <x v="0"/>
    <x v="2"/>
    <x v="4"/>
    <x v="14"/>
    <n v="1"/>
    <n v="36.58"/>
    <n v="0"/>
    <n v="13.98"/>
    <n v="36.58"/>
    <n v="13.98"/>
    <n v="22.599999999999998"/>
    <n v="0.61782394751230174"/>
    <n v="36.58"/>
    <n v="0"/>
    <n v="2026"/>
    <s v="Q3"/>
    <n v="8"/>
  </r>
  <r>
    <n v="1799"/>
    <x v="215"/>
    <n v="2026"/>
    <x v="2"/>
    <n v="8"/>
    <x v="7"/>
    <x v="3"/>
    <x v="13"/>
    <x v="1"/>
    <x v="2"/>
    <x v="0"/>
    <x v="0"/>
    <n v="4"/>
    <n v="82.98"/>
    <n v="0.05"/>
    <n v="43.79"/>
    <n v="315.32400000000001"/>
    <n v="175.16"/>
    <n v="140.16400000000002"/>
    <n v="0.44450787126891711"/>
    <n v="331.92"/>
    <n v="16.596"/>
    <n v="2026"/>
    <s v="Q3"/>
    <n v="8"/>
  </r>
  <r>
    <n v="1871"/>
    <x v="215"/>
    <n v="2026"/>
    <x v="2"/>
    <n v="8"/>
    <x v="7"/>
    <x v="0"/>
    <x v="0"/>
    <x v="0"/>
    <x v="1"/>
    <x v="0"/>
    <x v="6"/>
    <n v="1"/>
    <n v="41.25"/>
    <n v="0"/>
    <n v="17.02"/>
    <n v="41.25"/>
    <n v="17.02"/>
    <n v="24.23"/>
    <n v="0.58739393939393936"/>
    <n v="41.25"/>
    <n v="0"/>
    <n v="2026"/>
    <s v="Q3"/>
    <n v="8"/>
  </r>
  <r>
    <n v="4180"/>
    <x v="215"/>
    <n v="2026"/>
    <x v="2"/>
    <n v="8"/>
    <x v="7"/>
    <x v="2"/>
    <x v="3"/>
    <x v="0"/>
    <x v="0"/>
    <x v="0"/>
    <x v="8"/>
    <n v="1"/>
    <n v="101.37"/>
    <n v="0"/>
    <n v="51.56"/>
    <n v="101.37"/>
    <n v="51.56"/>
    <n v="49.81"/>
    <n v="0.49136825490776365"/>
    <n v="101.37"/>
    <n v="0"/>
    <n v="2026"/>
    <s v="Q3"/>
    <n v="8"/>
  </r>
  <r>
    <n v="4338"/>
    <x v="215"/>
    <n v="2026"/>
    <x v="2"/>
    <n v="8"/>
    <x v="7"/>
    <x v="2"/>
    <x v="16"/>
    <x v="0"/>
    <x v="0"/>
    <x v="3"/>
    <x v="5"/>
    <n v="1"/>
    <n v="340.66"/>
    <n v="0.05"/>
    <n v="194.13"/>
    <n v="323.62700000000001"/>
    <n v="194.13"/>
    <n v="129.49700000000001"/>
    <n v="0.40014275693931595"/>
    <n v="340.66"/>
    <n v="17.033000000000001"/>
    <n v="2026"/>
    <s v="Q3"/>
    <n v="8"/>
  </r>
  <r>
    <n v="4463"/>
    <x v="215"/>
    <n v="2026"/>
    <x v="2"/>
    <n v="8"/>
    <x v="7"/>
    <x v="2"/>
    <x v="2"/>
    <x v="3"/>
    <x v="2"/>
    <x v="0"/>
    <x v="4"/>
    <n v="1"/>
    <n v="50.43"/>
    <n v="0.15"/>
    <n v="22.94"/>
    <n v="42.865499999999997"/>
    <n v="22.94"/>
    <n v="19.925499999999996"/>
    <n v="0.46483768998378644"/>
    <n v="50.43"/>
    <n v="7.5644999999999998"/>
    <n v="2026"/>
    <s v="Q3"/>
    <n v="8"/>
  </r>
  <r>
    <n v="382"/>
    <x v="216"/>
    <n v="2026"/>
    <x v="2"/>
    <n v="8"/>
    <x v="7"/>
    <x v="3"/>
    <x v="8"/>
    <x v="0"/>
    <x v="1"/>
    <x v="4"/>
    <x v="10"/>
    <n v="1"/>
    <n v="40.42"/>
    <n v="0.05"/>
    <n v="14.33"/>
    <n v="38.399000000000001"/>
    <n v="14.33"/>
    <n v="24.069000000000003"/>
    <n v="0.62681319826037141"/>
    <n v="40.42"/>
    <n v="2.0210000000000004"/>
    <n v="2026"/>
    <s v="Q3"/>
    <n v="8"/>
  </r>
  <r>
    <n v="1011"/>
    <x v="216"/>
    <n v="2026"/>
    <x v="2"/>
    <n v="8"/>
    <x v="7"/>
    <x v="0"/>
    <x v="0"/>
    <x v="0"/>
    <x v="1"/>
    <x v="0"/>
    <x v="4"/>
    <n v="1"/>
    <n v="51.81"/>
    <n v="0.05"/>
    <n v="22.28"/>
    <n v="49.219499999999996"/>
    <n v="22.28"/>
    <n v="26.939499999999995"/>
    <n v="0.54733388189640275"/>
    <n v="51.81"/>
    <n v="2.5905000000000005"/>
    <n v="2026"/>
    <s v="Q3"/>
    <n v="8"/>
  </r>
  <r>
    <n v="1148"/>
    <x v="216"/>
    <n v="2026"/>
    <x v="2"/>
    <n v="8"/>
    <x v="7"/>
    <x v="2"/>
    <x v="2"/>
    <x v="2"/>
    <x v="1"/>
    <x v="4"/>
    <x v="14"/>
    <n v="3"/>
    <n v="35.9"/>
    <n v="0"/>
    <n v="14.11"/>
    <n v="107.69999999999999"/>
    <n v="42.33"/>
    <n v="65.36999999999999"/>
    <n v="0.60696378830083564"/>
    <n v="107.69999999999999"/>
    <n v="0"/>
    <n v="2026"/>
    <s v="Q3"/>
    <n v="8"/>
  </r>
  <r>
    <n v="1397"/>
    <x v="216"/>
    <n v="2026"/>
    <x v="2"/>
    <n v="8"/>
    <x v="7"/>
    <x v="1"/>
    <x v="14"/>
    <x v="2"/>
    <x v="2"/>
    <x v="1"/>
    <x v="1"/>
    <n v="2"/>
    <n v="90.27"/>
    <n v="0.05"/>
    <n v="46.38"/>
    <n v="171.51299999999998"/>
    <n v="92.76"/>
    <n v="78.752999999999972"/>
    <n v="0.45916636056742044"/>
    <n v="180.54"/>
    <n v="9.0269999999999992"/>
    <n v="2026"/>
    <s v="Q3"/>
    <n v="8"/>
  </r>
  <r>
    <n v="2252"/>
    <x v="216"/>
    <n v="2026"/>
    <x v="2"/>
    <n v="8"/>
    <x v="7"/>
    <x v="1"/>
    <x v="11"/>
    <x v="0"/>
    <x v="1"/>
    <x v="0"/>
    <x v="4"/>
    <n v="1"/>
    <n v="49.68"/>
    <n v="0.05"/>
    <n v="22.02"/>
    <n v="47.195999999999998"/>
    <n v="22.02"/>
    <n v="25.175999999999998"/>
    <n v="0.53343503686753113"/>
    <n v="49.68"/>
    <n v="2.484"/>
    <n v="2026"/>
    <s v="Q3"/>
    <n v="8"/>
  </r>
  <r>
    <n v="2415"/>
    <x v="216"/>
    <n v="2026"/>
    <x v="2"/>
    <n v="8"/>
    <x v="7"/>
    <x v="1"/>
    <x v="12"/>
    <x v="0"/>
    <x v="1"/>
    <x v="2"/>
    <x v="15"/>
    <n v="2"/>
    <n v="131.25"/>
    <n v="0.05"/>
    <n v="65.42"/>
    <n v="249.375"/>
    <n v="130.84"/>
    <n v="118.535"/>
    <n v="0.47532832080200499"/>
    <n v="262.5"/>
    <n v="13.125"/>
    <n v="2026"/>
    <s v="Q3"/>
    <n v="8"/>
  </r>
  <r>
    <n v="2525"/>
    <x v="216"/>
    <n v="2026"/>
    <x v="2"/>
    <n v="8"/>
    <x v="7"/>
    <x v="3"/>
    <x v="4"/>
    <x v="2"/>
    <x v="1"/>
    <x v="4"/>
    <x v="14"/>
    <n v="2"/>
    <n v="36.78"/>
    <n v="0.05"/>
    <n v="13.85"/>
    <n v="69.882000000000005"/>
    <n v="27.7"/>
    <n v="42.182000000000002"/>
    <n v="0.60361752668784519"/>
    <n v="73.56"/>
    <n v="3.6780000000000004"/>
    <n v="2026"/>
    <s v="Q3"/>
    <n v="8"/>
  </r>
  <r>
    <n v="2652"/>
    <x v="216"/>
    <n v="2026"/>
    <x v="2"/>
    <n v="8"/>
    <x v="7"/>
    <x v="2"/>
    <x v="2"/>
    <x v="2"/>
    <x v="0"/>
    <x v="0"/>
    <x v="0"/>
    <n v="1"/>
    <n v="80.790000000000006"/>
    <n v="0.1"/>
    <n v="43.65"/>
    <n v="72.711000000000013"/>
    <n v="43.65"/>
    <n v="29.061000000000014"/>
    <n v="0.39967817799232591"/>
    <n v="80.790000000000006"/>
    <n v="8.0790000000000006"/>
    <n v="2026"/>
    <s v="Q3"/>
    <n v="8"/>
  </r>
  <r>
    <n v="4035"/>
    <x v="216"/>
    <n v="2026"/>
    <x v="2"/>
    <n v="8"/>
    <x v="7"/>
    <x v="0"/>
    <x v="9"/>
    <x v="0"/>
    <x v="0"/>
    <x v="0"/>
    <x v="6"/>
    <n v="2"/>
    <n v="40.53"/>
    <n v="0.05"/>
    <n v="17.100000000000001"/>
    <n v="77.007000000000005"/>
    <n v="34.200000000000003"/>
    <n v="42.807000000000002"/>
    <n v="0.55588452997779425"/>
    <n v="81.06"/>
    <n v="4.0529999999999999"/>
    <n v="2026"/>
    <s v="Q3"/>
    <n v="8"/>
  </r>
  <r>
    <n v="4377"/>
    <x v="216"/>
    <n v="2026"/>
    <x v="2"/>
    <n v="8"/>
    <x v="7"/>
    <x v="2"/>
    <x v="2"/>
    <x v="3"/>
    <x v="1"/>
    <x v="0"/>
    <x v="0"/>
    <n v="2"/>
    <n v="81.66"/>
    <n v="0"/>
    <n v="42.11"/>
    <n v="163.32"/>
    <n v="84.22"/>
    <n v="79.099999999999994"/>
    <n v="0.48432525104090129"/>
    <n v="163.32"/>
    <n v="0"/>
    <n v="2026"/>
    <s v="Q3"/>
    <n v="8"/>
  </r>
  <r>
    <n v="4734"/>
    <x v="216"/>
    <n v="2026"/>
    <x v="2"/>
    <n v="8"/>
    <x v="7"/>
    <x v="1"/>
    <x v="12"/>
    <x v="3"/>
    <x v="0"/>
    <x v="1"/>
    <x v="3"/>
    <n v="1"/>
    <n v="146.55000000000001"/>
    <n v="0"/>
    <n v="78.8"/>
    <n v="146.55000000000001"/>
    <n v="78.8"/>
    <n v="67.750000000000014"/>
    <n v="0.46229955646537024"/>
    <n v="146.55000000000001"/>
    <n v="0"/>
    <n v="2026"/>
    <s v="Q3"/>
    <n v="8"/>
  </r>
  <r>
    <n v="4892"/>
    <x v="216"/>
    <n v="2026"/>
    <x v="2"/>
    <n v="8"/>
    <x v="7"/>
    <x v="1"/>
    <x v="1"/>
    <x v="2"/>
    <x v="0"/>
    <x v="2"/>
    <x v="18"/>
    <n v="2"/>
    <n v="161.75"/>
    <n v="0.1"/>
    <n v="85.85"/>
    <n v="291.15000000000003"/>
    <n v="171.7"/>
    <n v="119.45000000000005"/>
    <n v="0.41026962047054794"/>
    <n v="323.5"/>
    <n v="32.35"/>
    <n v="2026"/>
    <s v="Q3"/>
    <n v="8"/>
  </r>
  <r>
    <n v="5059"/>
    <x v="216"/>
    <n v="2026"/>
    <x v="2"/>
    <n v="8"/>
    <x v="7"/>
    <x v="1"/>
    <x v="1"/>
    <x v="3"/>
    <x v="0"/>
    <x v="3"/>
    <x v="19"/>
    <n v="2"/>
    <n v="122.47"/>
    <n v="0"/>
    <n v="59.73"/>
    <n v="244.94"/>
    <n v="119.46"/>
    <n v="125.48"/>
    <n v="0.5122887237690863"/>
    <n v="244.94"/>
    <n v="0"/>
    <n v="2026"/>
    <s v="Q3"/>
    <n v="8"/>
  </r>
  <r>
    <n v="835"/>
    <x v="217"/>
    <n v="2026"/>
    <x v="2"/>
    <n v="8"/>
    <x v="7"/>
    <x v="3"/>
    <x v="7"/>
    <x v="3"/>
    <x v="0"/>
    <x v="1"/>
    <x v="17"/>
    <n v="3"/>
    <n v="70.930000000000007"/>
    <n v="0"/>
    <n v="32.9"/>
    <n v="212.79000000000002"/>
    <n v="98.699999999999989"/>
    <n v="114.09000000000003"/>
    <n v="0.53616241364725792"/>
    <n v="212.79000000000002"/>
    <n v="0"/>
    <n v="2026"/>
    <s v="Q3"/>
    <n v="8"/>
  </r>
  <r>
    <n v="1104"/>
    <x v="217"/>
    <n v="2026"/>
    <x v="2"/>
    <n v="8"/>
    <x v="7"/>
    <x v="0"/>
    <x v="15"/>
    <x v="0"/>
    <x v="0"/>
    <x v="3"/>
    <x v="7"/>
    <n v="1"/>
    <n v="191.44"/>
    <n v="0"/>
    <n v="102.13"/>
    <n v="191.44"/>
    <n v="102.13"/>
    <n v="89.31"/>
    <n v="0.46651692436272463"/>
    <n v="191.44"/>
    <n v="0"/>
    <n v="2026"/>
    <s v="Q3"/>
    <n v="8"/>
  </r>
  <r>
    <n v="1976"/>
    <x v="217"/>
    <n v="2026"/>
    <x v="2"/>
    <n v="8"/>
    <x v="7"/>
    <x v="3"/>
    <x v="8"/>
    <x v="0"/>
    <x v="0"/>
    <x v="0"/>
    <x v="0"/>
    <n v="2"/>
    <n v="82.92"/>
    <n v="0"/>
    <n v="41.64"/>
    <n v="165.84"/>
    <n v="83.28"/>
    <n v="82.56"/>
    <n v="0.49782923299565845"/>
    <n v="165.84"/>
    <n v="0"/>
    <n v="2026"/>
    <s v="Q3"/>
    <n v="8"/>
  </r>
  <r>
    <n v="2596"/>
    <x v="217"/>
    <n v="2026"/>
    <x v="2"/>
    <n v="8"/>
    <x v="7"/>
    <x v="2"/>
    <x v="3"/>
    <x v="2"/>
    <x v="0"/>
    <x v="3"/>
    <x v="13"/>
    <n v="1"/>
    <n v="82.82"/>
    <n v="0"/>
    <n v="38.83"/>
    <n v="82.82"/>
    <n v="38.83"/>
    <n v="43.989999999999995"/>
    <n v="0.53115189567737264"/>
    <n v="82.82"/>
    <n v="0"/>
    <n v="2026"/>
    <s v="Q3"/>
    <n v="8"/>
  </r>
  <r>
    <n v="2693"/>
    <x v="217"/>
    <n v="2026"/>
    <x v="2"/>
    <n v="8"/>
    <x v="7"/>
    <x v="3"/>
    <x v="8"/>
    <x v="0"/>
    <x v="1"/>
    <x v="3"/>
    <x v="5"/>
    <n v="1"/>
    <n v="335.26"/>
    <n v="0.05"/>
    <n v="193.73"/>
    <n v="318.49699999999996"/>
    <n v="193.73"/>
    <n v="124.76699999999997"/>
    <n v="0.39173681384754011"/>
    <n v="335.26"/>
    <n v="16.763000000000002"/>
    <n v="2026"/>
    <s v="Q3"/>
    <n v="8"/>
  </r>
  <r>
    <n v="3045"/>
    <x v="217"/>
    <n v="2026"/>
    <x v="2"/>
    <n v="8"/>
    <x v="7"/>
    <x v="2"/>
    <x v="16"/>
    <x v="3"/>
    <x v="2"/>
    <x v="2"/>
    <x v="9"/>
    <n v="1"/>
    <n v="47.19"/>
    <n v="0.05"/>
    <n v="18.11"/>
    <n v="44.830499999999994"/>
    <n v="18.11"/>
    <n v="26.720499999999994"/>
    <n v="0.59603395010093574"/>
    <n v="47.19"/>
    <n v="2.3595000000000002"/>
    <n v="2026"/>
    <s v="Q3"/>
    <n v="8"/>
  </r>
  <r>
    <n v="3340"/>
    <x v="217"/>
    <n v="2026"/>
    <x v="2"/>
    <n v="8"/>
    <x v="7"/>
    <x v="2"/>
    <x v="16"/>
    <x v="3"/>
    <x v="0"/>
    <x v="1"/>
    <x v="1"/>
    <n v="3"/>
    <n v="91.57"/>
    <n v="0"/>
    <n v="44.52"/>
    <n v="274.70999999999998"/>
    <n v="133.56"/>
    <n v="141.14999999999998"/>
    <n v="0.51381456808998571"/>
    <n v="274.70999999999998"/>
    <n v="0"/>
    <n v="2026"/>
    <s v="Q3"/>
    <n v="8"/>
  </r>
  <r>
    <n v="3553"/>
    <x v="217"/>
    <n v="2026"/>
    <x v="2"/>
    <n v="8"/>
    <x v="7"/>
    <x v="3"/>
    <x v="13"/>
    <x v="0"/>
    <x v="1"/>
    <x v="1"/>
    <x v="11"/>
    <n v="4"/>
    <n v="154.41999999999999"/>
    <n v="0"/>
    <n v="77.86"/>
    <n v="617.67999999999995"/>
    <n v="311.44"/>
    <n v="306.23999999999995"/>
    <n v="0.49579070068643954"/>
    <n v="617.67999999999995"/>
    <n v="0"/>
    <n v="2026"/>
    <s v="Q3"/>
    <n v="8"/>
  </r>
  <r>
    <n v="3807"/>
    <x v="217"/>
    <n v="2026"/>
    <x v="2"/>
    <n v="8"/>
    <x v="7"/>
    <x v="0"/>
    <x v="0"/>
    <x v="3"/>
    <x v="0"/>
    <x v="0"/>
    <x v="4"/>
    <n v="2"/>
    <n v="49.91"/>
    <n v="0.05"/>
    <n v="21.86"/>
    <n v="94.828999999999994"/>
    <n v="43.72"/>
    <n v="51.108999999999995"/>
    <n v="0.53895960096594919"/>
    <n v="99.82"/>
    <n v="4.9909999999999997"/>
    <n v="2026"/>
    <s v="Q3"/>
    <n v="8"/>
  </r>
  <r>
    <n v="4061"/>
    <x v="217"/>
    <n v="2026"/>
    <x v="2"/>
    <n v="8"/>
    <x v="7"/>
    <x v="3"/>
    <x v="8"/>
    <x v="3"/>
    <x v="0"/>
    <x v="1"/>
    <x v="1"/>
    <n v="1"/>
    <n v="91.58"/>
    <n v="0.1"/>
    <n v="44.87"/>
    <n v="82.421999999999997"/>
    <n v="44.87"/>
    <n v="37.552"/>
    <n v="0.45560651282424597"/>
    <n v="91.58"/>
    <n v="9.1579999999999995"/>
    <n v="2026"/>
    <s v="Q3"/>
    <n v="8"/>
  </r>
  <r>
    <n v="4645"/>
    <x v="217"/>
    <n v="2026"/>
    <x v="2"/>
    <n v="8"/>
    <x v="7"/>
    <x v="2"/>
    <x v="10"/>
    <x v="0"/>
    <x v="1"/>
    <x v="4"/>
    <x v="10"/>
    <n v="3"/>
    <n v="41.11"/>
    <n v="0"/>
    <n v="14.49"/>
    <n v="123.33"/>
    <n v="43.47"/>
    <n v="79.86"/>
    <n v="0.64753101435173921"/>
    <n v="123.33"/>
    <n v="0"/>
    <n v="2026"/>
    <s v="Q3"/>
    <n v="8"/>
  </r>
  <r>
    <n v="5104"/>
    <x v="217"/>
    <n v="2026"/>
    <x v="2"/>
    <n v="8"/>
    <x v="7"/>
    <x v="1"/>
    <x v="12"/>
    <x v="0"/>
    <x v="0"/>
    <x v="2"/>
    <x v="2"/>
    <n v="4"/>
    <n v="35.9"/>
    <n v="0"/>
    <n v="13.49"/>
    <n v="143.6"/>
    <n v="53.96"/>
    <n v="89.639999999999986"/>
    <n v="0.62423398328690805"/>
    <n v="143.6"/>
    <n v="0"/>
    <n v="2026"/>
    <s v="Q3"/>
    <n v="8"/>
  </r>
  <r>
    <n v="813"/>
    <x v="218"/>
    <n v="2026"/>
    <x v="2"/>
    <n v="8"/>
    <x v="7"/>
    <x v="2"/>
    <x v="16"/>
    <x v="0"/>
    <x v="0"/>
    <x v="4"/>
    <x v="14"/>
    <n v="1"/>
    <n v="36.33"/>
    <n v="0.05"/>
    <n v="13.78"/>
    <n v="34.513499999999993"/>
    <n v="13.78"/>
    <n v="20.733499999999992"/>
    <n v="0.60073594390600771"/>
    <n v="36.33"/>
    <n v="1.8165"/>
    <n v="2026"/>
    <s v="Q3"/>
    <n v="8"/>
  </r>
  <r>
    <n v="836"/>
    <x v="218"/>
    <n v="2026"/>
    <x v="2"/>
    <n v="8"/>
    <x v="7"/>
    <x v="1"/>
    <x v="14"/>
    <x v="3"/>
    <x v="1"/>
    <x v="2"/>
    <x v="9"/>
    <n v="5"/>
    <n v="45.94"/>
    <n v="0.05"/>
    <n v="18.059999999999999"/>
    <n v="218.21499999999997"/>
    <n v="90.3"/>
    <n v="127.91499999999998"/>
    <n v="0.5861879339183832"/>
    <n v="229.7"/>
    <n v="11.484999999999999"/>
    <n v="2026"/>
    <s v="Q3"/>
    <n v="8"/>
  </r>
  <r>
    <n v="1266"/>
    <x v="218"/>
    <n v="2026"/>
    <x v="2"/>
    <n v="8"/>
    <x v="7"/>
    <x v="0"/>
    <x v="15"/>
    <x v="2"/>
    <x v="0"/>
    <x v="4"/>
    <x v="14"/>
    <n v="1"/>
    <n v="36.630000000000003"/>
    <n v="0"/>
    <n v="13.7"/>
    <n v="36.630000000000003"/>
    <n v="13.7"/>
    <n v="22.930000000000003"/>
    <n v="0.62598962598962604"/>
    <n v="36.630000000000003"/>
    <n v="0"/>
    <n v="2026"/>
    <s v="Q3"/>
    <n v="8"/>
  </r>
  <r>
    <n v="2201"/>
    <x v="218"/>
    <n v="2026"/>
    <x v="2"/>
    <n v="8"/>
    <x v="7"/>
    <x v="1"/>
    <x v="1"/>
    <x v="0"/>
    <x v="0"/>
    <x v="1"/>
    <x v="3"/>
    <n v="1"/>
    <n v="141.38"/>
    <n v="0.05"/>
    <n v="77.14"/>
    <n v="134.31099999999998"/>
    <n v="77.14"/>
    <n v="57.170999999999978"/>
    <n v="0.42566133823737434"/>
    <n v="141.38"/>
    <n v="7.069"/>
    <n v="2026"/>
    <s v="Q3"/>
    <n v="8"/>
  </r>
  <r>
    <n v="2382"/>
    <x v="218"/>
    <n v="2026"/>
    <x v="2"/>
    <n v="8"/>
    <x v="7"/>
    <x v="1"/>
    <x v="14"/>
    <x v="2"/>
    <x v="0"/>
    <x v="3"/>
    <x v="5"/>
    <n v="3"/>
    <n v="343.45"/>
    <n v="0.05"/>
    <n v="195.73"/>
    <n v="978.83249999999987"/>
    <n v="587.18999999999994"/>
    <n v="391.64249999999993"/>
    <n v="0.40011186796515236"/>
    <n v="1030.3499999999999"/>
    <n v="51.517499999999998"/>
    <n v="2026"/>
    <s v="Q3"/>
    <n v="8"/>
  </r>
  <r>
    <n v="1227"/>
    <x v="219"/>
    <n v="2026"/>
    <x v="2"/>
    <n v="8"/>
    <x v="7"/>
    <x v="3"/>
    <x v="8"/>
    <x v="0"/>
    <x v="0"/>
    <x v="0"/>
    <x v="8"/>
    <n v="1"/>
    <n v="104.69"/>
    <n v="0"/>
    <n v="49.06"/>
    <n v="104.69"/>
    <n v="49.06"/>
    <n v="55.629999999999995"/>
    <n v="0.53137835514375775"/>
    <n v="104.69"/>
    <n v="0"/>
    <n v="2026"/>
    <s v="Q3"/>
    <n v="8"/>
  </r>
  <r>
    <n v="1843"/>
    <x v="219"/>
    <n v="2026"/>
    <x v="2"/>
    <n v="8"/>
    <x v="7"/>
    <x v="3"/>
    <x v="8"/>
    <x v="0"/>
    <x v="1"/>
    <x v="3"/>
    <x v="5"/>
    <n v="2"/>
    <n v="341.23"/>
    <n v="0.05"/>
    <n v="192.5"/>
    <n v="648.33699999999999"/>
    <n v="385"/>
    <n v="263.33699999999999"/>
    <n v="0.40617302421425894"/>
    <n v="682.46"/>
    <n v="34.123000000000005"/>
    <n v="2026"/>
    <s v="Q3"/>
    <n v="8"/>
  </r>
  <r>
    <n v="2369"/>
    <x v="219"/>
    <n v="2026"/>
    <x v="2"/>
    <n v="8"/>
    <x v="7"/>
    <x v="3"/>
    <x v="8"/>
    <x v="2"/>
    <x v="1"/>
    <x v="3"/>
    <x v="19"/>
    <n v="1"/>
    <n v="125.95"/>
    <n v="0.05"/>
    <n v="61.9"/>
    <n v="119.6525"/>
    <n v="61.9"/>
    <n v="57.752500000000005"/>
    <n v="0.48266856104134892"/>
    <n v="125.95"/>
    <n v="6.2975000000000003"/>
    <n v="2026"/>
    <s v="Q3"/>
    <n v="8"/>
  </r>
  <r>
    <n v="2386"/>
    <x v="219"/>
    <n v="2026"/>
    <x v="2"/>
    <n v="8"/>
    <x v="7"/>
    <x v="1"/>
    <x v="1"/>
    <x v="0"/>
    <x v="0"/>
    <x v="1"/>
    <x v="1"/>
    <n v="6"/>
    <n v="91.9"/>
    <n v="0.05"/>
    <n v="44.69"/>
    <n v="523.83000000000004"/>
    <n v="268.14"/>
    <n v="255.69000000000005"/>
    <n v="0.48811637363266713"/>
    <n v="551.40000000000009"/>
    <n v="27.570000000000007"/>
    <n v="2026"/>
    <s v="Q3"/>
    <n v="8"/>
  </r>
  <r>
    <n v="2579"/>
    <x v="219"/>
    <n v="2026"/>
    <x v="2"/>
    <n v="8"/>
    <x v="7"/>
    <x v="3"/>
    <x v="8"/>
    <x v="2"/>
    <x v="0"/>
    <x v="3"/>
    <x v="13"/>
    <n v="1"/>
    <n v="81.22"/>
    <n v="0"/>
    <n v="39.18"/>
    <n v="81.22"/>
    <n v="39.18"/>
    <n v="42.04"/>
    <n v="0.51760650086185667"/>
    <n v="81.22"/>
    <n v="0"/>
    <n v="2026"/>
    <s v="Q3"/>
    <n v="8"/>
  </r>
  <r>
    <n v="3075"/>
    <x v="219"/>
    <n v="2026"/>
    <x v="2"/>
    <n v="8"/>
    <x v="7"/>
    <x v="0"/>
    <x v="0"/>
    <x v="0"/>
    <x v="2"/>
    <x v="1"/>
    <x v="17"/>
    <n v="2"/>
    <n v="72.31"/>
    <n v="0"/>
    <n v="31.75"/>
    <n v="144.62"/>
    <n v="63.5"/>
    <n v="81.12"/>
    <n v="0.56091826856589688"/>
    <n v="144.62"/>
    <n v="0"/>
    <n v="2026"/>
    <s v="Q3"/>
    <n v="8"/>
  </r>
  <r>
    <n v="3982"/>
    <x v="219"/>
    <n v="2026"/>
    <x v="2"/>
    <n v="8"/>
    <x v="7"/>
    <x v="2"/>
    <x v="2"/>
    <x v="2"/>
    <x v="0"/>
    <x v="3"/>
    <x v="13"/>
    <n v="1"/>
    <n v="79.989999999999995"/>
    <n v="0.05"/>
    <n v="40.25"/>
    <n v="75.990499999999997"/>
    <n v="40.25"/>
    <n v="35.740499999999997"/>
    <n v="0.47032852790809376"/>
    <n v="79.989999999999995"/>
    <n v="3.9994999999999998"/>
    <n v="2026"/>
    <s v="Q3"/>
    <n v="8"/>
  </r>
  <r>
    <n v="4530"/>
    <x v="219"/>
    <n v="2026"/>
    <x v="2"/>
    <n v="8"/>
    <x v="7"/>
    <x v="3"/>
    <x v="13"/>
    <x v="0"/>
    <x v="1"/>
    <x v="1"/>
    <x v="11"/>
    <n v="1"/>
    <n v="151.87"/>
    <n v="0.1"/>
    <n v="76.97"/>
    <n v="136.68300000000002"/>
    <n v="76.97"/>
    <n v="59.713000000000022"/>
    <n v="0.4368721786908395"/>
    <n v="151.87"/>
    <n v="15.187000000000001"/>
    <n v="2026"/>
    <s v="Q3"/>
    <n v="8"/>
  </r>
  <r>
    <n v="4641"/>
    <x v="219"/>
    <n v="2026"/>
    <x v="2"/>
    <n v="8"/>
    <x v="7"/>
    <x v="3"/>
    <x v="8"/>
    <x v="3"/>
    <x v="1"/>
    <x v="1"/>
    <x v="11"/>
    <n v="1"/>
    <n v="156.55000000000001"/>
    <n v="0"/>
    <n v="80.430000000000007"/>
    <n v="156.55000000000001"/>
    <n v="80.430000000000007"/>
    <n v="76.12"/>
    <n v="0.48623442989460236"/>
    <n v="156.55000000000001"/>
    <n v="0"/>
    <n v="2026"/>
    <s v="Q3"/>
    <n v="8"/>
  </r>
  <r>
    <n v="4778"/>
    <x v="219"/>
    <n v="2026"/>
    <x v="2"/>
    <n v="8"/>
    <x v="7"/>
    <x v="1"/>
    <x v="12"/>
    <x v="2"/>
    <x v="1"/>
    <x v="1"/>
    <x v="11"/>
    <n v="1"/>
    <n v="152.72"/>
    <n v="0"/>
    <n v="77.73"/>
    <n v="152.72"/>
    <n v="77.73"/>
    <n v="74.989999999999995"/>
    <n v="0.4910293347302252"/>
    <n v="152.72"/>
    <n v="0"/>
    <n v="2026"/>
    <s v="Q3"/>
    <n v="8"/>
  </r>
  <r>
    <n v="5132"/>
    <x v="219"/>
    <n v="2026"/>
    <x v="2"/>
    <n v="8"/>
    <x v="7"/>
    <x v="1"/>
    <x v="12"/>
    <x v="0"/>
    <x v="2"/>
    <x v="0"/>
    <x v="6"/>
    <n v="1"/>
    <n v="40.51"/>
    <n v="0.05"/>
    <n v="16.29"/>
    <n v="38.484499999999997"/>
    <n v="16.29"/>
    <n v="22.194499999999998"/>
    <n v="0.57671270251659756"/>
    <n v="40.51"/>
    <n v="2.0255000000000001"/>
    <n v="2026"/>
    <s v="Q3"/>
    <n v="8"/>
  </r>
  <r>
    <n v="227"/>
    <x v="220"/>
    <n v="2026"/>
    <x v="2"/>
    <n v="8"/>
    <x v="7"/>
    <x v="3"/>
    <x v="7"/>
    <x v="3"/>
    <x v="0"/>
    <x v="4"/>
    <x v="10"/>
    <n v="3"/>
    <n v="40.61"/>
    <n v="0"/>
    <n v="14.72"/>
    <n v="121.83"/>
    <n v="44.160000000000004"/>
    <n v="77.669999999999987"/>
    <n v="0.63752770253632096"/>
    <n v="121.83"/>
    <n v="0"/>
    <n v="2026"/>
    <s v="Q3"/>
    <n v="8"/>
  </r>
  <r>
    <n v="390"/>
    <x v="220"/>
    <n v="2026"/>
    <x v="2"/>
    <n v="8"/>
    <x v="7"/>
    <x v="2"/>
    <x v="5"/>
    <x v="2"/>
    <x v="1"/>
    <x v="1"/>
    <x v="1"/>
    <n v="1"/>
    <n v="93.41"/>
    <n v="0.05"/>
    <n v="44.7"/>
    <n v="88.739499999999992"/>
    <n v="44.7"/>
    <n v="44.03949999999999"/>
    <n v="0.49627843294136198"/>
    <n v="93.41"/>
    <n v="4.6704999999999997"/>
    <n v="2026"/>
    <s v="Q3"/>
    <n v="8"/>
  </r>
  <r>
    <n v="859"/>
    <x v="220"/>
    <n v="2026"/>
    <x v="2"/>
    <n v="8"/>
    <x v="7"/>
    <x v="0"/>
    <x v="0"/>
    <x v="2"/>
    <x v="1"/>
    <x v="1"/>
    <x v="1"/>
    <n v="2"/>
    <n v="90.23"/>
    <n v="0"/>
    <n v="44.22"/>
    <n v="180.46"/>
    <n v="88.44"/>
    <n v="92.02000000000001"/>
    <n v="0.50991909564446414"/>
    <n v="180.46"/>
    <n v="0"/>
    <n v="2026"/>
    <s v="Q3"/>
    <n v="8"/>
  </r>
  <r>
    <n v="1468"/>
    <x v="220"/>
    <n v="2026"/>
    <x v="2"/>
    <n v="8"/>
    <x v="7"/>
    <x v="1"/>
    <x v="11"/>
    <x v="2"/>
    <x v="0"/>
    <x v="0"/>
    <x v="4"/>
    <n v="1"/>
    <n v="51.75"/>
    <n v="0"/>
    <n v="22.36"/>
    <n v="51.75"/>
    <n v="22.36"/>
    <n v="29.39"/>
    <n v="0.56792270531400968"/>
    <n v="51.75"/>
    <n v="0"/>
    <n v="2026"/>
    <s v="Q3"/>
    <n v="8"/>
  </r>
  <r>
    <n v="2356"/>
    <x v="220"/>
    <n v="2026"/>
    <x v="2"/>
    <n v="8"/>
    <x v="7"/>
    <x v="3"/>
    <x v="13"/>
    <x v="2"/>
    <x v="1"/>
    <x v="0"/>
    <x v="8"/>
    <n v="3"/>
    <n v="102.91"/>
    <n v="0.1"/>
    <n v="50.23"/>
    <n v="277.85700000000003"/>
    <n v="150.69"/>
    <n v="127.16700000000003"/>
    <n v="0.45767067232425318"/>
    <n v="308.73"/>
    <n v="30.873000000000005"/>
    <n v="2026"/>
    <s v="Q3"/>
    <n v="8"/>
  </r>
  <r>
    <n v="3556"/>
    <x v="220"/>
    <n v="2026"/>
    <x v="2"/>
    <n v="8"/>
    <x v="7"/>
    <x v="2"/>
    <x v="16"/>
    <x v="0"/>
    <x v="1"/>
    <x v="0"/>
    <x v="0"/>
    <n v="4"/>
    <n v="82.63"/>
    <n v="0.1"/>
    <n v="43.78"/>
    <n v="297.46800000000002"/>
    <n v="175.12"/>
    <n v="122.34800000000001"/>
    <n v="0.41129802197211129"/>
    <n v="330.52"/>
    <n v="33.052"/>
    <n v="2026"/>
    <s v="Q3"/>
    <n v="8"/>
  </r>
  <r>
    <n v="925"/>
    <x v="221"/>
    <n v="2026"/>
    <x v="2"/>
    <n v="8"/>
    <x v="7"/>
    <x v="0"/>
    <x v="0"/>
    <x v="2"/>
    <x v="0"/>
    <x v="3"/>
    <x v="7"/>
    <n v="1"/>
    <n v="196.39"/>
    <n v="0"/>
    <n v="102.92"/>
    <n v="196.39"/>
    <n v="102.92"/>
    <n v="93.469999999999985"/>
    <n v="0.47594073017974436"/>
    <n v="196.39"/>
    <n v="0"/>
    <n v="2026"/>
    <s v="Q3"/>
    <n v="8"/>
  </r>
  <r>
    <n v="1563"/>
    <x v="221"/>
    <n v="2026"/>
    <x v="2"/>
    <n v="8"/>
    <x v="7"/>
    <x v="2"/>
    <x v="10"/>
    <x v="3"/>
    <x v="2"/>
    <x v="2"/>
    <x v="2"/>
    <n v="2"/>
    <n v="36.25"/>
    <n v="0"/>
    <n v="13.77"/>
    <n v="72.5"/>
    <n v="27.54"/>
    <n v="44.96"/>
    <n v="0.62013793103448278"/>
    <n v="72.5"/>
    <n v="0"/>
    <n v="2026"/>
    <s v="Q3"/>
    <n v="8"/>
  </r>
  <r>
    <n v="1634"/>
    <x v="221"/>
    <n v="2026"/>
    <x v="2"/>
    <n v="8"/>
    <x v="7"/>
    <x v="1"/>
    <x v="1"/>
    <x v="2"/>
    <x v="0"/>
    <x v="3"/>
    <x v="7"/>
    <n v="2"/>
    <n v="199.85"/>
    <n v="0.05"/>
    <n v="104.34"/>
    <n v="379.71499999999997"/>
    <n v="208.68"/>
    <n v="171.03499999999997"/>
    <n v="0.45042992770893953"/>
    <n v="399.7"/>
    <n v="19.984999999999999"/>
    <n v="2026"/>
    <s v="Q3"/>
    <n v="8"/>
  </r>
  <r>
    <n v="2187"/>
    <x v="221"/>
    <n v="2026"/>
    <x v="2"/>
    <n v="8"/>
    <x v="7"/>
    <x v="2"/>
    <x v="2"/>
    <x v="2"/>
    <x v="1"/>
    <x v="2"/>
    <x v="9"/>
    <n v="1"/>
    <n v="46.32"/>
    <n v="0.05"/>
    <n v="18.34"/>
    <n v="44.003999999999998"/>
    <n v="18.34"/>
    <n v="25.663999999999998"/>
    <n v="0.58321970729933637"/>
    <n v="46.32"/>
    <n v="2.3160000000000003"/>
    <n v="2026"/>
    <s v="Q3"/>
    <n v="8"/>
  </r>
  <r>
    <n v="2773"/>
    <x v="221"/>
    <n v="2026"/>
    <x v="2"/>
    <n v="8"/>
    <x v="7"/>
    <x v="1"/>
    <x v="14"/>
    <x v="0"/>
    <x v="1"/>
    <x v="1"/>
    <x v="11"/>
    <n v="4"/>
    <n v="151.06"/>
    <n v="0"/>
    <n v="77.67"/>
    <n v="604.24"/>
    <n v="310.68"/>
    <n v="293.56"/>
    <n v="0.48583344366476894"/>
    <n v="604.24"/>
    <n v="0"/>
    <n v="2026"/>
    <s v="Q3"/>
    <n v="8"/>
  </r>
  <r>
    <n v="5040"/>
    <x v="221"/>
    <n v="2026"/>
    <x v="2"/>
    <n v="8"/>
    <x v="7"/>
    <x v="3"/>
    <x v="7"/>
    <x v="0"/>
    <x v="0"/>
    <x v="1"/>
    <x v="17"/>
    <n v="1"/>
    <n v="72.39"/>
    <n v="0.1"/>
    <n v="31.64"/>
    <n v="65.150999999999996"/>
    <n v="31.64"/>
    <n v="33.510999999999996"/>
    <n v="0.51435895074519189"/>
    <n v="72.39"/>
    <n v="7.2390000000000008"/>
    <n v="2026"/>
    <s v="Q3"/>
    <n v="8"/>
  </r>
  <r>
    <n v="415"/>
    <x v="222"/>
    <n v="2026"/>
    <x v="2"/>
    <n v="8"/>
    <x v="7"/>
    <x v="0"/>
    <x v="9"/>
    <x v="2"/>
    <x v="0"/>
    <x v="1"/>
    <x v="17"/>
    <n v="1"/>
    <n v="72.650000000000006"/>
    <n v="0"/>
    <n v="31.72"/>
    <n v="72.650000000000006"/>
    <n v="31.72"/>
    <n v="40.930000000000007"/>
    <n v="0.56338609772883697"/>
    <n v="72.650000000000006"/>
    <n v="0"/>
    <n v="2026"/>
    <s v="Q3"/>
    <n v="8"/>
  </r>
  <r>
    <n v="1111"/>
    <x v="222"/>
    <n v="2026"/>
    <x v="2"/>
    <n v="8"/>
    <x v="7"/>
    <x v="3"/>
    <x v="13"/>
    <x v="0"/>
    <x v="1"/>
    <x v="3"/>
    <x v="7"/>
    <n v="1"/>
    <n v="198.44"/>
    <n v="0"/>
    <n v="106.79"/>
    <n v="198.44"/>
    <n v="106.79"/>
    <n v="91.649999999999991"/>
    <n v="0.46185244910300338"/>
    <n v="198.44"/>
    <n v="0"/>
    <n v="2026"/>
    <s v="Q3"/>
    <n v="8"/>
  </r>
  <r>
    <n v="1243"/>
    <x v="222"/>
    <n v="2026"/>
    <x v="2"/>
    <n v="8"/>
    <x v="7"/>
    <x v="2"/>
    <x v="16"/>
    <x v="0"/>
    <x v="0"/>
    <x v="3"/>
    <x v="7"/>
    <n v="1"/>
    <n v="193.67"/>
    <n v="0"/>
    <n v="103.79"/>
    <n v="193.67"/>
    <n v="103.79"/>
    <n v="89.879999999999981"/>
    <n v="0.46408839779005517"/>
    <n v="193.67"/>
    <n v="0"/>
    <n v="2026"/>
    <s v="Q3"/>
    <n v="8"/>
  </r>
  <r>
    <n v="1326"/>
    <x v="222"/>
    <n v="2026"/>
    <x v="2"/>
    <n v="8"/>
    <x v="7"/>
    <x v="3"/>
    <x v="8"/>
    <x v="0"/>
    <x v="0"/>
    <x v="2"/>
    <x v="18"/>
    <n v="5"/>
    <n v="166.03"/>
    <n v="0"/>
    <n v="87.46"/>
    <n v="830.15"/>
    <n v="437.29999999999995"/>
    <n v="392.85"/>
    <n v="0.47322772992832624"/>
    <n v="830.15"/>
    <n v="0"/>
    <n v="2026"/>
    <s v="Q3"/>
    <n v="8"/>
  </r>
  <r>
    <n v="1682"/>
    <x v="222"/>
    <n v="2026"/>
    <x v="2"/>
    <n v="8"/>
    <x v="7"/>
    <x v="0"/>
    <x v="0"/>
    <x v="0"/>
    <x v="2"/>
    <x v="3"/>
    <x v="13"/>
    <n v="2"/>
    <n v="81.569999999999993"/>
    <n v="0"/>
    <n v="40.36"/>
    <n v="163.13999999999999"/>
    <n v="80.72"/>
    <n v="82.419999999999987"/>
    <n v="0.50521024886600463"/>
    <n v="163.13999999999999"/>
    <n v="0"/>
    <n v="2026"/>
    <s v="Q3"/>
    <n v="8"/>
  </r>
  <r>
    <n v="2618"/>
    <x v="222"/>
    <n v="2026"/>
    <x v="2"/>
    <n v="8"/>
    <x v="7"/>
    <x v="0"/>
    <x v="15"/>
    <x v="2"/>
    <x v="2"/>
    <x v="1"/>
    <x v="3"/>
    <n v="2"/>
    <n v="143.86000000000001"/>
    <n v="0"/>
    <n v="81.23"/>
    <n v="287.72000000000003"/>
    <n v="162.46"/>
    <n v="125.26000000000002"/>
    <n v="0.43535381621020441"/>
    <n v="287.72000000000003"/>
    <n v="0"/>
    <n v="2026"/>
    <s v="Q3"/>
    <n v="8"/>
  </r>
  <r>
    <n v="3319"/>
    <x v="222"/>
    <n v="2026"/>
    <x v="2"/>
    <n v="8"/>
    <x v="7"/>
    <x v="1"/>
    <x v="14"/>
    <x v="0"/>
    <x v="0"/>
    <x v="1"/>
    <x v="1"/>
    <n v="3"/>
    <n v="93.53"/>
    <n v="0"/>
    <n v="46.19"/>
    <n v="280.59000000000003"/>
    <n v="138.57"/>
    <n v="142.02000000000004"/>
    <n v="0.5061477600769807"/>
    <n v="280.59000000000003"/>
    <n v="0"/>
    <n v="2026"/>
    <s v="Q3"/>
    <n v="8"/>
  </r>
  <r>
    <n v="4600"/>
    <x v="222"/>
    <n v="2026"/>
    <x v="2"/>
    <n v="8"/>
    <x v="7"/>
    <x v="3"/>
    <x v="4"/>
    <x v="1"/>
    <x v="2"/>
    <x v="2"/>
    <x v="18"/>
    <n v="10"/>
    <n v="162.38"/>
    <n v="0.05"/>
    <n v="85.82"/>
    <n v="1542.61"/>
    <n v="858.19999999999993"/>
    <n v="684.41"/>
    <n v="0.44367014345816508"/>
    <n v="1623.8"/>
    <n v="81.19"/>
    <n v="2026"/>
    <s v="Q3"/>
    <n v="8"/>
  </r>
  <r>
    <n v="5168"/>
    <x v="222"/>
    <n v="2026"/>
    <x v="2"/>
    <n v="8"/>
    <x v="7"/>
    <x v="0"/>
    <x v="15"/>
    <x v="3"/>
    <x v="2"/>
    <x v="4"/>
    <x v="12"/>
    <n v="1"/>
    <n v="122.52"/>
    <n v="0.05"/>
    <n v="69.66"/>
    <n v="116.39399999999999"/>
    <n v="69.66"/>
    <n v="46.733999999999995"/>
    <n v="0.40151554203824935"/>
    <n v="122.52"/>
    <n v="6.1260000000000003"/>
    <n v="2026"/>
    <s v="Q3"/>
    <n v="8"/>
  </r>
  <r>
    <n v="245"/>
    <x v="223"/>
    <n v="2026"/>
    <x v="2"/>
    <n v="8"/>
    <x v="7"/>
    <x v="3"/>
    <x v="13"/>
    <x v="3"/>
    <x v="0"/>
    <x v="1"/>
    <x v="3"/>
    <n v="1"/>
    <n v="142.84"/>
    <n v="0"/>
    <n v="77.7"/>
    <n v="142.84"/>
    <n v="77.7"/>
    <n v="65.14"/>
    <n v="0.4560347241669"/>
    <n v="142.84"/>
    <n v="0"/>
    <n v="2026"/>
    <s v="Q3"/>
    <n v="8"/>
  </r>
  <r>
    <n v="322"/>
    <x v="223"/>
    <n v="2026"/>
    <x v="2"/>
    <n v="8"/>
    <x v="7"/>
    <x v="1"/>
    <x v="14"/>
    <x v="2"/>
    <x v="0"/>
    <x v="1"/>
    <x v="17"/>
    <n v="3"/>
    <n v="72.349999999999994"/>
    <n v="0"/>
    <n v="32.119999999999997"/>
    <n v="217.04999999999998"/>
    <n v="96.359999999999985"/>
    <n v="120.69"/>
    <n v="0.55604699378023503"/>
    <n v="217.04999999999998"/>
    <n v="0"/>
    <n v="2026"/>
    <s v="Q3"/>
    <n v="8"/>
  </r>
  <r>
    <n v="1101"/>
    <x v="223"/>
    <n v="2026"/>
    <x v="2"/>
    <n v="8"/>
    <x v="7"/>
    <x v="3"/>
    <x v="4"/>
    <x v="0"/>
    <x v="1"/>
    <x v="4"/>
    <x v="10"/>
    <n v="3"/>
    <n v="40.14"/>
    <n v="0.05"/>
    <n v="14.53"/>
    <n v="114.399"/>
    <n v="43.589999999999996"/>
    <n v="70.808999999999997"/>
    <n v="0.61896520074476169"/>
    <n v="120.42"/>
    <n v="6.0210000000000008"/>
    <n v="2026"/>
    <s v="Q3"/>
    <n v="8"/>
  </r>
  <r>
    <n v="1564"/>
    <x v="223"/>
    <n v="2026"/>
    <x v="2"/>
    <n v="8"/>
    <x v="7"/>
    <x v="3"/>
    <x v="13"/>
    <x v="0"/>
    <x v="1"/>
    <x v="4"/>
    <x v="16"/>
    <n v="2"/>
    <n v="51.84"/>
    <n v="0"/>
    <n v="21.62"/>
    <n v="103.68"/>
    <n v="43.24"/>
    <n v="60.440000000000005"/>
    <n v="0.58294753086419759"/>
    <n v="103.68"/>
    <n v="0"/>
    <n v="2026"/>
    <s v="Q3"/>
    <n v="8"/>
  </r>
  <r>
    <n v="3712"/>
    <x v="223"/>
    <n v="2026"/>
    <x v="2"/>
    <n v="8"/>
    <x v="7"/>
    <x v="3"/>
    <x v="8"/>
    <x v="0"/>
    <x v="1"/>
    <x v="0"/>
    <x v="0"/>
    <n v="3"/>
    <n v="82.32"/>
    <n v="0.15"/>
    <n v="41.95"/>
    <n v="209.91599999999997"/>
    <n v="125.85000000000001"/>
    <n v="84.06599999999996"/>
    <n v="0.40047447550448739"/>
    <n v="246.95999999999998"/>
    <n v="37.043999999999997"/>
    <n v="2026"/>
    <s v="Q3"/>
    <n v="8"/>
  </r>
  <r>
    <n v="771"/>
    <x v="224"/>
    <n v="2026"/>
    <x v="2"/>
    <n v="8"/>
    <x v="7"/>
    <x v="2"/>
    <x v="5"/>
    <x v="0"/>
    <x v="0"/>
    <x v="1"/>
    <x v="1"/>
    <n v="1"/>
    <n v="91.78"/>
    <n v="0"/>
    <n v="46.15"/>
    <n v="91.78"/>
    <n v="46.15"/>
    <n v="45.63"/>
    <n v="0.49716713881019831"/>
    <n v="91.78"/>
    <n v="0"/>
    <n v="2026"/>
    <s v="Q3"/>
    <n v="8"/>
  </r>
  <r>
    <n v="2749"/>
    <x v="224"/>
    <n v="2026"/>
    <x v="2"/>
    <n v="8"/>
    <x v="7"/>
    <x v="1"/>
    <x v="14"/>
    <x v="0"/>
    <x v="2"/>
    <x v="1"/>
    <x v="1"/>
    <n v="2"/>
    <n v="93.13"/>
    <n v="0"/>
    <n v="45.68"/>
    <n v="186.26"/>
    <n v="91.36"/>
    <n v="94.899999999999991"/>
    <n v="0.50950284548480618"/>
    <n v="186.26"/>
    <n v="0"/>
    <n v="2026"/>
    <s v="Q3"/>
    <n v="8"/>
  </r>
  <r>
    <n v="4252"/>
    <x v="224"/>
    <n v="2026"/>
    <x v="2"/>
    <n v="8"/>
    <x v="7"/>
    <x v="1"/>
    <x v="12"/>
    <x v="0"/>
    <x v="0"/>
    <x v="2"/>
    <x v="2"/>
    <n v="1"/>
    <n v="36.67"/>
    <n v="0.1"/>
    <n v="13.18"/>
    <n v="33.003"/>
    <n v="13.18"/>
    <n v="19.823"/>
    <n v="0.60064236584552921"/>
    <n v="36.67"/>
    <n v="3.6670000000000003"/>
    <n v="2026"/>
    <s v="Q3"/>
    <n v="8"/>
  </r>
  <r>
    <n v="4665"/>
    <x v="224"/>
    <n v="2026"/>
    <x v="2"/>
    <n v="8"/>
    <x v="7"/>
    <x v="3"/>
    <x v="8"/>
    <x v="1"/>
    <x v="0"/>
    <x v="4"/>
    <x v="16"/>
    <n v="4"/>
    <n v="51.25"/>
    <n v="0.1"/>
    <n v="21.77"/>
    <n v="184.5"/>
    <n v="87.08"/>
    <n v="97.42"/>
    <n v="0.52802168021680218"/>
    <n v="205"/>
    <n v="20.5"/>
    <n v="2026"/>
    <s v="Q3"/>
    <n v="8"/>
  </r>
  <r>
    <n v="4767"/>
    <x v="224"/>
    <n v="2026"/>
    <x v="2"/>
    <n v="8"/>
    <x v="7"/>
    <x v="3"/>
    <x v="8"/>
    <x v="3"/>
    <x v="2"/>
    <x v="4"/>
    <x v="10"/>
    <n v="1"/>
    <n v="39.61"/>
    <n v="0.1"/>
    <n v="14.85"/>
    <n v="35.649000000000001"/>
    <n v="14.85"/>
    <n v="20.798999999999999"/>
    <n v="0.58343852562484222"/>
    <n v="39.61"/>
    <n v="3.9610000000000003"/>
    <n v="2026"/>
    <s v="Q3"/>
    <n v="8"/>
  </r>
  <r>
    <n v="4832"/>
    <x v="224"/>
    <n v="2026"/>
    <x v="2"/>
    <n v="8"/>
    <x v="7"/>
    <x v="0"/>
    <x v="15"/>
    <x v="3"/>
    <x v="0"/>
    <x v="0"/>
    <x v="0"/>
    <n v="2"/>
    <n v="81.59"/>
    <n v="0.15"/>
    <n v="43.9"/>
    <n v="138.703"/>
    <n v="87.8"/>
    <n v="50.903000000000006"/>
    <n v="0.3669927831409559"/>
    <n v="163.18"/>
    <n v="24.477"/>
    <n v="2026"/>
    <s v="Q3"/>
    <n v="8"/>
  </r>
  <r>
    <n v="747"/>
    <x v="225"/>
    <n v="2026"/>
    <x v="2"/>
    <n v="8"/>
    <x v="7"/>
    <x v="1"/>
    <x v="1"/>
    <x v="2"/>
    <x v="1"/>
    <x v="4"/>
    <x v="12"/>
    <n v="3"/>
    <n v="122.96"/>
    <n v="0.1"/>
    <n v="67.62"/>
    <n v="331.99200000000002"/>
    <n v="202.86"/>
    <n v="129.13200000000001"/>
    <n v="0.38896117978746475"/>
    <n v="368.88"/>
    <n v="36.887999999999998"/>
    <n v="2026"/>
    <s v="Q3"/>
    <n v="8"/>
  </r>
  <r>
    <n v="2281"/>
    <x v="225"/>
    <n v="2026"/>
    <x v="2"/>
    <n v="8"/>
    <x v="7"/>
    <x v="1"/>
    <x v="11"/>
    <x v="2"/>
    <x v="0"/>
    <x v="1"/>
    <x v="17"/>
    <n v="1"/>
    <n v="70.91"/>
    <n v="0"/>
    <n v="33.11"/>
    <n v="70.91"/>
    <n v="33.11"/>
    <n v="37.799999999999997"/>
    <n v="0.53307008884501483"/>
    <n v="70.91"/>
    <n v="0"/>
    <n v="2026"/>
    <s v="Q3"/>
    <n v="8"/>
  </r>
  <r>
    <n v="2414"/>
    <x v="225"/>
    <n v="2026"/>
    <x v="2"/>
    <n v="8"/>
    <x v="7"/>
    <x v="1"/>
    <x v="6"/>
    <x v="1"/>
    <x v="2"/>
    <x v="0"/>
    <x v="4"/>
    <n v="6"/>
    <n v="50.94"/>
    <n v="0.1"/>
    <n v="22.76"/>
    <n v="275.07600000000002"/>
    <n v="136.56"/>
    <n v="138.51600000000002"/>
    <n v="0.50355538105832576"/>
    <n v="305.64"/>
    <n v="30.564"/>
    <n v="2026"/>
    <s v="Q3"/>
    <n v="8"/>
  </r>
  <r>
    <n v="3162"/>
    <x v="225"/>
    <n v="2026"/>
    <x v="2"/>
    <n v="8"/>
    <x v="7"/>
    <x v="1"/>
    <x v="1"/>
    <x v="0"/>
    <x v="1"/>
    <x v="1"/>
    <x v="3"/>
    <n v="1"/>
    <n v="144.96"/>
    <n v="0.05"/>
    <n v="77.959999999999994"/>
    <n v="137.71199999999999"/>
    <n v="77.959999999999994"/>
    <n v="59.751999999999995"/>
    <n v="0.43389101893807364"/>
    <n v="144.96"/>
    <n v="7.2480000000000011"/>
    <n v="2026"/>
    <s v="Q3"/>
    <n v="8"/>
  </r>
  <r>
    <n v="3200"/>
    <x v="225"/>
    <n v="2026"/>
    <x v="2"/>
    <n v="8"/>
    <x v="7"/>
    <x v="3"/>
    <x v="8"/>
    <x v="2"/>
    <x v="1"/>
    <x v="1"/>
    <x v="11"/>
    <n v="1"/>
    <n v="152.97"/>
    <n v="0"/>
    <n v="79.66"/>
    <n v="152.97"/>
    <n v="79.66"/>
    <n v="73.31"/>
    <n v="0.47924429626724196"/>
    <n v="152.97"/>
    <n v="0"/>
    <n v="2026"/>
    <s v="Q3"/>
    <n v="8"/>
  </r>
  <r>
    <n v="3521"/>
    <x v="225"/>
    <n v="2026"/>
    <x v="2"/>
    <n v="8"/>
    <x v="7"/>
    <x v="2"/>
    <x v="16"/>
    <x v="0"/>
    <x v="2"/>
    <x v="2"/>
    <x v="9"/>
    <n v="2"/>
    <n v="45.79"/>
    <n v="0"/>
    <n v="18.23"/>
    <n v="91.58"/>
    <n v="36.46"/>
    <n v="55.12"/>
    <n v="0.60187813933173184"/>
    <n v="91.58"/>
    <n v="0"/>
    <n v="2026"/>
    <s v="Q3"/>
    <n v="8"/>
  </r>
  <r>
    <n v="4447"/>
    <x v="225"/>
    <n v="2026"/>
    <x v="2"/>
    <n v="8"/>
    <x v="7"/>
    <x v="1"/>
    <x v="6"/>
    <x v="0"/>
    <x v="1"/>
    <x v="2"/>
    <x v="18"/>
    <n v="1"/>
    <n v="161.31"/>
    <n v="0"/>
    <n v="87.81"/>
    <n v="161.31"/>
    <n v="87.81"/>
    <n v="73.5"/>
    <n v="0.45564441138181139"/>
    <n v="161.31"/>
    <n v="0"/>
    <n v="2026"/>
    <s v="Q3"/>
    <n v="8"/>
  </r>
  <r>
    <n v="421"/>
    <x v="226"/>
    <n v="2026"/>
    <x v="2"/>
    <n v="8"/>
    <x v="7"/>
    <x v="3"/>
    <x v="7"/>
    <x v="0"/>
    <x v="1"/>
    <x v="4"/>
    <x v="14"/>
    <n v="2"/>
    <n v="35.97"/>
    <n v="0.05"/>
    <n v="14.28"/>
    <n v="68.342999999999989"/>
    <n v="28.56"/>
    <n v="39.782999999999987"/>
    <n v="0.58210789693165343"/>
    <n v="71.94"/>
    <n v="3.597"/>
    <n v="2026"/>
    <s v="Q3"/>
    <n v="8"/>
  </r>
  <r>
    <n v="962"/>
    <x v="226"/>
    <n v="2026"/>
    <x v="2"/>
    <n v="8"/>
    <x v="7"/>
    <x v="0"/>
    <x v="0"/>
    <x v="2"/>
    <x v="1"/>
    <x v="4"/>
    <x v="10"/>
    <n v="2"/>
    <n v="39.729999999999997"/>
    <n v="0"/>
    <n v="14.95"/>
    <n v="79.459999999999994"/>
    <n v="29.9"/>
    <n v="49.559999999999995"/>
    <n v="0.62371004278882458"/>
    <n v="79.459999999999994"/>
    <n v="0"/>
    <n v="2026"/>
    <s v="Q3"/>
    <n v="8"/>
  </r>
  <r>
    <n v="1386"/>
    <x v="226"/>
    <n v="2026"/>
    <x v="2"/>
    <n v="8"/>
    <x v="7"/>
    <x v="1"/>
    <x v="12"/>
    <x v="0"/>
    <x v="2"/>
    <x v="2"/>
    <x v="2"/>
    <n v="2"/>
    <n v="36.049999999999997"/>
    <n v="0"/>
    <n v="13.8"/>
    <n v="72.099999999999994"/>
    <n v="27.6"/>
    <n v="44.499999999999993"/>
    <n v="0.61719833564493753"/>
    <n v="72.099999999999994"/>
    <n v="0"/>
    <n v="2026"/>
    <s v="Q3"/>
    <n v="8"/>
  </r>
  <r>
    <n v="3083"/>
    <x v="226"/>
    <n v="2026"/>
    <x v="2"/>
    <n v="8"/>
    <x v="7"/>
    <x v="3"/>
    <x v="7"/>
    <x v="0"/>
    <x v="1"/>
    <x v="3"/>
    <x v="7"/>
    <n v="1"/>
    <n v="194.36"/>
    <n v="0"/>
    <n v="106.01"/>
    <n v="194.36"/>
    <n v="106.01"/>
    <n v="88.350000000000009"/>
    <n v="0.45456884132537562"/>
    <n v="194.36"/>
    <n v="0"/>
    <n v="2026"/>
    <s v="Q3"/>
    <n v="8"/>
  </r>
  <r>
    <n v="3174"/>
    <x v="226"/>
    <n v="2026"/>
    <x v="2"/>
    <n v="8"/>
    <x v="7"/>
    <x v="3"/>
    <x v="4"/>
    <x v="2"/>
    <x v="0"/>
    <x v="3"/>
    <x v="7"/>
    <n v="1"/>
    <n v="192.67"/>
    <n v="0.05"/>
    <n v="103.37"/>
    <n v="183.03649999999999"/>
    <n v="103.37"/>
    <n v="79.666499999999985"/>
    <n v="0.43524925356417976"/>
    <n v="192.67"/>
    <n v="9.6334999999999997"/>
    <n v="2026"/>
    <s v="Q3"/>
    <n v="8"/>
  </r>
  <r>
    <n v="4045"/>
    <x v="226"/>
    <n v="2026"/>
    <x v="2"/>
    <n v="8"/>
    <x v="7"/>
    <x v="2"/>
    <x v="16"/>
    <x v="0"/>
    <x v="1"/>
    <x v="1"/>
    <x v="1"/>
    <n v="3"/>
    <n v="92.12"/>
    <n v="0.1"/>
    <n v="44.1"/>
    <n v="248.72400000000002"/>
    <n v="132.30000000000001"/>
    <n v="116.42400000000001"/>
    <n v="0.46808510638297873"/>
    <n v="276.36"/>
    <n v="27.636000000000003"/>
    <n v="2026"/>
    <s v="Q3"/>
    <n v="8"/>
  </r>
  <r>
    <n v="4850"/>
    <x v="226"/>
    <n v="2026"/>
    <x v="2"/>
    <n v="8"/>
    <x v="7"/>
    <x v="1"/>
    <x v="1"/>
    <x v="2"/>
    <x v="2"/>
    <x v="3"/>
    <x v="7"/>
    <n v="1"/>
    <n v="192.82"/>
    <n v="0"/>
    <n v="104.98"/>
    <n v="192.82"/>
    <n v="104.98"/>
    <n v="87.839999999999989"/>
    <n v="0.45555440307022088"/>
    <n v="192.82"/>
    <n v="0"/>
    <n v="2026"/>
    <s v="Q3"/>
    <n v="8"/>
  </r>
  <r>
    <n v="71"/>
    <x v="227"/>
    <n v="2026"/>
    <x v="2"/>
    <n v="8"/>
    <x v="7"/>
    <x v="2"/>
    <x v="16"/>
    <x v="0"/>
    <x v="1"/>
    <x v="0"/>
    <x v="0"/>
    <n v="3"/>
    <n v="80.099999999999994"/>
    <n v="0"/>
    <n v="42.41"/>
    <n v="240.29999999999998"/>
    <n v="127.22999999999999"/>
    <n v="113.07"/>
    <n v="0.47053682896379528"/>
    <n v="240.29999999999998"/>
    <n v="0"/>
    <n v="2026"/>
    <s v="Q3"/>
    <n v="8"/>
  </r>
  <r>
    <n v="627"/>
    <x v="227"/>
    <n v="2026"/>
    <x v="2"/>
    <n v="8"/>
    <x v="7"/>
    <x v="3"/>
    <x v="7"/>
    <x v="3"/>
    <x v="1"/>
    <x v="0"/>
    <x v="0"/>
    <n v="6"/>
    <n v="83.26"/>
    <n v="0"/>
    <n v="43.8"/>
    <n v="499.56000000000006"/>
    <n v="262.79999999999995"/>
    <n v="236.7600000000001"/>
    <n v="0.47393706461686297"/>
    <n v="499.56000000000006"/>
    <n v="0"/>
    <n v="2026"/>
    <s v="Q3"/>
    <n v="8"/>
  </r>
  <r>
    <n v="959"/>
    <x v="227"/>
    <n v="2026"/>
    <x v="2"/>
    <n v="8"/>
    <x v="7"/>
    <x v="1"/>
    <x v="1"/>
    <x v="2"/>
    <x v="0"/>
    <x v="4"/>
    <x v="10"/>
    <n v="4"/>
    <n v="40.46"/>
    <n v="0"/>
    <n v="15.12"/>
    <n v="161.84"/>
    <n v="60.48"/>
    <n v="101.36000000000001"/>
    <n v="0.62629757785467133"/>
    <n v="161.84"/>
    <n v="0"/>
    <n v="2026"/>
    <s v="Q3"/>
    <n v="8"/>
  </r>
  <r>
    <n v="967"/>
    <x v="227"/>
    <n v="2026"/>
    <x v="2"/>
    <n v="8"/>
    <x v="7"/>
    <x v="2"/>
    <x v="16"/>
    <x v="1"/>
    <x v="0"/>
    <x v="0"/>
    <x v="0"/>
    <n v="5"/>
    <n v="81.55"/>
    <n v="0.2"/>
    <n v="42.09"/>
    <n v="326.20000000000005"/>
    <n v="210.45000000000002"/>
    <n v="115.75000000000003"/>
    <n v="0.3548436541998774"/>
    <n v="407.75"/>
    <n v="81.550000000000011"/>
    <n v="2026"/>
    <s v="Q3"/>
    <n v="8"/>
  </r>
  <r>
    <n v="1267"/>
    <x v="227"/>
    <n v="2026"/>
    <x v="2"/>
    <n v="8"/>
    <x v="7"/>
    <x v="1"/>
    <x v="12"/>
    <x v="2"/>
    <x v="1"/>
    <x v="3"/>
    <x v="13"/>
    <n v="2"/>
    <n v="83.56"/>
    <n v="0"/>
    <n v="39.119999999999997"/>
    <n v="167.12"/>
    <n v="78.239999999999995"/>
    <n v="88.88000000000001"/>
    <n v="0.53183341311632359"/>
    <n v="167.12"/>
    <n v="0"/>
    <n v="2026"/>
    <s v="Q3"/>
    <n v="8"/>
  </r>
  <r>
    <n v="1394"/>
    <x v="227"/>
    <n v="2026"/>
    <x v="2"/>
    <n v="8"/>
    <x v="7"/>
    <x v="2"/>
    <x v="10"/>
    <x v="0"/>
    <x v="0"/>
    <x v="3"/>
    <x v="19"/>
    <n v="3"/>
    <n v="125.75"/>
    <n v="0"/>
    <n v="62.05"/>
    <n v="377.25"/>
    <n v="186.14999999999998"/>
    <n v="191.10000000000002"/>
    <n v="0.50656063618290259"/>
    <n v="377.25"/>
    <n v="0"/>
    <n v="2026"/>
    <s v="Q3"/>
    <n v="8"/>
  </r>
  <r>
    <n v="1652"/>
    <x v="227"/>
    <n v="2026"/>
    <x v="2"/>
    <n v="8"/>
    <x v="7"/>
    <x v="0"/>
    <x v="0"/>
    <x v="0"/>
    <x v="0"/>
    <x v="2"/>
    <x v="2"/>
    <n v="1"/>
    <n v="35.619999999999997"/>
    <n v="0.1"/>
    <n v="13.55"/>
    <n v="32.058"/>
    <n v="13.55"/>
    <n v="18.507999999999999"/>
    <n v="0.57732859192713204"/>
    <n v="35.619999999999997"/>
    <n v="3.5619999999999998"/>
    <n v="2026"/>
    <s v="Q3"/>
    <n v="8"/>
  </r>
  <r>
    <n v="2126"/>
    <x v="227"/>
    <n v="2026"/>
    <x v="2"/>
    <n v="8"/>
    <x v="7"/>
    <x v="1"/>
    <x v="14"/>
    <x v="0"/>
    <x v="2"/>
    <x v="0"/>
    <x v="8"/>
    <n v="2"/>
    <n v="104.02"/>
    <n v="0"/>
    <n v="50.26"/>
    <n v="208.04"/>
    <n v="100.52"/>
    <n v="107.52"/>
    <n v="0.51682368775235532"/>
    <n v="208.04"/>
    <n v="0"/>
    <n v="2026"/>
    <s v="Q3"/>
    <n v="8"/>
  </r>
  <r>
    <n v="2282"/>
    <x v="227"/>
    <n v="2026"/>
    <x v="2"/>
    <n v="8"/>
    <x v="7"/>
    <x v="1"/>
    <x v="6"/>
    <x v="1"/>
    <x v="2"/>
    <x v="1"/>
    <x v="1"/>
    <n v="8"/>
    <n v="92.71"/>
    <n v="0.1"/>
    <n v="44.83"/>
    <n v="667.51199999999994"/>
    <n v="358.64"/>
    <n v="308.87199999999996"/>
    <n v="0.46272126943036229"/>
    <n v="741.68"/>
    <n v="74.167999999999992"/>
    <n v="2026"/>
    <s v="Q3"/>
    <n v="8"/>
  </r>
  <r>
    <n v="2426"/>
    <x v="227"/>
    <n v="2026"/>
    <x v="2"/>
    <n v="8"/>
    <x v="7"/>
    <x v="1"/>
    <x v="12"/>
    <x v="0"/>
    <x v="1"/>
    <x v="1"/>
    <x v="1"/>
    <n v="1"/>
    <n v="90.58"/>
    <n v="0"/>
    <n v="44.53"/>
    <n v="90.58"/>
    <n v="44.53"/>
    <n v="46.05"/>
    <n v="0.50839037315080593"/>
    <n v="90.58"/>
    <n v="0"/>
    <n v="2026"/>
    <s v="Q3"/>
    <n v="8"/>
  </r>
  <r>
    <n v="2534"/>
    <x v="227"/>
    <n v="2026"/>
    <x v="2"/>
    <n v="8"/>
    <x v="7"/>
    <x v="1"/>
    <x v="14"/>
    <x v="0"/>
    <x v="1"/>
    <x v="3"/>
    <x v="19"/>
    <n v="1"/>
    <n v="120.22"/>
    <n v="0"/>
    <n v="62.31"/>
    <n v="120.22"/>
    <n v="62.31"/>
    <n v="57.91"/>
    <n v="0.48170021627017134"/>
    <n v="120.22"/>
    <n v="0"/>
    <n v="2026"/>
    <s v="Q3"/>
    <n v="8"/>
  </r>
  <r>
    <n v="2948"/>
    <x v="227"/>
    <n v="2026"/>
    <x v="2"/>
    <n v="8"/>
    <x v="7"/>
    <x v="2"/>
    <x v="2"/>
    <x v="2"/>
    <x v="1"/>
    <x v="2"/>
    <x v="2"/>
    <n v="3"/>
    <n v="36.35"/>
    <n v="0"/>
    <n v="13.42"/>
    <n v="109.05000000000001"/>
    <n v="40.26"/>
    <n v="68.79000000000002"/>
    <n v="0.63081155433287495"/>
    <n v="109.05000000000001"/>
    <n v="0"/>
    <n v="2026"/>
    <s v="Q3"/>
    <n v="8"/>
  </r>
  <r>
    <n v="3141"/>
    <x v="227"/>
    <n v="2026"/>
    <x v="2"/>
    <n v="8"/>
    <x v="7"/>
    <x v="1"/>
    <x v="12"/>
    <x v="3"/>
    <x v="0"/>
    <x v="3"/>
    <x v="7"/>
    <n v="2"/>
    <n v="195.28"/>
    <n v="0"/>
    <n v="102.24"/>
    <n v="390.56"/>
    <n v="204.48"/>
    <n v="186.08"/>
    <n v="0.4764440802949611"/>
    <n v="390.56"/>
    <n v="0"/>
    <n v="2026"/>
    <s v="Q3"/>
    <n v="8"/>
  </r>
  <r>
    <n v="3935"/>
    <x v="227"/>
    <n v="2026"/>
    <x v="2"/>
    <n v="8"/>
    <x v="7"/>
    <x v="2"/>
    <x v="16"/>
    <x v="3"/>
    <x v="0"/>
    <x v="2"/>
    <x v="9"/>
    <n v="4"/>
    <n v="46.05"/>
    <n v="0"/>
    <n v="18.75"/>
    <n v="184.2"/>
    <n v="75"/>
    <n v="109.19999999999999"/>
    <n v="0.5928338762214983"/>
    <n v="184.2"/>
    <n v="0"/>
    <n v="2026"/>
    <s v="Q3"/>
    <n v="8"/>
  </r>
  <r>
    <n v="4636"/>
    <x v="227"/>
    <n v="2026"/>
    <x v="2"/>
    <n v="8"/>
    <x v="7"/>
    <x v="0"/>
    <x v="0"/>
    <x v="2"/>
    <x v="0"/>
    <x v="3"/>
    <x v="13"/>
    <n v="1"/>
    <n v="81.040000000000006"/>
    <n v="0.1"/>
    <n v="39.29"/>
    <n v="72.936000000000007"/>
    <n v="39.29"/>
    <n v="33.646000000000008"/>
    <n v="0.46130854447735009"/>
    <n v="81.040000000000006"/>
    <n v="8.104000000000001"/>
    <n v="2026"/>
    <s v="Q3"/>
    <n v="8"/>
  </r>
  <r>
    <n v="4895"/>
    <x v="227"/>
    <n v="2026"/>
    <x v="2"/>
    <n v="8"/>
    <x v="7"/>
    <x v="0"/>
    <x v="15"/>
    <x v="2"/>
    <x v="2"/>
    <x v="3"/>
    <x v="7"/>
    <n v="1"/>
    <n v="191.12"/>
    <n v="0.05"/>
    <n v="106.14"/>
    <n v="181.56399999999999"/>
    <n v="106.14"/>
    <n v="75.423999999999992"/>
    <n v="0.41541274702033443"/>
    <n v="191.12"/>
    <n v="9.5560000000000009"/>
    <n v="2026"/>
    <s v="Q3"/>
    <n v="8"/>
  </r>
  <r>
    <n v="5029"/>
    <x v="227"/>
    <n v="2026"/>
    <x v="2"/>
    <n v="8"/>
    <x v="7"/>
    <x v="0"/>
    <x v="15"/>
    <x v="0"/>
    <x v="1"/>
    <x v="1"/>
    <x v="11"/>
    <n v="1"/>
    <n v="156.19"/>
    <n v="0"/>
    <n v="79.239999999999995"/>
    <n v="156.19"/>
    <n v="79.239999999999995"/>
    <n v="76.95"/>
    <n v="0.49266918496702738"/>
    <n v="156.19"/>
    <n v="0"/>
    <n v="2026"/>
    <s v="Q3"/>
    <n v="8"/>
  </r>
  <r>
    <n v="1965"/>
    <x v="228"/>
    <n v="2026"/>
    <x v="2"/>
    <n v="8"/>
    <x v="7"/>
    <x v="1"/>
    <x v="11"/>
    <x v="0"/>
    <x v="0"/>
    <x v="2"/>
    <x v="2"/>
    <n v="4"/>
    <n v="36.93"/>
    <n v="0"/>
    <n v="13.36"/>
    <n v="147.72"/>
    <n v="53.44"/>
    <n v="94.28"/>
    <n v="0.63823449769834828"/>
    <n v="147.72"/>
    <n v="0"/>
    <n v="2026"/>
    <s v="Q3"/>
    <n v="8"/>
  </r>
  <r>
    <n v="3647"/>
    <x v="228"/>
    <n v="2026"/>
    <x v="2"/>
    <n v="8"/>
    <x v="7"/>
    <x v="1"/>
    <x v="12"/>
    <x v="2"/>
    <x v="0"/>
    <x v="0"/>
    <x v="8"/>
    <n v="3"/>
    <n v="104.96"/>
    <n v="0.05"/>
    <n v="51.66"/>
    <n v="299.13599999999997"/>
    <n v="154.97999999999999"/>
    <n v="144.15599999999998"/>
    <n v="0.48190789473684209"/>
    <n v="314.88"/>
    <n v="15.744"/>
    <n v="2026"/>
    <s v="Q3"/>
    <n v="8"/>
  </r>
  <r>
    <n v="3918"/>
    <x v="228"/>
    <n v="2026"/>
    <x v="2"/>
    <n v="8"/>
    <x v="7"/>
    <x v="1"/>
    <x v="1"/>
    <x v="3"/>
    <x v="1"/>
    <x v="2"/>
    <x v="18"/>
    <n v="3"/>
    <n v="168.51"/>
    <n v="0"/>
    <n v="85.34"/>
    <n v="505.53"/>
    <n v="256.02"/>
    <n v="249.51"/>
    <n v="0.49356121298439265"/>
    <n v="505.53"/>
    <n v="0"/>
    <n v="2026"/>
    <s v="Q3"/>
    <n v="8"/>
  </r>
  <r>
    <n v="4256"/>
    <x v="228"/>
    <n v="2026"/>
    <x v="2"/>
    <n v="8"/>
    <x v="7"/>
    <x v="1"/>
    <x v="12"/>
    <x v="2"/>
    <x v="1"/>
    <x v="2"/>
    <x v="9"/>
    <n v="1"/>
    <n v="46.44"/>
    <n v="0.05"/>
    <n v="18.59"/>
    <n v="44.117999999999995"/>
    <n v="18.59"/>
    <n v="25.527999999999995"/>
    <n v="0.57863003762636556"/>
    <n v="46.44"/>
    <n v="2.3220000000000001"/>
    <n v="2026"/>
    <s v="Q3"/>
    <n v="8"/>
  </r>
  <r>
    <n v="5087"/>
    <x v="228"/>
    <n v="2026"/>
    <x v="2"/>
    <n v="8"/>
    <x v="7"/>
    <x v="0"/>
    <x v="0"/>
    <x v="0"/>
    <x v="1"/>
    <x v="1"/>
    <x v="17"/>
    <n v="1"/>
    <n v="69.900000000000006"/>
    <n v="0.1"/>
    <n v="31.43"/>
    <n v="62.910000000000004"/>
    <n v="31.43"/>
    <n v="31.480000000000004"/>
    <n v="0.50039739310125575"/>
    <n v="69.900000000000006"/>
    <n v="6.9900000000000011"/>
    <n v="2026"/>
    <s v="Q3"/>
    <n v="8"/>
  </r>
  <r>
    <n v="1921"/>
    <x v="229"/>
    <n v="2026"/>
    <x v="2"/>
    <n v="8"/>
    <x v="7"/>
    <x v="3"/>
    <x v="13"/>
    <x v="0"/>
    <x v="1"/>
    <x v="0"/>
    <x v="6"/>
    <n v="2"/>
    <n v="39.83"/>
    <n v="0"/>
    <n v="17.18"/>
    <n v="79.66"/>
    <n v="34.36"/>
    <n v="45.3"/>
    <n v="0.56866683404468987"/>
    <n v="79.66"/>
    <n v="0"/>
    <n v="2026"/>
    <s v="Q3"/>
    <n v="8"/>
  </r>
  <r>
    <n v="1966"/>
    <x v="229"/>
    <n v="2026"/>
    <x v="2"/>
    <n v="8"/>
    <x v="7"/>
    <x v="0"/>
    <x v="9"/>
    <x v="0"/>
    <x v="1"/>
    <x v="2"/>
    <x v="2"/>
    <n v="2"/>
    <n v="36.020000000000003"/>
    <n v="0"/>
    <n v="13.87"/>
    <n v="72.040000000000006"/>
    <n v="27.74"/>
    <n v="44.300000000000011"/>
    <n v="0.61493614658523055"/>
    <n v="72.040000000000006"/>
    <n v="0"/>
    <n v="2026"/>
    <s v="Q3"/>
    <n v="8"/>
  </r>
  <r>
    <n v="2431"/>
    <x v="229"/>
    <n v="2026"/>
    <x v="2"/>
    <n v="8"/>
    <x v="7"/>
    <x v="0"/>
    <x v="15"/>
    <x v="3"/>
    <x v="2"/>
    <x v="4"/>
    <x v="12"/>
    <n v="3"/>
    <n v="125.31"/>
    <n v="0"/>
    <n v="67.64"/>
    <n v="375.93"/>
    <n v="202.92000000000002"/>
    <n v="173.01"/>
    <n v="0.46021865772883247"/>
    <n v="375.93"/>
    <n v="0"/>
    <n v="2026"/>
    <s v="Q3"/>
    <n v="8"/>
  </r>
  <r>
    <n v="3676"/>
    <x v="229"/>
    <n v="2026"/>
    <x v="2"/>
    <n v="8"/>
    <x v="7"/>
    <x v="1"/>
    <x v="12"/>
    <x v="0"/>
    <x v="0"/>
    <x v="1"/>
    <x v="1"/>
    <n v="3"/>
    <n v="92.5"/>
    <n v="0.1"/>
    <n v="46.38"/>
    <n v="249.75"/>
    <n v="139.14000000000001"/>
    <n v="110.60999999999999"/>
    <n v="0.4428828828828828"/>
    <n v="277.5"/>
    <n v="27.75"/>
    <n v="2026"/>
    <s v="Q3"/>
    <n v="8"/>
  </r>
  <r>
    <n v="3972"/>
    <x v="229"/>
    <n v="2026"/>
    <x v="2"/>
    <n v="8"/>
    <x v="7"/>
    <x v="1"/>
    <x v="1"/>
    <x v="1"/>
    <x v="2"/>
    <x v="0"/>
    <x v="8"/>
    <n v="5"/>
    <n v="100.48"/>
    <n v="0.1"/>
    <n v="49.67"/>
    <n v="452.16"/>
    <n v="248.35000000000002"/>
    <n v="203.81"/>
    <n v="0.45074752300070769"/>
    <n v="502.40000000000003"/>
    <n v="50.240000000000009"/>
    <n v="2026"/>
    <s v="Q3"/>
    <n v="8"/>
  </r>
  <r>
    <n v="4056"/>
    <x v="229"/>
    <n v="2026"/>
    <x v="2"/>
    <n v="8"/>
    <x v="7"/>
    <x v="0"/>
    <x v="15"/>
    <x v="3"/>
    <x v="1"/>
    <x v="3"/>
    <x v="13"/>
    <n v="2"/>
    <n v="79.78"/>
    <n v="0"/>
    <n v="38.770000000000003"/>
    <n v="159.56"/>
    <n v="77.540000000000006"/>
    <n v="82.02"/>
    <n v="0.51403860616695907"/>
    <n v="159.56"/>
    <n v="0"/>
    <n v="2026"/>
    <s v="Q3"/>
    <n v="8"/>
  </r>
  <r>
    <n v="4471"/>
    <x v="229"/>
    <n v="2026"/>
    <x v="2"/>
    <n v="8"/>
    <x v="7"/>
    <x v="2"/>
    <x v="10"/>
    <x v="1"/>
    <x v="2"/>
    <x v="1"/>
    <x v="3"/>
    <n v="4"/>
    <n v="144.44"/>
    <n v="0.1"/>
    <n v="77.66"/>
    <n v="519.98400000000004"/>
    <n v="310.64"/>
    <n v="209.34400000000005"/>
    <n v="0.4025970029847073"/>
    <n v="577.76"/>
    <n v="57.776000000000003"/>
    <n v="2026"/>
    <s v="Q3"/>
    <n v="8"/>
  </r>
  <r>
    <n v="1054"/>
    <x v="230"/>
    <n v="2026"/>
    <x v="2"/>
    <n v="8"/>
    <x v="7"/>
    <x v="1"/>
    <x v="1"/>
    <x v="0"/>
    <x v="0"/>
    <x v="1"/>
    <x v="11"/>
    <n v="3"/>
    <n v="157.41999999999999"/>
    <n v="0"/>
    <n v="77.989999999999995"/>
    <n v="472.26"/>
    <n v="233.96999999999997"/>
    <n v="238.29000000000002"/>
    <n v="0.5045737517469191"/>
    <n v="472.26"/>
    <n v="0"/>
    <n v="2026"/>
    <s v="Q3"/>
    <n v="8"/>
  </r>
  <r>
    <n v="1854"/>
    <x v="230"/>
    <n v="2026"/>
    <x v="2"/>
    <n v="8"/>
    <x v="7"/>
    <x v="1"/>
    <x v="14"/>
    <x v="3"/>
    <x v="2"/>
    <x v="1"/>
    <x v="1"/>
    <n v="1"/>
    <n v="90.37"/>
    <n v="0.05"/>
    <n v="45.89"/>
    <n v="85.851500000000001"/>
    <n v="45.89"/>
    <n v="39.961500000000001"/>
    <n v="0.46547235633623174"/>
    <n v="90.37"/>
    <n v="4.5185000000000004"/>
    <n v="2026"/>
    <s v="Q3"/>
    <n v="8"/>
  </r>
  <r>
    <n v="2140"/>
    <x v="230"/>
    <n v="2026"/>
    <x v="2"/>
    <n v="8"/>
    <x v="7"/>
    <x v="1"/>
    <x v="6"/>
    <x v="1"/>
    <x v="2"/>
    <x v="0"/>
    <x v="8"/>
    <n v="15"/>
    <n v="104.79"/>
    <n v="0.15"/>
    <n v="49.67"/>
    <n v="1336.0725"/>
    <n v="745.05000000000007"/>
    <n v="591.02249999999992"/>
    <n v="0.44235810556687599"/>
    <n v="1571.8500000000001"/>
    <n v="235.7775"/>
    <n v="2026"/>
    <s v="Q3"/>
    <n v="8"/>
  </r>
  <r>
    <n v="2328"/>
    <x v="230"/>
    <n v="2026"/>
    <x v="2"/>
    <n v="8"/>
    <x v="7"/>
    <x v="2"/>
    <x v="2"/>
    <x v="0"/>
    <x v="0"/>
    <x v="2"/>
    <x v="15"/>
    <n v="1"/>
    <n v="130.94"/>
    <n v="0"/>
    <n v="66.06"/>
    <n v="130.94"/>
    <n v="66.06"/>
    <n v="64.88"/>
    <n v="0.49549411944402011"/>
    <n v="130.94"/>
    <n v="0"/>
    <n v="2026"/>
    <s v="Q3"/>
    <n v="8"/>
  </r>
  <r>
    <n v="4215"/>
    <x v="230"/>
    <n v="2026"/>
    <x v="2"/>
    <n v="8"/>
    <x v="7"/>
    <x v="1"/>
    <x v="6"/>
    <x v="0"/>
    <x v="0"/>
    <x v="0"/>
    <x v="6"/>
    <n v="1"/>
    <n v="40.42"/>
    <n v="0.05"/>
    <n v="16.62"/>
    <n v="38.399000000000001"/>
    <n v="16.62"/>
    <n v="21.779"/>
    <n v="0.5671762285476184"/>
    <n v="40.42"/>
    <n v="2.0210000000000004"/>
    <n v="2026"/>
    <s v="Q3"/>
    <n v="8"/>
  </r>
  <r>
    <n v="4563"/>
    <x v="230"/>
    <n v="2026"/>
    <x v="2"/>
    <n v="8"/>
    <x v="7"/>
    <x v="1"/>
    <x v="11"/>
    <x v="3"/>
    <x v="0"/>
    <x v="3"/>
    <x v="5"/>
    <n v="1"/>
    <n v="338.45"/>
    <n v="0.15"/>
    <n v="197.2"/>
    <n v="287.6825"/>
    <n v="197.2"/>
    <n v="90.482500000000016"/>
    <n v="0.31452208598020392"/>
    <n v="338.45"/>
    <n v="50.767499999999998"/>
    <n v="2026"/>
    <s v="Q3"/>
    <n v="8"/>
  </r>
  <r>
    <n v="4775"/>
    <x v="230"/>
    <n v="2026"/>
    <x v="2"/>
    <n v="8"/>
    <x v="7"/>
    <x v="2"/>
    <x v="10"/>
    <x v="3"/>
    <x v="0"/>
    <x v="0"/>
    <x v="8"/>
    <n v="1"/>
    <n v="103.92"/>
    <n v="0.05"/>
    <n v="50.71"/>
    <n v="98.724000000000004"/>
    <n v="50.71"/>
    <n v="48.014000000000003"/>
    <n v="0.48634577205137558"/>
    <n v="103.92"/>
    <n v="5.1960000000000006"/>
    <n v="2026"/>
    <s v="Q3"/>
    <n v="8"/>
  </r>
  <r>
    <n v="247"/>
    <x v="231"/>
    <n v="2026"/>
    <x v="2"/>
    <n v="8"/>
    <x v="7"/>
    <x v="0"/>
    <x v="9"/>
    <x v="0"/>
    <x v="1"/>
    <x v="0"/>
    <x v="4"/>
    <n v="6"/>
    <n v="51.67"/>
    <n v="0.1"/>
    <n v="23.1"/>
    <n v="279.01799999999997"/>
    <n v="138.60000000000002"/>
    <n v="140.41799999999995"/>
    <n v="0.50325785433197845"/>
    <n v="310.02"/>
    <n v="31.001999999999999"/>
    <n v="2026"/>
    <s v="Q3"/>
    <n v="8"/>
  </r>
  <r>
    <n v="827"/>
    <x v="231"/>
    <n v="2026"/>
    <x v="2"/>
    <n v="8"/>
    <x v="7"/>
    <x v="1"/>
    <x v="12"/>
    <x v="1"/>
    <x v="0"/>
    <x v="2"/>
    <x v="18"/>
    <n v="4"/>
    <n v="166.02"/>
    <n v="0.1"/>
    <n v="87.99"/>
    <n v="597.67200000000003"/>
    <n v="351.96"/>
    <n v="245.71200000000005"/>
    <n v="0.4111151266915633"/>
    <n v="664.08"/>
    <n v="66.408000000000001"/>
    <n v="2026"/>
    <s v="Q3"/>
    <n v="8"/>
  </r>
  <r>
    <n v="1156"/>
    <x v="231"/>
    <n v="2026"/>
    <x v="2"/>
    <n v="8"/>
    <x v="7"/>
    <x v="2"/>
    <x v="5"/>
    <x v="2"/>
    <x v="1"/>
    <x v="0"/>
    <x v="4"/>
    <n v="2"/>
    <n v="50.59"/>
    <n v="0.1"/>
    <n v="22.68"/>
    <n v="91.062000000000012"/>
    <n v="45.36"/>
    <n v="45.702000000000012"/>
    <n v="0.5018778414706464"/>
    <n v="101.18"/>
    <n v="10.118000000000002"/>
    <n v="2026"/>
    <s v="Q3"/>
    <n v="8"/>
  </r>
  <r>
    <n v="1543"/>
    <x v="231"/>
    <n v="2026"/>
    <x v="2"/>
    <n v="8"/>
    <x v="7"/>
    <x v="3"/>
    <x v="7"/>
    <x v="2"/>
    <x v="0"/>
    <x v="1"/>
    <x v="11"/>
    <n v="1"/>
    <n v="155.83000000000001"/>
    <n v="0"/>
    <n v="77.260000000000005"/>
    <n v="155.83000000000001"/>
    <n v="77.260000000000005"/>
    <n v="78.570000000000007"/>
    <n v="0.50420329846627732"/>
    <n v="155.83000000000001"/>
    <n v="0"/>
    <n v="2026"/>
    <s v="Q3"/>
    <n v="8"/>
  </r>
  <r>
    <n v="2613"/>
    <x v="231"/>
    <n v="2026"/>
    <x v="2"/>
    <n v="8"/>
    <x v="7"/>
    <x v="3"/>
    <x v="4"/>
    <x v="0"/>
    <x v="1"/>
    <x v="4"/>
    <x v="14"/>
    <n v="1"/>
    <n v="36.380000000000003"/>
    <n v="0.05"/>
    <n v="14.2"/>
    <n v="34.561"/>
    <n v="14.2"/>
    <n v="20.361000000000001"/>
    <n v="0.58913225890454557"/>
    <n v="36.380000000000003"/>
    <n v="1.8190000000000002"/>
    <n v="2026"/>
    <s v="Q3"/>
    <n v="8"/>
  </r>
  <r>
    <n v="3002"/>
    <x v="231"/>
    <n v="2026"/>
    <x v="2"/>
    <n v="8"/>
    <x v="7"/>
    <x v="1"/>
    <x v="12"/>
    <x v="2"/>
    <x v="1"/>
    <x v="3"/>
    <x v="19"/>
    <n v="2"/>
    <n v="124.09"/>
    <n v="0"/>
    <n v="60.39"/>
    <n v="248.18"/>
    <n v="120.78"/>
    <n v="127.4"/>
    <n v="0.513337094044645"/>
    <n v="248.18"/>
    <n v="0"/>
    <n v="2026"/>
    <s v="Q3"/>
    <n v="8"/>
  </r>
  <r>
    <n v="3103"/>
    <x v="231"/>
    <n v="2026"/>
    <x v="2"/>
    <n v="8"/>
    <x v="7"/>
    <x v="3"/>
    <x v="8"/>
    <x v="0"/>
    <x v="1"/>
    <x v="1"/>
    <x v="3"/>
    <n v="1"/>
    <n v="141.97999999999999"/>
    <n v="0.05"/>
    <n v="79.510000000000005"/>
    <n v="134.88099999999997"/>
    <n v="79.510000000000005"/>
    <n v="55.370999999999967"/>
    <n v="0.41051741905828082"/>
    <n v="141.97999999999999"/>
    <n v="7.0990000000000002"/>
    <n v="2026"/>
    <s v="Q3"/>
    <n v="8"/>
  </r>
  <r>
    <n v="3234"/>
    <x v="231"/>
    <n v="2026"/>
    <x v="2"/>
    <n v="8"/>
    <x v="7"/>
    <x v="3"/>
    <x v="13"/>
    <x v="2"/>
    <x v="1"/>
    <x v="3"/>
    <x v="19"/>
    <n v="5"/>
    <n v="121.93"/>
    <n v="0.15"/>
    <n v="62.28"/>
    <n v="518.2025000000001"/>
    <n v="311.39999999999998"/>
    <n v="206.80250000000012"/>
    <n v="0.39907661580173792"/>
    <n v="609.65000000000009"/>
    <n v="91.447500000000005"/>
    <n v="2026"/>
    <s v="Q3"/>
    <n v="8"/>
  </r>
  <r>
    <n v="3281"/>
    <x v="231"/>
    <n v="2026"/>
    <x v="2"/>
    <n v="8"/>
    <x v="7"/>
    <x v="3"/>
    <x v="4"/>
    <x v="0"/>
    <x v="1"/>
    <x v="2"/>
    <x v="2"/>
    <n v="1"/>
    <n v="35.58"/>
    <n v="0.15"/>
    <n v="13.94"/>
    <n v="30.242999999999999"/>
    <n v="13.94"/>
    <n v="16.302999999999997"/>
    <n v="0.53906689151208542"/>
    <n v="35.58"/>
    <n v="5.3369999999999997"/>
    <n v="2026"/>
    <s v="Q3"/>
    <n v="8"/>
  </r>
  <r>
    <n v="3870"/>
    <x v="231"/>
    <n v="2026"/>
    <x v="2"/>
    <n v="8"/>
    <x v="7"/>
    <x v="2"/>
    <x v="5"/>
    <x v="3"/>
    <x v="0"/>
    <x v="1"/>
    <x v="11"/>
    <n v="1"/>
    <n v="157.84"/>
    <n v="0"/>
    <n v="77.87"/>
    <n v="157.84"/>
    <n v="77.87"/>
    <n v="79.97"/>
    <n v="0.50665230613279266"/>
    <n v="157.84"/>
    <n v="0"/>
    <n v="2026"/>
    <s v="Q3"/>
    <n v="8"/>
  </r>
  <r>
    <n v="3938"/>
    <x v="231"/>
    <n v="2026"/>
    <x v="2"/>
    <n v="8"/>
    <x v="7"/>
    <x v="1"/>
    <x v="12"/>
    <x v="0"/>
    <x v="1"/>
    <x v="3"/>
    <x v="5"/>
    <n v="1"/>
    <n v="336.35"/>
    <n v="0"/>
    <n v="195.07"/>
    <n v="336.35"/>
    <n v="195.07"/>
    <n v="141.28000000000003"/>
    <n v="0.42003865021554931"/>
    <n v="336.35"/>
    <n v="0"/>
    <n v="2026"/>
    <s v="Q3"/>
    <n v="8"/>
  </r>
  <r>
    <n v="4237"/>
    <x v="231"/>
    <n v="2026"/>
    <x v="2"/>
    <n v="8"/>
    <x v="7"/>
    <x v="3"/>
    <x v="13"/>
    <x v="1"/>
    <x v="0"/>
    <x v="1"/>
    <x v="11"/>
    <n v="3"/>
    <n v="153.03"/>
    <n v="0.15"/>
    <n v="78.239999999999995"/>
    <n v="390.22650000000004"/>
    <n v="234.71999999999997"/>
    <n v="155.50650000000007"/>
    <n v="0.39850317700104954"/>
    <n v="459.09000000000003"/>
    <n v="68.863500000000002"/>
    <n v="2026"/>
    <s v="Q3"/>
    <n v="8"/>
  </r>
  <r>
    <n v="4970"/>
    <x v="231"/>
    <n v="2026"/>
    <x v="2"/>
    <n v="8"/>
    <x v="7"/>
    <x v="1"/>
    <x v="14"/>
    <x v="0"/>
    <x v="0"/>
    <x v="0"/>
    <x v="8"/>
    <n v="2"/>
    <n v="105.01"/>
    <n v="0.15"/>
    <n v="50.56"/>
    <n v="178.517"/>
    <n v="101.12"/>
    <n v="77.396999999999991"/>
    <n v="0.43355534766996978"/>
    <n v="210.02"/>
    <n v="31.503"/>
    <n v="2026"/>
    <s v="Q3"/>
    <n v="8"/>
  </r>
  <r>
    <n v="515"/>
    <x v="232"/>
    <n v="2026"/>
    <x v="2"/>
    <n v="8"/>
    <x v="7"/>
    <x v="0"/>
    <x v="0"/>
    <x v="2"/>
    <x v="0"/>
    <x v="2"/>
    <x v="9"/>
    <n v="2"/>
    <n v="45.47"/>
    <n v="0"/>
    <n v="18.27"/>
    <n v="90.94"/>
    <n v="36.54"/>
    <n v="54.4"/>
    <n v="0.5981966131515285"/>
    <n v="90.94"/>
    <n v="0"/>
    <n v="2026"/>
    <s v="Q3"/>
    <n v="8"/>
  </r>
  <r>
    <n v="661"/>
    <x v="232"/>
    <n v="2026"/>
    <x v="2"/>
    <n v="8"/>
    <x v="7"/>
    <x v="0"/>
    <x v="15"/>
    <x v="2"/>
    <x v="1"/>
    <x v="2"/>
    <x v="9"/>
    <n v="2"/>
    <n v="47.58"/>
    <n v="0.1"/>
    <n v="18.47"/>
    <n v="85.644000000000005"/>
    <n v="36.94"/>
    <n v="48.704000000000008"/>
    <n v="0.56867965064686377"/>
    <n v="95.16"/>
    <n v="9.516"/>
    <n v="2026"/>
    <s v="Q3"/>
    <n v="8"/>
  </r>
  <r>
    <n v="1443"/>
    <x v="232"/>
    <n v="2026"/>
    <x v="2"/>
    <n v="8"/>
    <x v="7"/>
    <x v="3"/>
    <x v="4"/>
    <x v="0"/>
    <x v="1"/>
    <x v="1"/>
    <x v="11"/>
    <n v="5"/>
    <n v="155.65"/>
    <n v="0"/>
    <n v="79.13"/>
    <n v="778.25"/>
    <n v="395.65"/>
    <n v="382.6"/>
    <n v="0.49161580469000965"/>
    <n v="778.25"/>
    <n v="0"/>
    <n v="2026"/>
    <s v="Q3"/>
    <n v="8"/>
  </r>
  <r>
    <n v="1446"/>
    <x v="232"/>
    <n v="2026"/>
    <x v="2"/>
    <n v="8"/>
    <x v="7"/>
    <x v="3"/>
    <x v="13"/>
    <x v="2"/>
    <x v="0"/>
    <x v="3"/>
    <x v="7"/>
    <n v="1"/>
    <n v="195.15"/>
    <n v="0"/>
    <n v="101.99"/>
    <n v="195.15"/>
    <n v="101.99"/>
    <n v="93.160000000000011"/>
    <n v="0.47737637714578535"/>
    <n v="195.15"/>
    <n v="0"/>
    <n v="2026"/>
    <s v="Q3"/>
    <n v="8"/>
  </r>
  <r>
    <n v="1524"/>
    <x v="232"/>
    <n v="2026"/>
    <x v="2"/>
    <n v="8"/>
    <x v="7"/>
    <x v="1"/>
    <x v="6"/>
    <x v="3"/>
    <x v="1"/>
    <x v="0"/>
    <x v="0"/>
    <n v="1"/>
    <n v="81.569999999999993"/>
    <n v="0"/>
    <n v="43.79"/>
    <n v="81.569999999999993"/>
    <n v="43.79"/>
    <n v="37.779999999999994"/>
    <n v="0.4631604756650729"/>
    <n v="81.569999999999993"/>
    <n v="0"/>
    <n v="2026"/>
    <s v="Q3"/>
    <n v="8"/>
  </r>
  <r>
    <n v="1946"/>
    <x v="232"/>
    <n v="2026"/>
    <x v="2"/>
    <n v="8"/>
    <x v="7"/>
    <x v="0"/>
    <x v="15"/>
    <x v="2"/>
    <x v="1"/>
    <x v="3"/>
    <x v="19"/>
    <n v="5"/>
    <n v="125.44"/>
    <n v="0"/>
    <n v="59.58"/>
    <n v="627.20000000000005"/>
    <n v="297.89999999999998"/>
    <n v="329.30000000000007"/>
    <n v="0.52503188775510212"/>
    <n v="627.20000000000005"/>
    <n v="0"/>
    <n v="2026"/>
    <s v="Q3"/>
    <n v="8"/>
  </r>
  <r>
    <n v="2285"/>
    <x v="232"/>
    <n v="2026"/>
    <x v="2"/>
    <n v="8"/>
    <x v="7"/>
    <x v="1"/>
    <x v="11"/>
    <x v="0"/>
    <x v="2"/>
    <x v="1"/>
    <x v="11"/>
    <n v="2"/>
    <n v="155.11000000000001"/>
    <n v="0.05"/>
    <n v="80.13"/>
    <n v="294.709"/>
    <n v="160.26"/>
    <n v="134.44900000000001"/>
    <n v="0.45620934548995795"/>
    <n v="310.22000000000003"/>
    <n v="15.511000000000003"/>
    <n v="2026"/>
    <s v="Q3"/>
    <n v="8"/>
  </r>
  <r>
    <n v="2978"/>
    <x v="232"/>
    <n v="2026"/>
    <x v="2"/>
    <n v="8"/>
    <x v="7"/>
    <x v="2"/>
    <x v="10"/>
    <x v="2"/>
    <x v="1"/>
    <x v="0"/>
    <x v="0"/>
    <n v="1"/>
    <n v="80.7"/>
    <n v="0"/>
    <n v="41.98"/>
    <n v="80.7"/>
    <n v="41.98"/>
    <n v="38.720000000000006"/>
    <n v="0.47980173482032223"/>
    <n v="80.7"/>
    <n v="0"/>
    <n v="2026"/>
    <s v="Q3"/>
    <n v="8"/>
  </r>
  <r>
    <n v="3842"/>
    <x v="232"/>
    <n v="2026"/>
    <x v="2"/>
    <n v="8"/>
    <x v="7"/>
    <x v="3"/>
    <x v="8"/>
    <x v="1"/>
    <x v="0"/>
    <x v="1"/>
    <x v="11"/>
    <n v="10"/>
    <n v="156.72"/>
    <n v="0.15"/>
    <n v="78.12"/>
    <n v="1332.12"/>
    <n v="781.2"/>
    <n v="550.91999999999985"/>
    <n v="0.41356634537429054"/>
    <n v="1567.2"/>
    <n v="235.07999999999998"/>
    <n v="2026"/>
    <s v="Q3"/>
    <n v="8"/>
  </r>
  <r>
    <n v="4220"/>
    <x v="232"/>
    <n v="2026"/>
    <x v="2"/>
    <n v="8"/>
    <x v="7"/>
    <x v="1"/>
    <x v="14"/>
    <x v="1"/>
    <x v="2"/>
    <x v="2"/>
    <x v="18"/>
    <n v="5"/>
    <n v="162.76"/>
    <n v="0.15"/>
    <n v="85.32"/>
    <n v="691.7299999999999"/>
    <n v="426.59999999999997"/>
    <n v="265.12999999999994"/>
    <n v="0.38328538591647027"/>
    <n v="813.8"/>
    <n v="122.07"/>
    <n v="2026"/>
    <s v="Q3"/>
    <n v="8"/>
  </r>
  <r>
    <n v="478"/>
    <x v="233"/>
    <n v="2026"/>
    <x v="2"/>
    <n v="8"/>
    <x v="7"/>
    <x v="3"/>
    <x v="8"/>
    <x v="2"/>
    <x v="2"/>
    <x v="4"/>
    <x v="10"/>
    <n v="2"/>
    <n v="40.22"/>
    <n v="0"/>
    <n v="14.45"/>
    <n v="80.44"/>
    <n v="28.9"/>
    <n v="51.54"/>
    <n v="0.64072600696171056"/>
    <n v="80.44"/>
    <n v="0"/>
    <n v="2026"/>
    <s v="Q3"/>
    <n v="8"/>
  </r>
  <r>
    <n v="491"/>
    <x v="233"/>
    <n v="2026"/>
    <x v="2"/>
    <n v="8"/>
    <x v="7"/>
    <x v="0"/>
    <x v="9"/>
    <x v="3"/>
    <x v="1"/>
    <x v="2"/>
    <x v="9"/>
    <n v="1"/>
    <n v="45.42"/>
    <n v="0.15"/>
    <n v="18.079999999999998"/>
    <n v="38.606999999999999"/>
    <n v="18.079999999999998"/>
    <n v="20.527000000000001"/>
    <n v="0.53169114409304019"/>
    <n v="45.42"/>
    <n v="6.8129999999999997"/>
    <n v="2026"/>
    <s v="Q3"/>
    <n v="8"/>
  </r>
  <r>
    <n v="862"/>
    <x v="233"/>
    <n v="2026"/>
    <x v="2"/>
    <n v="8"/>
    <x v="7"/>
    <x v="0"/>
    <x v="9"/>
    <x v="0"/>
    <x v="0"/>
    <x v="1"/>
    <x v="1"/>
    <n v="1"/>
    <n v="93.55"/>
    <n v="0"/>
    <n v="44.89"/>
    <n v="93.55"/>
    <n v="44.89"/>
    <n v="48.66"/>
    <n v="0.5201496525921967"/>
    <n v="93.55"/>
    <n v="0"/>
    <n v="2026"/>
    <s v="Q3"/>
    <n v="8"/>
  </r>
  <r>
    <n v="957"/>
    <x v="233"/>
    <n v="2026"/>
    <x v="2"/>
    <n v="8"/>
    <x v="7"/>
    <x v="2"/>
    <x v="2"/>
    <x v="0"/>
    <x v="0"/>
    <x v="1"/>
    <x v="3"/>
    <n v="2"/>
    <n v="146.85"/>
    <n v="0"/>
    <n v="81.010000000000005"/>
    <n v="293.7"/>
    <n v="162.02000000000001"/>
    <n v="131.67999999999998"/>
    <n v="0.44834865509022809"/>
    <n v="293.7"/>
    <n v="0"/>
    <n v="2026"/>
    <s v="Q3"/>
    <n v="8"/>
  </r>
  <r>
    <n v="1728"/>
    <x v="233"/>
    <n v="2026"/>
    <x v="2"/>
    <n v="8"/>
    <x v="7"/>
    <x v="0"/>
    <x v="9"/>
    <x v="1"/>
    <x v="2"/>
    <x v="0"/>
    <x v="8"/>
    <n v="6"/>
    <n v="101.54"/>
    <n v="0.1"/>
    <n v="50"/>
    <n v="548.31600000000003"/>
    <n v="300"/>
    <n v="248.31600000000003"/>
    <n v="0.45287024270676035"/>
    <n v="609.24"/>
    <n v="60.924000000000007"/>
    <n v="2026"/>
    <s v="Q3"/>
    <n v="8"/>
  </r>
  <r>
    <n v="2743"/>
    <x v="233"/>
    <n v="2026"/>
    <x v="2"/>
    <n v="8"/>
    <x v="7"/>
    <x v="3"/>
    <x v="7"/>
    <x v="0"/>
    <x v="2"/>
    <x v="4"/>
    <x v="12"/>
    <n v="1"/>
    <n v="125.14"/>
    <n v="0"/>
    <n v="69.44"/>
    <n v="125.14"/>
    <n v="69.44"/>
    <n v="55.7"/>
    <n v="0.4451014863353045"/>
    <n v="125.14"/>
    <n v="0"/>
    <n v="2026"/>
    <s v="Q3"/>
    <n v="8"/>
  </r>
  <r>
    <n v="3098"/>
    <x v="233"/>
    <n v="2026"/>
    <x v="2"/>
    <n v="8"/>
    <x v="7"/>
    <x v="1"/>
    <x v="6"/>
    <x v="0"/>
    <x v="1"/>
    <x v="0"/>
    <x v="0"/>
    <n v="2"/>
    <n v="80.239999999999995"/>
    <n v="0.1"/>
    <n v="42.09"/>
    <n v="144.43199999999999"/>
    <n v="84.18"/>
    <n v="60.251999999999981"/>
    <n v="0.41716517115320695"/>
    <n v="160.47999999999999"/>
    <n v="16.047999999999998"/>
    <n v="2026"/>
    <s v="Q3"/>
    <n v="8"/>
  </r>
  <r>
    <n v="3606"/>
    <x v="233"/>
    <n v="2026"/>
    <x v="2"/>
    <n v="8"/>
    <x v="7"/>
    <x v="3"/>
    <x v="4"/>
    <x v="0"/>
    <x v="2"/>
    <x v="1"/>
    <x v="3"/>
    <n v="1"/>
    <n v="147.24"/>
    <n v="0"/>
    <n v="79.11"/>
    <n v="147.24"/>
    <n v="79.11"/>
    <n v="68.13000000000001"/>
    <n v="0.46271393643031788"/>
    <n v="147.24"/>
    <n v="0"/>
    <n v="2026"/>
    <s v="Q3"/>
    <n v="8"/>
  </r>
  <r>
    <n v="3815"/>
    <x v="233"/>
    <n v="2026"/>
    <x v="2"/>
    <n v="8"/>
    <x v="7"/>
    <x v="2"/>
    <x v="2"/>
    <x v="0"/>
    <x v="0"/>
    <x v="3"/>
    <x v="7"/>
    <n v="2"/>
    <n v="199.53"/>
    <n v="0.05"/>
    <n v="105.87"/>
    <n v="379.10699999999997"/>
    <n v="211.74"/>
    <n v="167.36699999999996"/>
    <n v="0.44147694450379438"/>
    <n v="399.06"/>
    <n v="19.953000000000003"/>
    <n v="2026"/>
    <s v="Q3"/>
    <n v="8"/>
  </r>
  <r>
    <n v="3979"/>
    <x v="233"/>
    <n v="2026"/>
    <x v="2"/>
    <n v="8"/>
    <x v="7"/>
    <x v="2"/>
    <x v="5"/>
    <x v="0"/>
    <x v="2"/>
    <x v="4"/>
    <x v="10"/>
    <n v="1"/>
    <n v="40.19"/>
    <n v="0.05"/>
    <n v="14.73"/>
    <n v="38.180499999999995"/>
    <n v="14.73"/>
    <n v="23.450499999999995"/>
    <n v="0.61420096646193734"/>
    <n v="40.19"/>
    <n v="2.0095000000000001"/>
    <n v="2026"/>
    <s v="Q3"/>
    <n v="8"/>
  </r>
  <r>
    <n v="4160"/>
    <x v="233"/>
    <n v="2026"/>
    <x v="2"/>
    <n v="8"/>
    <x v="7"/>
    <x v="3"/>
    <x v="7"/>
    <x v="3"/>
    <x v="2"/>
    <x v="4"/>
    <x v="12"/>
    <n v="4"/>
    <n v="123.31"/>
    <n v="0"/>
    <n v="69.02"/>
    <n v="493.24"/>
    <n v="276.08"/>
    <n v="217.16000000000003"/>
    <n v="0.44027248398345636"/>
    <n v="493.24"/>
    <n v="0"/>
    <n v="2026"/>
    <s v="Q3"/>
    <n v="8"/>
  </r>
  <r>
    <n v="4172"/>
    <x v="233"/>
    <n v="2026"/>
    <x v="2"/>
    <n v="8"/>
    <x v="7"/>
    <x v="3"/>
    <x v="8"/>
    <x v="3"/>
    <x v="1"/>
    <x v="0"/>
    <x v="6"/>
    <n v="1"/>
    <n v="40.19"/>
    <n v="0.05"/>
    <n v="16.78"/>
    <n v="38.180499999999995"/>
    <n v="16.78"/>
    <n v="21.400499999999994"/>
    <n v="0.56050863660769235"/>
    <n v="40.19"/>
    <n v="2.0095000000000001"/>
    <n v="2026"/>
    <s v="Q3"/>
    <n v="8"/>
  </r>
  <r>
    <n v="4265"/>
    <x v="233"/>
    <n v="2026"/>
    <x v="2"/>
    <n v="8"/>
    <x v="7"/>
    <x v="2"/>
    <x v="16"/>
    <x v="0"/>
    <x v="0"/>
    <x v="0"/>
    <x v="6"/>
    <n v="1"/>
    <n v="40.98"/>
    <n v="0.05"/>
    <n v="16.600000000000001"/>
    <n v="38.930999999999997"/>
    <n v="16.600000000000001"/>
    <n v="22.330999999999996"/>
    <n v="0.57360458246641488"/>
    <n v="40.98"/>
    <n v="2.0489999999999999"/>
    <n v="2026"/>
    <s v="Q3"/>
    <n v="8"/>
  </r>
  <r>
    <n v="4321"/>
    <x v="233"/>
    <n v="2026"/>
    <x v="2"/>
    <n v="8"/>
    <x v="7"/>
    <x v="3"/>
    <x v="13"/>
    <x v="0"/>
    <x v="1"/>
    <x v="2"/>
    <x v="2"/>
    <n v="3"/>
    <n v="35.380000000000003"/>
    <n v="0"/>
    <n v="13.91"/>
    <n v="106.14000000000001"/>
    <n v="41.730000000000004"/>
    <n v="64.410000000000011"/>
    <n v="0.60684002261164505"/>
    <n v="106.14000000000001"/>
    <n v="0"/>
    <n v="2026"/>
    <s v="Q3"/>
    <n v="8"/>
  </r>
  <r>
    <n v="4975"/>
    <x v="233"/>
    <n v="2026"/>
    <x v="2"/>
    <n v="8"/>
    <x v="7"/>
    <x v="2"/>
    <x v="10"/>
    <x v="2"/>
    <x v="1"/>
    <x v="2"/>
    <x v="15"/>
    <n v="4"/>
    <n v="134.49"/>
    <n v="0"/>
    <n v="68.17"/>
    <n v="537.96"/>
    <n v="272.68"/>
    <n v="265.28000000000003"/>
    <n v="0.49312216521674473"/>
    <n v="537.96"/>
    <n v="0"/>
    <n v="2026"/>
    <s v="Q3"/>
    <n v="8"/>
  </r>
  <r>
    <n v="991"/>
    <x v="234"/>
    <n v="2026"/>
    <x v="2"/>
    <n v="8"/>
    <x v="7"/>
    <x v="2"/>
    <x v="3"/>
    <x v="1"/>
    <x v="2"/>
    <x v="1"/>
    <x v="3"/>
    <n v="4"/>
    <n v="145.30000000000001"/>
    <n v="0.15"/>
    <n v="77.040000000000006"/>
    <n v="494.02000000000004"/>
    <n v="308.16000000000003"/>
    <n v="185.86"/>
    <n v="0.37621958625156876"/>
    <n v="581.20000000000005"/>
    <n v="87.18"/>
    <n v="2026"/>
    <s v="Q3"/>
    <n v="8"/>
  </r>
  <r>
    <n v="1008"/>
    <x v="234"/>
    <n v="2026"/>
    <x v="2"/>
    <n v="8"/>
    <x v="7"/>
    <x v="3"/>
    <x v="4"/>
    <x v="1"/>
    <x v="2"/>
    <x v="2"/>
    <x v="18"/>
    <n v="10"/>
    <n v="164.55"/>
    <n v="0.1"/>
    <n v="88.23"/>
    <n v="1480.95"/>
    <n v="882.30000000000007"/>
    <n v="598.65"/>
    <n v="0.40423376886458012"/>
    <n v="1645.5"/>
    <n v="164.55"/>
    <n v="2026"/>
    <s v="Q3"/>
    <n v="8"/>
  </r>
  <r>
    <n v="1083"/>
    <x v="234"/>
    <n v="2026"/>
    <x v="2"/>
    <n v="8"/>
    <x v="7"/>
    <x v="0"/>
    <x v="15"/>
    <x v="2"/>
    <x v="1"/>
    <x v="0"/>
    <x v="6"/>
    <n v="1"/>
    <n v="39.590000000000003"/>
    <n v="0"/>
    <n v="16.899999999999999"/>
    <n v="39.590000000000003"/>
    <n v="16.899999999999999"/>
    <n v="22.690000000000005"/>
    <n v="0.57312452639555456"/>
    <n v="39.590000000000003"/>
    <n v="0"/>
    <n v="2026"/>
    <s v="Q3"/>
    <n v="8"/>
  </r>
  <r>
    <n v="1553"/>
    <x v="234"/>
    <n v="2026"/>
    <x v="2"/>
    <n v="8"/>
    <x v="7"/>
    <x v="2"/>
    <x v="2"/>
    <x v="1"/>
    <x v="2"/>
    <x v="4"/>
    <x v="16"/>
    <n v="5"/>
    <n v="51.62"/>
    <n v="0.15"/>
    <n v="22.6"/>
    <n v="219.38499999999996"/>
    <n v="113"/>
    <n v="106.38499999999996"/>
    <n v="0.48492376415889865"/>
    <n v="258.09999999999997"/>
    <n v="38.714999999999996"/>
    <n v="2026"/>
    <s v="Q3"/>
    <n v="8"/>
  </r>
  <r>
    <n v="1579"/>
    <x v="234"/>
    <n v="2026"/>
    <x v="2"/>
    <n v="8"/>
    <x v="7"/>
    <x v="3"/>
    <x v="7"/>
    <x v="2"/>
    <x v="0"/>
    <x v="1"/>
    <x v="1"/>
    <n v="3"/>
    <n v="90.71"/>
    <n v="0"/>
    <n v="45.57"/>
    <n v="272.13"/>
    <n v="136.71"/>
    <n v="135.41999999999999"/>
    <n v="0.49762980928232825"/>
    <n v="272.13"/>
    <n v="0"/>
    <n v="2026"/>
    <s v="Q3"/>
    <n v="8"/>
  </r>
  <r>
    <n v="1732"/>
    <x v="234"/>
    <n v="2026"/>
    <x v="2"/>
    <n v="8"/>
    <x v="7"/>
    <x v="1"/>
    <x v="1"/>
    <x v="2"/>
    <x v="1"/>
    <x v="0"/>
    <x v="6"/>
    <n v="4"/>
    <n v="41.09"/>
    <n v="0"/>
    <n v="17"/>
    <n v="164.36"/>
    <n v="68"/>
    <n v="96.360000000000014"/>
    <n v="0.58627403261134103"/>
    <n v="164.36"/>
    <n v="0"/>
    <n v="2026"/>
    <s v="Q3"/>
    <n v="8"/>
  </r>
  <r>
    <n v="2083"/>
    <x v="234"/>
    <n v="2026"/>
    <x v="2"/>
    <n v="8"/>
    <x v="7"/>
    <x v="1"/>
    <x v="14"/>
    <x v="0"/>
    <x v="1"/>
    <x v="1"/>
    <x v="1"/>
    <n v="1"/>
    <n v="91.37"/>
    <n v="0"/>
    <n v="46.73"/>
    <n v="91.37"/>
    <n v="46.73"/>
    <n v="44.640000000000008"/>
    <n v="0.48856298566269024"/>
    <n v="91.37"/>
    <n v="0"/>
    <n v="2026"/>
    <s v="Q3"/>
    <n v="8"/>
  </r>
  <r>
    <n v="2176"/>
    <x v="234"/>
    <n v="2026"/>
    <x v="2"/>
    <n v="8"/>
    <x v="7"/>
    <x v="1"/>
    <x v="11"/>
    <x v="0"/>
    <x v="1"/>
    <x v="2"/>
    <x v="9"/>
    <n v="1"/>
    <n v="46.92"/>
    <n v="0"/>
    <n v="18.3"/>
    <n v="46.92"/>
    <n v="18.3"/>
    <n v="28.62"/>
    <n v="0.60997442455242967"/>
    <n v="46.92"/>
    <n v="0"/>
    <n v="2026"/>
    <s v="Q3"/>
    <n v="8"/>
  </r>
  <r>
    <n v="2723"/>
    <x v="234"/>
    <n v="2026"/>
    <x v="2"/>
    <n v="8"/>
    <x v="7"/>
    <x v="0"/>
    <x v="0"/>
    <x v="0"/>
    <x v="1"/>
    <x v="0"/>
    <x v="8"/>
    <n v="1"/>
    <n v="100.29"/>
    <n v="0.05"/>
    <n v="49.82"/>
    <n v="95.275500000000008"/>
    <n v="49.82"/>
    <n v="45.455500000000008"/>
    <n v="0.47709537079312103"/>
    <n v="100.29"/>
    <n v="5.0145000000000008"/>
    <n v="2026"/>
    <s v="Q3"/>
    <n v="8"/>
  </r>
  <r>
    <n v="3299"/>
    <x v="234"/>
    <n v="2026"/>
    <x v="2"/>
    <n v="8"/>
    <x v="7"/>
    <x v="0"/>
    <x v="9"/>
    <x v="0"/>
    <x v="1"/>
    <x v="1"/>
    <x v="3"/>
    <n v="1"/>
    <n v="147.11000000000001"/>
    <n v="0.15"/>
    <n v="79.599999999999994"/>
    <n v="125.04350000000001"/>
    <n v="79.599999999999994"/>
    <n v="45.443500000000014"/>
    <n v="0.36342152930780097"/>
    <n v="147.11000000000001"/>
    <n v="22.066500000000001"/>
    <n v="2026"/>
    <s v="Q3"/>
    <n v="8"/>
  </r>
  <r>
    <n v="3398"/>
    <x v="234"/>
    <n v="2026"/>
    <x v="2"/>
    <n v="8"/>
    <x v="7"/>
    <x v="1"/>
    <x v="12"/>
    <x v="0"/>
    <x v="1"/>
    <x v="1"/>
    <x v="11"/>
    <n v="2"/>
    <n v="156.44999999999999"/>
    <n v="0"/>
    <n v="80.13"/>
    <n v="312.89999999999998"/>
    <n v="160.26"/>
    <n v="152.63999999999999"/>
    <n v="0.487823585810163"/>
    <n v="312.89999999999998"/>
    <n v="0"/>
    <n v="2026"/>
    <s v="Q3"/>
    <n v="8"/>
  </r>
  <r>
    <n v="4012"/>
    <x v="234"/>
    <n v="2026"/>
    <x v="2"/>
    <n v="8"/>
    <x v="7"/>
    <x v="1"/>
    <x v="14"/>
    <x v="0"/>
    <x v="1"/>
    <x v="1"/>
    <x v="17"/>
    <n v="2"/>
    <n v="72.97"/>
    <n v="0"/>
    <n v="33.25"/>
    <n v="145.94"/>
    <n v="66.5"/>
    <n v="79.44"/>
    <n v="0.54433328765245992"/>
    <n v="145.94"/>
    <n v="0"/>
    <n v="2026"/>
    <s v="Q3"/>
    <n v="8"/>
  </r>
  <r>
    <n v="4064"/>
    <x v="234"/>
    <n v="2026"/>
    <x v="2"/>
    <n v="8"/>
    <x v="7"/>
    <x v="3"/>
    <x v="7"/>
    <x v="3"/>
    <x v="0"/>
    <x v="4"/>
    <x v="16"/>
    <n v="2"/>
    <n v="51.63"/>
    <n v="0"/>
    <n v="21.39"/>
    <n v="103.26"/>
    <n v="42.78"/>
    <n v="60.480000000000004"/>
    <n v="0.58570598489250436"/>
    <n v="103.26"/>
    <n v="0"/>
    <n v="2026"/>
    <s v="Q3"/>
    <n v="8"/>
  </r>
  <r>
    <n v="4671"/>
    <x v="234"/>
    <n v="2026"/>
    <x v="2"/>
    <n v="8"/>
    <x v="7"/>
    <x v="1"/>
    <x v="12"/>
    <x v="1"/>
    <x v="0"/>
    <x v="0"/>
    <x v="8"/>
    <n v="8"/>
    <n v="100.06"/>
    <n v="0.05"/>
    <n v="49.39"/>
    <n v="760.45600000000002"/>
    <n v="395.12"/>
    <n v="365.33600000000001"/>
    <n v="0.48041701295012468"/>
    <n v="800.48"/>
    <n v="40.024000000000001"/>
    <n v="2026"/>
    <s v="Q3"/>
    <n v="8"/>
  </r>
  <r>
    <n v="1914"/>
    <x v="235"/>
    <n v="2026"/>
    <x v="2"/>
    <n v="8"/>
    <x v="7"/>
    <x v="3"/>
    <x v="8"/>
    <x v="2"/>
    <x v="0"/>
    <x v="3"/>
    <x v="13"/>
    <n v="4"/>
    <n v="83.2"/>
    <n v="0"/>
    <n v="39.99"/>
    <n v="332.8"/>
    <n v="159.96"/>
    <n v="172.84"/>
    <n v="0.5193509615384615"/>
    <n v="332.8"/>
    <n v="0"/>
    <n v="2026"/>
    <s v="Q3"/>
    <n v="8"/>
  </r>
  <r>
    <n v="1973"/>
    <x v="235"/>
    <n v="2026"/>
    <x v="2"/>
    <n v="8"/>
    <x v="7"/>
    <x v="0"/>
    <x v="0"/>
    <x v="0"/>
    <x v="1"/>
    <x v="4"/>
    <x v="16"/>
    <n v="3"/>
    <n v="51.29"/>
    <n v="0"/>
    <n v="22.08"/>
    <n v="153.87"/>
    <n v="66.239999999999995"/>
    <n v="87.63000000000001"/>
    <n v="0.56950672645739919"/>
    <n v="153.87"/>
    <n v="0"/>
    <n v="2026"/>
    <s v="Q3"/>
    <n v="8"/>
  </r>
  <r>
    <n v="2564"/>
    <x v="235"/>
    <n v="2026"/>
    <x v="2"/>
    <n v="8"/>
    <x v="7"/>
    <x v="2"/>
    <x v="3"/>
    <x v="0"/>
    <x v="0"/>
    <x v="3"/>
    <x v="7"/>
    <n v="1"/>
    <n v="200.2"/>
    <n v="0"/>
    <n v="103.38"/>
    <n v="200.2"/>
    <n v="103.38"/>
    <n v="96.82"/>
    <n v="0.48361638361638359"/>
    <n v="200.2"/>
    <n v="0"/>
    <n v="2026"/>
    <s v="Q3"/>
    <n v="8"/>
  </r>
  <r>
    <n v="2791"/>
    <x v="235"/>
    <n v="2026"/>
    <x v="2"/>
    <n v="8"/>
    <x v="7"/>
    <x v="0"/>
    <x v="15"/>
    <x v="2"/>
    <x v="2"/>
    <x v="4"/>
    <x v="14"/>
    <n v="2"/>
    <n v="36.869999999999997"/>
    <n v="0"/>
    <n v="13.71"/>
    <n v="73.739999999999995"/>
    <n v="27.42"/>
    <n v="46.319999999999993"/>
    <n v="0.62815296989422287"/>
    <n v="73.739999999999995"/>
    <n v="0"/>
    <n v="2026"/>
    <s v="Q3"/>
    <n v="8"/>
  </r>
  <r>
    <n v="3559"/>
    <x v="235"/>
    <n v="2026"/>
    <x v="2"/>
    <n v="8"/>
    <x v="7"/>
    <x v="3"/>
    <x v="8"/>
    <x v="0"/>
    <x v="0"/>
    <x v="4"/>
    <x v="14"/>
    <n v="1"/>
    <n v="36.28"/>
    <n v="0.1"/>
    <n v="14.16"/>
    <n v="32.652000000000001"/>
    <n v="14.16"/>
    <n v="18.492000000000001"/>
    <n v="0.56633590591694227"/>
    <n v="36.28"/>
    <n v="3.6280000000000001"/>
    <n v="2026"/>
    <s v="Q3"/>
    <n v="8"/>
  </r>
  <r>
    <n v="3839"/>
    <x v="235"/>
    <n v="2026"/>
    <x v="2"/>
    <n v="8"/>
    <x v="7"/>
    <x v="0"/>
    <x v="15"/>
    <x v="3"/>
    <x v="0"/>
    <x v="1"/>
    <x v="1"/>
    <n v="2"/>
    <n v="93.88"/>
    <n v="0.05"/>
    <n v="46.57"/>
    <n v="178.37199999999999"/>
    <n v="93.14"/>
    <n v="85.231999999999985"/>
    <n v="0.47783284371986628"/>
    <n v="187.76"/>
    <n v="9.3879999999999999"/>
    <n v="2026"/>
    <s v="Q3"/>
    <n v="8"/>
  </r>
  <r>
    <n v="4133"/>
    <x v="235"/>
    <n v="2026"/>
    <x v="2"/>
    <n v="8"/>
    <x v="7"/>
    <x v="3"/>
    <x v="4"/>
    <x v="0"/>
    <x v="1"/>
    <x v="3"/>
    <x v="7"/>
    <n v="1"/>
    <n v="192.67"/>
    <n v="0.05"/>
    <n v="101.04"/>
    <n v="183.03649999999999"/>
    <n v="101.04"/>
    <n v="81.996499999999983"/>
    <n v="0.44797895501716867"/>
    <n v="192.67"/>
    <n v="9.6334999999999997"/>
    <n v="2026"/>
    <s v="Q3"/>
    <n v="8"/>
  </r>
  <r>
    <n v="4765"/>
    <x v="235"/>
    <n v="2026"/>
    <x v="2"/>
    <n v="8"/>
    <x v="7"/>
    <x v="0"/>
    <x v="15"/>
    <x v="0"/>
    <x v="1"/>
    <x v="0"/>
    <x v="0"/>
    <n v="1"/>
    <n v="80.099999999999994"/>
    <n v="0.05"/>
    <n v="43.49"/>
    <n v="76.094999999999985"/>
    <n v="43.49"/>
    <n v="32.604999999999983"/>
    <n v="0.42847756094355727"/>
    <n v="80.099999999999994"/>
    <n v="4.0049999999999999"/>
    <n v="2026"/>
    <s v="Q3"/>
    <n v="8"/>
  </r>
  <r>
    <n v="1868"/>
    <x v="236"/>
    <n v="2026"/>
    <x v="2"/>
    <n v="8"/>
    <x v="7"/>
    <x v="3"/>
    <x v="8"/>
    <x v="3"/>
    <x v="0"/>
    <x v="1"/>
    <x v="3"/>
    <n v="1"/>
    <n v="145.02000000000001"/>
    <n v="0"/>
    <n v="78.959999999999994"/>
    <n v="145.02000000000001"/>
    <n v="78.959999999999994"/>
    <n v="66.060000000000016"/>
    <n v="0.4555233760860572"/>
    <n v="145.02000000000001"/>
    <n v="0"/>
    <n v="2026"/>
    <s v="Q3"/>
    <n v="8"/>
  </r>
  <r>
    <n v="987"/>
    <x v="237"/>
    <n v="2026"/>
    <x v="2"/>
    <n v="8"/>
    <x v="7"/>
    <x v="1"/>
    <x v="11"/>
    <x v="3"/>
    <x v="0"/>
    <x v="2"/>
    <x v="2"/>
    <n v="1"/>
    <n v="37"/>
    <n v="0.15"/>
    <n v="13.68"/>
    <n v="31.45"/>
    <n v="13.68"/>
    <n v="17.77"/>
    <n v="0.56502384737678857"/>
    <n v="37"/>
    <n v="5.55"/>
    <n v="2026"/>
    <s v="Q3"/>
    <n v="8"/>
  </r>
  <r>
    <n v="2503"/>
    <x v="237"/>
    <n v="2026"/>
    <x v="2"/>
    <n v="8"/>
    <x v="7"/>
    <x v="1"/>
    <x v="6"/>
    <x v="0"/>
    <x v="0"/>
    <x v="0"/>
    <x v="4"/>
    <n v="2"/>
    <n v="50.02"/>
    <n v="0"/>
    <n v="21.99"/>
    <n v="100.04"/>
    <n v="43.98"/>
    <n v="56.060000000000009"/>
    <n v="0.56037584966013598"/>
    <n v="100.04"/>
    <n v="0"/>
    <n v="2026"/>
    <s v="Q3"/>
    <n v="8"/>
  </r>
  <r>
    <n v="4928"/>
    <x v="237"/>
    <n v="2026"/>
    <x v="2"/>
    <n v="8"/>
    <x v="7"/>
    <x v="1"/>
    <x v="11"/>
    <x v="2"/>
    <x v="0"/>
    <x v="4"/>
    <x v="14"/>
    <n v="2"/>
    <n v="35.950000000000003"/>
    <n v="0.05"/>
    <n v="13.93"/>
    <n v="68.305000000000007"/>
    <n v="27.86"/>
    <n v="40.445000000000007"/>
    <n v="0.59212356342873884"/>
    <n v="71.900000000000006"/>
    <n v="3.5950000000000006"/>
    <n v="2026"/>
    <s v="Q3"/>
    <n v="8"/>
  </r>
  <r>
    <n v="852"/>
    <x v="238"/>
    <n v="2026"/>
    <x v="2"/>
    <n v="8"/>
    <x v="7"/>
    <x v="0"/>
    <x v="9"/>
    <x v="0"/>
    <x v="1"/>
    <x v="2"/>
    <x v="9"/>
    <n v="3"/>
    <n v="45.84"/>
    <n v="0.15"/>
    <n v="17.899999999999999"/>
    <n v="116.89200000000001"/>
    <n v="53.699999999999996"/>
    <n v="63.192000000000014"/>
    <n v="0.54060158094651478"/>
    <n v="137.52000000000001"/>
    <n v="20.628"/>
    <n v="2026"/>
    <s v="Q3"/>
    <n v="8"/>
  </r>
  <r>
    <n v="2188"/>
    <x v="238"/>
    <n v="2026"/>
    <x v="2"/>
    <n v="8"/>
    <x v="7"/>
    <x v="1"/>
    <x v="6"/>
    <x v="0"/>
    <x v="1"/>
    <x v="3"/>
    <x v="13"/>
    <n v="1"/>
    <n v="83.23"/>
    <n v="0.1"/>
    <n v="40.229999999999997"/>
    <n v="74.907000000000011"/>
    <n v="40.229999999999997"/>
    <n v="34.677000000000014"/>
    <n v="0.46293403820737727"/>
    <n v="83.23"/>
    <n v="8.3230000000000004"/>
    <n v="2026"/>
    <s v="Q3"/>
    <n v="8"/>
  </r>
  <r>
    <n v="2574"/>
    <x v="238"/>
    <n v="2026"/>
    <x v="2"/>
    <n v="8"/>
    <x v="7"/>
    <x v="0"/>
    <x v="9"/>
    <x v="2"/>
    <x v="1"/>
    <x v="0"/>
    <x v="8"/>
    <n v="1"/>
    <n v="104.33"/>
    <n v="0.1"/>
    <n v="49.86"/>
    <n v="93.897000000000006"/>
    <n v="49.86"/>
    <n v="44.037000000000006"/>
    <n v="0.46899261957251032"/>
    <n v="104.33"/>
    <n v="10.433"/>
    <n v="2026"/>
    <s v="Q3"/>
    <n v="8"/>
  </r>
  <r>
    <n v="2942"/>
    <x v="238"/>
    <n v="2026"/>
    <x v="2"/>
    <n v="8"/>
    <x v="7"/>
    <x v="1"/>
    <x v="6"/>
    <x v="0"/>
    <x v="1"/>
    <x v="1"/>
    <x v="11"/>
    <n v="1"/>
    <n v="156.94999999999999"/>
    <n v="0"/>
    <n v="80.41"/>
    <n v="156.94999999999999"/>
    <n v="80.41"/>
    <n v="76.539999999999992"/>
    <n v="0.48767123287671232"/>
    <n v="156.94999999999999"/>
    <n v="0"/>
    <n v="2026"/>
    <s v="Q3"/>
    <n v="8"/>
  </r>
  <r>
    <n v="3211"/>
    <x v="238"/>
    <n v="2026"/>
    <x v="2"/>
    <n v="8"/>
    <x v="7"/>
    <x v="1"/>
    <x v="14"/>
    <x v="2"/>
    <x v="2"/>
    <x v="0"/>
    <x v="6"/>
    <n v="3"/>
    <n v="41.33"/>
    <n v="0.05"/>
    <n v="17"/>
    <n v="117.79049999999999"/>
    <n v="51"/>
    <n v="66.790499999999994"/>
    <n v="0.56702790123142355"/>
    <n v="123.99"/>
    <n v="6.1995000000000005"/>
    <n v="2026"/>
    <s v="Q3"/>
    <n v="8"/>
  </r>
  <r>
    <n v="3306"/>
    <x v="238"/>
    <n v="2026"/>
    <x v="2"/>
    <n v="8"/>
    <x v="7"/>
    <x v="0"/>
    <x v="15"/>
    <x v="0"/>
    <x v="2"/>
    <x v="2"/>
    <x v="2"/>
    <n v="1"/>
    <n v="35.590000000000003"/>
    <n v="0"/>
    <n v="13.66"/>
    <n v="35.590000000000003"/>
    <n v="13.66"/>
    <n v="21.930000000000003"/>
    <n v="0.61618432143860635"/>
    <n v="35.590000000000003"/>
    <n v="0"/>
    <n v="2026"/>
    <s v="Q3"/>
    <n v="8"/>
  </r>
  <r>
    <n v="3837"/>
    <x v="238"/>
    <n v="2026"/>
    <x v="2"/>
    <n v="8"/>
    <x v="7"/>
    <x v="3"/>
    <x v="8"/>
    <x v="0"/>
    <x v="0"/>
    <x v="3"/>
    <x v="5"/>
    <n v="2"/>
    <n v="335.87"/>
    <n v="0.1"/>
    <n v="196.54"/>
    <n v="604.56600000000003"/>
    <n v="393.08"/>
    <n v="211.48600000000005"/>
    <n v="0.34981457773014035"/>
    <n v="671.74"/>
    <n v="67.174000000000007"/>
    <n v="2026"/>
    <s v="Q3"/>
    <n v="8"/>
  </r>
  <r>
    <n v="4169"/>
    <x v="238"/>
    <n v="2026"/>
    <x v="2"/>
    <n v="8"/>
    <x v="7"/>
    <x v="3"/>
    <x v="13"/>
    <x v="0"/>
    <x v="1"/>
    <x v="4"/>
    <x v="16"/>
    <n v="1"/>
    <n v="50.7"/>
    <n v="0.05"/>
    <n v="21.65"/>
    <n v="48.164999999999999"/>
    <n v="21.65"/>
    <n v="26.515000000000001"/>
    <n v="0.55050347762898377"/>
    <n v="50.7"/>
    <n v="2.5350000000000001"/>
    <n v="2026"/>
    <s v="Q3"/>
    <n v="8"/>
  </r>
  <r>
    <n v="4452"/>
    <x v="238"/>
    <n v="2026"/>
    <x v="2"/>
    <n v="8"/>
    <x v="7"/>
    <x v="2"/>
    <x v="2"/>
    <x v="3"/>
    <x v="1"/>
    <x v="1"/>
    <x v="11"/>
    <n v="3"/>
    <n v="152.76"/>
    <n v="0.1"/>
    <n v="77.36"/>
    <n v="412.452"/>
    <n v="232.07999999999998"/>
    <n v="180.37200000000001"/>
    <n v="0.43731634226528182"/>
    <n v="458.28"/>
    <n v="45.828000000000003"/>
    <n v="2026"/>
    <s v="Q3"/>
    <n v="8"/>
  </r>
  <r>
    <n v="4740"/>
    <x v="238"/>
    <n v="2026"/>
    <x v="2"/>
    <n v="8"/>
    <x v="7"/>
    <x v="0"/>
    <x v="15"/>
    <x v="1"/>
    <x v="0"/>
    <x v="1"/>
    <x v="17"/>
    <n v="5"/>
    <n v="72.78"/>
    <n v="0.1"/>
    <n v="33.25"/>
    <n v="327.51"/>
    <n v="166.25"/>
    <n v="161.26"/>
    <n v="0.49238191200268694"/>
    <n v="363.9"/>
    <n v="36.39"/>
    <n v="2026"/>
    <s v="Q3"/>
    <n v="8"/>
  </r>
  <r>
    <n v="5000"/>
    <x v="238"/>
    <n v="2026"/>
    <x v="2"/>
    <n v="8"/>
    <x v="7"/>
    <x v="1"/>
    <x v="12"/>
    <x v="3"/>
    <x v="1"/>
    <x v="2"/>
    <x v="2"/>
    <n v="2"/>
    <n v="37"/>
    <n v="0"/>
    <n v="13.83"/>
    <n v="74"/>
    <n v="27.66"/>
    <n v="46.34"/>
    <n v="0.62621621621621626"/>
    <n v="74"/>
    <n v="0"/>
    <n v="2026"/>
    <s v="Q3"/>
    <n v="8"/>
  </r>
  <r>
    <n v="5058"/>
    <x v="238"/>
    <n v="2026"/>
    <x v="2"/>
    <n v="8"/>
    <x v="7"/>
    <x v="1"/>
    <x v="11"/>
    <x v="1"/>
    <x v="2"/>
    <x v="0"/>
    <x v="6"/>
    <n v="6"/>
    <n v="41.33"/>
    <n v="0.2"/>
    <n v="17.02"/>
    <n v="198.38400000000001"/>
    <n v="102.12"/>
    <n v="96.26400000000001"/>
    <n v="0.48524074522138883"/>
    <n v="247.98"/>
    <n v="49.596000000000004"/>
    <n v="2026"/>
    <s v="Q3"/>
    <n v="8"/>
  </r>
  <r>
    <n v="496"/>
    <x v="239"/>
    <n v="2026"/>
    <x v="2"/>
    <n v="8"/>
    <x v="7"/>
    <x v="0"/>
    <x v="15"/>
    <x v="2"/>
    <x v="0"/>
    <x v="4"/>
    <x v="14"/>
    <n v="1"/>
    <n v="37.020000000000003"/>
    <n v="0"/>
    <n v="13.64"/>
    <n v="37.020000000000003"/>
    <n v="13.64"/>
    <n v="23.380000000000003"/>
    <n v="0.63155051323608857"/>
    <n v="37.020000000000003"/>
    <n v="0"/>
    <n v="2026"/>
    <s v="Q3"/>
    <n v="8"/>
  </r>
  <r>
    <n v="1343"/>
    <x v="239"/>
    <n v="2026"/>
    <x v="2"/>
    <n v="8"/>
    <x v="7"/>
    <x v="3"/>
    <x v="8"/>
    <x v="0"/>
    <x v="1"/>
    <x v="3"/>
    <x v="13"/>
    <n v="1"/>
    <n v="81.06"/>
    <n v="0"/>
    <n v="38.43"/>
    <n v="81.06"/>
    <n v="38.43"/>
    <n v="42.63"/>
    <n v="0.52590673575129532"/>
    <n v="81.06"/>
    <n v="0"/>
    <n v="2026"/>
    <s v="Q3"/>
    <n v="8"/>
  </r>
  <r>
    <n v="1455"/>
    <x v="239"/>
    <n v="2026"/>
    <x v="2"/>
    <n v="8"/>
    <x v="7"/>
    <x v="2"/>
    <x v="2"/>
    <x v="0"/>
    <x v="1"/>
    <x v="0"/>
    <x v="4"/>
    <n v="2"/>
    <n v="51.91"/>
    <n v="0"/>
    <n v="21.94"/>
    <n v="103.82"/>
    <n v="43.88"/>
    <n v="59.939999999999991"/>
    <n v="0.57734540550953573"/>
    <n v="103.82"/>
    <n v="0"/>
    <n v="2026"/>
    <s v="Q3"/>
    <n v="8"/>
  </r>
  <r>
    <n v="1632"/>
    <x v="239"/>
    <n v="2026"/>
    <x v="2"/>
    <n v="8"/>
    <x v="7"/>
    <x v="3"/>
    <x v="7"/>
    <x v="3"/>
    <x v="1"/>
    <x v="2"/>
    <x v="2"/>
    <n v="1"/>
    <n v="35.700000000000003"/>
    <n v="0.05"/>
    <n v="13.45"/>
    <n v="33.914999999999999"/>
    <n v="13.45"/>
    <n v="20.465"/>
    <n v="0.60342031549461894"/>
    <n v="35.700000000000003"/>
    <n v="1.7850000000000001"/>
    <n v="2026"/>
    <s v="Q3"/>
    <n v="8"/>
  </r>
  <r>
    <n v="1817"/>
    <x v="239"/>
    <n v="2026"/>
    <x v="2"/>
    <n v="8"/>
    <x v="7"/>
    <x v="0"/>
    <x v="9"/>
    <x v="2"/>
    <x v="1"/>
    <x v="4"/>
    <x v="14"/>
    <n v="1"/>
    <n v="36.590000000000003"/>
    <n v="0.05"/>
    <n v="14.15"/>
    <n v="34.7605"/>
    <n v="14.15"/>
    <n v="20.610500000000002"/>
    <n v="0.59292875534011313"/>
    <n v="36.590000000000003"/>
    <n v="1.8295000000000003"/>
    <n v="2026"/>
    <s v="Q3"/>
    <n v="8"/>
  </r>
  <r>
    <n v="2993"/>
    <x v="239"/>
    <n v="2026"/>
    <x v="2"/>
    <n v="8"/>
    <x v="7"/>
    <x v="1"/>
    <x v="12"/>
    <x v="1"/>
    <x v="2"/>
    <x v="2"/>
    <x v="2"/>
    <n v="3"/>
    <n v="35.520000000000003"/>
    <n v="0.1"/>
    <n v="13.78"/>
    <n v="95.904000000000011"/>
    <n v="41.339999999999996"/>
    <n v="54.564000000000014"/>
    <n v="0.56894394394394399"/>
    <n v="106.56"/>
    <n v="10.656000000000001"/>
    <n v="2026"/>
    <s v="Q3"/>
    <n v="8"/>
  </r>
  <r>
    <n v="4676"/>
    <x v="239"/>
    <n v="2026"/>
    <x v="2"/>
    <n v="8"/>
    <x v="7"/>
    <x v="3"/>
    <x v="13"/>
    <x v="2"/>
    <x v="1"/>
    <x v="0"/>
    <x v="0"/>
    <n v="2"/>
    <n v="81.88"/>
    <n v="0.1"/>
    <n v="42.87"/>
    <n v="147.38399999999999"/>
    <n v="85.74"/>
    <n v="61.643999999999991"/>
    <n v="0.41825435596808336"/>
    <n v="163.76"/>
    <n v="16.376000000000001"/>
    <n v="2026"/>
    <s v="Q3"/>
    <n v="8"/>
  </r>
  <r>
    <n v="5105"/>
    <x v="239"/>
    <n v="2026"/>
    <x v="2"/>
    <n v="8"/>
    <x v="7"/>
    <x v="3"/>
    <x v="7"/>
    <x v="0"/>
    <x v="2"/>
    <x v="2"/>
    <x v="9"/>
    <n v="4"/>
    <n v="46.54"/>
    <n v="0"/>
    <n v="18.86"/>
    <n v="186.16"/>
    <n v="75.44"/>
    <n v="110.72"/>
    <n v="0.5947571981091534"/>
    <n v="186.16"/>
    <n v="0"/>
    <n v="2026"/>
    <s v="Q3"/>
    <n v="8"/>
  </r>
  <r>
    <n v="223"/>
    <x v="240"/>
    <n v="2026"/>
    <x v="2"/>
    <n v="8"/>
    <x v="7"/>
    <x v="2"/>
    <x v="2"/>
    <x v="2"/>
    <x v="0"/>
    <x v="4"/>
    <x v="16"/>
    <n v="1"/>
    <n v="49.79"/>
    <n v="0"/>
    <n v="21.43"/>
    <n v="49.79"/>
    <n v="21.43"/>
    <n v="28.36"/>
    <n v="0.56959228760795344"/>
    <n v="49.79"/>
    <n v="0"/>
    <n v="2026"/>
    <s v="Q3"/>
    <n v="8"/>
  </r>
  <r>
    <n v="1023"/>
    <x v="240"/>
    <n v="2026"/>
    <x v="2"/>
    <n v="8"/>
    <x v="7"/>
    <x v="2"/>
    <x v="3"/>
    <x v="0"/>
    <x v="1"/>
    <x v="1"/>
    <x v="1"/>
    <n v="6"/>
    <n v="90.19"/>
    <n v="0"/>
    <n v="45.61"/>
    <n v="541.14"/>
    <n v="273.65999999999997"/>
    <n v="267.48"/>
    <n v="0.4942898325756736"/>
    <n v="541.14"/>
    <n v="0"/>
    <n v="2026"/>
    <s v="Q3"/>
    <n v="8"/>
  </r>
  <r>
    <n v="1694"/>
    <x v="240"/>
    <n v="2026"/>
    <x v="2"/>
    <n v="8"/>
    <x v="7"/>
    <x v="1"/>
    <x v="12"/>
    <x v="0"/>
    <x v="1"/>
    <x v="1"/>
    <x v="17"/>
    <n v="1"/>
    <n v="70.38"/>
    <n v="0.15"/>
    <n v="32.64"/>
    <n v="59.822999999999993"/>
    <n v="32.64"/>
    <n v="27.182999999999993"/>
    <n v="0.45439045183290699"/>
    <n v="70.38"/>
    <n v="10.556999999999999"/>
    <n v="2026"/>
    <s v="Q3"/>
    <n v="8"/>
  </r>
  <r>
    <n v="2006"/>
    <x v="240"/>
    <n v="2026"/>
    <x v="2"/>
    <n v="8"/>
    <x v="7"/>
    <x v="3"/>
    <x v="13"/>
    <x v="0"/>
    <x v="1"/>
    <x v="2"/>
    <x v="9"/>
    <n v="1"/>
    <n v="46.43"/>
    <n v="0"/>
    <n v="18.2"/>
    <n v="46.43"/>
    <n v="18.2"/>
    <n v="28.23"/>
    <n v="0.60801206116734874"/>
    <n v="46.43"/>
    <n v="0"/>
    <n v="2026"/>
    <s v="Q3"/>
    <n v="8"/>
  </r>
  <r>
    <n v="3026"/>
    <x v="240"/>
    <n v="2026"/>
    <x v="2"/>
    <n v="8"/>
    <x v="7"/>
    <x v="0"/>
    <x v="0"/>
    <x v="0"/>
    <x v="1"/>
    <x v="3"/>
    <x v="7"/>
    <n v="1"/>
    <n v="194.75"/>
    <n v="0.05"/>
    <n v="105.94"/>
    <n v="185.01249999999999"/>
    <n v="105.94"/>
    <n v="79.072499999999991"/>
    <n v="0.42739004121343149"/>
    <n v="194.75"/>
    <n v="9.7375000000000007"/>
    <n v="2026"/>
    <s v="Q3"/>
    <n v="8"/>
  </r>
  <r>
    <n v="3057"/>
    <x v="240"/>
    <n v="2026"/>
    <x v="2"/>
    <n v="8"/>
    <x v="7"/>
    <x v="1"/>
    <x v="14"/>
    <x v="2"/>
    <x v="0"/>
    <x v="1"/>
    <x v="3"/>
    <n v="2"/>
    <n v="142.16"/>
    <n v="0"/>
    <n v="79.36"/>
    <n v="284.32"/>
    <n v="158.72"/>
    <n v="125.6"/>
    <n v="0.44175576814856499"/>
    <n v="284.32"/>
    <n v="0"/>
    <n v="2026"/>
    <s v="Q3"/>
    <n v="8"/>
  </r>
  <r>
    <n v="3112"/>
    <x v="240"/>
    <n v="2026"/>
    <x v="2"/>
    <n v="8"/>
    <x v="7"/>
    <x v="3"/>
    <x v="8"/>
    <x v="0"/>
    <x v="2"/>
    <x v="2"/>
    <x v="9"/>
    <n v="2"/>
    <n v="47.69"/>
    <n v="0.05"/>
    <n v="18.8"/>
    <n v="90.61099999999999"/>
    <n v="37.6"/>
    <n v="53.010999999999989"/>
    <n v="0.58503934400900548"/>
    <n v="95.38"/>
    <n v="4.7690000000000001"/>
    <n v="2026"/>
    <s v="Q3"/>
    <n v="8"/>
  </r>
  <r>
    <n v="3137"/>
    <x v="240"/>
    <n v="2026"/>
    <x v="2"/>
    <n v="8"/>
    <x v="7"/>
    <x v="2"/>
    <x v="5"/>
    <x v="2"/>
    <x v="1"/>
    <x v="2"/>
    <x v="18"/>
    <n v="3"/>
    <n v="164.51"/>
    <n v="0"/>
    <n v="86.76"/>
    <n v="493.53"/>
    <n v="260.28000000000003"/>
    <n v="233.24999999999994"/>
    <n v="0.47261564646526039"/>
    <n v="493.53"/>
    <n v="0"/>
    <n v="2026"/>
    <s v="Q3"/>
    <n v="8"/>
  </r>
  <r>
    <n v="3983"/>
    <x v="240"/>
    <n v="2026"/>
    <x v="2"/>
    <n v="8"/>
    <x v="7"/>
    <x v="2"/>
    <x v="2"/>
    <x v="3"/>
    <x v="2"/>
    <x v="3"/>
    <x v="7"/>
    <n v="2"/>
    <n v="194.71"/>
    <n v="0.1"/>
    <n v="105.57"/>
    <n v="350.47800000000001"/>
    <n v="211.14"/>
    <n v="139.33800000000002"/>
    <n v="0.39756561039494637"/>
    <n v="389.42"/>
    <n v="38.942000000000007"/>
    <n v="2026"/>
    <s v="Q3"/>
    <n v="8"/>
  </r>
  <r>
    <n v="4016"/>
    <x v="240"/>
    <n v="2026"/>
    <x v="2"/>
    <n v="8"/>
    <x v="7"/>
    <x v="3"/>
    <x v="13"/>
    <x v="1"/>
    <x v="2"/>
    <x v="1"/>
    <x v="3"/>
    <n v="5"/>
    <n v="145.24"/>
    <n v="0.15"/>
    <n v="77.69"/>
    <n v="617.27"/>
    <n v="388.45"/>
    <n v="228.82"/>
    <n v="0.37069677774717708"/>
    <n v="726.2"/>
    <n v="108.93"/>
    <n v="2026"/>
    <s v="Q3"/>
    <n v="8"/>
  </r>
  <r>
    <n v="4340"/>
    <x v="240"/>
    <n v="2026"/>
    <x v="2"/>
    <n v="8"/>
    <x v="7"/>
    <x v="3"/>
    <x v="8"/>
    <x v="0"/>
    <x v="1"/>
    <x v="2"/>
    <x v="2"/>
    <n v="2"/>
    <n v="35.6"/>
    <n v="0.15"/>
    <n v="13.67"/>
    <n v="60.52"/>
    <n v="27.34"/>
    <n v="33.180000000000007"/>
    <n v="0.54824851288830145"/>
    <n v="71.2"/>
    <n v="10.68"/>
    <n v="2026"/>
    <s v="Q3"/>
    <n v="8"/>
  </r>
  <r>
    <n v="4640"/>
    <x v="240"/>
    <n v="2026"/>
    <x v="2"/>
    <n v="8"/>
    <x v="7"/>
    <x v="0"/>
    <x v="15"/>
    <x v="0"/>
    <x v="1"/>
    <x v="4"/>
    <x v="10"/>
    <n v="2"/>
    <n v="41.05"/>
    <n v="0.05"/>
    <n v="14.47"/>
    <n v="77.99499999999999"/>
    <n v="28.94"/>
    <n v="49.054999999999993"/>
    <n v="0.62895057375472785"/>
    <n v="82.1"/>
    <n v="4.1049999999999995"/>
    <n v="2026"/>
    <s v="Q3"/>
    <n v="8"/>
  </r>
  <r>
    <n v="4733"/>
    <x v="240"/>
    <n v="2026"/>
    <x v="2"/>
    <n v="8"/>
    <x v="7"/>
    <x v="2"/>
    <x v="2"/>
    <x v="0"/>
    <x v="1"/>
    <x v="1"/>
    <x v="11"/>
    <n v="2"/>
    <n v="153.63999999999999"/>
    <n v="0.05"/>
    <n v="77.709999999999994"/>
    <n v="291.91599999999994"/>
    <n v="155.41999999999999"/>
    <n v="136.49599999999995"/>
    <n v="0.46758656599843784"/>
    <n v="307.27999999999997"/>
    <n v="15.363999999999999"/>
    <n v="2026"/>
    <s v="Q3"/>
    <n v="8"/>
  </r>
  <r>
    <n v="4827"/>
    <x v="240"/>
    <n v="2026"/>
    <x v="2"/>
    <n v="8"/>
    <x v="7"/>
    <x v="2"/>
    <x v="2"/>
    <x v="0"/>
    <x v="0"/>
    <x v="2"/>
    <x v="2"/>
    <n v="5"/>
    <n v="36.700000000000003"/>
    <n v="0"/>
    <n v="13.45"/>
    <n v="183.5"/>
    <n v="67.25"/>
    <n v="116.25"/>
    <n v="0.63351498637602177"/>
    <n v="183.5"/>
    <n v="0"/>
    <n v="2026"/>
    <s v="Q3"/>
    <n v="8"/>
  </r>
  <r>
    <n v="5180"/>
    <x v="240"/>
    <n v="2026"/>
    <x v="2"/>
    <n v="8"/>
    <x v="7"/>
    <x v="0"/>
    <x v="15"/>
    <x v="1"/>
    <x v="2"/>
    <x v="3"/>
    <x v="19"/>
    <n v="8"/>
    <n v="124"/>
    <n v="0.1"/>
    <n v="61.85"/>
    <n v="892.80000000000007"/>
    <n v="494.8"/>
    <n v="398.00000000000006"/>
    <n v="0.44578853046594985"/>
    <n v="992"/>
    <n v="99.2"/>
    <n v="2026"/>
    <s v="Q3"/>
    <n v="8"/>
  </r>
  <r>
    <n v="121"/>
    <x v="241"/>
    <n v="2026"/>
    <x v="2"/>
    <n v="8"/>
    <x v="7"/>
    <x v="1"/>
    <x v="1"/>
    <x v="3"/>
    <x v="1"/>
    <x v="0"/>
    <x v="0"/>
    <n v="1"/>
    <n v="81.23"/>
    <n v="0.1"/>
    <n v="42.65"/>
    <n v="73.106999999999999"/>
    <n v="42.65"/>
    <n v="30.457000000000001"/>
    <n v="0.41660853269864723"/>
    <n v="81.23"/>
    <n v="8.1230000000000011"/>
    <n v="2026"/>
    <s v="Q3"/>
    <n v="8"/>
  </r>
  <r>
    <n v="618"/>
    <x v="241"/>
    <n v="2026"/>
    <x v="2"/>
    <n v="8"/>
    <x v="7"/>
    <x v="1"/>
    <x v="12"/>
    <x v="0"/>
    <x v="2"/>
    <x v="0"/>
    <x v="6"/>
    <n v="2"/>
    <n v="41.06"/>
    <n v="0.05"/>
    <n v="16.559999999999999"/>
    <n v="78.013999999999996"/>
    <n v="33.119999999999997"/>
    <n v="44.893999999999998"/>
    <n v="0.5754608147255621"/>
    <n v="82.12"/>
    <n v="4.1060000000000008"/>
    <n v="2026"/>
    <s v="Q3"/>
    <n v="8"/>
  </r>
  <r>
    <n v="2860"/>
    <x v="241"/>
    <n v="2026"/>
    <x v="2"/>
    <n v="8"/>
    <x v="7"/>
    <x v="3"/>
    <x v="7"/>
    <x v="3"/>
    <x v="0"/>
    <x v="1"/>
    <x v="3"/>
    <n v="1"/>
    <n v="143.49"/>
    <n v="0.1"/>
    <n v="80.72"/>
    <n v="129.14100000000002"/>
    <n v="80.72"/>
    <n v="48.421000000000021"/>
    <n v="0.3749467636149636"/>
    <n v="143.49"/>
    <n v="14.349000000000002"/>
    <n v="2026"/>
    <s v="Q3"/>
    <n v="8"/>
  </r>
  <r>
    <n v="3768"/>
    <x v="241"/>
    <n v="2026"/>
    <x v="2"/>
    <n v="8"/>
    <x v="7"/>
    <x v="2"/>
    <x v="3"/>
    <x v="2"/>
    <x v="1"/>
    <x v="1"/>
    <x v="3"/>
    <n v="1"/>
    <n v="143.38"/>
    <n v="0"/>
    <n v="78.37"/>
    <n v="143.38"/>
    <n v="78.37"/>
    <n v="65.009999999999991"/>
    <n v="0.45341051750592826"/>
    <n v="143.38"/>
    <n v="0"/>
    <n v="2026"/>
    <s v="Q3"/>
    <n v="8"/>
  </r>
  <r>
    <n v="3987"/>
    <x v="241"/>
    <n v="2026"/>
    <x v="2"/>
    <n v="8"/>
    <x v="7"/>
    <x v="1"/>
    <x v="12"/>
    <x v="3"/>
    <x v="2"/>
    <x v="1"/>
    <x v="3"/>
    <n v="1"/>
    <n v="144.54"/>
    <n v="0"/>
    <n v="78.77"/>
    <n v="144.54"/>
    <n v="78.77"/>
    <n v="65.77"/>
    <n v="0.45502974955029751"/>
    <n v="144.54"/>
    <n v="0"/>
    <n v="2026"/>
    <s v="Q3"/>
    <n v="8"/>
  </r>
  <r>
    <n v="4990"/>
    <x v="241"/>
    <n v="2026"/>
    <x v="2"/>
    <n v="8"/>
    <x v="7"/>
    <x v="3"/>
    <x v="8"/>
    <x v="3"/>
    <x v="0"/>
    <x v="4"/>
    <x v="10"/>
    <n v="1"/>
    <n v="40.92"/>
    <n v="0.1"/>
    <n v="14.94"/>
    <n v="36.828000000000003"/>
    <n v="14.94"/>
    <n v="21.888000000000005"/>
    <n v="0.59433040078201382"/>
    <n v="40.92"/>
    <n v="4.0920000000000005"/>
    <n v="2026"/>
    <s v="Q3"/>
    <n v="8"/>
  </r>
  <r>
    <n v="348"/>
    <x v="242"/>
    <n v="2026"/>
    <x v="2"/>
    <n v="8"/>
    <x v="7"/>
    <x v="1"/>
    <x v="12"/>
    <x v="1"/>
    <x v="2"/>
    <x v="1"/>
    <x v="11"/>
    <n v="5"/>
    <n v="151.21"/>
    <n v="0.15"/>
    <n v="77.12"/>
    <n v="642.64250000000004"/>
    <n v="385.6"/>
    <n v="257.04250000000002"/>
    <n v="0.39997743691087967"/>
    <n v="756.05000000000007"/>
    <n v="113.40750000000001"/>
    <n v="2026"/>
    <s v="Q3"/>
    <n v="8"/>
  </r>
  <r>
    <n v="1642"/>
    <x v="242"/>
    <n v="2026"/>
    <x v="2"/>
    <n v="8"/>
    <x v="7"/>
    <x v="3"/>
    <x v="8"/>
    <x v="3"/>
    <x v="1"/>
    <x v="4"/>
    <x v="10"/>
    <n v="1"/>
    <n v="40.770000000000003"/>
    <n v="0"/>
    <n v="15.13"/>
    <n v="40.770000000000003"/>
    <n v="15.13"/>
    <n v="25.64"/>
    <n v="0.62889379445670834"/>
    <n v="40.770000000000003"/>
    <n v="0"/>
    <n v="2026"/>
    <s v="Q3"/>
    <n v="8"/>
  </r>
  <r>
    <n v="2146"/>
    <x v="242"/>
    <n v="2026"/>
    <x v="2"/>
    <n v="8"/>
    <x v="7"/>
    <x v="0"/>
    <x v="0"/>
    <x v="3"/>
    <x v="1"/>
    <x v="4"/>
    <x v="14"/>
    <n v="1"/>
    <n v="35.47"/>
    <n v="0.05"/>
    <n v="14.1"/>
    <n v="33.6965"/>
    <n v="14.1"/>
    <n v="19.596499999999999"/>
    <n v="0.58155891561438122"/>
    <n v="35.47"/>
    <n v="1.7735000000000001"/>
    <n v="2026"/>
    <s v="Q3"/>
    <n v="8"/>
  </r>
  <r>
    <n v="2629"/>
    <x v="242"/>
    <n v="2026"/>
    <x v="2"/>
    <n v="8"/>
    <x v="7"/>
    <x v="3"/>
    <x v="8"/>
    <x v="0"/>
    <x v="0"/>
    <x v="0"/>
    <x v="0"/>
    <n v="1"/>
    <n v="81.72"/>
    <n v="0"/>
    <n v="42.38"/>
    <n v="81.72"/>
    <n v="42.38"/>
    <n v="39.339999999999996"/>
    <n v="0.48139990210474787"/>
    <n v="81.72"/>
    <n v="0"/>
    <n v="2026"/>
    <s v="Q3"/>
    <n v="8"/>
  </r>
  <r>
    <n v="2870"/>
    <x v="242"/>
    <n v="2026"/>
    <x v="2"/>
    <n v="8"/>
    <x v="7"/>
    <x v="3"/>
    <x v="7"/>
    <x v="0"/>
    <x v="1"/>
    <x v="2"/>
    <x v="9"/>
    <n v="1"/>
    <n v="45.84"/>
    <n v="0"/>
    <n v="17.84"/>
    <n v="45.84"/>
    <n v="17.84"/>
    <n v="28.000000000000004"/>
    <n v="0.61082024432809778"/>
    <n v="45.84"/>
    <n v="0"/>
    <n v="2026"/>
    <s v="Q3"/>
    <n v="8"/>
  </r>
  <r>
    <n v="2975"/>
    <x v="242"/>
    <n v="2026"/>
    <x v="2"/>
    <n v="8"/>
    <x v="7"/>
    <x v="1"/>
    <x v="12"/>
    <x v="0"/>
    <x v="1"/>
    <x v="2"/>
    <x v="9"/>
    <n v="1"/>
    <n v="46.59"/>
    <n v="0"/>
    <n v="18.47"/>
    <n v="46.59"/>
    <n v="18.47"/>
    <n v="28.120000000000005"/>
    <n v="0.60356299635114841"/>
    <n v="46.59"/>
    <n v="0"/>
    <n v="2026"/>
    <s v="Q3"/>
    <n v="8"/>
  </r>
  <r>
    <n v="3163"/>
    <x v="242"/>
    <n v="2026"/>
    <x v="2"/>
    <n v="8"/>
    <x v="7"/>
    <x v="0"/>
    <x v="15"/>
    <x v="2"/>
    <x v="2"/>
    <x v="1"/>
    <x v="17"/>
    <n v="1"/>
    <n v="69.959999999999994"/>
    <n v="0"/>
    <n v="32.340000000000003"/>
    <n v="69.959999999999994"/>
    <n v="32.340000000000003"/>
    <n v="37.61999999999999"/>
    <n v="0.53773584905660365"/>
    <n v="69.959999999999994"/>
    <n v="0"/>
    <n v="2026"/>
    <s v="Q3"/>
    <n v="8"/>
  </r>
  <r>
    <n v="94"/>
    <x v="243"/>
    <n v="2026"/>
    <x v="2"/>
    <n v="9"/>
    <x v="8"/>
    <x v="1"/>
    <x v="6"/>
    <x v="2"/>
    <x v="0"/>
    <x v="0"/>
    <x v="4"/>
    <n v="5"/>
    <n v="50.76"/>
    <n v="0"/>
    <n v="22.89"/>
    <n v="253.79999999999998"/>
    <n v="114.45"/>
    <n v="139.34999999999997"/>
    <n v="0.54905437352245856"/>
    <n v="253.79999999999998"/>
    <n v="0"/>
    <n v="2026"/>
    <s v="Q3"/>
    <n v="9"/>
  </r>
  <r>
    <n v="271"/>
    <x v="243"/>
    <n v="2026"/>
    <x v="2"/>
    <n v="9"/>
    <x v="8"/>
    <x v="1"/>
    <x v="12"/>
    <x v="3"/>
    <x v="0"/>
    <x v="1"/>
    <x v="1"/>
    <n v="1"/>
    <n v="94.29"/>
    <n v="0.1"/>
    <n v="45.12"/>
    <n v="84.861000000000004"/>
    <n v="45.12"/>
    <n v="39.741000000000007"/>
    <n v="0.46830699614663984"/>
    <n v="94.29"/>
    <n v="9.4290000000000003"/>
    <n v="2026"/>
    <s v="Q3"/>
    <n v="9"/>
  </r>
  <r>
    <n v="1481"/>
    <x v="243"/>
    <n v="2026"/>
    <x v="2"/>
    <n v="9"/>
    <x v="8"/>
    <x v="1"/>
    <x v="12"/>
    <x v="1"/>
    <x v="2"/>
    <x v="0"/>
    <x v="0"/>
    <n v="6"/>
    <n v="81.430000000000007"/>
    <n v="0.05"/>
    <n v="42.24"/>
    <n v="464.15100000000001"/>
    <n v="253.44"/>
    <n v="210.71100000000001"/>
    <n v="0.45397079829624415"/>
    <n v="488.58000000000004"/>
    <n v="24.429000000000002"/>
    <n v="2026"/>
    <s v="Q3"/>
    <n v="9"/>
  </r>
  <r>
    <n v="1663"/>
    <x v="243"/>
    <n v="2026"/>
    <x v="2"/>
    <n v="9"/>
    <x v="8"/>
    <x v="2"/>
    <x v="5"/>
    <x v="0"/>
    <x v="0"/>
    <x v="2"/>
    <x v="9"/>
    <n v="1"/>
    <n v="45.54"/>
    <n v="0.1"/>
    <n v="18.440000000000001"/>
    <n v="40.985999999999997"/>
    <n v="18.440000000000001"/>
    <n v="22.545999999999996"/>
    <n v="0.5500902747279558"/>
    <n v="45.54"/>
    <n v="4.5540000000000003"/>
    <n v="2026"/>
    <s v="Q3"/>
    <n v="9"/>
  </r>
  <r>
    <n v="2866"/>
    <x v="243"/>
    <n v="2026"/>
    <x v="2"/>
    <n v="9"/>
    <x v="8"/>
    <x v="0"/>
    <x v="15"/>
    <x v="3"/>
    <x v="0"/>
    <x v="1"/>
    <x v="11"/>
    <n v="2"/>
    <n v="156.63999999999999"/>
    <n v="0.1"/>
    <n v="80.09"/>
    <n v="281.952"/>
    <n v="160.18"/>
    <n v="121.77199999999999"/>
    <n v="0.43188911587787987"/>
    <n v="313.27999999999997"/>
    <n v="31.327999999999999"/>
    <n v="2026"/>
    <s v="Q3"/>
    <n v="9"/>
  </r>
  <r>
    <n v="3288"/>
    <x v="243"/>
    <n v="2026"/>
    <x v="2"/>
    <n v="9"/>
    <x v="8"/>
    <x v="3"/>
    <x v="7"/>
    <x v="3"/>
    <x v="2"/>
    <x v="1"/>
    <x v="17"/>
    <n v="1"/>
    <n v="72.81"/>
    <n v="0"/>
    <n v="32.299999999999997"/>
    <n v="72.81"/>
    <n v="32.299999999999997"/>
    <n v="40.510000000000005"/>
    <n v="0.55637961818431536"/>
    <n v="72.81"/>
    <n v="0"/>
    <n v="2026"/>
    <s v="Q3"/>
    <n v="9"/>
  </r>
  <r>
    <n v="3426"/>
    <x v="243"/>
    <n v="2026"/>
    <x v="2"/>
    <n v="9"/>
    <x v="8"/>
    <x v="1"/>
    <x v="11"/>
    <x v="2"/>
    <x v="1"/>
    <x v="3"/>
    <x v="13"/>
    <n v="6"/>
    <n v="80.319999999999993"/>
    <n v="0"/>
    <n v="38.42"/>
    <n v="481.91999999999996"/>
    <n v="230.52"/>
    <n v="251.39999999999995"/>
    <n v="0.52166334661354574"/>
    <n v="481.91999999999996"/>
    <n v="0"/>
    <n v="2026"/>
    <s v="Q3"/>
    <n v="9"/>
  </r>
  <r>
    <n v="4826"/>
    <x v="243"/>
    <n v="2026"/>
    <x v="2"/>
    <n v="9"/>
    <x v="8"/>
    <x v="3"/>
    <x v="13"/>
    <x v="2"/>
    <x v="0"/>
    <x v="2"/>
    <x v="18"/>
    <n v="5"/>
    <n v="166.81"/>
    <n v="0.05"/>
    <n v="89.24"/>
    <n v="792.34749999999997"/>
    <n v="446.2"/>
    <n v="346.14749999999998"/>
    <n v="0.43686324497774021"/>
    <n v="834.05"/>
    <n v="41.702500000000001"/>
    <n v="2026"/>
    <s v="Q3"/>
    <n v="9"/>
  </r>
  <r>
    <n v="662"/>
    <x v="244"/>
    <n v="2026"/>
    <x v="2"/>
    <n v="9"/>
    <x v="8"/>
    <x v="3"/>
    <x v="13"/>
    <x v="0"/>
    <x v="1"/>
    <x v="4"/>
    <x v="10"/>
    <n v="1"/>
    <n v="40.56"/>
    <n v="0.15"/>
    <n v="14.28"/>
    <n v="34.475999999999999"/>
    <n v="14.28"/>
    <n v="20.195999999999998"/>
    <n v="0.58579881656804733"/>
    <n v="40.56"/>
    <n v="6.0840000000000005"/>
    <n v="2026"/>
    <s v="Q3"/>
    <n v="9"/>
  </r>
  <r>
    <n v="1393"/>
    <x v="244"/>
    <n v="2026"/>
    <x v="2"/>
    <n v="9"/>
    <x v="8"/>
    <x v="2"/>
    <x v="16"/>
    <x v="0"/>
    <x v="0"/>
    <x v="2"/>
    <x v="18"/>
    <n v="2"/>
    <n v="162.4"/>
    <n v="0.1"/>
    <n v="88.04"/>
    <n v="292.32"/>
    <n v="176.08"/>
    <n v="116.23999999999998"/>
    <n v="0.39764641488779412"/>
    <n v="324.8"/>
    <n v="32.480000000000004"/>
    <n v="2026"/>
    <s v="Q3"/>
    <n v="9"/>
  </r>
  <r>
    <n v="1568"/>
    <x v="244"/>
    <n v="2026"/>
    <x v="2"/>
    <n v="9"/>
    <x v="8"/>
    <x v="0"/>
    <x v="15"/>
    <x v="2"/>
    <x v="0"/>
    <x v="4"/>
    <x v="12"/>
    <n v="5"/>
    <n v="123.09"/>
    <n v="0"/>
    <n v="70.3"/>
    <n v="615.45000000000005"/>
    <n v="351.5"/>
    <n v="263.95000000000005"/>
    <n v="0.42887318222438869"/>
    <n v="615.45000000000005"/>
    <n v="0"/>
    <n v="2026"/>
    <s v="Q3"/>
    <n v="9"/>
  </r>
  <r>
    <n v="2428"/>
    <x v="244"/>
    <n v="2026"/>
    <x v="2"/>
    <n v="9"/>
    <x v="8"/>
    <x v="1"/>
    <x v="6"/>
    <x v="3"/>
    <x v="1"/>
    <x v="2"/>
    <x v="2"/>
    <n v="1"/>
    <n v="36.69"/>
    <n v="0"/>
    <n v="13.92"/>
    <n v="36.69"/>
    <n v="13.92"/>
    <n v="22.769999999999996"/>
    <n v="0.6206050695012264"/>
    <n v="36.69"/>
    <n v="0"/>
    <n v="2026"/>
    <s v="Q3"/>
    <n v="9"/>
  </r>
  <r>
    <n v="2890"/>
    <x v="244"/>
    <n v="2026"/>
    <x v="2"/>
    <n v="9"/>
    <x v="8"/>
    <x v="2"/>
    <x v="3"/>
    <x v="0"/>
    <x v="2"/>
    <x v="2"/>
    <x v="15"/>
    <n v="4"/>
    <n v="130.43"/>
    <n v="0"/>
    <n v="66.849999999999994"/>
    <n v="521.72"/>
    <n v="267.39999999999998"/>
    <n v="254.32000000000005"/>
    <n v="0.48746454036648018"/>
    <n v="521.72"/>
    <n v="0"/>
    <n v="2026"/>
    <s v="Q3"/>
    <n v="9"/>
  </r>
  <r>
    <n v="2108"/>
    <x v="245"/>
    <n v="2026"/>
    <x v="2"/>
    <n v="9"/>
    <x v="8"/>
    <x v="1"/>
    <x v="11"/>
    <x v="0"/>
    <x v="0"/>
    <x v="1"/>
    <x v="3"/>
    <n v="1"/>
    <n v="146.13999999999999"/>
    <n v="0"/>
    <n v="81.040000000000006"/>
    <n v="146.13999999999999"/>
    <n v="81.040000000000006"/>
    <n v="65.09999999999998"/>
    <n v="0.44546325441357593"/>
    <n v="146.13999999999999"/>
    <n v="0"/>
    <n v="2026"/>
    <s v="Q3"/>
    <n v="9"/>
  </r>
  <r>
    <n v="2340"/>
    <x v="245"/>
    <n v="2026"/>
    <x v="2"/>
    <n v="9"/>
    <x v="8"/>
    <x v="1"/>
    <x v="14"/>
    <x v="2"/>
    <x v="1"/>
    <x v="3"/>
    <x v="5"/>
    <n v="4"/>
    <n v="332.93"/>
    <n v="0"/>
    <n v="193.56"/>
    <n v="1331.72"/>
    <n v="774.24"/>
    <n v="557.48"/>
    <n v="0.41861652599645571"/>
    <n v="1331.72"/>
    <n v="0"/>
    <n v="2026"/>
    <s v="Q3"/>
    <n v="9"/>
  </r>
  <r>
    <n v="3078"/>
    <x v="245"/>
    <n v="2026"/>
    <x v="2"/>
    <n v="9"/>
    <x v="8"/>
    <x v="1"/>
    <x v="14"/>
    <x v="2"/>
    <x v="2"/>
    <x v="3"/>
    <x v="19"/>
    <n v="4"/>
    <n v="122.43"/>
    <n v="0"/>
    <n v="61.5"/>
    <n v="489.72"/>
    <n v="246"/>
    <n v="243.72000000000003"/>
    <n v="0.49767213918157316"/>
    <n v="489.72"/>
    <n v="0"/>
    <n v="2026"/>
    <s v="Q3"/>
    <n v="9"/>
  </r>
  <r>
    <n v="3575"/>
    <x v="245"/>
    <n v="2026"/>
    <x v="2"/>
    <n v="9"/>
    <x v="8"/>
    <x v="2"/>
    <x v="2"/>
    <x v="3"/>
    <x v="0"/>
    <x v="0"/>
    <x v="0"/>
    <n v="3"/>
    <n v="81.12"/>
    <n v="0.1"/>
    <n v="41.78"/>
    <n v="219.02400000000003"/>
    <n v="125.34"/>
    <n v="93.684000000000026"/>
    <n v="0.42773394696471628"/>
    <n v="243.36"/>
    <n v="24.336000000000002"/>
    <n v="2026"/>
    <s v="Q3"/>
    <n v="9"/>
  </r>
  <r>
    <n v="3700"/>
    <x v="245"/>
    <n v="2026"/>
    <x v="2"/>
    <n v="9"/>
    <x v="8"/>
    <x v="1"/>
    <x v="14"/>
    <x v="0"/>
    <x v="0"/>
    <x v="2"/>
    <x v="18"/>
    <n v="1"/>
    <n v="168.54"/>
    <n v="0.05"/>
    <n v="87.82"/>
    <n v="160.11299999999997"/>
    <n v="87.82"/>
    <n v="72.292999999999978"/>
    <n v="0.45151236938911887"/>
    <n v="168.54"/>
    <n v="8.4269999999999996"/>
    <n v="2026"/>
    <s v="Q3"/>
    <n v="9"/>
  </r>
  <r>
    <n v="3762"/>
    <x v="245"/>
    <n v="2026"/>
    <x v="2"/>
    <n v="9"/>
    <x v="8"/>
    <x v="0"/>
    <x v="0"/>
    <x v="2"/>
    <x v="1"/>
    <x v="0"/>
    <x v="6"/>
    <n v="4"/>
    <n v="39.61"/>
    <n v="0.1"/>
    <n v="16.829999999999998"/>
    <n v="142.596"/>
    <n v="67.319999999999993"/>
    <n v="75.27600000000001"/>
    <n v="0.52789699570815452"/>
    <n v="158.44"/>
    <n v="15.844000000000001"/>
    <n v="2026"/>
    <s v="Q3"/>
    <n v="9"/>
  </r>
  <r>
    <n v="2790"/>
    <x v="246"/>
    <n v="2026"/>
    <x v="2"/>
    <n v="9"/>
    <x v="8"/>
    <x v="3"/>
    <x v="8"/>
    <x v="0"/>
    <x v="0"/>
    <x v="4"/>
    <x v="10"/>
    <n v="1"/>
    <n v="39.85"/>
    <n v="0.1"/>
    <n v="14.96"/>
    <n v="35.865000000000002"/>
    <n v="14.96"/>
    <n v="20.905000000000001"/>
    <n v="0.58288024536456151"/>
    <n v="39.85"/>
    <n v="3.9850000000000003"/>
    <n v="2026"/>
    <s v="Q3"/>
    <n v="9"/>
  </r>
  <r>
    <n v="4149"/>
    <x v="246"/>
    <n v="2026"/>
    <x v="2"/>
    <n v="9"/>
    <x v="8"/>
    <x v="3"/>
    <x v="8"/>
    <x v="0"/>
    <x v="1"/>
    <x v="4"/>
    <x v="10"/>
    <n v="1"/>
    <n v="40.51"/>
    <n v="0.05"/>
    <n v="14.7"/>
    <n v="38.484499999999997"/>
    <n v="14.7"/>
    <n v="23.784499999999998"/>
    <n v="0.6180280372617547"/>
    <n v="40.51"/>
    <n v="2.0255000000000001"/>
    <n v="2026"/>
    <s v="Q3"/>
    <n v="9"/>
  </r>
  <r>
    <n v="1955"/>
    <x v="247"/>
    <n v="2026"/>
    <x v="2"/>
    <n v="9"/>
    <x v="8"/>
    <x v="1"/>
    <x v="12"/>
    <x v="0"/>
    <x v="0"/>
    <x v="3"/>
    <x v="19"/>
    <n v="1"/>
    <n v="121.59"/>
    <n v="0"/>
    <n v="62.44"/>
    <n v="121.59"/>
    <n v="62.44"/>
    <n v="59.150000000000006"/>
    <n v="0.4864709268854347"/>
    <n v="121.59"/>
    <n v="0"/>
    <n v="2026"/>
    <s v="Q3"/>
    <n v="9"/>
  </r>
  <r>
    <n v="2077"/>
    <x v="247"/>
    <n v="2026"/>
    <x v="2"/>
    <n v="9"/>
    <x v="8"/>
    <x v="3"/>
    <x v="8"/>
    <x v="1"/>
    <x v="2"/>
    <x v="1"/>
    <x v="11"/>
    <n v="4"/>
    <n v="152.99"/>
    <n v="0.15"/>
    <n v="77.12"/>
    <n v="520.16600000000005"/>
    <n v="308.48"/>
    <n v="211.68600000000004"/>
    <n v="0.40695854784818697"/>
    <n v="611.96"/>
    <n v="91.793999999999997"/>
    <n v="2026"/>
    <s v="Q3"/>
    <n v="9"/>
  </r>
  <r>
    <n v="2879"/>
    <x v="247"/>
    <n v="2026"/>
    <x v="2"/>
    <n v="9"/>
    <x v="8"/>
    <x v="2"/>
    <x v="10"/>
    <x v="0"/>
    <x v="2"/>
    <x v="2"/>
    <x v="2"/>
    <n v="3"/>
    <n v="36.19"/>
    <n v="0.1"/>
    <n v="13.97"/>
    <n v="97.712999999999994"/>
    <n v="41.910000000000004"/>
    <n v="55.80299999999999"/>
    <n v="0.57109084768659235"/>
    <n v="108.57"/>
    <n v="10.856999999999999"/>
    <n v="2026"/>
    <s v="Q3"/>
    <n v="9"/>
  </r>
  <r>
    <n v="3353"/>
    <x v="247"/>
    <n v="2026"/>
    <x v="2"/>
    <n v="9"/>
    <x v="8"/>
    <x v="2"/>
    <x v="16"/>
    <x v="2"/>
    <x v="1"/>
    <x v="1"/>
    <x v="3"/>
    <n v="2"/>
    <n v="142.44"/>
    <n v="0"/>
    <n v="77.33"/>
    <n v="284.88"/>
    <n v="154.66"/>
    <n v="130.22"/>
    <n v="0.45710474585790506"/>
    <n v="284.88"/>
    <n v="0"/>
    <n v="2026"/>
    <s v="Q3"/>
    <n v="9"/>
  </r>
  <r>
    <n v="3514"/>
    <x v="247"/>
    <n v="2026"/>
    <x v="2"/>
    <n v="9"/>
    <x v="8"/>
    <x v="1"/>
    <x v="6"/>
    <x v="0"/>
    <x v="1"/>
    <x v="2"/>
    <x v="15"/>
    <n v="2"/>
    <n v="133.81"/>
    <n v="0"/>
    <n v="66.78"/>
    <n v="267.62"/>
    <n v="133.56"/>
    <n v="134.06"/>
    <n v="0.5009341603766535"/>
    <n v="267.62"/>
    <n v="0"/>
    <n v="2026"/>
    <s v="Q3"/>
    <n v="9"/>
  </r>
  <r>
    <n v="3964"/>
    <x v="247"/>
    <n v="2026"/>
    <x v="2"/>
    <n v="9"/>
    <x v="8"/>
    <x v="1"/>
    <x v="12"/>
    <x v="2"/>
    <x v="1"/>
    <x v="4"/>
    <x v="10"/>
    <n v="2"/>
    <n v="40.49"/>
    <n v="0.15"/>
    <n v="14.32"/>
    <n v="68.832999999999998"/>
    <n v="28.64"/>
    <n v="40.192999999999998"/>
    <n v="0.58392050324698908"/>
    <n v="80.98"/>
    <n v="12.147"/>
    <n v="2026"/>
    <s v="Q3"/>
    <n v="9"/>
  </r>
  <r>
    <n v="4599"/>
    <x v="247"/>
    <n v="2026"/>
    <x v="2"/>
    <n v="9"/>
    <x v="8"/>
    <x v="2"/>
    <x v="2"/>
    <x v="0"/>
    <x v="2"/>
    <x v="3"/>
    <x v="7"/>
    <n v="4"/>
    <n v="198.1"/>
    <n v="0"/>
    <n v="101.61"/>
    <n v="792.4"/>
    <n v="406.44"/>
    <n v="385.96"/>
    <n v="0.48707723372034323"/>
    <n v="792.4"/>
    <n v="0"/>
    <n v="2026"/>
    <s v="Q3"/>
    <n v="9"/>
  </r>
  <r>
    <n v="5030"/>
    <x v="247"/>
    <n v="2026"/>
    <x v="2"/>
    <n v="9"/>
    <x v="8"/>
    <x v="1"/>
    <x v="12"/>
    <x v="2"/>
    <x v="1"/>
    <x v="0"/>
    <x v="0"/>
    <n v="1"/>
    <n v="83.73"/>
    <n v="0.15"/>
    <n v="43.34"/>
    <n v="71.170500000000004"/>
    <n v="43.34"/>
    <n v="27.830500000000001"/>
    <n v="0.39103982689457006"/>
    <n v="83.73"/>
    <n v="12.5595"/>
    <n v="2026"/>
    <s v="Q3"/>
    <n v="9"/>
  </r>
  <r>
    <n v="1593"/>
    <x v="248"/>
    <n v="2026"/>
    <x v="2"/>
    <n v="9"/>
    <x v="8"/>
    <x v="1"/>
    <x v="14"/>
    <x v="2"/>
    <x v="1"/>
    <x v="3"/>
    <x v="7"/>
    <n v="2"/>
    <n v="194.92"/>
    <n v="0"/>
    <n v="102.66"/>
    <n v="389.84"/>
    <n v="205.32"/>
    <n v="184.51999999999998"/>
    <n v="0.47332238867227577"/>
    <n v="389.84"/>
    <n v="0"/>
    <n v="2026"/>
    <s v="Q3"/>
    <n v="9"/>
  </r>
  <r>
    <n v="1818"/>
    <x v="248"/>
    <n v="2026"/>
    <x v="2"/>
    <n v="9"/>
    <x v="8"/>
    <x v="1"/>
    <x v="12"/>
    <x v="2"/>
    <x v="1"/>
    <x v="2"/>
    <x v="18"/>
    <n v="1"/>
    <n v="161.03"/>
    <n v="0"/>
    <n v="89.86"/>
    <n v="161.03"/>
    <n v="89.86"/>
    <n v="71.17"/>
    <n v="0.44196733527914056"/>
    <n v="161.03"/>
    <n v="0"/>
    <n v="2026"/>
    <s v="Q3"/>
    <n v="9"/>
  </r>
  <r>
    <n v="2370"/>
    <x v="248"/>
    <n v="2026"/>
    <x v="2"/>
    <n v="9"/>
    <x v="8"/>
    <x v="3"/>
    <x v="4"/>
    <x v="3"/>
    <x v="1"/>
    <x v="4"/>
    <x v="14"/>
    <n v="1"/>
    <n v="35.68"/>
    <n v="0.05"/>
    <n v="13.76"/>
    <n v="33.896000000000001"/>
    <n v="13.76"/>
    <n v="20.136000000000003"/>
    <n v="0.59405239556289835"/>
    <n v="35.68"/>
    <n v="1.784"/>
    <n v="2026"/>
    <s v="Q3"/>
    <n v="9"/>
  </r>
  <r>
    <n v="2726"/>
    <x v="248"/>
    <n v="2026"/>
    <x v="2"/>
    <n v="9"/>
    <x v="8"/>
    <x v="1"/>
    <x v="6"/>
    <x v="0"/>
    <x v="1"/>
    <x v="0"/>
    <x v="6"/>
    <n v="1"/>
    <n v="39.68"/>
    <n v="0.05"/>
    <n v="16.63"/>
    <n v="37.695999999999998"/>
    <n v="16.63"/>
    <n v="21.065999999999999"/>
    <n v="0.55883913412563668"/>
    <n v="39.68"/>
    <n v="1.984"/>
    <n v="2026"/>
    <s v="Q3"/>
    <n v="9"/>
  </r>
  <r>
    <n v="2755"/>
    <x v="248"/>
    <n v="2026"/>
    <x v="2"/>
    <n v="9"/>
    <x v="8"/>
    <x v="2"/>
    <x v="10"/>
    <x v="0"/>
    <x v="1"/>
    <x v="1"/>
    <x v="3"/>
    <n v="3"/>
    <n v="146.22"/>
    <n v="0"/>
    <n v="80.13"/>
    <n v="438.65999999999997"/>
    <n v="240.39"/>
    <n v="198.26999999999998"/>
    <n v="0.4519901518260156"/>
    <n v="438.65999999999997"/>
    <n v="0"/>
    <n v="2026"/>
    <s v="Q3"/>
    <n v="9"/>
  </r>
  <r>
    <n v="3187"/>
    <x v="248"/>
    <n v="2026"/>
    <x v="2"/>
    <n v="9"/>
    <x v="8"/>
    <x v="3"/>
    <x v="7"/>
    <x v="2"/>
    <x v="0"/>
    <x v="1"/>
    <x v="17"/>
    <n v="1"/>
    <n v="71.680000000000007"/>
    <n v="0"/>
    <n v="31.87"/>
    <n v="71.680000000000007"/>
    <n v="31.87"/>
    <n v="39.81"/>
    <n v="0.5553850446428571"/>
    <n v="71.680000000000007"/>
    <n v="0"/>
    <n v="2026"/>
    <s v="Q3"/>
    <n v="9"/>
  </r>
  <r>
    <n v="3471"/>
    <x v="248"/>
    <n v="2026"/>
    <x v="2"/>
    <n v="9"/>
    <x v="8"/>
    <x v="2"/>
    <x v="10"/>
    <x v="3"/>
    <x v="1"/>
    <x v="4"/>
    <x v="16"/>
    <n v="2"/>
    <n v="51.77"/>
    <n v="0"/>
    <n v="21.46"/>
    <n v="103.54"/>
    <n v="42.92"/>
    <n v="60.620000000000005"/>
    <n v="0.58547421286459345"/>
    <n v="103.54"/>
    <n v="0"/>
    <n v="2026"/>
    <s v="Q3"/>
    <n v="9"/>
  </r>
  <r>
    <n v="3529"/>
    <x v="248"/>
    <n v="2026"/>
    <x v="2"/>
    <n v="9"/>
    <x v="8"/>
    <x v="2"/>
    <x v="5"/>
    <x v="1"/>
    <x v="0"/>
    <x v="4"/>
    <x v="10"/>
    <n v="4"/>
    <n v="39.4"/>
    <n v="0.15"/>
    <n v="14.95"/>
    <n v="133.95999999999998"/>
    <n v="59.8"/>
    <n v="74.159999999999982"/>
    <n v="0.55359808898178553"/>
    <n v="157.6"/>
    <n v="23.639999999999997"/>
    <n v="2026"/>
    <s v="Q3"/>
    <n v="9"/>
  </r>
  <r>
    <n v="3549"/>
    <x v="248"/>
    <n v="2026"/>
    <x v="2"/>
    <n v="9"/>
    <x v="8"/>
    <x v="3"/>
    <x v="8"/>
    <x v="0"/>
    <x v="1"/>
    <x v="2"/>
    <x v="9"/>
    <n v="1"/>
    <n v="47.17"/>
    <n v="0"/>
    <n v="18.64"/>
    <n v="47.17"/>
    <n v="18.64"/>
    <n v="28.53"/>
    <n v="0.60483358066567738"/>
    <n v="47.17"/>
    <n v="0"/>
    <n v="2026"/>
    <s v="Q3"/>
    <n v="9"/>
  </r>
  <r>
    <n v="4003"/>
    <x v="248"/>
    <n v="2026"/>
    <x v="2"/>
    <n v="9"/>
    <x v="8"/>
    <x v="3"/>
    <x v="4"/>
    <x v="3"/>
    <x v="0"/>
    <x v="4"/>
    <x v="16"/>
    <n v="2"/>
    <n v="50.41"/>
    <n v="0.1"/>
    <n v="22.05"/>
    <n v="90.738"/>
    <n v="44.1"/>
    <n v="46.637999999999998"/>
    <n v="0.51398532037294187"/>
    <n v="100.82"/>
    <n v="10.082000000000001"/>
    <n v="2026"/>
    <s v="Q3"/>
    <n v="9"/>
  </r>
  <r>
    <n v="4613"/>
    <x v="248"/>
    <n v="2026"/>
    <x v="2"/>
    <n v="9"/>
    <x v="8"/>
    <x v="3"/>
    <x v="13"/>
    <x v="0"/>
    <x v="2"/>
    <x v="0"/>
    <x v="0"/>
    <n v="4"/>
    <n v="80.38"/>
    <n v="0.1"/>
    <n v="42.55"/>
    <n v="289.36799999999999"/>
    <n v="170.2"/>
    <n v="119.16800000000001"/>
    <n v="0.41182162505874875"/>
    <n v="321.52"/>
    <n v="32.152000000000001"/>
    <n v="2026"/>
    <s v="Q3"/>
    <n v="9"/>
  </r>
  <r>
    <n v="75"/>
    <x v="249"/>
    <n v="2026"/>
    <x v="2"/>
    <n v="9"/>
    <x v="8"/>
    <x v="0"/>
    <x v="0"/>
    <x v="0"/>
    <x v="2"/>
    <x v="4"/>
    <x v="10"/>
    <n v="2"/>
    <n v="40.78"/>
    <n v="0"/>
    <n v="15.04"/>
    <n v="81.56"/>
    <n v="30.08"/>
    <n v="51.480000000000004"/>
    <n v="0.63119176066699367"/>
    <n v="81.56"/>
    <n v="0"/>
    <n v="2026"/>
    <s v="Q3"/>
    <n v="9"/>
  </r>
  <r>
    <n v="601"/>
    <x v="249"/>
    <n v="2026"/>
    <x v="2"/>
    <n v="9"/>
    <x v="8"/>
    <x v="1"/>
    <x v="12"/>
    <x v="0"/>
    <x v="0"/>
    <x v="1"/>
    <x v="3"/>
    <n v="1"/>
    <n v="141.69"/>
    <n v="0"/>
    <n v="80.34"/>
    <n v="141.69"/>
    <n v="80.34"/>
    <n v="61.349999999999994"/>
    <n v="0.43298750793986868"/>
    <n v="141.69"/>
    <n v="0"/>
    <n v="2026"/>
    <s v="Q3"/>
    <n v="9"/>
  </r>
  <r>
    <n v="1617"/>
    <x v="249"/>
    <n v="2026"/>
    <x v="2"/>
    <n v="9"/>
    <x v="8"/>
    <x v="3"/>
    <x v="8"/>
    <x v="0"/>
    <x v="1"/>
    <x v="3"/>
    <x v="13"/>
    <n v="1"/>
    <n v="83.28"/>
    <n v="0.1"/>
    <n v="39.75"/>
    <n v="74.951999999999998"/>
    <n v="39.75"/>
    <n v="35.201999999999998"/>
    <n v="0.46966058277297468"/>
    <n v="83.28"/>
    <n v="8.3280000000000012"/>
    <n v="2026"/>
    <s v="Q3"/>
    <n v="9"/>
  </r>
  <r>
    <n v="2305"/>
    <x v="249"/>
    <n v="2026"/>
    <x v="2"/>
    <n v="9"/>
    <x v="8"/>
    <x v="3"/>
    <x v="7"/>
    <x v="3"/>
    <x v="0"/>
    <x v="3"/>
    <x v="13"/>
    <n v="2"/>
    <n v="82.43"/>
    <n v="0"/>
    <n v="40.51"/>
    <n v="164.86"/>
    <n v="81.02"/>
    <n v="83.840000000000018"/>
    <n v="0.50855271139148372"/>
    <n v="164.86"/>
    <n v="0"/>
    <n v="2026"/>
    <s v="Q3"/>
    <n v="9"/>
  </r>
  <r>
    <n v="2344"/>
    <x v="249"/>
    <n v="2026"/>
    <x v="2"/>
    <n v="9"/>
    <x v="8"/>
    <x v="0"/>
    <x v="15"/>
    <x v="3"/>
    <x v="1"/>
    <x v="4"/>
    <x v="14"/>
    <n v="4"/>
    <n v="36.380000000000003"/>
    <n v="0"/>
    <n v="14.16"/>
    <n v="145.52000000000001"/>
    <n v="56.64"/>
    <n v="88.88000000000001"/>
    <n v="0.61077515118196812"/>
    <n v="145.52000000000001"/>
    <n v="0"/>
    <n v="2026"/>
    <s v="Q3"/>
    <n v="9"/>
  </r>
  <r>
    <n v="2601"/>
    <x v="249"/>
    <n v="2026"/>
    <x v="2"/>
    <n v="9"/>
    <x v="8"/>
    <x v="1"/>
    <x v="11"/>
    <x v="0"/>
    <x v="1"/>
    <x v="0"/>
    <x v="0"/>
    <n v="1"/>
    <n v="82.86"/>
    <n v="0"/>
    <n v="43.33"/>
    <n v="82.86"/>
    <n v="43.33"/>
    <n v="39.53"/>
    <n v="0.47706975621530295"/>
    <n v="82.86"/>
    <n v="0"/>
    <n v="2026"/>
    <s v="Q3"/>
    <n v="9"/>
  </r>
  <r>
    <n v="2831"/>
    <x v="249"/>
    <n v="2026"/>
    <x v="2"/>
    <n v="9"/>
    <x v="8"/>
    <x v="0"/>
    <x v="9"/>
    <x v="0"/>
    <x v="1"/>
    <x v="2"/>
    <x v="9"/>
    <n v="1"/>
    <n v="46.44"/>
    <n v="0.05"/>
    <n v="17.88"/>
    <n v="44.117999999999995"/>
    <n v="17.88"/>
    <n v="26.237999999999996"/>
    <n v="0.59472324221406225"/>
    <n v="46.44"/>
    <n v="2.3220000000000001"/>
    <n v="2026"/>
    <s v="Q3"/>
    <n v="9"/>
  </r>
  <r>
    <n v="2845"/>
    <x v="249"/>
    <n v="2026"/>
    <x v="2"/>
    <n v="9"/>
    <x v="8"/>
    <x v="0"/>
    <x v="0"/>
    <x v="1"/>
    <x v="2"/>
    <x v="2"/>
    <x v="15"/>
    <n v="4"/>
    <n v="133.26"/>
    <n v="0.1"/>
    <n v="68.77"/>
    <n v="479.73599999999999"/>
    <n v="275.08"/>
    <n v="204.65600000000001"/>
    <n v="0.42660129738022579"/>
    <n v="533.04"/>
    <n v="53.304000000000002"/>
    <n v="2026"/>
    <s v="Q3"/>
    <n v="9"/>
  </r>
  <r>
    <n v="3679"/>
    <x v="249"/>
    <n v="2026"/>
    <x v="2"/>
    <n v="9"/>
    <x v="8"/>
    <x v="1"/>
    <x v="12"/>
    <x v="3"/>
    <x v="1"/>
    <x v="1"/>
    <x v="3"/>
    <n v="1"/>
    <n v="147.36000000000001"/>
    <n v="0"/>
    <n v="81.599999999999994"/>
    <n v="147.36000000000001"/>
    <n v="81.599999999999994"/>
    <n v="65.760000000000019"/>
    <n v="0.44625407166123787"/>
    <n v="147.36000000000001"/>
    <n v="0"/>
    <n v="2026"/>
    <s v="Q3"/>
    <n v="9"/>
  </r>
  <r>
    <n v="3828"/>
    <x v="249"/>
    <n v="2026"/>
    <x v="2"/>
    <n v="9"/>
    <x v="8"/>
    <x v="0"/>
    <x v="0"/>
    <x v="0"/>
    <x v="1"/>
    <x v="2"/>
    <x v="18"/>
    <n v="2"/>
    <n v="166.13"/>
    <n v="0.15"/>
    <n v="86.71"/>
    <n v="282.42099999999999"/>
    <n v="173.42"/>
    <n v="109.001"/>
    <n v="0.38595217777714835"/>
    <n v="332.26"/>
    <n v="49.838999999999999"/>
    <n v="2026"/>
    <s v="Q3"/>
    <n v="9"/>
  </r>
  <r>
    <n v="4226"/>
    <x v="249"/>
    <n v="2026"/>
    <x v="2"/>
    <n v="9"/>
    <x v="8"/>
    <x v="2"/>
    <x v="3"/>
    <x v="0"/>
    <x v="1"/>
    <x v="4"/>
    <x v="16"/>
    <n v="1"/>
    <n v="51.74"/>
    <n v="0"/>
    <n v="22.45"/>
    <n v="51.74"/>
    <n v="22.45"/>
    <n v="29.290000000000003"/>
    <n v="0.56609972941631237"/>
    <n v="51.74"/>
    <n v="0"/>
    <n v="2026"/>
    <s v="Q3"/>
    <n v="9"/>
  </r>
  <r>
    <n v="58"/>
    <x v="250"/>
    <n v="2026"/>
    <x v="2"/>
    <n v="9"/>
    <x v="8"/>
    <x v="0"/>
    <x v="0"/>
    <x v="2"/>
    <x v="0"/>
    <x v="1"/>
    <x v="17"/>
    <n v="1"/>
    <n v="71.7"/>
    <n v="0"/>
    <n v="32"/>
    <n v="71.7"/>
    <n v="32"/>
    <n v="39.700000000000003"/>
    <n v="0.55369595536959559"/>
    <n v="71.7"/>
    <n v="0"/>
    <n v="2026"/>
    <s v="Q3"/>
    <n v="9"/>
  </r>
  <r>
    <n v="1224"/>
    <x v="250"/>
    <n v="2026"/>
    <x v="2"/>
    <n v="9"/>
    <x v="8"/>
    <x v="2"/>
    <x v="2"/>
    <x v="0"/>
    <x v="0"/>
    <x v="0"/>
    <x v="6"/>
    <n v="2"/>
    <n v="39.409999999999997"/>
    <n v="0.05"/>
    <n v="17.12"/>
    <n v="74.878999999999991"/>
    <n v="34.24"/>
    <n v="40.638999999999989"/>
    <n v="0.54272893601677363"/>
    <n v="78.819999999999993"/>
    <n v="3.9409999999999998"/>
    <n v="2026"/>
    <s v="Q3"/>
    <n v="9"/>
  </r>
  <r>
    <n v="4345"/>
    <x v="250"/>
    <n v="2026"/>
    <x v="2"/>
    <n v="9"/>
    <x v="8"/>
    <x v="0"/>
    <x v="9"/>
    <x v="0"/>
    <x v="1"/>
    <x v="3"/>
    <x v="5"/>
    <n v="2"/>
    <n v="345.33"/>
    <n v="0"/>
    <n v="198.22"/>
    <n v="690.66"/>
    <n v="396.44"/>
    <n v="294.21999999999997"/>
    <n v="0.42599832044710856"/>
    <n v="690.66"/>
    <n v="0"/>
    <n v="2026"/>
    <s v="Q3"/>
    <n v="9"/>
  </r>
  <r>
    <n v="1069"/>
    <x v="251"/>
    <n v="2026"/>
    <x v="2"/>
    <n v="9"/>
    <x v="8"/>
    <x v="3"/>
    <x v="13"/>
    <x v="0"/>
    <x v="0"/>
    <x v="1"/>
    <x v="3"/>
    <n v="1"/>
    <n v="145.33000000000001"/>
    <n v="0.1"/>
    <n v="80.97"/>
    <n v="130.79700000000003"/>
    <n v="80.97"/>
    <n v="49.827000000000027"/>
    <n v="0.3809491043372556"/>
    <n v="145.33000000000001"/>
    <n v="14.533000000000001"/>
    <n v="2026"/>
    <s v="Q3"/>
    <n v="9"/>
  </r>
  <r>
    <n v="1489"/>
    <x v="251"/>
    <n v="2026"/>
    <x v="2"/>
    <n v="9"/>
    <x v="8"/>
    <x v="0"/>
    <x v="0"/>
    <x v="0"/>
    <x v="0"/>
    <x v="0"/>
    <x v="4"/>
    <n v="3"/>
    <n v="50.03"/>
    <n v="0.1"/>
    <n v="22.89"/>
    <n v="135.08100000000002"/>
    <n v="68.67"/>
    <n v="66.411000000000016"/>
    <n v="0.49163835032313952"/>
    <n v="150.09"/>
    <n v="15.009"/>
    <n v="2026"/>
    <s v="Q3"/>
    <n v="9"/>
  </r>
  <r>
    <n v="2045"/>
    <x v="251"/>
    <n v="2026"/>
    <x v="2"/>
    <n v="9"/>
    <x v="8"/>
    <x v="1"/>
    <x v="1"/>
    <x v="3"/>
    <x v="0"/>
    <x v="2"/>
    <x v="2"/>
    <n v="1"/>
    <n v="35.68"/>
    <n v="0.05"/>
    <n v="13.37"/>
    <n v="33.896000000000001"/>
    <n v="13.37"/>
    <n v="20.526000000000003"/>
    <n v="0.60555817795610112"/>
    <n v="35.68"/>
    <n v="1.784"/>
    <n v="2026"/>
    <s v="Q3"/>
    <n v="9"/>
  </r>
  <r>
    <n v="2610"/>
    <x v="251"/>
    <n v="2026"/>
    <x v="2"/>
    <n v="9"/>
    <x v="8"/>
    <x v="3"/>
    <x v="8"/>
    <x v="0"/>
    <x v="0"/>
    <x v="3"/>
    <x v="5"/>
    <n v="1"/>
    <n v="341.87"/>
    <n v="0.1"/>
    <n v="190.66"/>
    <n v="307.68299999999999"/>
    <n v="190.66"/>
    <n v="117.023"/>
    <n v="0.38033625517171893"/>
    <n v="341.87"/>
    <n v="34.187000000000005"/>
    <n v="2026"/>
    <s v="Q3"/>
    <n v="9"/>
  </r>
  <r>
    <n v="4210"/>
    <x v="251"/>
    <n v="2026"/>
    <x v="2"/>
    <n v="9"/>
    <x v="8"/>
    <x v="1"/>
    <x v="6"/>
    <x v="0"/>
    <x v="0"/>
    <x v="2"/>
    <x v="18"/>
    <n v="1"/>
    <n v="164.6"/>
    <n v="0"/>
    <n v="87.21"/>
    <n v="164.6"/>
    <n v="87.21"/>
    <n v="77.39"/>
    <n v="0.47017010935601461"/>
    <n v="164.6"/>
    <n v="0"/>
    <n v="2026"/>
    <s v="Q3"/>
    <n v="9"/>
  </r>
  <r>
    <n v="4584"/>
    <x v="251"/>
    <n v="2026"/>
    <x v="2"/>
    <n v="9"/>
    <x v="8"/>
    <x v="3"/>
    <x v="8"/>
    <x v="0"/>
    <x v="0"/>
    <x v="4"/>
    <x v="10"/>
    <n v="2"/>
    <n v="41.24"/>
    <n v="0"/>
    <n v="14.46"/>
    <n v="82.48"/>
    <n v="28.92"/>
    <n v="53.56"/>
    <n v="0.64936954413191073"/>
    <n v="82.48"/>
    <n v="0"/>
    <n v="2026"/>
    <s v="Q3"/>
    <n v="9"/>
  </r>
  <r>
    <n v="44"/>
    <x v="252"/>
    <n v="2026"/>
    <x v="2"/>
    <n v="9"/>
    <x v="8"/>
    <x v="2"/>
    <x v="10"/>
    <x v="2"/>
    <x v="1"/>
    <x v="0"/>
    <x v="6"/>
    <n v="1"/>
    <n v="40.1"/>
    <n v="0"/>
    <n v="16.920000000000002"/>
    <n v="40.1"/>
    <n v="16.920000000000002"/>
    <n v="23.18"/>
    <n v="0.57805486284289276"/>
    <n v="40.1"/>
    <n v="0"/>
    <n v="2026"/>
    <s v="Q3"/>
    <n v="9"/>
  </r>
  <r>
    <n v="97"/>
    <x v="252"/>
    <n v="2026"/>
    <x v="2"/>
    <n v="9"/>
    <x v="8"/>
    <x v="1"/>
    <x v="6"/>
    <x v="0"/>
    <x v="1"/>
    <x v="3"/>
    <x v="13"/>
    <n v="2"/>
    <n v="80.239999999999995"/>
    <n v="0"/>
    <n v="40.5"/>
    <n v="160.47999999999999"/>
    <n v="81"/>
    <n v="79.47999999999999"/>
    <n v="0.49526420737786636"/>
    <n v="160.47999999999999"/>
    <n v="0"/>
    <n v="2026"/>
    <s v="Q3"/>
    <n v="9"/>
  </r>
  <r>
    <n v="1015"/>
    <x v="252"/>
    <n v="2026"/>
    <x v="2"/>
    <n v="9"/>
    <x v="8"/>
    <x v="2"/>
    <x v="3"/>
    <x v="0"/>
    <x v="1"/>
    <x v="1"/>
    <x v="11"/>
    <n v="4"/>
    <n v="151.01"/>
    <n v="0"/>
    <n v="80.569999999999993"/>
    <n v="604.04"/>
    <n v="322.27999999999997"/>
    <n v="281.76"/>
    <n v="0.46645917488908023"/>
    <n v="604.04"/>
    <n v="0"/>
    <n v="2026"/>
    <s v="Q3"/>
    <n v="9"/>
  </r>
  <r>
    <n v="1128"/>
    <x v="252"/>
    <n v="2026"/>
    <x v="2"/>
    <n v="9"/>
    <x v="8"/>
    <x v="0"/>
    <x v="15"/>
    <x v="3"/>
    <x v="0"/>
    <x v="0"/>
    <x v="4"/>
    <n v="1"/>
    <n v="51.32"/>
    <n v="0.1"/>
    <n v="22.67"/>
    <n v="46.188000000000002"/>
    <n v="22.67"/>
    <n v="23.518000000000001"/>
    <n v="0.50917987356023209"/>
    <n v="51.32"/>
    <n v="5.1320000000000006"/>
    <n v="2026"/>
    <s v="Q3"/>
    <n v="9"/>
  </r>
  <r>
    <n v="3548"/>
    <x v="252"/>
    <n v="2026"/>
    <x v="2"/>
    <n v="9"/>
    <x v="8"/>
    <x v="3"/>
    <x v="7"/>
    <x v="2"/>
    <x v="0"/>
    <x v="1"/>
    <x v="17"/>
    <n v="2"/>
    <n v="72.61"/>
    <n v="0"/>
    <n v="32.68"/>
    <n v="145.22"/>
    <n v="65.36"/>
    <n v="79.86"/>
    <n v="0.54992425285773305"/>
    <n v="145.22"/>
    <n v="0"/>
    <n v="2026"/>
    <s v="Q3"/>
    <n v="9"/>
  </r>
  <r>
    <n v="242"/>
    <x v="253"/>
    <n v="2026"/>
    <x v="2"/>
    <n v="9"/>
    <x v="8"/>
    <x v="3"/>
    <x v="13"/>
    <x v="3"/>
    <x v="2"/>
    <x v="4"/>
    <x v="10"/>
    <n v="5"/>
    <n v="40.94"/>
    <n v="0"/>
    <n v="14.78"/>
    <n v="204.7"/>
    <n v="73.899999999999991"/>
    <n v="130.80000000000001"/>
    <n v="0.6389838788470934"/>
    <n v="204.7"/>
    <n v="0"/>
    <n v="2026"/>
    <s v="Q3"/>
    <n v="9"/>
  </r>
  <r>
    <n v="784"/>
    <x v="253"/>
    <n v="2026"/>
    <x v="2"/>
    <n v="9"/>
    <x v="8"/>
    <x v="2"/>
    <x v="16"/>
    <x v="3"/>
    <x v="1"/>
    <x v="0"/>
    <x v="0"/>
    <n v="4"/>
    <n v="81.69"/>
    <n v="0"/>
    <n v="42.23"/>
    <n v="326.76"/>
    <n v="168.92"/>
    <n v="157.84"/>
    <n v="0.48304566042355246"/>
    <n v="326.76"/>
    <n v="0"/>
    <n v="2026"/>
    <s v="Q3"/>
    <n v="9"/>
  </r>
  <r>
    <n v="1535"/>
    <x v="253"/>
    <n v="2026"/>
    <x v="2"/>
    <n v="9"/>
    <x v="8"/>
    <x v="0"/>
    <x v="15"/>
    <x v="2"/>
    <x v="1"/>
    <x v="0"/>
    <x v="4"/>
    <n v="1"/>
    <n v="51.25"/>
    <n v="0.05"/>
    <n v="21.99"/>
    <n v="48.6875"/>
    <n v="21.99"/>
    <n v="26.697500000000002"/>
    <n v="0.54834403080872918"/>
    <n v="51.25"/>
    <n v="2.5625"/>
    <n v="2026"/>
    <s v="Q3"/>
    <n v="9"/>
  </r>
  <r>
    <n v="1687"/>
    <x v="253"/>
    <n v="2026"/>
    <x v="2"/>
    <n v="9"/>
    <x v="8"/>
    <x v="2"/>
    <x v="16"/>
    <x v="0"/>
    <x v="0"/>
    <x v="4"/>
    <x v="16"/>
    <n v="1"/>
    <n v="50.78"/>
    <n v="0.05"/>
    <n v="22.52"/>
    <n v="48.241"/>
    <n v="22.52"/>
    <n v="25.721"/>
    <n v="0.5331771729441761"/>
    <n v="50.78"/>
    <n v="2.5390000000000001"/>
    <n v="2026"/>
    <s v="Q3"/>
    <n v="9"/>
  </r>
  <r>
    <n v="2162"/>
    <x v="253"/>
    <n v="2026"/>
    <x v="2"/>
    <n v="9"/>
    <x v="8"/>
    <x v="1"/>
    <x v="1"/>
    <x v="0"/>
    <x v="1"/>
    <x v="2"/>
    <x v="15"/>
    <n v="1"/>
    <n v="133.31"/>
    <n v="0.05"/>
    <n v="67.790000000000006"/>
    <n v="126.64449999999999"/>
    <n v="67.790000000000006"/>
    <n v="58.854499999999987"/>
    <n v="0.46472211584395684"/>
    <n v="133.31"/>
    <n v="6.6655000000000006"/>
    <n v="2026"/>
    <s v="Q3"/>
    <n v="9"/>
  </r>
  <r>
    <n v="2307"/>
    <x v="253"/>
    <n v="2026"/>
    <x v="2"/>
    <n v="9"/>
    <x v="8"/>
    <x v="2"/>
    <x v="2"/>
    <x v="0"/>
    <x v="0"/>
    <x v="2"/>
    <x v="18"/>
    <n v="1"/>
    <n v="162.06"/>
    <n v="0"/>
    <n v="86.95"/>
    <n v="162.06"/>
    <n v="86.95"/>
    <n v="75.11"/>
    <n v="0.4634703196347032"/>
    <n v="162.06"/>
    <n v="0"/>
    <n v="2026"/>
    <s v="Q3"/>
    <n v="9"/>
  </r>
  <r>
    <n v="3976"/>
    <x v="253"/>
    <n v="2026"/>
    <x v="2"/>
    <n v="9"/>
    <x v="8"/>
    <x v="2"/>
    <x v="5"/>
    <x v="2"/>
    <x v="0"/>
    <x v="2"/>
    <x v="2"/>
    <n v="2"/>
    <n v="37.03"/>
    <n v="0.1"/>
    <n v="13.46"/>
    <n v="66.654000000000011"/>
    <n v="26.92"/>
    <n v="39.734000000000009"/>
    <n v="0.59612326342004984"/>
    <n v="74.06"/>
    <n v="7.4060000000000006"/>
    <n v="2026"/>
    <s v="Q3"/>
    <n v="9"/>
  </r>
  <r>
    <n v="5066"/>
    <x v="253"/>
    <n v="2026"/>
    <x v="2"/>
    <n v="9"/>
    <x v="8"/>
    <x v="1"/>
    <x v="11"/>
    <x v="0"/>
    <x v="1"/>
    <x v="3"/>
    <x v="5"/>
    <n v="1"/>
    <n v="338.01"/>
    <n v="0"/>
    <n v="190.89"/>
    <n v="338.01"/>
    <n v="190.89"/>
    <n v="147.12"/>
    <n v="0.43525339486997427"/>
    <n v="338.01"/>
    <n v="0"/>
    <n v="2026"/>
    <s v="Q3"/>
    <n v="9"/>
  </r>
  <r>
    <n v="78"/>
    <x v="254"/>
    <n v="2026"/>
    <x v="2"/>
    <n v="9"/>
    <x v="8"/>
    <x v="3"/>
    <x v="13"/>
    <x v="0"/>
    <x v="1"/>
    <x v="4"/>
    <x v="10"/>
    <n v="5"/>
    <n v="40.78"/>
    <n v="0.05"/>
    <n v="14.94"/>
    <n v="193.70499999999998"/>
    <n v="74.7"/>
    <n v="119.00499999999998"/>
    <n v="0.61436204537828132"/>
    <n v="203.9"/>
    <n v="10.195"/>
    <n v="2026"/>
    <s v="Q3"/>
    <n v="9"/>
  </r>
  <r>
    <n v="354"/>
    <x v="254"/>
    <n v="2026"/>
    <x v="2"/>
    <n v="9"/>
    <x v="8"/>
    <x v="2"/>
    <x v="16"/>
    <x v="0"/>
    <x v="0"/>
    <x v="0"/>
    <x v="4"/>
    <n v="4"/>
    <n v="51.47"/>
    <n v="0"/>
    <n v="21.9"/>
    <n v="205.88"/>
    <n v="87.6"/>
    <n v="118.28"/>
    <n v="0.57450942296483387"/>
    <n v="205.88"/>
    <n v="0"/>
    <n v="2026"/>
    <s v="Q3"/>
    <n v="9"/>
  </r>
  <r>
    <n v="1738"/>
    <x v="254"/>
    <n v="2026"/>
    <x v="2"/>
    <n v="9"/>
    <x v="8"/>
    <x v="0"/>
    <x v="15"/>
    <x v="1"/>
    <x v="2"/>
    <x v="1"/>
    <x v="3"/>
    <n v="10"/>
    <n v="144.4"/>
    <n v="0.1"/>
    <n v="81.069999999999993"/>
    <n v="1299.6000000000001"/>
    <n v="810.69999999999993"/>
    <n v="488.9000000000002"/>
    <n v="0.37619267466912909"/>
    <n v="1444"/>
    <n v="144.4"/>
    <n v="2026"/>
    <s v="Q3"/>
    <n v="9"/>
  </r>
  <r>
    <n v="1900"/>
    <x v="254"/>
    <n v="2026"/>
    <x v="2"/>
    <n v="9"/>
    <x v="8"/>
    <x v="1"/>
    <x v="6"/>
    <x v="2"/>
    <x v="1"/>
    <x v="4"/>
    <x v="16"/>
    <n v="1"/>
    <n v="51.34"/>
    <n v="0.1"/>
    <n v="22.63"/>
    <n v="46.206000000000003"/>
    <n v="22.63"/>
    <n v="23.576000000000004"/>
    <n v="0.51023676578799293"/>
    <n v="51.34"/>
    <n v="5.1340000000000003"/>
    <n v="2026"/>
    <s v="Q3"/>
    <n v="9"/>
  </r>
  <r>
    <n v="3375"/>
    <x v="254"/>
    <n v="2026"/>
    <x v="2"/>
    <n v="9"/>
    <x v="8"/>
    <x v="1"/>
    <x v="1"/>
    <x v="1"/>
    <x v="0"/>
    <x v="2"/>
    <x v="9"/>
    <n v="6"/>
    <n v="47.72"/>
    <n v="0.1"/>
    <n v="18.41"/>
    <n v="257.68799999999999"/>
    <n v="110.46000000000001"/>
    <n v="147.22799999999998"/>
    <n v="0.57134208810654741"/>
    <n v="286.32"/>
    <n v="28.632000000000001"/>
    <n v="2026"/>
    <s v="Q3"/>
    <n v="9"/>
  </r>
  <r>
    <n v="3567"/>
    <x v="254"/>
    <n v="2026"/>
    <x v="2"/>
    <n v="9"/>
    <x v="8"/>
    <x v="1"/>
    <x v="11"/>
    <x v="0"/>
    <x v="2"/>
    <x v="3"/>
    <x v="13"/>
    <n v="1"/>
    <n v="81.489999999999995"/>
    <n v="0.1"/>
    <n v="38.83"/>
    <n v="73.340999999999994"/>
    <n v="38.83"/>
    <n v="34.510999999999996"/>
    <n v="0.47055535103148305"/>
    <n v="81.489999999999995"/>
    <n v="8.1489999999999991"/>
    <n v="2026"/>
    <s v="Q3"/>
    <n v="9"/>
  </r>
  <r>
    <n v="4106"/>
    <x v="254"/>
    <n v="2026"/>
    <x v="2"/>
    <n v="9"/>
    <x v="8"/>
    <x v="1"/>
    <x v="6"/>
    <x v="2"/>
    <x v="0"/>
    <x v="0"/>
    <x v="6"/>
    <n v="2"/>
    <n v="39.700000000000003"/>
    <n v="0"/>
    <n v="16.32"/>
    <n v="79.400000000000006"/>
    <n v="32.64"/>
    <n v="46.760000000000005"/>
    <n v="0.58891687657430736"/>
    <n v="79.400000000000006"/>
    <n v="0"/>
    <n v="2026"/>
    <s v="Q3"/>
    <n v="9"/>
  </r>
  <r>
    <n v="4293"/>
    <x v="254"/>
    <n v="2026"/>
    <x v="2"/>
    <n v="9"/>
    <x v="8"/>
    <x v="1"/>
    <x v="12"/>
    <x v="1"/>
    <x v="1"/>
    <x v="3"/>
    <x v="5"/>
    <n v="4"/>
    <n v="344.67"/>
    <n v="0.1"/>
    <n v="195.35"/>
    <n v="1240.8120000000001"/>
    <n v="781.4"/>
    <n v="459.41200000000015"/>
    <n v="0.37025109363868186"/>
    <n v="1378.68"/>
    <n v="137.86800000000002"/>
    <n v="2026"/>
    <s v="Q3"/>
    <n v="9"/>
  </r>
  <r>
    <n v="4859"/>
    <x v="254"/>
    <n v="2026"/>
    <x v="2"/>
    <n v="9"/>
    <x v="8"/>
    <x v="0"/>
    <x v="0"/>
    <x v="0"/>
    <x v="0"/>
    <x v="0"/>
    <x v="0"/>
    <n v="1"/>
    <n v="80.39"/>
    <n v="0"/>
    <n v="42.85"/>
    <n v="80.39"/>
    <n v="42.85"/>
    <n v="37.54"/>
    <n v="0.46697350416718497"/>
    <n v="80.39"/>
    <n v="0"/>
    <n v="2026"/>
    <s v="Q3"/>
    <n v="9"/>
  </r>
  <r>
    <n v="770"/>
    <x v="255"/>
    <n v="2026"/>
    <x v="2"/>
    <n v="9"/>
    <x v="8"/>
    <x v="2"/>
    <x v="3"/>
    <x v="2"/>
    <x v="0"/>
    <x v="1"/>
    <x v="3"/>
    <n v="1"/>
    <n v="143.66999999999999"/>
    <n v="0.1"/>
    <n v="79.89"/>
    <n v="129.303"/>
    <n v="79.89"/>
    <n v="49.412999999999997"/>
    <n v="0.38214890605786406"/>
    <n v="143.66999999999999"/>
    <n v="14.366999999999999"/>
    <n v="2026"/>
    <s v="Q3"/>
    <n v="9"/>
  </r>
  <r>
    <n v="1375"/>
    <x v="255"/>
    <n v="2026"/>
    <x v="2"/>
    <n v="9"/>
    <x v="8"/>
    <x v="1"/>
    <x v="12"/>
    <x v="2"/>
    <x v="0"/>
    <x v="2"/>
    <x v="2"/>
    <n v="1"/>
    <n v="35.86"/>
    <n v="0"/>
    <n v="13.33"/>
    <n v="35.86"/>
    <n v="13.33"/>
    <n v="22.53"/>
    <n v="0.62827663134411604"/>
    <n v="35.86"/>
    <n v="0"/>
    <n v="2026"/>
    <s v="Q3"/>
    <n v="9"/>
  </r>
  <r>
    <n v="2063"/>
    <x v="255"/>
    <n v="2026"/>
    <x v="2"/>
    <n v="9"/>
    <x v="8"/>
    <x v="1"/>
    <x v="14"/>
    <x v="2"/>
    <x v="0"/>
    <x v="2"/>
    <x v="15"/>
    <n v="3"/>
    <n v="130.28"/>
    <n v="0.1"/>
    <n v="65.33"/>
    <n v="351.75600000000003"/>
    <n v="195.99"/>
    <n v="155.76600000000002"/>
    <n v="0.44282400300208102"/>
    <n v="390.84000000000003"/>
    <n v="39.084000000000003"/>
    <n v="2026"/>
    <s v="Q3"/>
    <n v="9"/>
  </r>
  <r>
    <n v="2563"/>
    <x v="255"/>
    <n v="2026"/>
    <x v="2"/>
    <n v="9"/>
    <x v="8"/>
    <x v="1"/>
    <x v="6"/>
    <x v="3"/>
    <x v="0"/>
    <x v="1"/>
    <x v="11"/>
    <n v="1"/>
    <n v="157.88999999999999"/>
    <n v="0.1"/>
    <n v="78.209999999999994"/>
    <n v="142.101"/>
    <n v="78.209999999999994"/>
    <n v="63.891000000000005"/>
    <n v="0.44961682183798851"/>
    <n v="157.88999999999999"/>
    <n v="15.789"/>
    <n v="2026"/>
    <s v="Q3"/>
    <n v="9"/>
  </r>
  <r>
    <n v="2786"/>
    <x v="255"/>
    <n v="2026"/>
    <x v="2"/>
    <n v="9"/>
    <x v="8"/>
    <x v="3"/>
    <x v="8"/>
    <x v="0"/>
    <x v="1"/>
    <x v="4"/>
    <x v="10"/>
    <n v="2"/>
    <n v="40.83"/>
    <n v="0"/>
    <n v="14.56"/>
    <n v="81.66"/>
    <n v="29.12"/>
    <n v="52.539999999999992"/>
    <n v="0.64339946118050451"/>
    <n v="81.66"/>
    <n v="0"/>
    <n v="2026"/>
    <s v="Q3"/>
    <n v="9"/>
  </r>
  <r>
    <n v="3269"/>
    <x v="255"/>
    <n v="2026"/>
    <x v="2"/>
    <n v="9"/>
    <x v="8"/>
    <x v="2"/>
    <x v="16"/>
    <x v="2"/>
    <x v="1"/>
    <x v="4"/>
    <x v="14"/>
    <n v="2"/>
    <n v="37.119999999999997"/>
    <n v="0"/>
    <n v="14.26"/>
    <n v="74.239999999999995"/>
    <n v="28.52"/>
    <n v="45.72"/>
    <n v="0.61584051724137934"/>
    <n v="74.239999999999995"/>
    <n v="0"/>
    <n v="2026"/>
    <s v="Q3"/>
    <n v="9"/>
  </r>
  <r>
    <n v="3346"/>
    <x v="255"/>
    <n v="2026"/>
    <x v="2"/>
    <n v="9"/>
    <x v="8"/>
    <x v="3"/>
    <x v="8"/>
    <x v="0"/>
    <x v="0"/>
    <x v="3"/>
    <x v="19"/>
    <n v="2"/>
    <n v="124.04"/>
    <n v="0.05"/>
    <n v="59.29"/>
    <n v="235.67599999999999"/>
    <n v="118.58"/>
    <n v="117.09599999999999"/>
    <n v="0.49685160983723414"/>
    <n v="248.08"/>
    <n v="12.404000000000002"/>
    <n v="2026"/>
    <s v="Q3"/>
    <n v="9"/>
  </r>
  <r>
    <n v="4097"/>
    <x v="255"/>
    <n v="2026"/>
    <x v="2"/>
    <n v="9"/>
    <x v="8"/>
    <x v="1"/>
    <x v="12"/>
    <x v="0"/>
    <x v="0"/>
    <x v="1"/>
    <x v="3"/>
    <n v="1"/>
    <n v="142.36000000000001"/>
    <n v="0"/>
    <n v="78.3"/>
    <n v="142.36000000000001"/>
    <n v="78.3"/>
    <n v="64.060000000000016"/>
    <n v="0.44998595110986239"/>
    <n v="142.36000000000001"/>
    <n v="0"/>
    <n v="2026"/>
    <s v="Q3"/>
    <n v="9"/>
  </r>
  <r>
    <n v="4208"/>
    <x v="255"/>
    <n v="2026"/>
    <x v="2"/>
    <n v="9"/>
    <x v="8"/>
    <x v="1"/>
    <x v="12"/>
    <x v="1"/>
    <x v="2"/>
    <x v="0"/>
    <x v="8"/>
    <n v="6"/>
    <n v="104.11"/>
    <n v="0.1"/>
    <n v="49"/>
    <n v="562.19399999999996"/>
    <n v="294"/>
    <n v="268.19399999999996"/>
    <n v="0.47704884790659446"/>
    <n v="624.66"/>
    <n v="62.466000000000001"/>
    <n v="2026"/>
    <s v="Q3"/>
    <n v="9"/>
  </r>
  <r>
    <n v="4606"/>
    <x v="255"/>
    <n v="2026"/>
    <x v="2"/>
    <n v="9"/>
    <x v="8"/>
    <x v="3"/>
    <x v="8"/>
    <x v="0"/>
    <x v="2"/>
    <x v="3"/>
    <x v="5"/>
    <n v="1"/>
    <n v="335.02"/>
    <n v="0.05"/>
    <n v="198.44"/>
    <n v="318.26899999999995"/>
    <n v="198.44"/>
    <n v="119.82899999999995"/>
    <n v="0.3765022669502841"/>
    <n v="335.02"/>
    <n v="16.751000000000001"/>
    <n v="2026"/>
    <s v="Q3"/>
    <n v="9"/>
  </r>
  <r>
    <n v="222"/>
    <x v="256"/>
    <n v="2026"/>
    <x v="2"/>
    <n v="9"/>
    <x v="8"/>
    <x v="1"/>
    <x v="12"/>
    <x v="0"/>
    <x v="0"/>
    <x v="0"/>
    <x v="4"/>
    <n v="2"/>
    <n v="49.69"/>
    <n v="0.05"/>
    <n v="22.55"/>
    <n v="94.410999999999987"/>
    <n v="45.1"/>
    <n v="49.310999999999986"/>
    <n v="0.52230142674052804"/>
    <n v="99.38"/>
    <n v="4.9690000000000003"/>
    <n v="2026"/>
    <s v="Q3"/>
    <n v="9"/>
  </r>
  <r>
    <n v="241"/>
    <x v="256"/>
    <n v="2026"/>
    <x v="2"/>
    <n v="9"/>
    <x v="8"/>
    <x v="2"/>
    <x v="5"/>
    <x v="0"/>
    <x v="0"/>
    <x v="0"/>
    <x v="4"/>
    <n v="4"/>
    <n v="50.5"/>
    <n v="0"/>
    <n v="23.02"/>
    <n v="202"/>
    <n v="92.08"/>
    <n v="109.92"/>
    <n v="0.5441584158415842"/>
    <n v="202"/>
    <n v="0"/>
    <n v="2026"/>
    <s v="Q3"/>
    <n v="9"/>
  </r>
  <r>
    <n v="753"/>
    <x v="256"/>
    <n v="2026"/>
    <x v="2"/>
    <n v="9"/>
    <x v="8"/>
    <x v="3"/>
    <x v="4"/>
    <x v="2"/>
    <x v="0"/>
    <x v="2"/>
    <x v="9"/>
    <n v="1"/>
    <n v="47.55"/>
    <n v="0.05"/>
    <n v="18.350000000000001"/>
    <n v="45.172499999999992"/>
    <n v="18.350000000000001"/>
    <n v="26.822499999999991"/>
    <n v="0.5937794011843488"/>
    <n v="47.55"/>
    <n v="2.3774999999999999"/>
    <n v="2026"/>
    <s v="Q3"/>
    <n v="9"/>
  </r>
  <r>
    <n v="2530"/>
    <x v="256"/>
    <n v="2026"/>
    <x v="2"/>
    <n v="9"/>
    <x v="8"/>
    <x v="3"/>
    <x v="7"/>
    <x v="0"/>
    <x v="1"/>
    <x v="2"/>
    <x v="9"/>
    <n v="6"/>
    <n v="46.16"/>
    <n v="0.1"/>
    <n v="18.39"/>
    <n v="249.26399999999998"/>
    <n v="110.34"/>
    <n v="138.92399999999998"/>
    <n v="0.55733679953783932"/>
    <n v="276.95999999999998"/>
    <n v="27.695999999999998"/>
    <n v="2026"/>
    <s v="Q3"/>
    <n v="9"/>
  </r>
  <r>
    <n v="572"/>
    <x v="257"/>
    <n v="2026"/>
    <x v="2"/>
    <n v="9"/>
    <x v="8"/>
    <x v="0"/>
    <x v="15"/>
    <x v="2"/>
    <x v="0"/>
    <x v="2"/>
    <x v="15"/>
    <n v="2"/>
    <n v="135.79"/>
    <n v="0.05"/>
    <n v="66.53"/>
    <n v="258.00099999999998"/>
    <n v="133.06"/>
    <n v="124.94099999999997"/>
    <n v="0.48426556486215167"/>
    <n v="271.58"/>
    <n v="13.579000000000001"/>
    <n v="2026"/>
    <s v="Q3"/>
    <n v="9"/>
  </r>
  <r>
    <n v="874"/>
    <x v="257"/>
    <n v="2026"/>
    <x v="2"/>
    <n v="9"/>
    <x v="8"/>
    <x v="0"/>
    <x v="15"/>
    <x v="0"/>
    <x v="0"/>
    <x v="1"/>
    <x v="3"/>
    <n v="2"/>
    <n v="141.91999999999999"/>
    <n v="0"/>
    <n v="79.900000000000006"/>
    <n v="283.83999999999997"/>
    <n v="159.80000000000001"/>
    <n v="124.03999999999996"/>
    <n v="0.43700676437429531"/>
    <n v="283.83999999999997"/>
    <n v="0"/>
    <n v="2026"/>
    <s v="Q3"/>
    <n v="9"/>
  </r>
  <r>
    <n v="937"/>
    <x v="257"/>
    <n v="2026"/>
    <x v="2"/>
    <n v="9"/>
    <x v="8"/>
    <x v="3"/>
    <x v="4"/>
    <x v="3"/>
    <x v="2"/>
    <x v="1"/>
    <x v="3"/>
    <n v="1"/>
    <n v="146.41"/>
    <n v="0.15"/>
    <n v="80.87"/>
    <n v="124.4485"/>
    <n v="80.87"/>
    <n v="43.578499999999991"/>
    <n v="0.35017296311325563"/>
    <n v="146.41"/>
    <n v="21.961499999999997"/>
    <n v="2026"/>
    <s v="Q3"/>
    <n v="9"/>
  </r>
  <r>
    <n v="1229"/>
    <x v="257"/>
    <n v="2026"/>
    <x v="2"/>
    <n v="9"/>
    <x v="8"/>
    <x v="1"/>
    <x v="1"/>
    <x v="3"/>
    <x v="1"/>
    <x v="0"/>
    <x v="6"/>
    <n v="5"/>
    <n v="40.17"/>
    <n v="0"/>
    <n v="16.27"/>
    <n v="200.85000000000002"/>
    <n v="81.349999999999994"/>
    <n v="119.50000000000003"/>
    <n v="0.59497137167040082"/>
    <n v="200.85000000000002"/>
    <n v="0"/>
    <n v="2026"/>
    <s v="Q3"/>
    <n v="9"/>
  </r>
  <r>
    <n v="2186"/>
    <x v="257"/>
    <n v="2026"/>
    <x v="2"/>
    <n v="9"/>
    <x v="8"/>
    <x v="2"/>
    <x v="2"/>
    <x v="0"/>
    <x v="0"/>
    <x v="1"/>
    <x v="1"/>
    <n v="2"/>
    <n v="91.6"/>
    <n v="0"/>
    <n v="46.54"/>
    <n v="183.2"/>
    <n v="93.08"/>
    <n v="90.11999999999999"/>
    <n v="0.49192139737991264"/>
    <n v="183.2"/>
    <n v="0"/>
    <n v="2026"/>
    <s v="Q3"/>
    <n v="9"/>
  </r>
  <r>
    <n v="2922"/>
    <x v="257"/>
    <n v="2026"/>
    <x v="2"/>
    <n v="9"/>
    <x v="8"/>
    <x v="2"/>
    <x v="2"/>
    <x v="0"/>
    <x v="1"/>
    <x v="4"/>
    <x v="12"/>
    <n v="4"/>
    <n v="121.47"/>
    <n v="0.05"/>
    <n v="67.650000000000006"/>
    <n v="461.58599999999996"/>
    <n v="270.60000000000002"/>
    <n v="190.98599999999993"/>
    <n v="0.41376038268058379"/>
    <n v="485.88"/>
    <n v="24.294"/>
    <n v="2026"/>
    <s v="Q3"/>
    <n v="9"/>
  </r>
  <r>
    <n v="3140"/>
    <x v="257"/>
    <n v="2026"/>
    <x v="2"/>
    <n v="9"/>
    <x v="8"/>
    <x v="1"/>
    <x v="12"/>
    <x v="3"/>
    <x v="1"/>
    <x v="3"/>
    <x v="19"/>
    <n v="2"/>
    <n v="122.69"/>
    <n v="0"/>
    <n v="61.4"/>
    <n v="245.38"/>
    <n v="122.8"/>
    <n v="122.58"/>
    <n v="0.49955171570625151"/>
    <n v="245.38"/>
    <n v="0"/>
    <n v="2026"/>
    <s v="Q3"/>
    <n v="9"/>
  </r>
  <r>
    <n v="3369"/>
    <x v="257"/>
    <n v="2026"/>
    <x v="2"/>
    <n v="9"/>
    <x v="8"/>
    <x v="1"/>
    <x v="12"/>
    <x v="3"/>
    <x v="1"/>
    <x v="2"/>
    <x v="9"/>
    <n v="1"/>
    <n v="45.59"/>
    <n v="0"/>
    <n v="18.28"/>
    <n v="45.59"/>
    <n v="18.28"/>
    <n v="27.310000000000002"/>
    <n v="0.59903487606931349"/>
    <n v="45.59"/>
    <n v="0"/>
    <n v="2026"/>
    <s v="Q3"/>
    <n v="9"/>
  </r>
  <r>
    <n v="4865"/>
    <x v="257"/>
    <n v="2026"/>
    <x v="2"/>
    <n v="9"/>
    <x v="8"/>
    <x v="3"/>
    <x v="4"/>
    <x v="0"/>
    <x v="0"/>
    <x v="0"/>
    <x v="0"/>
    <n v="1"/>
    <n v="83.8"/>
    <n v="0"/>
    <n v="42.23"/>
    <n v="83.8"/>
    <n v="42.23"/>
    <n v="41.57"/>
    <n v="0.49606205250596663"/>
    <n v="83.8"/>
    <n v="0"/>
    <n v="2026"/>
    <s v="Q3"/>
    <n v="9"/>
  </r>
  <r>
    <n v="103"/>
    <x v="258"/>
    <n v="2026"/>
    <x v="2"/>
    <n v="9"/>
    <x v="8"/>
    <x v="2"/>
    <x v="3"/>
    <x v="0"/>
    <x v="1"/>
    <x v="2"/>
    <x v="15"/>
    <n v="1"/>
    <n v="132.58000000000001"/>
    <n v="0.15"/>
    <n v="67.62"/>
    <n v="112.69300000000001"/>
    <n v="67.62"/>
    <n v="45.073000000000008"/>
    <n v="0.39996273060438536"/>
    <n v="132.58000000000001"/>
    <n v="19.887"/>
    <n v="2026"/>
    <s v="Q3"/>
    <n v="9"/>
  </r>
  <r>
    <n v="4500"/>
    <x v="258"/>
    <n v="2026"/>
    <x v="2"/>
    <n v="9"/>
    <x v="8"/>
    <x v="3"/>
    <x v="8"/>
    <x v="0"/>
    <x v="1"/>
    <x v="3"/>
    <x v="19"/>
    <n v="2"/>
    <n v="122.12"/>
    <n v="0.05"/>
    <n v="61.76"/>
    <n v="232.02799999999999"/>
    <n v="123.52"/>
    <n v="108.508"/>
    <n v="0.46765045597945076"/>
    <n v="244.24"/>
    <n v="12.212000000000002"/>
    <n v="2026"/>
    <s v="Q3"/>
    <n v="9"/>
  </r>
  <r>
    <n v="5093"/>
    <x v="258"/>
    <n v="2026"/>
    <x v="2"/>
    <n v="9"/>
    <x v="8"/>
    <x v="0"/>
    <x v="0"/>
    <x v="1"/>
    <x v="2"/>
    <x v="1"/>
    <x v="3"/>
    <n v="3"/>
    <n v="140.47"/>
    <n v="0.15"/>
    <n v="81.739999999999995"/>
    <n v="358.19849999999997"/>
    <n v="245.21999999999997"/>
    <n v="112.9785"/>
    <n v="0.31540751845694498"/>
    <n v="421.40999999999997"/>
    <n v="63.211499999999994"/>
    <n v="2026"/>
    <s v="Q3"/>
    <n v="9"/>
  </r>
  <r>
    <n v="5147"/>
    <x v="258"/>
    <n v="2026"/>
    <x v="2"/>
    <n v="9"/>
    <x v="8"/>
    <x v="3"/>
    <x v="13"/>
    <x v="0"/>
    <x v="1"/>
    <x v="1"/>
    <x v="3"/>
    <n v="2"/>
    <n v="145.35"/>
    <n v="0.05"/>
    <n v="78.39"/>
    <n v="276.16499999999996"/>
    <n v="156.78"/>
    <n v="119.38499999999996"/>
    <n v="0.4322959100537721"/>
    <n v="290.7"/>
    <n v="14.535"/>
    <n v="2026"/>
    <s v="Q3"/>
    <n v="9"/>
  </r>
  <r>
    <n v="365"/>
    <x v="259"/>
    <n v="2026"/>
    <x v="2"/>
    <n v="9"/>
    <x v="8"/>
    <x v="3"/>
    <x v="8"/>
    <x v="3"/>
    <x v="0"/>
    <x v="3"/>
    <x v="19"/>
    <n v="2"/>
    <n v="121.25"/>
    <n v="0"/>
    <n v="61.5"/>
    <n v="242.5"/>
    <n v="123"/>
    <n v="119.5"/>
    <n v="0.4927835051546392"/>
    <n v="242.5"/>
    <n v="0"/>
    <n v="2026"/>
    <s v="Q3"/>
    <n v="9"/>
  </r>
  <r>
    <n v="494"/>
    <x v="259"/>
    <n v="2026"/>
    <x v="2"/>
    <n v="9"/>
    <x v="8"/>
    <x v="3"/>
    <x v="4"/>
    <x v="0"/>
    <x v="1"/>
    <x v="2"/>
    <x v="2"/>
    <n v="1"/>
    <n v="35.94"/>
    <n v="0.1"/>
    <n v="13.19"/>
    <n v="32.345999999999997"/>
    <n v="13.19"/>
    <n v="19.155999999999999"/>
    <n v="0.59222160390774747"/>
    <n v="35.94"/>
    <n v="3.5939999999999999"/>
    <n v="2026"/>
    <s v="Q3"/>
    <n v="9"/>
  </r>
  <r>
    <n v="665"/>
    <x v="259"/>
    <n v="2026"/>
    <x v="2"/>
    <n v="9"/>
    <x v="8"/>
    <x v="1"/>
    <x v="14"/>
    <x v="0"/>
    <x v="1"/>
    <x v="0"/>
    <x v="8"/>
    <n v="1"/>
    <n v="101.18"/>
    <n v="0.1"/>
    <n v="49.38"/>
    <n v="91.062000000000012"/>
    <n v="49.38"/>
    <n v="41.682000000000009"/>
    <n v="0.45773209461685449"/>
    <n v="101.18"/>
    <n v="10.118000000000002"/>
    <n v="2026"/>
    <s v="Q3"/>
    <n v="9"/>
  </r>
  <r>
    <n v="2067"/>
    <x v="259"/>
    <n v="2026"/>
    <x v="2"/>
    <n v="9"/>
    <x v="8"/>
    <x v="3"/>
    <x v="7"/>
    <x v="2"/>
    <x v="1"/>
    <x v="0"/>
    <x v="0"/>
    <n v="2"/>
    <n v="82.47"/>
    <n v="0"/>
    <n v="42.49"/>
    <n v="164.94"/>
    <n v="84.98"/>
    <n v="79.959999999999994"/>
    <n v="0.48478234509518608"/>
    <n v="164.94"/>
    <n v="0"/>
    <n v="2026"/>
    <s v="Q3"/>
    <n v="9"/>
  </r>
  <r>
    <n v="2648"/>
    <x v="259"/>
    <n v="2026"/>
    <x v="2"/>
    <n v="9"/>
    <x v="8"/>
    <x v="2"/>
    <x v="16"/>
    <x v="3"/>
    <x v="1"/>
    <x v="4"/>
    <x v="16"/>
    <n v="1"/>
    <n v="50.47"/>
    <n v="0.05"/>
    <n v="22.27"/>
    <n v="47.946499999999993"/>
    <n v="22.27"/>
    <n v="25.676499999999994"/>
    <n v="0.53552396942425406"/>
    <n v="50.47"/>
    <n v="2.5235000000000003"/>
    <n v="2026"/>
    <s v="Q3"/>
    <n v="9"/>
  </r>
  <r>
    <n v="3074"/>
    <x v="259"/>
    <n v="2026"/>
    <x v="2"/>
    <n v="9"/>
    <x v="8"/>
    <x v="3"/>
    <x v="8"/>
    <x v="1"/>
    <x v="2"/>
    <x v="3"/>
    <x v="13"/>
    <n v="5"/>
    <n v="82.63"/>
    <n v="0.15"/>
    <n v="38.630000000000003"/>
    <n v="351.17749999999995"/>
    <n v="193.15"/>
    <n v="158.02749999999995"/>
    <n v="0.44999323703824978"/>
    <n v="413.15"/>
    <n v="61.972499999999997"/>
    <n v="2026"/>
    <s v="Q3"/>
    <n v="9"/>
  </r>
  <r>
    <n v="259"/>
    <x v="260"/>
    <n v="2026"/>
    <x v="2"/>
    <n v="9"/>
    <x v="8"/>
    <x v="3"/>
    <x v="8"/>
    <x v="2"/>
    <x v="2"/>
    <x v="2"/>
    <x v="18"/>
    <n v="4"/>
    <n v="168.48"/>
    <n v="0.1"/>
    <n v="89.85"/>
    <n v="606.52800000000002"/>
    <n v="359.4"/>
    <n v="247.12800000000004"/>
    <n v="0.4074469768914214"/>
    <n v="673.92"/>
    <n v="67.391999999999996"/>
    <n v="2026"/>
    <s v="Q3"/>
    <n v="9"/>
  </r>
  <r>
    <n v="997"/>
    <x v="260"/>
    <n v="2026"/>
    <x v="2"/>
    <n v="9"/>
    <x v="8"/>
    <x v="1"/>
    <x v="11"/>
    <x v="3"/>
    <x v="0"/>
    <x v="3"/>
    <x v="19"/>
    <n v="2"/>
    <n v="121.82"/>
    <n v="0"/>
    <n v="61.92"/>
    <n v="243.64"/>
    <n v="123.84"/>
    <n v="119.79999999999998"/>
    <n v="0.49170907896897059"/>
    <n v="243.64"/>
    <n v="0"/>
    <n v="2026"/>
    <s v="Q3"/>
    <n v="9"/>
  </r>
  <r>
    <n v="2102"/>
    <x v="260"/>
    <n v="2026"/>
    <x v="2"/>
    <n v="9"/>
    <x v="8"/>
    <x v="0"/>
    <x v="15"/>
    <x v="2"/>
    <x v="0"/>
    <x v="0"/>
    <x v="4"/>
    <n v="1"/>
    <n v="50.02"/>
    <n v="0.1"/>
    <n v="22.47"/>
    <n v="45.018000000000001"/>
    <n v="22.47"/>
    <n v="22.548000000000002"/>
    <n v="0.50086632013861121"/>
    <n v="50.02"/>
    <n v="5.0020000000000007"/>
    <n v="2026"/>
    <s v="Q3"/>
    <n v="9"/>
  </r>
  <r>
    <n v="2452"/>
    <x v="260"/>
    <n v="2026"/>
    <x v="2"/>
    <n v="9"/>
    <x v="8"/>
    <x v="2"/>
    <x v="5"/>
    <x v="0"/>
    <x v="1"/>
    <x v="4"/>
    <x v="16"/>
    <n v="1"/>
    <n v="50.17"/>
    <n v="0.1"/>
    <n v="21.99"/>
    <n v="45.153000000000006"/>
    <n v="21.99"/>
    <n v="23.163000000000007"/>
    <n v="0.51298917015480705"/>
    <n v="50.17"/>
    <n v="5.0170000000000003"/>
    <n v="2026"/>
    <s v="Q3"/>
    <n v="9"/>
  </r>
  <r>
    <n v="2761"/>
    <x v="260"/>
    <n v="2026"/>
    <x v="2"/>
    <n v="9"/>
    <x v="8"/>
    <x v="0"/>
    <x v="15"/>
    <x v="1"/>
    <x v="2"/>
    <x v="3"/>
    <x v="19"/>
    <n v="5"/>
    <n v="124.51"/>
    <n v="0.1"/>
    <n v="60.29"/>
    <n v="560.29500000000007"/>
    <n v="301.45"/>
    <n v="258.84500000000008"/>
    <n v="0.46197984990049895"/>
    <n v="622.55000000000007"/>
    <n v="62.25500000000001"/>
    <n v="2026"/>
    <s v="Q3"/>
    <n v="9"/>
  </r>
  <r>
    <n v="3993"/>
    <x v="260"/>
    <n v="2026"/>
    <x v="2"/>
    <n v="9"/>
    <x v="8"/>
    <x v="1"/>
    <x v="12"/>
    <x v="3"/>
    <x v="0"/>
    <x v="1"/>
    <x v="11"/>
    <n v="1"/>
    <n v="153.68"/>
    <n v="0.05"/>
    <n v="77.42"/>
    <n v="145.99600000000001"/>
    <n v="77.42"/>
    <n v="68.576000000000008"/>
    <n v="0.46971149894517661"/>
    <n v="153.68"/>
    <n v="7.6840000000000011"/>
    <n v="2026"/>
    <s v="Q3"/>
    <n v="9"/>
  </r>
  <r>
    <n v="4343"/>
    <x v="260"/>
    <n v="2026"/>
    <x v="2"/>
    <n v="9"/>
    <x v="8"/>
    <x v="1"/>
    <x v="12"/>
    <x v="3"/>
    <x v="1"/>
    <x v="3"/>
    <x v="19"/>
    <n v="2"/>
    <n v="121.37"/>
    <n v="0.05"/>
    <n v="60.13"/>
    <n v="230.60300000000001"/>
    <n v="120.26"/>
    <n v="110.343"/>
    <n v="0.47849767782726155"/>
    <n v="242.74"/>
    <n v="12.137"/>
    <n v="2026"/>
    <s v="Q3"/>
    <n v="9"/>
  </r>
  <r>
    <n v="4429"/>
    <x v="260"/>
    <n v="2026"/>
    <x v="2"/>
    <n v="9"/>
    <x v="8"/>
    <x v="0"/>
    <x v="15"/>
    <x v="0"/>
    <x v="2"/>
    <x v="1"/>
    <x v="3"/>
    <n v="2"/>
    <n v="145.1"/>
    <n v="0.1"/>
    <n v="77.62"/>
    <n v="261.18"/>
    <n v="155.24"/>
    <n v="105.94"/>
    <n v="0.40562064476606169"/>
    <n v="290.2"/>
    <n v="29.02"/>
    <n v="2026"/>
    <s v="Q3"/>
    <n v="9"/>
  </r>
  <r>
    <n v="4824"/>
    <x v="260"/>
    <n v="2026"/>
    <x v="2"/>
    <n v="9"/>
    <x v="8"/>
    <x v="3"/>
    <x v="8"/>
    <x v="0"/>
    <x v="0"/>
    <x v="4"/>
    <x v="14"/>
    <n v="1"/>
    <n v="36.729999999999997"/>
    <n v="0.05"/>
    <n v="14.11"/>
    <n v="34.893499999999996"/>
    <n v="14.11"/>
    <n v="20.783499999999997"/>
    <n v="0.59562669265049362"/>
    <n v="36.729999999999997"/>
    <n v="1.8365"/>
    <n v="2026"/>
    <s v="Q3"/>
    <n v="9"/>
  </r>
  <r>
    <n v="4881"/>
    <x v="260"/>
    <n v="2026"/>
    <x v="2"/>
    <n v="9"/>
    <x v="8"/>
    <x v="2"/>
    <x v="2"/>
    <x v="0"/>
    <x v="2"/>
    <x v="2"/>
    <x v="15"/>
    <n v="4"/>
    <n v="134.15"/>
    <n v="0.05"/>
    <n v="65.58"/>
    <n v="509.77"/>
    <n v="262.32"/>
    <n v="247.45"/>
    <n v="0.48541499107440611"/>
    <n v="536.6"/>
    <n v="26.830000000000002"/>
    <n v="2026"/>
    <s v="Q3"/>
    <n v="9"/>
  </r>
  <r>
    <n v="5138"/>
    <x v="260"/>
    <n v="2026"/>
    <x v="2"/>
    <n v="9"/>
    <x v="8"/>
    <x v="0"/>
    <x v="0"/>
    <x v="1"/>
    <x v="2"/>
    <x v="1"/>
    <x v="1"/>
    <n v="8"/>
    <n v="94.21"/>
    <n v="0.1"/>
    <n v="45.05"/>
    <n v="678.31200000000001"/>
    <n v="360.4"/>
    <n v="317.91200000000003"/>
    <n v="0.46868107891353833"/>
    <n v="753.68"/>
    <n v="75.367999999999995"/>
    <n v="2026"/>
    <s v="Q3"/>
    <n v="9"/>
  </r>
  <r>
    <n v="1214"/>
    <x v="261"/>
    <n v="2026"/>
    <x v="2"/>
    <n v="9"/>
    <x v="8"/>
    <x v="0"/>
    <x v="15"/>
    <x v="2"/>
    <x v="0"/>
    <x v="3"/>
    <x v="7"/>
    <n v="1"/>
    <n v="198.29"/>
    <n v="0.05"/>
    <n v="106.24"/>
    <n v="188.37549999999999"/>
    <n v="106.24"/>
    <n v="82.135499999999993"/>
    <n v="0.436020076920831"/>
    <n v="198.29"/>
    <n v="9.9145000000000003"/>
    <n v="2026"/>
    <s v="Q3"/>
    <n v="9"/>
  </r>
  <r>
    <n v="1346"/>
    <x v="261"/>
    <n v="2026"/>
    <x v="2"/>
    <n v="9"/>
    <x v="8"/>
    <x v="1"/>
    <x v="14"/>
    <x v="3"/>
    <x v="0"/>
    <x v="2"/>
    <x v="18"/>
    <n v="3"/>
    <n v="166.21"/>
    <n v="0.05"/>
    <n v="85.03"/>
    <n v="473.69849999999997"/>
    <n v="255.09"/>
    <n v="218.60849999999996"/>
    <n v="0.4614929116304991"/>
    <n v="498.63"/>
    <n v="24.9315"/>
    <n v="2026"/>
    <s v="Q3"/>
    <n v="9"/>
  </r>
  <r>
    <n v="1361"/>
    <x v="261"/>
    <n v="2026"/>
    <x v="2"/>
    <n v="9"/>
    <x v="8"/>
    <x v="1"/>
    <x v="6"/>
    <x v="3"/>
    <x v="1"/>
    <x v="0"/>
    <x v="6"/>
    <n v="1"/>
    <n v="40.700000000000003"/>
    <n v="0.05"/>
    <n v="16.43"/>
    <n v="38.664999999999999"/>
    <n v="16.43"/>
    <n v="22.234999999999999"/>
    <n v="0.57506789085736454"/>
    <n v="40.700000000000003"/>
    <n v="2.0350000000000001"/>
    <n v="2026"/>
    <s v="Q3"/>
    <n v="9"/>
  </r>
  <r>
    <n v="2728"/>
    <x v="261"/>
    <n v="2026"/>
    <x v="2"/>
    <n v="9"/>
    <x v="8"/>
    <x v="0"/>
    <x v="15"/>
    <x v="0"/>
    <x v="1"/>
    <x v="1"/>
    <x v="11"/>
    <n v="3"/>
    <n v="153.5"/>
    <n v="0"/>
    <n v="80.819999999999993"/>
    <n v="460.5"/>
    <n v="242.45999999999998"/>
    <n v="218.04000000000002"/>
    <n v="0.47348534201954401"/>
    <n v="460.5"/>
    <n v="0"/>
    <n v="2026"/>
    <s v="Q3"/>
    <n v="9"/>
  </r>
  <r>
    <n v="2788"/>
    <x v="261"/>
    <n v="2026"/>
    <x v="2"/>
    <n v="9"/>
    <x v="8"/>
    <x v="1"/>
    <x v="12"/>
    <x v="3"/>
    <x v="1"/>
    <x v="1"/>
    <x v="17"/>
    <n v="1"/>
    <n v="70.430000000000007"/>
    <n v="0"/>
    <n v="31.51"/>
    <n v="70.430000000000007"/>
    <n v="31.51"/>
    <n v="38.92"/>
    <n v="0.55260542382507449"/>
    <n v="70.430000000000007"/>
    <n v="0"/>
    <n v="2026"/>
    <s v="Q3"/>
    <n v="9"/>
  </r>
  <r>
    <n v="2932"/>
    <x v="261"/>
    <n v="2026"/>
    <x v="2"/>
    <n v="9"/>
    <x v="8"/>
    <x v="0"/>
    <x v="15"/>
    <x v="2"/>
    <x v="2"/>
    <x v="0"/>
    <x v="4"/>
    <n v="4"/>
    <n v="49.93"/>
    <n v="0"/>
    <n v="22.99"/>
    <n v="199.72"/>
    <n v="91.96"/>
    <n v="107.76"/>
    <n v="0.53955537752853999"/>
    <n v="199.72"/>
    <n v="0"/>
    <n v="2026"/>
    <s v="Q3"/>
    <n v="9"/>
  </r>
  <r>
    <n v="3399"/>
    <x v="261"/>
    <n v="2026"/>
    <x v="2"/>
    <n v="9"/>
    <x v="8"/>
    <x v="1"/>
    <x v="12"/>
    <x v="2"/>
    <x v="0"/>
    <x v="0"/>
    <x v="4"/>
    <n v="1"/>
    <n v="50.18"/>
    <n v="0"/>
    <n v="22.92"/>
    <n v="50.18"/>
    <n v="22.92"/>
    <n v="27.259999999999998"/>
    <n v="0.54324432044639293"/>
    <n v="50.18"/>
    <n v="0"/>
    <n v="2026"/>
    <s v="Q3"/>
    <n v="9"/>
  </r>
  <r>
    <n v="3588"/>
    <x v="261"/>
    <n v="2026"/>
    <x v="2"/>
    <n v="9"/>
    <x v="8"/>
    <x v="3"/>
    <x v="13"/>
    <x v="2"/>
    <x v="1"/>
    <x v="2"/>
    <x v="18"/>
    <n v="2"/>
    <n v="164.01"/>
    <n v="0.15"/>
    <n v="87.14"/>
    <n v="278.81699999999995"/>
    <n v="174.28"/>
    <n v="104.53699999999995"/>
    <n v="0.37493050997607741"/>
    <n v="328.02"/>
    <n v="49.202999999999996"/>
    <n v="2026"/>
    <s v="Q3"/>
    <n v="9"/>
  </r>
  <r>
    <n v="3603"/>
    <x v="261"/>
    <n v="2026"/>
    <x v="2"/>
    <n v="9"/>
    <x v="8"/>
    <x v="1"/>
    <x v="14"/>
    <x v="3"/>
    <x v="0"/>
    <x v="0"/>
    <x v="0"/>
    <n v="2"/>
    <n v="83.77"/>
    <n v="0"/>
    <n v="43.32"/>
    <n v="167.54"/>
    <n v="86.64"/>
    <n v="80.899999999999991"/>
    <n v="0.4828697624447893"/>
    <n v="167.54"/>
    <n v="0"/>
    <n v="2026"/>
    <s v="Q3"/>
    <n v="9"/>
  </r>
  <r>
    <n v="3845"/>
    <x v="261"/>
    <n v="2026"/>
    <x v="2"/>
    <n v="9"/>
    <x v="8"/>
    <x v="3"/>
    <x v="8"/>
    <x v="0"/>
    <x v="1"/>
    <x v="3"/>
    <x v="13"/>
    <n v="1"/>
    <n v="81.84"/>
    <n v="0"/>
    <n v="38.5"/>
    <n v="81.84"/>
    <n v="38.5"/>
    <n v="43.34"/>
    <n v="0.52956989247311825"/>
    <n v="81.84"/>
    <n v="0"/>
    <n v="2026"/>
    <s v="Q3"/>
    <n v="9"/>
  </r>
  <r>
    <n v="4191"/>
    <x v="261"/>
    <n v="2026"/>
    <x v="2"/>
    <n v="9"/>
    <x v="8"/>
    <x v="2"/>
    <x v="5"/>
    <x v="3"/>
    <x v="0"/>
    <x v="4"/>
    <x v="10"/>
    <n v="1"/>
    <n v="40.32"/>
    <n v="0.15"/>
    <n v="14.39"/>
    <n v="34.271999999999998"/>
    <n v="14.39"/>
    <n v="19.881999999999998"/>
    <n v="0.58012371615312786"/>
    <n v="40.32"/>
    <n v="6.048"/>
    <n v="2026"/>
    <s v="Q3"/>
    <n v="9"/>
  </r>
  <r>
    <n v="4269"/>
    <x v="261"/>
    <n v="2026"/>
    <x v="2"/>
    <n v="9"/>
    <x v="8"/>
    <x v="2"/>
    <x v="16"/>
    <x v="1"/>
    <x v="2"/>
    <x v="1"/>
    <x v="11"/>
    <n v="4"/>
    <n v="155.84"/>
    <n v="0.05"/>
    <n v="80.790000000000006"/>
    <n v="592.19200000000001"/>
    <n v="323.16000000000003"/>
    <n v="269.03199999999998"/>
    <n v="0.45429860585755966"/>
    <n v="623.36"/>
    <n v="31.168000000000003"/>
    <n v="2026"/>
    <s v="Q3"/>
    <n v="9"/>
  </r>
  <r>
    <n v="5"/>
    <x v="262"/>
    <n v="2026"/>
    <x v="2"/>
    <n v="9"/>
    <x v="8"/>
    <x v="1"/>
    <x v="6"/>
    <x v="0"/>
    <x v="2"/>
    <x v="4"/>
    <x v="16"/>
    <n v="1"/>
    <n v="51.83"/>
    <n v="0"/>
    <n v="21.9"/>
    <n v="51.83"/>
    <n v="21.9"/>
    <n v="29.93"/>
    <n v="0.57746478873239437"/>
    <n v="51.83"/>
    <n v="0"/>
    <n v="2026"/>
    <s v="Q3"/>
    <n v="9"/>
  </r>
  <r>
    <n v="210"/>
    <x v="262"/>
    <n v="2026"/>
    <x v="2"/>
    <n v="9"/>
    <x v="8"/>
    <x v="2"/>
    <x v="3"/>
    <x v="2"/>
    <x v="0"/>
    <x v="3"/>
    <x v="7"/>
    <n v="1"/>
    <n v="190.77"/>
    <n v="0.05"/>
    <n v="104.69"/>
    <n v="181.23150000000001"/>
    <n v="104.69"/>
    <n v="76.541500000000013"/>
    <n v="0.42234103894742364"/>
    <n v="190.77"/>
    <n v="9.5385000000000009"/>
    <n v="2026"/>
    <s v="Q3"/>
    <n v="9"/>
  </r>
  <r>
    <n v="462"/>
    <x v="262"/>
    <n v="2026"/>
    <x v="2"/>
    <n v="9"/>
    <x v="8"/>
    <x v="1"/>
    <x v="12"/>
    <x v="2"/>
    <x v="1"/>
    <x v="0"/>
    <x v="6"/>
    <n v="2"/>
    <n v="40.049999999999997"/>
    <n v="0.05"/>
    <n v="16.97"/>
    <n v="76.094999999999985"/>
    <n v="33.94"/>
    <n v="42.154999999999987"/>
    <n v="0.55397857940731976"/>
    <n v="80.099999999999994"/>
    <n v="4.0049999999999999"/>
    <n v="2026"/>
    <s v="Q3"/>
    <n v="9"/>
  </r>
  <r>
    <n v="725"/>
    <x v="262"/>
    <n v="2026"/>
    <x v="2"/>
    <n v="9"/>
    <x v="8"/>
    <x v="1"/>
    <x v="12"/>
    <x v="0"/>
    <x v="1"/>
    <x v="0"/>
    <x v="0"/>
    <n v="1"/>
    <n v="82.08"/>
    <n v="0.05"/>
    <n v="43.18"/>
    <n v="77.975999999999999"/>
    <n v="43.18"/>
    <n v="34.795999999999999"/>
    <n v="0.44623986867754178"/>
    <n v="82.08"/>
    <n v="4.1040000000000001"/>
    <n v="2026"/>
    <s v="Q3"/>
    <n v="9"/>
  </r>
  <r>
    <n v="918"/>
    <x v="262"/>
    <n v="2026"/>
    <x v="2"/>
    <n v="9"/>
    <x v="8"/>
    <x v="0"/>
    <x v="15"/>
    <x v="0"/>
    <x v="0"/>
    <x v="0"/>
    <x v="4"/>
    <n v="1"/>
    <n v="50.3"/>
    <n v="0.05"/>
    <n v="22.14"/>
    <n v="47.784999999999997"/>
    <n v="22.14"/>
    <n v="25.644999999999996"/>
    <n v="0.53667468870984614"/>
    <n v="50.3"/>
    <n v="2.5150000000000001"/>
    <n v="2026"/>
    <s v="Q3"/>
    <n v="9"/>
  </r>
  <r>
    <n v="1442"/>
    <x v="262"/>
    <n v="2026"/>
    <x v="2"/>
    <n v="9"/>
    <x v="8"/>
    <x v="2"/>
    <x v="16"/>
    <x v="0"/>
    <x v="1"/>
    <x v="2"/>
    <x v="9"/>
    <n v="1"/>
    <n v="47.68"/>
    <n v="0.1"/>
    <n v="18.03"/>
    <n v="42.911999999999999"/>
    <n v="18.03"/>
    <n v="24.881999999999998"/>
    <n v="0.57983780760626391"/>
    <n v="47.68"/>
    <n v="4.7679999999999998"/>
    <n v="2026"/>
    <s v="Q3"/>
    <n v="9"/>
  </r>
  <r>
    <n v="4290"/>
    <x v="262"/>
    <n v="2026"/>
    <x v="2"/>
    <n v="9"/>
    <x v="8"/>
    <x v="2"/>
    <x v="2"/>
    <x v="2"/>
    <x v="0"/>
    <x v="0"/>
    <x v="4"/>
    <n v="2"/>
    <n v="51.48"/>
    <n v="0.05"/>
    <n v="22.38"/>
    <n v="97.811999999999983"/>
    <n v="44.76"/>
    <n v="53.051999999999985"/>
    <n v="0.54238743712427917"/>
    <n v="102.96"/>
    <n v="5.1479999999999997"/>
    <n v="2026"/>
    <s v="Q3"/>
    <n v="9"/>
  </r>
  <r>
    <n v="4666"/>
    <x v="262"/>
    <n v="2026"/>
    <x v="2"/>
    <n v="9"/>
    <x v="8"/>
    <x v="2"/>
    <x v="3"/>
    <x v="0"/>
    <x v="2"/>
    <x v="4"/>
    <x v="12"/>
    <n v="2"/>
    <n v="123.73"/>
    <n v="0"/>
    <n v="68.459999999999994"/>
    <n v="247.46"/>
    <n v="136.91999999999999"/>
    <n v="110.54000000000002"/>
    <n v="0.44669845631617239"/>
    <n v="247.46"/>
    <n v="0"/>
    <n v="2026"/>
    <s v="Q3"/>
    <n v="9"/>
  </r>
  <r>
    <n v="234"/>
    <x v="263"/>
    <n v="2026"/>
    <x v="2"/>
    <n v="9"/>
    <x v="8"/>
    <x v="2"/>
    <x v="5"/>
    <x v="0"/>
    <x v="2"/>
    <x v="1"/>
    <x v="3"/>
    <n v="2"/>
    <n v="146.81"/>
    <n v="0"/>
    <n v="79.72"/>
    <n v="293.62"/>
    <n v="159.44"/>
    <n v="134.18"/>
    <n v="0.45698521899053202"/>
    <n v="293.62"/>
    <n v="0"/>
    <n v="2026"/>
    <s v="Q3"/>
    <n v="9"/>
  </r>
  <r>
    <n v="802"/>
    <x v="263"/>
    <n v="2026"/>
    <x v="2"/>
    <n v="9"/>
    <x v="8"/>
    <x v="1"/>
    <x v="12"/>
    <x v="2"/>
    <x v="0"/>
    <x v="2"/>
    <x v="18"/>
    <n v="2"/>
    <n v="167.16"/>
    <n v="0"/>
    <n v="88.51"/>
    <n v="334.32"/>
    <n v="177.02"/>
    <n v="157.29999999999998"/>
    <n v="0.4705072983967456"/>
    <n v="334.32"/>
    <n v="0"/>
    <n v="2026"/>
    <s v="Q3"/>
    <n v="9"/>
  </r>
  <r>
    <n v="1942"/>
    <x v="263"/>
    <n v="2026"/>
    <x v="2"/>
    <n v="9"/>
    <x v="8"/>
    <x v="2"/>
    <x v="2"/>
    <x v="0"/>
    <x v="1"/>
    <x v="0"/>
    <x v="0"/>
    <n v="1"/>
    <n v="83.69"/>
    <n v="0"/>
    <n v="42.76"/>
    <n v="83.69"/>
    <n v="42.76"/>
    <n v="40.93"/>
    <n v="0.48906679412116144"/>
    <n v="83.69"/>
    <n v="0"/>
    <n v="2026"/>
    <s v="Q3"/>
    <n v="9"/>
  </r>
  <r>
    <n v="2200"/>
    <x v="263"/>
    <n v="2026"/>
    <x v="2"/>
    <n v="9"/>
    <x v="8"/>
    <x v="0"/>
    <x v="0"/>
    <x v="0"/>
    <x v="1"/>
    <x v="0"/>
    <x v="6"/>
    <n v="1"/>
    <n v="40.4"/>
    <n v="0.15"/>
    <n v="16.47"/>
    <n v="34.339999999999996"/>
    <n v="16.47"/>
    <n v="17.869999999999997"/>
    <n v="0.52038439138031445"/>
    <n v="40.4"/>
    <n v="6.06"/>
    <n v="2026"/>
    <s v="Q3"/>
    <n v="9"/>
  </r>
  <r>
    <n v="2236"/>
    <x v="263"/>
    <n v="2026"/>
    <x v="2"/>
    <n v="9"/>
    <x v="8"/>
    <x v="1"/>
    <x v="11"/>
    <x v="0"/>
    <x v="0"/>
    <x v="1"/>
    <x v="3"/>
    <n v="3"/>
    <n v="143.31"/>
    <n v="0"/>
    <n v="81.36"/>
    <n v="429.93"/>
    <n v="244.07999999999998"/>
    <n v="185.85000000000002"/>
    <n v="0.43227967343521045"/>
    <n v="429.93"/>
    <n v="0"/>
    <n v="2026"/>
    <s v="Q3"/>
    <n v="9"/>
  </r>
  <r>
    <n v="4041"/>
    <x v="263"/>
    <n v="2026"/>
    <x v="2"/>
    <n v="9"/>
    <x v="8"/>
    <x v="1"/>
    <x v="11"/>
    <x v="1"/>
    <x v="0"/>
    <x v="4"/>
    <x v="16"/>
    <n v="15"/>
    <n v="51.1"/>
    <n v="0.1"/>
    <n v="21.9"/>
    <n v="689.85"/>
    <n v="328.5"/>
    <n v="361.35"/>
    <n v="0.52380952380952384"/>
    <n v="766.5"/>
    <n v="76.650000000000006"/>
    <n v="2026"/>
    <s v="Q3"/>
    <n v="9"/>
  </r>
  <r>
    <n v="4435"/>
    <x v="263"/>
    <n v="2026"/>
    <x v="2"/>
    <n v="9"/>
    <x v="8"/>
    <x v="3"/>
    <x v="13"/>
    <x v="3"/>
    <x v="1"/>
    <x v="1"/>
    <x v="3"/>
    <n v="1"/>
    <n v="146.33000000000001"/>
    <n v="0"/>
    <n v="80.05"/>
    <n v="146.33000000000001"/>
    <n v="80.05"/>
    <n v="66.280000000000015"/>
    <n v="0.45294881432378875"/>
    <n v="146.33000000000001"/>
    <n v="0"/>
    <n v="2026"/>
    <s v="Q3"/>
    <n v="9"/>
  </r>
  <r>
    <n v="305"/>
    <x v="264"/>
    <n v="2026"/>
    <x v="2"/>
    <n v="9"/>
    <x v="8"/>
    <x v="3"/>
    <x v="8"/>
    <x v="0"/>
    <x v="0"/>
    <x v="2"/>
    <x v="15"/>
    <n v="1"/>
    <n v="130.69999999999999"/>
    <n v="0.05"/>
    <n v="68.23"/>
    <n v="124.16499999999998"/>
    <n v="68.23"/>
    <n v="55.934999999999974"/>
    <n v="0.45048926831232622"/>
    <n v="130.69999999999999"/>
    <n v="6.5350000000000001"/>
    <n v="2026"/>
    <s v="Q3"/>
    <n v="9"/>
  </r>
  <r>
    <n v="808"/>
    <x v="264"/>
    <n v="2026"/>
    <x v="2"/>
    <n v="9"/>
    <x v="8"/>
    <x v="1"/>
    <x v="12"/>
    <x v="1"/>
    <x v="2"/>
    <x v="4"/>
    <x v="10"/>
    <n v="8"/>
    <n v="39.630000000000003"/>
    <n v="0.15"/>
    <n v="14.61"/>
    <n v="269.48400000000004"/>
    <n v="116.88"/>
    <n v="152.60400000000004"/>
    <n v="0.56628222825844954"/>
    <n v="317.04000000000002"/>
    <n v="47.556000000000004"/>
    <n v="2026"/>
    <s v="Q3"/>
    <n v="9"/>
  </r>
  <r>
    <n v="1029"/>
    <x v="264"/>
    <n v="2026"/>
    <x v="2"/>
    <n v="9"/>
    <x v="8"/>
    <x v="1"/>
    <x v="6"/>
    <x v="0"/>
    <x v="0"/>
    <x v="2"/>
    <x v="15"/>
    <n v="1"/>
    <n v="132.36000000000001"/>
    <n v="0.05"/>
    <n v="66.63"/>
    <n v="125.742"/>
    <n v="66.63"/>
    <n v="59.112000000000009"/>
    <n v="0.47010545402490822"/>
    <n v="132.36000000000001"/>
    <n v="6.6180000000000012"/>
    <n v="2026"/>
    <s v="Q3"/>
    <n v="9"/>
  </r>
  <r>
    <n v="1721"/>
    <x v="264"/>
    <n v="2026"/>
    <x v="2"/>
    <n v="9"/>
    <x v="8"/>
    <x v="3"/>
    <x v="7"/>
    <x v="0"/>
    <x v="2"/>
    <x v="1"/>
    <x v="11"/>
    <n v="1"/>
    <n v="156.81"/>
    <n v="0"/>
    <n v="78.2"/>
    <n v="156.81"/>
    <n v="78.2"/>
    <n v="78.61"/>
    <n v="0.50130731458452904"/>
    <n v="156.81"/>
    <n v="0"/>
    <n v="2026"/>
    <s v="Q3"/>
    <n v="9"/>
  </r>
  <r>
    <n v="2425"/>
    <x v="264"/>
    <n v="2026"/>
    <x v="2"/>
    <n v="9"/>
    <x v="8"/>
    <x v="3"/>
    <x v="8"/>
    <x v="3"/>
    <x v="1"/>
    <x v="2"/>
    <x v="15"/>
    <n v="3"/>
    <n v="134.52000000000001"/>
    <n v="0.05"/>
    <n v="65.19"/>
    <n v="383.38200000000006"/>
    <n v="195.57"/>
    <n v="187.81200000000007"/>
    <n v="0.48988215409174152"/>
    <n v="403.56000000000006"/>
    <n v="20.178000000000004"/>
    <n v="2026"/>
    <s v="Q3"/>
    <n v="9"/>
  </r>
  <r>
    <n v="3322"/>
    <x v="264"/>
    <n v="2026"/>
    <x v="2"/>
    <n v="9"/>
    <x v="8"/>
    <x v="3"/>
    <x v="8"/>
    <x v="0"/>
    <x v="0"/>
    <x v="3"/>
    <x v="19"/>
    <n v="1"/>
    <n v="124.51"/>
    <n v="0"/>
    <n v="59.97"/>
    <n v="124.51"/>
    <n v="59.97"/>
    <n v="64.540000000000006"/>
    <n v="0.51835193960324477"/>
    <n v="124.51"/>
    <n v="0"/>
    <n v="2026"/>
    <s v="Q3"/>
    <n v="9"/>
  </r>
  <r>
    <n v="3821"/>
    <x v="264"/>
    <n v="2026"/>
    <x v="2"/>
    <n v="9"/>
    <x v="8"/>
    <x v="2"/>
    <x v="3"/>
    <x v="0"/>
    <x v="0"/>
    <x v="1"/>
    <x v="3"/>
    <n v="1"/>
    <n v="141"/>
    <n v="0"/>
    <n v="79.010000000000005"/>
    <n v="141"/>
    <n v="79.010000000000005"/>
    <n v="61.989999999999995"/>
    <n v="0.43964539007092196"/>
    <n v="141"/>
    <n v="0"/>
    <n v="2026"/>
    <s v="Q3"/>
    <n v="9"/>
  </r>
  <r>
    <n v="3899"/>
    <x v="264"/>
    <n v="2026"/>
    <x v="2"/>
    <n v="9"/>
    <x v="8"/>
    <x v="3"/>
    <x v="4"/>
    <x v="1"/>
    <x v="0"/>
    <x v="3"/>
    <x v="19"/>
    <n v="6"/>
    <n v="121.7"/>
    <n v="0.15"/>
    <n v="61.26"/>
    <n v="620.67000000000007"/>
    <n v="367.56"/>
    <n v="253.11000000000007"/>
    <n v="0.40780124703948967"/>
    <n v="730.2"/>
    <n v="109.53"/>
    <n v="2026"/>
    <s v="Q3"/>
    <n v="9"/>
  </r>
  <r>
    <n v="4807"/>
    <x v="264"/>
    <n v="2026"/>
    <x v="2"/>
    <n v="9"/>
    <x v="8"/>
    <x v="3"/>
    <x v="7"/>
    <x v="1"/>
    <x v="2"/>
    <x v="0"/>
    <x v="8"/>
    <n v="4"/>
    <n v="103.86"/>
    <n v="0.1"/>
    <n v="50.12"/>
    <n v="373.89600000000002"/>
    <n v="200.48"/>
    <n v="173.41600000000003"/>
    <n v="0.46380811776536796"/>
    <n v="415.44"/>
    <n v="41.544000000000004"/>
    <n v="2026"/>
    <s v="Q3"/>
    <n v="9"/>
  </r>
  <r>
    <n v="30"/>
    <x v="265"/>
    <n v="2026"/>
    <x v="2"/>
    <n v="9"/>
    <x v="8"/>
    <x v="2"/>
    <x v="5"/>
    <x v="3"/>
    <x v="0"/>
    <x v="1"/>
    <x v="1"/>
    <n v="2"/>
    <n v="93.82"/>
    <n v="0.05"/>
    <n v="45.57"/>
    <n v="178.25799999999998"/>
    <n v="91.14"/>
    <n v="87.117999999999981"/>
    <n v="0.48871859888476249"/>
    <n v="187.64"/>
    <n v="9.3819999999999997"/>
    <n v="2026"/>
    <s v="Q3"/>
    <n v="9"/>
  </r>
  <r>
    <n v="3027"/>
    <x v="265"/>
    <n v="2026"/>
    <x v="2"/>
    <n v="9"/>
    <x v="8"/>
    <x v="3"/>
    <x v="8"/>
    <x v="1"/>
    <x v="2"/>
    <x v="1"/>
    <x v="11"/>
    <n v="8"/>
    <n v="155.13999999999999"/>
    <n v="0.1"/>
    <n v="76.87"/>
    <n v="1117.008"/>
    <n v="614.96"/>
    <n v="502.048"/>
    <n v="0.44945783736553363"/>
    <n v="1241.1199999999999"/>
    <n v="124.11199999999999"/>
    <n v="2026"/>
    <s v="Q3"/>
    <n v="9"/>
  </r>
  <r>
    <n v="3690"/>
    <x v="265"/>
    <n v="2026"/>
    <x v="2"/>
    <n v="9"/>
    <x v="8"/>
    <x v="3"/>
    <x v="8"/>
    <x v="0"/>
    <x v="0"/>
    <x v="1"/>
    <x v="1"/>
    <n v="3"/>
    <n v="92.14"/>
    <n v="0.05"/>
    <n v="45.25"/>
    <n v="262.59899999999999"/>
    <n v="135.75"/>
    <n v="126.84899999999999"/>
    <n v="0.48305210606285626"/>
    <n v="276.42"/>
    <n v="13.821000000000002"/>
    <n v="2026"/>
    <s v="Q3"/>
    <n v="9"/>
  </r>
  <r>
    <n v="600"/>
    <x v="266"/>
    <n v="2026"/>
    <x v="2"/>
    <n v="9"/>
    <x v="8"/>
    <x v="1"/>
    <x v="12"/>
    <x v="2"/>
    <x v="0"/>
    <x v="0"/>
    <x v="6"/>
    <n v="6"/>
    <n v="39.880000000000003"/>
    <n v="0.05"/>
    <n v="16.79"/>
    <n v="227.31600000000003"/>
    <n v="100.74"/>
    <n v="126.57600000000004"/>
    <n v="0.5568283798764716"/>
    <n v="239.28000000000003"/>
    <n v="11.964000000000002"/>
    <n v="2026"/>
    <s v="Q3"/>
    <n v="9"/>
  </r>
  <r>
    <n v="1931"/>
    <x v="266"/>
    <n v="2026"/>
    <x v="2"/>
    <n v="9"/>
    <x v="8"/>
    <x v="2"/>
    <x v="16"/>
    <x v="0"/>
    <x v="0"/>
    <x v="2"/>
    <x v="2"/>
    <n v="4"/>
    <n v="35.700000000000003"/>
    <n v="0"/>
    <n v="13.91"/>
    <n v="142.80000000000001"/>
    <n v="55.64"/>
    <n v="87.160000000000011"/>
    <n v="0.61036414565826336"/>
    <n v="142.80000000000001"/>
    <n v="0"/>
    <n v="2026"/>
    <s v="Q3"/>
    <n v="9"/>
  </r>
  <r>
    <n v="2124"/>
    <x v="266"/>
    <n v="2026"/>
    <x v="2"/>
    <n v="9"/>
    <x v="8"/>
    <x v="3"/>
    <x v="8"/>
    <x v="2"/>
    <x v="1"/>
    <x v="0"/>
    <x v="8"/>
    <n v="6"/>
    <n v="104.16"/>
    <n v="0"/>
    <n v="51.76"/>
    <n v="624.96"/>
    <n v="310.56"/>
    <n v="314.40000000000003"/>
    <n v="0.50307219662058378"/>
    <n v="624.96"/>
    <n v="0"/>
    <n v="2026"/>
    <s v="Q3"/>
    <n v="9"/>
  </r>
  <r>
    <n v="2789"/>
    <x v="266"/>
    <n v="2026"/>
    <x v="2"/>
    <n v="9"/>
    <x v="8"/>
    <x v="2"/>
    <x v="16"/>
    <x v="0"/>
    <x v="1"/>
    <x v="1"/>
    <x v="3"/>
    <n v="5"/>
    <n v="147.21"/>
    <n v="0.05"/>
    <n v="79.14"/>
    <n v="699.24750000000006"/>
    <n v="395.7"/>
    <n v="303.54750000000007"/>
    <n v="0.43410594961011667"/>
    <n v="736.05000000000007"/>
    <n v="36.802500000000002"/>
    <n v="2026"/>
    <s v="Q3"/>
    <n v="9"/>
  </r>
  <r>
    <n v="2921"/>
    <x v="266"/>
    <n v="2026"/>
    <x v="2"/>
    <n v="9"/>
    <x v="8"/>
    <x v="0"/>
    <x v="0"/>
    <x v="0"/>
    <x v="1"/>
    <x v="3"/>
    <x v="7"/>
    <n v="3"/>
    <n v="195.68"/>
    <n v="0.05"/>
    <n v="102.16"/>
    <n v="557.68799999999999"/>
    <n v="306.48"/>
    <n v="251.20799999999997"/>
    <n v="0.45044541033696256"/>
    <n v="587.04"/>
    <n v="29.352"/>
    <n v="2026"/>
    <s v="Q3"/>
    <n v="9"/>
  </r>
  <r>
    <n v="3108"/>
    <x v="266"/>
    <n v="2026"/>
    <x v="2"/>
    <n v="9"/>
    <x v="8"/>
    <x v="1"/>
    <x v="11"/>
    <x v="1"/>
    <x v="2"/>
    <x v="1"/>
    <x v="1"/>
    <n v="5"/>
    <n v="90.05"/>
    <n v="0.15"/>
    <n v="44.12"/>
    <n v="382.71249999999998"/>
    <n v="220.6"/>
    <n v="162.11249999999998"/>
    <n v="0.42358820263252439"/>
    <n v="450.25"/>
    <n v="67.537499999999994"/>
    <n v="2026"/>
    <s v="Q3"/>
    <n v="9"/>
  </r>
  <r>
    <n v="3226"/>
    <x v="266"/>
    <n v="2026"/>
    <x v="2"/>
    <n v="9"/>
    <x v="8"/>
    <x v="3"/>
    <x v="13"/>
    <x v="3"/>
    <x v="0"/>
    <x v="3"/>
    <x v="5"/>
    <n v="1"/>
    <n v="345.48"/>
    <n v="0"/>
    <n v="196.31"/>
    <n v="345.48"/>
    <n v="196.31"/>
    <n v="149.17000000000002"/>
    <n v="0.43177607965728843"/>
    <n v="345.48"/>
    <n v="0"/>
    <n v="2026"/>
    <s v="Q3"/>
    <n v="9"/>
  </r>
  <r>
    <n v="3286"/>
    <x v="266"/>
    <n v="2026"/>
    <x v="2"/>
    <n v="9"/>
    <x v="8"/>
    <x v="3"/>
    <x v="4"/>
    <x v="0"/>
    <x v="1"/>
    <x v="2"/>
    <x v="9"/>
    <n v="1"/>
    <n v="46.23"/>
    <n v="0.1"/>
    <n v="18.34"/>
    <n v="41.606999999999999"/>
    <n v="18.34"/>
    <n v="23.266999999999999"/>
    <n v="0.55920878698295962"/>
    <n v="46.23"/>
    <n v="4.6230000000000002"/>
    <n v="2026"/>
    <s v="Q3"/>
    <n v="9"/>
  </r>
  <r>
    <n v="4510"/>
    <x v="266"/>
    <n v="2026"/>
    <x v="2"/>
    <n v="9"/>
    <x v="8"/>
    <x v="0"/>
    <x v="0"/>
    <x v="3"/>
    <x v="0"/>
    <x v="3"/>
    <x v="13"/>
    <n v="3"/>
    <n v="82.38"/>
    <n v="0.15"/>
    <n v="39.020000000000003"/>
    <n v="210.06899999999999"/>
    <n v="117.06"/>
    <n v="93.008999999999986"/>
    <n v="0.44275452351370259"/>
    <n v="247.14"/>
    <n v="37.070999999999998"/>
    <n v="2026"/>
    <s v="Q3"/>
    <n v="9"/>
  </r>
  <r>
    <n v="2069"/>
    <x v="267"/>
    <n v="2026"/>
    <x v="2"/>
    <n v="9"/>
    <x v="8"/>
    <x v="3"/>
    <x v="7"/>
    <x v="0"/>
    <x v="1"/>
    <x v="3"/>
    <x v="5"/>
    <n v="1"/>
    <n v="344.79"/>
    <n v="0"/>
    <n v="189.63"/>
    <n v="344.79"/>
    <n v="189.63"/>
    <n v="155.16000000000003"/>
    <n v="0.45001305142260511"/>
    <n v="344.79"/>
    <n v="0"/>
    <n v="2026"/>
    <s v="Q3"/>
    <n v="9"/>
  </r>
  <r>
    <n v="95"/>
    <x v="268"/>
    <n v="2026"/>
    <x v="2"/>
    <n v="9"/>
    <x v="8"/>
    <x v="0"/>
    <x v="0"/>
    <x v="3"/>
    <x v="0"/>
    <x v="1"/>
    <x v="17"/>
    <n v="1"/>
    <n v="73.06"/>
    <n v="0.05"/>
    <n v="31.42"/>
    <n v="69.406999999999996"/>
    <n v="31.42"/>
    <n v="37.986999999999995"/>
    <n v="0.54730790842422228"/>
    <n v="73.06"/>
    <n v="3.6530000000000005"/>
    <n v="2026"/>
    <s v="Q3"/>
    <n v="9"/>
  </r>
  <r>
    <n v="160"/>
    <x v="268"/>
    <n v="2026"/>
    <x v="2"/>
    <n v="9"/>
    <x v="8"/>
    <x v="3"/>
    <x v="8"/>
    <x v="0"/>
    <x v="0"/>
    <x v="3"/>
    <x v="13"/>
    <n v="1"/>
    <n v="81.58"/>
    <n v="0.1"/>
    <n v="38.89"/>
    <n v="73.421999999999997"/>
    <n v="38.89"/>
    <n v="34.531999999999996"/>
    <n v="0.47032224673803491"/>
    <n v="81.58"/>
    <n v="8.1579999999999995"/>
    <n v="2026"/>
    <s v="Q3"/>
    <n v="9"/>
  </r>
  <r>
    <n v="407"/>
    <x v="268"/>
    <n v="2026"/>
    <x v="2"/>
    <n v="9"/>
    <x v="8"/>
    <x v="1"/>
    <x v="12"/>
    <x v="1"/>
    <x v="0"/>
    <x v="4"/>
    <x v="16"/>
    <n v="6"/>
    <n v="49.87"/>
    <n v="0.1"/>
    <n v="21.75"/>
    <n v="269.298"/>
    <n v="130.5"/>
    <n v="138.798"/>
    <n v="0.51540672414945521"/>
    <n v="299.21999999999997"/>
    <n v="29.921999999999997"/>
    <n v="2026"/>
    <s v="Q3"/>
    <n v="9"/>
  </r>
  <r>
    <n v="1395"/>
    <x v="268"/>
    <n v="2026"/>
    <x v="2"/>
    <n v="9"/>
    <x v="8"/>
    <x v="2"/>
    <x v="3"/>
    <x v="0"/>
    <x v="1"/>
    <x v="0"/>
    <x v="6"/>
    <n v="2"/>
    <n v="39.81"/>
    <n v="0.05"/>
    <n v="16.87"/>
    <n v="75.638999999999996"/>
    <n v="33.74"/>
    <n v="41.898999999999994"/>
    <n v="0.55393381721069812"/>
    <n v="79.62"/>
    <n v="3.9810000000000003"/>
    <n v="2026"/>
    <s v="Q3"/>
    <n v="9"/>
  </r>
  <r>
    <n v="2085"/>
    <x v="268"/>
    <n v="2026"/>
    <x v="2"/>
    <n v="9"/>
    <x v="8"/>
    <x v="2"/>
    <x v="2"/>
    <x v="0"/>
    <x v="0"/>
    <x v="3"/>
    <x v="7"/>
    <n v="3"/>
    <n v="191.46"/>
    <n v="0"/>
    <n v="104.06"/>
    <n v="574.38"/>
    <n v="312.18"/>
    <n v="262.2"/>
    <n v="0.45649221769560222"/>
    <n v="574.38"/>
    <n v="0"/>
    <n v="2026"/>
    <s v="Q3"/>
    <n v="9"/>
  </r>
  <r>
    <n v="3124"/>
    <x v="268"/>
    <n v="2026"/>
    <x v="2"/>
    <n v="9"/>
    <x v="8"/>
    <x v="2"/>
    <x v="5"/>
    <x v="0"/>
    <x v="0"/>
    <x v="2"/>
    <x v="9"/>
    <n v="3"/>
    <n v="46.48"/>
    <n v="0.05"/>
    <n v="18.82"/>
    <n v="132.46799999999999"/>
    <n v="56.46"/>
    <n v="76.007999999999981"/>
    <n v="0.57378385723344494"/>
    <n v="139.44"/>
    <n v="6.9720000000000004"/>
    <n v="2026"/>
    <s v="Q3"/>
    <n v="9"/>
  </r>
  <r>
    <n v="3216"/>
    <x v="268"/>
    <n v="2026"/>
    <x v="2"/>
    <n v="9"/>
    <x v="8"/>
    <x v="1"/>
    <x v="12"/>
    <x v="2"/>
    <x v="0"/>
    <x v="2"/>
    <x v="2"/>
    <n v="2"/>
    <n v="35.44"/>
    <n v="0.1"/>
    <n v="13.2"/>
    <n v="63.791999999999994"/>
    <n v="26.4"/>
    <n v="37.391999999999996"/>
    <n v="0.58615500376222718"/>
    <n v="70.88"/>
    <n v="7.0880000000000001"/>
    <n v="2026"/>
    <s v="Q3"/>
    <n v="9"/>
  </r>
  <r>
    <n v="3743"/>
    <x v="268"/>
    <n v="2026"/>
    <x v="2"/>
    <n v="9"/>
    <x v="8"/>
    <x v="2"/>
    <x v="2"/>
    <x v="0"/>
    <x v="1"/>
    <x v="4"/>
    <x v="14"/>
    <n v="4"/>
    <n v="36.159999999999997"/>
    <n v="0.05"/>
    <n v="13.68"/>
    <n v="137.40799999999999"/>
    <n v="54.72"/>
    <n v="82.687999999999988"/>
    <n v="0.60176991150442471"/>
    <n v="144.63999999999999"/>
    <n v="7.2319999999999993"/>
    <n v="2026"/>
    <s v="Q3"/>
    <n v="9"/>
  </r>
  <r>
    <n v="3788"/>
    <x v="268"/>
    <n v="2026"/>
    <x v="2"/>
    <n v="9"/>
    <x v="8"/>
    <x v="3"/>
    <x v="8"/>
    <x v="0"/>
    <x v="0"/>
    <x v="4"/>
    <x v="14"/>
    <n v="2"/>
    <n v="35.93"/>
    <n v="0"/>
    <n v="13.91"/>
    <n v="71.86"/>
    <n v="27.82"/>
    <n v="44.04"/>
    <n v="0.6128583356526579"/>
    <n v="71.86"/>
    <n v="0"/>
    <n v="2026"/>
    <s v="Q3"/>
    <n v="9"/>
  </r>
  <r>
    <n v="4883"/>
    <x v="268"/>
    <n v="2026"/>
    <x v="2"/>
    <n v="9"/>
    <x v="8"/>
    <x v="3"/>
    <x v="8"/>
    <x v="0"/>
    <x v="2"/>
    <x v="3"/>
    <x v="7"/>
    <n v="1"/>
    <n v="199.7"/>
    <n v="0"/>
    <n v="103.77"/>
    <n v="199.7"/>
    <n v="103.77"/>
    <n v="95.929999999999993"/>
    <n v="0.4803705558337506"/>
    <n v="199.7"/>
    <n v="0"/>
    <n v="2026"/>
    <s v="Q3"/>
    <n v="9"/>
  </r>
  <r>
    <n v="1577"/>
    <x v="269"/>
    <n v="2026"/>
    <x v="2"/>
    <n v="9"/>
    <x v="8"/>
    <x v="3"/>
    <x v="4"/>
    <x v="0"/>
    <x v="1"/>
    <x v="1"/>
    <x v="11"/>
    <n v="4"/>
    <n v="154.28"/>
    <n v="0.05"/>
    <n v="78.180000000000007"/>
    <n v="586.26400000000001"/>
    <n v="312.72000000000003"/>
    <n v="273.54399999999998"/>
    <n v="0.46658843115047144"/>
    <n v="617.12"/>
    <n v="30.856000000000002"/>
    <n v="2026"/>
    <s v="Q3"/>
    <n v="9"/>
  </r>
  <r>
    <n v="2310"/>
    <x v="269"/>
    <n v="2026"/>
    <x v="2"/>
    <n v="9"/>
    <x v="8"/>
    <x v="0"/>
    <x v="15"/>
    <x v="0"/>
    <x v="0"/>
    <x v="2"/>
    <x v="18"/>
    <n v="1"/>
    <n v="165.44"/>
    <n v="0"/>
    <n v="88.25"/>
    <n v="165.44"/>
    <n v="88.25"/>
    <n v="77.19"/>
    <n v="0.46657398452611215"/>
    <n v="165.44"/>
    <n v="0"/>
    <n v="2026"/>
    <s v="Q3"/>
    <n v="9"/>
  </r>
  <r>
    <n v="2383"/>
    <x v="269"/>
    <n v="2026"/>
    <x v="2"/>
    <n v="9"/>
    <x v="8"/>
    <x v="3"/>
    <x v="7"/>
    <x v="0"/>
    <x v="0"/>
    <x v="2"/>
    <x v="15"/>
    <n v="2"/>
    <n v="130.29"/>
    <n v="0.1"/>
    <n v="67.97"/>
    <n v="234.52199999999999"/>
    <n v="135.94"/>
    <n v="98.581999999999994"/>
    <n v="0.42035288800197845"/>
    <n v="260.58"/>
    <n v="26.058"/>
    <n v="2026"/>
    <s v="Q3"/>
    <n v="9"/>
  </r>
  <r>
    <n v="2803"/>
    <x v="269"/>
    <n v="2026"/>
    <x v="2"/>
    <n v="9"/>
    <x v="8"/>
    <x v="1"/>
    <x v="12"/>
    <x v="0"/>
    <x v="0"/>
    <x v="4"/>
    <x v="14"/>
    <n v="3"/>
    <n v="36.909999999999997"/>
    <n v="0.05"/>
    <n v="13.7"/>
    <n v="105.19349999999999"/>
    <n v="41.099999999999994"/>
    <n v="64.093499999999992"/>
    <n v="0.60929144861612172"/>
    <n v="110.72999999999999"/>
    <n v="5.5365000000000002"/>
    <n v="2026"/>
    <s v="Q3"/>
    <n v="9"/>
  </r>
  <r>
    <n v="4199"/>
    <x v="269"/>
    <n v="2026"/>
    <x v="2"/>
    <n v="9"/>
    <x v="8"/>
    <x v="2"/>
    <x v="5"/>
    <x v="3"/>
    <x v="2"/>
    <x v="0"/>
    <x v="4"/>
    <n v="1"/>
    <n v="50.02"/>
    <n v="0"/>
    <n v="22.65"/>
    <n v="50.02"/>
    <n v="22.65"/>
    <n v="27.370000000000005"/>
    <n v="0.54718112754898052"/>
    <n v="50.02"/>
    <n v="0"/>
    <n v="2026"/>
    <s v="Q3"/>
    <n v="9"/>
  </r>
  <r>
    <n v="4517"/>
    <x v="269"/>
    <n v="2026"/>
    <x v="2"/>
    <n v="9"/>
    <x v="8"/>
    <x v="1"/>
    <x v="12"/>
    <x v="0"/>
    <x v="0"/>
    <x v="3"/>
    <x v="13"/>
    <n v="1"/>
    <n v="83.32"/>
    <n v="0.05"/>
    <n v="38.93"/>
    <n v="79.153999999999996"/>
    <n v="38.93"/>
    <n v="40.223999999999997"/>
    <n v="0.50817393940925282"/>
    <n v="83.32"/>
    <n v="4.1659999999999995"/>
    <n v="2026"/>
    <s v="Q3"/>
    <n v="9"/>
  </r>
  <r>
    <n v="80"/>
    <x v="270"/>
    <n v="2026"/>
    <x v="2"/>
    <n v="9"/>
    <x v="8"/>
    <x v="0"/>
    <x v="15"/>
    <x v="1"/>
    <x v="2"/>
    <x v="1"/>
    <x v="17"/>
    <n v="10"/>
    <n v="71.040000000000006"/>
    <n v="0.2"/>
    <n v="31.7"/>
    <n v="568.32000000000005"/>
    <n v="317"/>
    <n v="251.32000000000005"/>
    <n v="0.4422156531531532"/>
    <n v="710.40000000000009"/>
    <n v="142.08000000000001"/>
    <n v="2026"/>
    <s v="Q3"/>
    <n v="9"/>
  </r>
  <r>
    <n v="370"/>
    <x v="270"/>
    <n v="2026"/>
    <x v="2"/>
    <n v="9"/>
    <x v="8"/>
    <x v="3"/>
    <x v="7"/>
    <x v="2"/>
    <x v="0"/>
    <x v="0"/>
    <x v="6"/>
    <n v="2"/>
    <n v="40.83"/>
    <n v="0"/>
    <n v="16.850000000000001"/>
    <n v="81.66"/>
    <n v="33.700000000000003"/>
    <n v="47.959999999999994"/>
    <n v="0.58731325006122947"/>
    <n v="81.66"/>
    <n v="0"/>
    <n v="2026"/>
    <s v="Q3"/>
    <n v="9"/>
  </r>
  <r>
    <n v="417"/>
    <x v="270"/>
    <n v="2026"/>
    <x v="2"/>
    <n v="9"/>
    <x v="8"/>
    <x v="1"/>
    <x v="14"/>
    <x v="3"/>
    <x v="0"/>
    <x v="3"/>
    <x v="19"/>
    <n v="1"/>
    <n v="121.64"/>
    <n v="0.15"/>
    <n v="61.56"/>
    <n v="103.39399999999999"/>
    <n v="61.56"/>
    <n v="41.833999999999989"/>
    <n v="0.40460761746329565"/>
    <n v="121.64"/>
    <n v="18.245999999999999"/>
    <n v="2026"/>
    <s v="Q3"/>
    <n v="9"/>
  </r>
  <r>
    <n v="437"/>
    <x v="270"/>
    <n v="2026"/>
    <x v="2"/>
    <n v="9"/>
    <x v="8"/>
    <x v="1"/>
    <x v="1"/>
    <x v="2"/>
    <x v="1"/>
    <x v="2"/>
    <x v="18"/>
    <n v="1"/>
    <n v="164.7"/>
    <n v="0"/>
    <n v="86.02"/>
    <n v="164.7"/>
    <n v="86.02"/>
    <n v="78.679999999999993"/>
    <n v="0.47771706132361869"/>
    <n v="164.7"/>
    <n v="0"/>
    <n v="2026"/>
    <s v="Q3"/>
    <n v="9"/>
  </r>
  <r>
    <n v="790"/>
    <x v="270"/>
    <n v="2026"/>
    <x v="2"/>
    <n v="9"/>
    <x v="8"/>
    <x v="3"/>
    <x v="7"/>
    <x v="3"/>
    <x v="1"/>
    <x v="3"/>
    <x v="7"/>
    <n v="1"/>
    <n v="199.09"/>
    <n v="0.05"/>
    <n v="106.57"/>
    <n v="189.13550000000001"/>
    <n v="106.57"/>
    <n v="82.565500000000014"/>
    <n v="0.43654152710622812"/>
    <n v="199.09"/>
    <n v="9.9545000000000012"/>
    <n v="2026"/>
    <s v="Q3"/>
    <n v="9"/>
  </r>
  <r>
    <n v="1151"/>
    <x v="270"/>
    <n v="2026"/>
    <x v="2"/>
    <n v="9"/>
    <x v="8"/>
    <x v="0"/>
    <x v="0"/>
    <x v="3"/>
    <x v="0"/>
    <x v="0"/>
    <x v="0"/>
    <n v="1"/>
    <n v="81.48"/>
    <n v="0"/>
    <n v="41.47"/>
    <n v="81.48"/>
    <n v="41.47"/>
    <n v="40.010000000000005"/>
    <n v="0.4910407461953854"/>
    <n v="81.48"/>
    <n v="0"/>
    <n v="2026"/>
    <s v="Q3"/>
    <n v="9"/>
  </r>
  <r>
    <n v="1331"/>
    <x v="270"/>
    <n v="2026"/>
    <x v="2"/>
    <n v="9"/>
    <x v="8"/>
    <x v="0"/>
    <x v="0"/>
    <x v="0"/>
    <x v="1"/>
    <x v="4"/>
    <x v="10"/>
    <n v="3"/>
    <n v="39.450000000000003"/>
    <n v="0.05"/>
    <n v="15.1"/>
    <n v="112.4325"/>
    <n v="45.3"/>
    <n v="67.132500000000007"/>
    <n v="0.59709158828630515"/>
    <n v="118.35000000000001"/>
    <n v="5.9175000000000004"/>
    <n v="2026"/>
    <s v="Q3"/>
    <n v="9"/>
  </r>
  <r>
    <n v="2388"/>
    <x v="270"/>
    <n v="2026"/>
    <x v="2"/>
    <n v="9"/>
    <x v="8"/>
    <x v="3"/>
    <x v="8"/>
    <x v="0"/>
    <x v="0"/>
    <x v="1"/>
    <x v="1"/>
    <n v="3"/>
    <n v="93.22"/>
    <n v="0"/>
    <n v="46.75"/>
    <n v="279.65999999999997"/>
    <n v="140.25"/>
    <n v="139.40999999999997"/>
    <n v="0.49849817635700489"/>
    <n v="279.65999999999997"/>
    <n v="0"/>
    <n v="2026"/>
    <s v="Q3"/>
    <n v="9"/>
  </r>
  <r>
    <n v="2795"/>
    <x v="270"/>
    <n v="2026"/>
    <x v="2"/>
    <n v="9"/>
    <x v="8"/>
    <x v="1"/>
    <x v="12"/>
    <x v="0"/>
    <x v="1"/>
    <x v="1"/>
    <x v="3"/>
    <n v="3"/>
    <n v="142.19"/>
    <n v="0.05"/>
    <n v="78.37"/>
    <n v="405.24149999999997"/>
    <n v="235.11"/>
    <n v="170.13149999999996"/>
    <n v="0.41982743623246871"/>
    <n v="426.57"/>
    <n v="21.328500000000002"/>
    <n v="2026"/>
    <s v="Q3"/>
    <n v="9"/>
  </r>
  <r>
    <n v="2840"/>
    <x v="270"/>
    <n v="2026"/>
    <x v="2"/>
    <n v="9"/>
    <x v="8"/>
    <x v="0"/>
    <x v="0"/>
    <x v="0"/>
    <x v="0"/>
    <x v="1"/>
    <x v="11"/>
    <n v="2"/>
    <n v="151.69999999999999"/>
    <n v="0"/>
    <n v="77.19"/>
    <n v="303.39999999999998"/>
    <n v="154.38"/>
    <n v="149.01999999999998"/>
    <n v="0.49116677653263019"/>
    <n v="303.39999999999998"/>
    <n v="0"/>
    <n v="2026"/>
    <s v="Q3"/>
    <n v="9"/>
  </r>
  <r>
    <n v="2863"/>
    <x v="270"/>
    <n v="2026"/>
    <x v="2"/>
    <n v="9"/>
    <x v="8"/>
    <x v="2"/>
    <x v="2"/>
    <x v="2"/>
    <x v="1"/>
    <x v="2"/>
    <x v="15"/>
    <n v="1"/>
    <n v="133.85"/>
    <n v="0.05"/>
    <n v="66.41"/>
    <n v="127.15749999999998"/>
    <n v="66.41"/>
    <n v="60.747499999999988"/>
    <n v="0.47773430588050247"/>
    <n v="133.85"/>
    <n v="6.6924999999999999"/>
    <n v="2026"/>
    <s v="Q3"/>
    <n v="9"/>
  </r>
  <r>
    <n v="4522"/>
    <x v="270"/>
    <n v="2026"/>
    <x v="2"/>
    <n v="9"/>
    <x v="8"/>
    <x v="3"/>
    <x v="13"/>
    <x v="3"/>
    <x v="2"/>
    <x v="3"/>
    <x v="19"/>
    <n v="6"/>
    <n v="125.62"/>
    <n v="0"/>
    <n v="61.34"/>
    <n v="753.72"/>
    <n v="368.04"/>
    <n v="385.68"/>
    <n v="0.51170195828689702"/>
    <n v="753.72"/>
    <n v="0"/>
    <n v="2026"/>
    <s v="Q3"/>
    <n v="9"/>
  </r>
  <r>
    <n v="5200"/>
    <x v="270"/>
    <n v="2026"/>
    <x v="2"/>
    <n v="9"/>
    <x v="8"/>
    <x v="1"/>
    <x v="12"/>
    <x v="0"/>
    <x v="1"/>
    <x v="3"/>
    <x v="7"/>
    <n v="3"/>
    <n v="196.87"/>
    <n v="0.1"/>
    <n v="105.93"/>
    <n v="531.54899999999998"/>
    <n v="317.79000000000002"/>
    <n v="213.75899999999996"/>
    <n v="0.40214354650276823"/>
    <n v="590.61"/>
    <n v="59.061000000000007"/>
    <n v="2026"/>
    <s v="Q3"/>
    <n v="9"/>
  </r>
  <r>
    <n v="452"/>
    <x v="271"/>
    <n v="2026"/>
    <x v="2"/>
    <n v="9"/>
    <x v="8"/>
    <x v="1"/>
    <x v="1"/>
    <x v="0"/>
    <x v="0"/>
    <x v="2"/>
    <x v="2"/>
    <n v="4"/>
    <n v="36.869999999999997"/>
    <n v="0"/>
    <n v="13.43"/>
    <n v="147.47999999999999"/>
    <n v="53.72"/>
    <n v="93.759999999999991"/>
    <n v="0.63574721996202876"/>
    <n v="147.47999999999999"/>
    <n v="0"/>
    <n v="2026"/>
    <s v="Q3"/>
    <n v="9"/>
  </r>
  <r>
    <n v="871"/>
    <x v="271"/>
    <n v="2026"/>
    <x v="2"/>
    <n v="9"/>
    <x v="8"/>
    <x v="1"/>
    <x v="12"/>
    <x v="0"/>
    <x v="1"/>
    <x v="2"/>
    <x v="9"/>
    <n v="1"/>
    <n v="47.37"/>
    <n v="0"/>
    <n v="18.2"/>
    <n v="47.37"/>
    <n v="18.2"/>
    <n v="29.169999999999998"/>
    <n v="0.61579058475828585"/>
    <n v="47.37"/>
    <n v="0"/>
    <n v="2026"/>
    <s v="Q3"/>
    <n v="9"/>
  </r>
  <r>
    <n v="922"/>
    <x v="271"/>
    <n v="2026"/>
    <x v="2"/>
    <n v="9"/>
    <x v="8"/>
    <x v="3"/>
    <x v="8"/>
    <x v="3"/>
    <x v="2"/>
    <x v="1"/>
    <x v="3"/>
    <n v="1"/>
    <n v="145.62"/>
    <n v="0.05"/>
    <n v="80.25"/>
    <n v="138.339"/>
    <n v="80.25"/>
    <n v="58.088999999999999"/>
    <n v="0.41990328107041397"/>
    <n v="145.62"/>
    <n v="7.2810000000000006"/>
    <n v="2026"/>
    <s v="Q3"/>
    <n v="9"/>
  </r>
  <r>
    <n v="1491"/>
    <x v="271"/>
    <n v="2026"/>
    <x v="2"/>
    <n v="9"/>
    <x v="8"/>
    <x v="3"/>
    <x v="8"/>
    <x v="2"/>
    <x v="1"/>
    <x v="4"/>
    <x v="14"/>
    <n v="2"/>
    <n v="36.1"/>
    <n v="0.05"/>
    <n v="13.71"/>
    <n v="68.59"/>
    <n v="27.42"/>
    <n v="41.17"/>
    <n v="0.60023327015599937"/>
    <n v="72.2"/>
    <n v="3.6100000000000003"/>
    <n v="2026"/>
    <s v="Q3"/>
    <n v="9"/>
  </r>
  <r>
    <n v="1548"/>
    <x v="271"/>
    <n v="2026"/>
    <x v="2"/>
    <n v="9"/>
    <x v="8"/>
    <x v="0"/>
    <x v="9"/>
    <x v="2"/>
    <x v="0"/>
    <x v="1"/>
    <x v="17"/>
    <n v="2"/>
    <n v="73"/>
    <n v="0.05"/>
    <n v="31.41"/>
    <n v="138.69999999999999"/>
    <n v="62.82"/>
    <n v="75.88"/>
    <n v="0.54708002883922136"/>
    <n v="146"/>
    <n v="7.3000000000000007"/>
    <n v="2026"/>
    <s v="Q3"/>
    <n v="9"/>
  </r>
  <r>
    <n v="2299"/>
    <x v="271"/>
    <n v="2026"/>
    <x v="2"/>
    <n v="9"/>
    <x v="8"/>
    <x v="1"/>
    <x v="11"/>
    <x v="0"/>
    <x v="1"/>
    <x v="2"/>
    <x v="2"/>
    <n v="2"/>
    <n v="36.93"/>
    <n v="0.1"/>
    <n v="13.4"/>
    <n v="66.474000000000004"/>
    <n v="26.8"/>
    <n v="39.674000000000007"/>
    <n v="0.59683485272437353"/>
    <n v="73.86"/>
    <n v="7.3860000000000001"/>
    <n v="2026"/>
    <s v="Q3"/>
    <n v="9"/>
  </r>
  <r>
    <n v="3051"/>
    <x v="271"/>
    <n v="2026"/>
    <x v="2"/>
    <n v="9"/>
    <x v="8"/>
    <x v="1"/>
    <x v="14"/>
    <x v="0"/>
    <x v="1"/>
    <x v="4"/>
    <x v="16"/>
    <n v="2"/>
    <n v="51.52"/>
    <n v="0"/>
    <n v="21.47"/>
    <n v="103.04"/>
    <n v="42.94"/>
    <n v="60.100000000000009"/>
    <n v="0.58326863354037273"/>
    <n v="103.04"/>
    <n v="0"/>
    <n v="2026"/>
    <s v="Q3"/>
    <n v="9"/>
  </r>
  <r>
    <n v="4018"/>
    <x v="271"/>
    <n v="2026"/>
    <x v="2"/>
    <n v="9"/>
    <x v="8"/>
    <x v="1"/>
    <x v="6"/>
    <x v="0"/>
    <x v="1"/>
    <x v="4"/>
    <x v="16"/>
    <n v="1"/>
    <n v="50.42"/>
    <n v="0"/>
    <n v="21.68"/>
    <n v="50.42"/>
    <n v="21.68"/>
    <n v="28.740000000000002"/>
    <n v="0.57001190003966684"/>
    <n v="50.42"/>
    <n v="0"/>
    <n v="2026"/>
    <s v="Q3"/>
    <n v="9"/>
  </r>
  <r>
    <n v="4118"/>
    <x v="271"/>
    <n v="2026"/>
    <x v="2"/>
    <n v="9"/>
    <x v="8"/>
    <x v="1"/>
    <x v="14"/>
    <x v="1"/>
    <x v="0"/>
    <x v="1"/>
    <x v="11"/>
    <n v="10"/>
    <n v="157.79"/>
    <n v="0.1"/>
    <n v="77.900000000000006"/>
    <n v="1420.11"/>
    <n v="779"/>
    <n v="641.1099999999999"/>
    <n v="0.4514509439409623"/>
    <n v="1577.8999999999999"/>
    <n v="157.79"/>
    <n v="2026"/>
    <s v="Q3"/>
    <n v="9"/>
  </r>
  <r>
    <n v="4251"/>
    <x v="271"/>
    <n v="2026"/>
    <x v="2"/>
    <n v="9"/>
    <x v="8"/>
    <x v="1"/>
    <x v="11"/>
    <x v="0"/>
    <x v="0"/>
    <x v="0"/>
    <x v="6"/>
    <n v="1"/>
    <n v="40.409999999999997"/>
    <n v="0.15"/>
    <n v="16.3"/>
    <n v="34.348499999999994"/>
    <n v="16.3"/>
    <n v="18.048499999999994"/>
    <n v="0.52545234871974023"/>
    <n v="40.409999999999997"/>
    <n v="6.0614999999999997"/>
    <n v="2026"/>
    <s v="Q3"/>
    <n v="9"/>
  </r>
  <r>
    <n v="4557"/>
    <x v="271"/>
    <n v="2026"/>
    <x v="2"/>
    <n v="9"/>
    <x v="8"/>
    <x v="3"/>
    <x v="8"/>
    <x v="0"/>
    <x v="1"/>
    <x v="0"/>
    <x v="4"/>
    <n v="2"/>
    <n v="50.17"/>
    <n v="0.05"/>
    <n v="22.83"/>
    <n v="95.322999999999993"/>
    <n v="45.66"/>
    <n v="49.662999999999997"/>
    <n v="0.52099703114673268"/>
    <n v="100.34"/>
    <n v="5.0170000000000003"/>
    <n v="2026"/>
    <s v="Q3"/>
    <n v="9"/>
  </r>
  <r>
    <n v="4811"/>
    <x v="271"/>
    <n v="2026"/>
    <x v="2"/>
    <n v="9"/>
    <x v="8"/>
    <x v="1"/>
    <x v="14"/>
    <x v="0"/>
    <x v="1"/>
    <x v="1"/>
    <x v="11"/>
    <n v="1"/>
    <n v="155.55000000000001"/>
    <n v="0.1"/>
    <n v="79.2"/>
    <n v="139.995"/>
    <n v="79.2"/>
    <n v="60.795000000000002"/>
    <n v="0.43426550948248149"/>
    <n v="155.55000000000001"/>
    <n v="15.555000000000001"/>
    <n v="2026"/>
    <s v="Q3"/>
    <n v="9"/>
  </r>
  <r>
    <n v="306"/>
    <x v="272"/>
    <n v="2026"/>
    <x v="2"/>
    <n v="9"/>
    <x v="8"/>
    <x v="2"/>
    <x v="10"/>
    <x v="2"/>
    <x v="2"/>
    <x v="0"/>
    <x v="4"/>
    <n v="1"/>
    <n v="51.81"/>
    <n v="0.1"/>
    <n v="22.65"/>
    <n v="46.629000000000005"/>
    <n v="22.65"/>
    <n v="23.979000000000006"/>
    <n v="0.51425078813613856"/>
    <n v="51.81"/>
    <n v="5.1810000000000009"/>
    <n v="2026"/>
    <s v="Q3"/>
    <n v="9"/>
  </r>
  <r>
    <n v="1158"/>
    <x v="272"/>
    <n v="2026"/>
    <x v="2"/>
    <n v="9"/>
    <x v="8"/>
    <x v="0"/>
    <x v="9"/>
    <x v="2"/>
    <x v="0"/>
    <x v="4"/>
    <x v="10"/>
    <n v="1"/>
    <n v="40.61"/>
    <n v="0.1"/>
    <n v="14.28"/>
    <n v="36.548999999999999"/>
    <n v="14.28"/>
    <n v="22.268999999999998"/>
    <n v="0.60929163588607071"/>
    <n v="40.61"/>
    <n v="4.0609999999999999"/>
    <n v="2026"/>
    <s v="Q3"/>
    <n v="9"/>
  </r>
  <r>
    <n v="1639"/>
    <x v="272"/>
    <n v="2026"/>
    <x v="2"/>
    <n v="9"/>
    <x v="8"/>
    <x v="2"/>
    <x v="2"/>
    <x v="2"/>
    <x v="2"/>
    <x v="1"/>
    <x v="3"/>
    <n v="1"/>
    <n v="140.78"/>
    <n v="0.05"/>
    <n v="80.8"/>
    <n v="133.74099999999999"/>
    <n v="80.8"/>
    <n v="52.940999999999988"/>
    <n v="0.39584719719457756"/>
    <n v="140.78"/>
    <n v="7.0390000000000006"/>
    <n v="2026"/>
    <s v="Q3"/>
    <n v="9"/>
  </r>
  <r>
    <n v="2247"/>
    <x v="272"/>
    <n v="2026"/>
    <x v="2"/>
    <n v="9"/>
    <x v="8"/>
    <x v="1"/>
    <x v="6"/>
    <x v="2"/>
    <x v="2"/>
    <x v="2"/>
    <x v="18"/>
    <n v="1"/>
    <n v="163.13999999999999"/>
    <n v="0"/>
    <n v="87.53"/>
    <n v="163.13999999999999"/>
    <n v="87.53"/>
    <n v="75.609999999999985"/>
    <n v="0.4634669608924849"/>
    <n v="163.13999999999999"/>
    <n v="0"/>
    <n v="2026"/>
    <s v="Q3"/>
    <n v="9"/>
  </r>
  <r>
    <n v="3119"/>
    <x v="272"/>
    <n v="2026"/>
    <x v="2"/>
    <n v="9"/>
    <x v="8"/>
    <x v="3"/>
    <x v="4"/>
    <x v="2"/>
    <x v="0"/>
    <x v="1"/>
    <x v="17"/>
    <n v="1"/>
    <n v="70.91"/>
    <n v="0"/>
    <n v="31.73"/>
    <n v="70.91"/>
    <n v="31.73"/>
    <n v="39.179999999999993"/>
    <n v="0.55253137780284856"/>
    <n v="70.91"/>
    <n v="0"/>
    <n v="2026"/>
    <s v="Q3"/>
    <n v="9"/>
  </r>
  <r>
    <n v="3267"/>
    <x v="272"/>
    <n v="2026"/>
    <x v="2"/>
    <n v="9"/>
    <x v="8"/>
    <x v="3"/>
    <x v="13"/>
    <x v="3"/>
    <x v="0"/>
    <x v="0"/>
    <x v="0"/>
    <n v="2"/>
    <n v="81.99"/>
    <n v="0"/>
    <n v="43.95"/>
    <n v="163.98"/>
    <n v="87.9"/>
    <n v="76.079999999999984"/>
    <n v="0.46395901939260881"/>
    <n v="163.98"/>
    <n v="0"/>
    <n v="2026"/>
    <s v="Q3"/>
    <n v="9"/>
  </r>
  <r>
    <n v="3382"/>
    <x v="272"/>
    <n v="2026"/>
    <x v="2"/>
    <n v="9"/>
    <x v="8"/>
    <x v="3"/>
    <x v="4"/>
    <x v="3"/>
    <x v="1"/>
    <x v="0"/>
    <x v="0"/>
    <n v="2"/>
    <n v="81.13"/>
    <n v="0"/>
    <n v="43.7"/>
    <n v="162.26"/>
    <n v="87.4"/>
    <n v="74.859999999999985"/>
    <n v="0.46135831381733017"/>
    <n v="162.26"/>
    <n v="0"/>
    <n v="2026"/>
    <s v="Q3"/>
    <n v="9"/>
  </r>
  <r>
    <n v="3814"/>
    <x v="272"/>
    <n v="2026"/>
    <x v="2"/>
    <n v="9"/>
    <x v="8"/>
    <x v="1"/>
    <x v="12"/>
    <x v="1"/>
    <x v="0"/>
    <x v="1"/>
    <x v="3"/>
    <n v="5"/>
    <n v="141.08000000000001"/>
    <n v="0.05"/>
    <n v="78.23"/>
    <n v="670.13000000000011"/>
    <n v="391.15000000000003"/>
    <n v="278.98000000000008"/>
    <n v="0.4163072836613792"/>
    <n v="705.40000000000009"/>
    <n v="35.270000000000003"/>
    <n v="2026"/>
    <s v="Q3"/>
    <n v="9"/>
  </r>
  <r>
    <n v="3818"/>
    <x v="272"/>
    <n v="2026"/>
    <x v="2"/>
    <n v="9"/>
    <x v="8"/>
    <x v="0"/>
    <x v="15"/>
    <x v="0"/>
    <x v="0"/>
    <x v="2"/>
    <x v="2"/>
    <n v="5"/>
    <n v="36.18"/>
    <n v="0"/>
    <n v="13.66"/>
    <n v="180.9"/>
    <n v="68.3"/>
    <n v="112.60000000000001"/>
    <n v="0.62244333886124936"/>
    <n v="180.9"/>
    <n v="0"/>
    <n v="2026"/>
    <s v="Q3"/>
    <n v="9"/>
  </r>
  <r>
    <n v="4347"/>
    <x v="272"/>
    <n v="2026"/>
    <x v="2"/>
    <n v="9"/>
    <x v="8"/>
    <x v="3"/>
    <x v="13"/>
    <x v="3"/>
    <x v="1"/>
    <x v="0"/>
    <x v="0"/>
    <n v="1"/>
    <n v="81.06"/>
    <n v="0.05"/>
    <n v="43.54"/>
    <n v="77.007000000000005"/>
    <n v="43.54"/>
    <n v="33.467000000000006"/>
    <n v="0.434596854831379"/>
    <n v="81.06"/>
    <n v="4.0529999999999999"/>
    <n v="2026"/>
    <s v="Q3"/>
    <n v="9"/>
  </r>
  <r>
    <n v="4646"/>
    <x v="272"/>
    <n v="2026"/>
    <x v="2"/>
    <n v="9"/>
    <x v="8"/>
    <x v="2"/>
    <x v="3"/>
    <x v="0"/>
    <x v="2"/>
    <x v="4"/>
    <x v="16"/>
    <n v="1"/>
    <n v="49.51"/>
    <n v="0.15"/>
    <n v="21.4"/>
    <n v="42.083499999999994"/>
    <n v="21.4"/>
    <n v="20.683499999999995"/>
    <n v="0.49148716242707946"/>
    <n v="49.51"/>
    <n v="7.426499999999999"/>
    <n v="2026"/>
    <s v="Q3"/>
    <n v="9"/>
  </r>
  <r>
    <n v="5102"/>
    <x v="272"/>
    <n v="2026"/>
    <x v="2"/>
    <n v="9"/>
    <x v="8"/>
    <x v="1"/>
    <x v="14"/>
    <x v="0"/>
    <x v="1"/>
    <x v="3"/>
    <x v="7"/>
    <n v="1"/>
    <n v="196.74"/>
    <n v="0.15"/>
    <n v="102.01"/>
    <n v="167.22900000000001"/>
    <n v="102.01"/>
    <n v="65.219000000000008"/>
    <n v="0.38999814625453721"/>
    <n v="196.74"/>
    <n v="29.510999999999999"/>
    <n v="2026"/>
    <s v="Q3"/>
    <n v="9"/>
  </r>
  <r>
    <n v="5152"/>
    <x v="272"/>
    <n v="2026"/>
    <x v="2"/>
    <n v="9"/>
    <x v="8"/>
    <x v="3"/>
    <x v="13"/>
    <x v="0"/>
    <x v="1"/>
    <x v="1"/>
    <x v="1"/>
    <n v="2"/>
    <n v="91.78"/>
    <n v="0.1"/>
    <n v="45.51"/>
    <n v="165.20400000000001"/>
    <n v="91.02"/>
    <n v="74.184000000000012"/>
    <n v="0.44904481731677204"/>
    <n v="183.56"/>
    <n v="18.356000000000002"/>
    <n v="2026"/>
    <s v="Q3"/>
    <n v="9"/>
  </r>
  <r>
    <n v="151"/>
    <x v="273"/>
    <n v="2026"/>
    <x v="3"/>
    <n v="10"/>
    <x v="9"/>
    <x v="2"/>
    <x v="10"/>
    <x v="0"/>
    <x v="1"/>
    <x v="1"/>
    <x v="3"/>
    <n v="5"/>
    <n v="146.69"/>
    <n v="0"/>
    <n v="79"/>
    <n v="733.45"/>
    <n v="395"/>
    <n v="338.45000000000005"/>
    <n v="0.46144931488172342"/>
    <n v="733.45"/>
    <n v="0"/>
    <n v="2026"/>
    <s v="Q4"/>
    <n v="10"/>
  </r>
  <r>
    <n v="1292"/>
    <x v="273"/>
    <n v="2026"/>
    <x v="3"/>
    <n v="10"/>
    <x v="9"/>
    <x v="0"/>
    <x v="9"/>
    <x v="2"/>
    <x v="1"/>
    <x v="3"/>
    <x v="13"/>
    <n v="1"/>
    <n v="79.81"/>
    <n v="0"/>
    <n v="39.08"/>
    <n v="79.81"/>
    <n v="39.08"/>
    <n v="40.730000000000004"/>
    <n v="0.5103370504949255"/>
    <n v="79.81"/>
    <n v="0"/>
    <n v="2026"/>
    <s v="Q4"/>
    <n v="10"/>
  </r>
  <r>
    <n v="1862"/>
    <x v="273"/>
    <n v="2026"/>
    <x v="3"/>
    <n v="10"/>
    <x v="9"/>
    <x v="3"/>
    <x v="8"/>
    <x v="0"/>
    <x v="1"/>
    <x v="3"/>
    <x v="19"/>
    <n v="5"/>
    <n v="121.63"/>
    <n v="0.05"/>
    <n v="61.7"/>
    <n v="577.74249999999995"/>
    <n v="308.5"/>
    <n v="269.24249999999995"/>
    <n v="0.46602508903187834"/>
    <n v="608.15"/>
    <n v="30.407499999999999"/>
    <n v="2026"/>
    <s v="Q4"/>
    <n v="10"/>
  </r>
  <r>
    <n v="2569"/>
    <x v="273"/>
    <n v="2026"/>
    <x v="3"/>
    <n v="10"/>
    <x v="9"/>
    <x v="3"/>
    <x v="13"/>
    <x v="1"/>
    <x v="2"/>
    <x v="0"/>
    <x v="4"/>
    <n v="10"/>
    <n v="50.42"/>
    <n v="0.05"/>
    <n v="22.5"/>
    <n v="478.99"/>
    <n v="225"/>
    <n v="253.99"/>
    <n v="0.53026159210004387"/>
    <n v="504.20000000000005"/>
    <n v="25.210000000000004"/>
    <n v="2026"/>
    <s v="Q4"/>
    <n v="10"/>
  </r>
  <r>
    <n v="3333"/>
    <x v="273"/>
    <n v="2026"/>
    <x v="3"/>
    <n v="10"/>
    <x v="9"/>
    <x v="2"/>
    <x v="5"/>
    <x v="0"/>
    <x v="1"/>
    <x v="3"/>
    <x v="13"/>
    <n v="3"/>
    <n v="80.67"/>
    <n v="0"/>
    <n v="39.94"/>
    <n v="242.01"/>
    <n v="119.82"/>
    <n v="122.19"/>
    <n v="0.50489649188050079"/>
    <n v="242.01"/>
    <n v="0"/>
    <n v="2026"/>
    <s v="Q4"/>
    <n v="10"/>
  </r>
  <r>
    <n v="3830"/>
    <x v="273"/>
    <n v="2026"/>
    <x v="3"/>
    <n v="10"/>
    <x v="9"/>
    <x v="3"/>
    <x v="13"/>
    <x v="0"/>
    <x v="2"/>
    <x v="1"/>
    <x v="11"/>
    <n v="2"/>
    <n v="152.12"/>
    <n v="0"/>
    <n v="79.53"/>
    <n v="304.24"/>
    <n v="159.06"/>
    <n v="145.18"/>
    <n v="0.47718906126742044"/>
    <n v="304.24"/>
    <n v="0"/>
    <n v="2026"/>
    <s v="Q4"/>
    <n v="10"/>
  </r>
  <r>
    <n v="4868"/>
    <x v="273"/>
    <n v="2026"/>
    <x v="3"/>
    <n v="10"/>
    <x v="9"/>
    <x v="2"/>
    <x v="5"/>
    <x v="1"/>
    <x v="1"/>
    <x v="3"/>
    <x v="13"/>
    <n v="4"/>
    <n v="82.54"/>
    <n v="0.15"/>
    <n v="39.74"/>
    <n v="280.63600000000002"/>
    <n v="158.96"/>
    <n v="121.67600000000002"/>
    <n v="0.43357231431462823"/>
    <n v="330.16"/>
    <n v="49.524000000000001"/>
    <n v="2026"/>
    <s v="Q4"/>
    <n v="10"/>
  </r>
  <r>
    <n v="2250"/>
    <x v="274"/>
    <n v="2026"/>
    <x v="3"/>
    <n v="10"/>
    <x v="9"/>
    <x v="3"/>
    <x v="13"/>
    <x v="2"/>
    <x v="0"/>
    <x v="0"/>
    <x v="4"/>
    <n v="2"/>
    <n v="50.43"/>
    <n v="0"/>
    <n v="23.04"/>
    <n v="100.86"/>
    <n v="46.08"/>
    <n v="54.78"/>
    <n v="0.54312908982748365"/>
    <n v="100.86"/>
    <n v="0"/>
    <n v="2026"/>
    <s v="Q4"/>
    <n v="10"/>
  </r>
  <r>
    <n v="2516"/>
    <x v="274"/>
    <n v="2026"/>
    <x v="3"/>
    <n v="10"/>
    <x v="9"/>
    <x v="2"/>
    <x v="10"/>
    <x v="0"/>
    <x v="1"/>
    <x v="3"/>
    <x v="7"/>
    <n v="2"/>
    <n v="198.57"/>
    <n v="0.15"/>
    <n v="101.08"/>
    <n v="337.56899999999996"/>
    <n v="202.16"/>
    <n v="135.40899999999996"/>
    <n v="0.4011298430839324"/>
    <n v="397.14"/>
    <n v="59.570999999999998"/>
    <n v="2026"/>
    <s v="Q4"/>
    <n v="10"/>
  </r>
  <r>
    <n v="809"/>
    <x v="275"/>
    <n v="2026"/>
    <x v="3"/>
    <n v="10"/>
    <x v="9"/>
    <x v="3"/>
    <x v="8"/>
    <x v="0"/>
    <x v="1"/>
    <x v="4"/>
    <x v="10"/>
    <n v="2"/>
    <n v="41.06"/>
    <n v="0.05"/>
    <n v="14.54"/>
    <n v="78.013999999999996"/>
    <n v="29.08"/>
    <n v="48.933999999999997"/>
    <n v="0.62724639167328944"/>
    <n v="82.12"/>
    <n v="4.1060000000000008"/>
    <n v="2026"/>
    <s v="Q4"/>
    <n v="10"/>
  </r>
  <r>
    <n v="1852"/>
    <x v="275"/>
    <n v="2026"/>
    <x v="3"/>
    <n v="10"/>
    <x v="9"/>
    <x v="1"/>
    <x v="12"/>
    <x v="1"/>
    <x v="2"/>
    <x v="2"/>
    <x v="18"/>
    <n v="4"/>
    <n v="162.19"/>
    <n v="0.15"/>
    <n v="89.81"/>
    <n v="551.44600000000003"/>
    <n v="359.24"/>
    <n v="192.20600000000002"/>
    <n v="0.34854908730863948"/>
    <n v="648.76"/>
    <n v="97.313999999999993"/>
    <n v="2026"/>
    <s v="Q4"/>
    <n v="10"/>
  </r>
  <r>
    <n v="3627"/>
    <x v="275"/>
    <n v="2026"/>
    <x v="3"/>
    <n v="10"/>
    <x v="9"/>
    <x v="3"/>
    <x v="4"/>
    <x v="2"/>
    <x v="1"/>
    <x v="3"/>
    <x v="7"/>
    <n v="2"/>
    <n v="192.99"/>
    <n v="0"/>
    <n v="101.73"/>
    <n v="385.98"/>
    <n v="203.46"/>
    <n v="182.52"/>
    <n v="0.47287424218871443"/>
    <n v="385.98"/>
    <n v="0"/>
    <n v="2026"/>
    <s v="Q4"/>
    <n v="10"/>
  </r>
  <r>
    <n v="4135"/>
    <x v="275"/>
    <n v="2026"/>
    <x v="3"/>
    <n v="10"/>
    <x v="9"/>
    <x v="0"/>
    <x v="15"/>
    <x v="0"/>
    <x v="1"/>
    <x v="1"/>
    <x v="3"/>
    <n v="3"/>
    <n v="142.33000000000001"/>
    <n v="0.1"/>
    <n v="79.19"/>
    <n v="384.291"/>
    <n v="237.57"/>
    <n v="146.721"/>
    <n v="0.3817966072585619"/>
    <n v="426.99"/>
    <n v="42.699000000000005"/>
    <n v="2026"/>
    <s v="Q4"/>
    <n v="10"/>
  </r>
  <r>
    <n v="4138"/>
    <x v="275"/>
    <n v="2026"/>
    <x v="3"/>
    <n v="10"/>
    <x v="9"/>
    <x v="1"/>
    <x v="11"/>
    <x v="2"/>
    <x v="2"/>
    <x v="1"/>
    <x v="3"/>
    <n v="4"/>
    <n v="143.63"/>
    <n v="0"/>
    <n v="80.510000000000005"/>
    <n v="574.52"/>
    <n v="322.04000000000002"/>
    <n v="252.47999999999996"/>
    <n v="0.43946250783262542"/>
    <n v="574.52"/>
    <n v="0"/>
    <n v="2026"/>
    <s v="Q4"/>
    <n v="10"/>
  </r>
  <r>
    <n v="4286"/>
    <x v="275"/>
    <n v="2026"/>
    <x v="3"/>
    <n v="10"/>
    <x v="9"/>
    <x v="1"/>
    <x v="6"/>
    <x v="2"/>
    <x v="0"/>
    <x v="3"/>
    <x v="5"/>
    <n v="4"/>
    <n v="341.95"/>
    <n v="0.05"/>
    <n v="199.9"/>
    <n v="1299.4099999999999"/>
    <n v="799.6"/>
    <n v="499.80999999999983"/>
    <n v="0.38464379987840625"/>
    <n v="1367.8"/>
    <n v="68.39"/>
    <n v="2026"/>
    <s v="Q4"/>
    <n v="10"/>
  </r>
  <r>
    <n v="4371"/>
    <x v="275"/>
    <n v="2026"/>
    <x v="3"/>
    <n v="10"/>
    <x v="9"/>
    <x v="1"/>
    <x v="6"/>
    <x v="0"/>
    <x v="0"/>
    <x v="4"/>
    <x v="12"/>
    <n v="1"/>
    <n v="123.81"/>
    <n v="0"/>
    <n v="68.72"/>
    <n v="123.81"/>
    <n v="68.72"/>
    <n v="55.09"/>
    <n v="0.44495598093853489"/>
    <n v="123.81"/>
    <n v="0"/>
    <n v="2026"/>
    <s v="Q4"/>
    <n v="10"/>
  </r>
  <r>
    <n v="905"/>
    <x v="276"/>
    <n v="2026"/>
    <x v="3"/>
    <n v="10"/>
    <x v="9"/>
    <x v="2"/>
    <x v="3"/>
    <x v="0"/>
    <x v="1"/>
    <x v="1"/>
    <x v="3"/>
    <n v="1"/>
    <n v="146.1"/>
    <n v="0"/>
    <n v="79.739999999999995"/>
    <n v="146.1"/>
    <n v="79.739999999999995"/>
    <n v="66.36"/>
    <n v="0.45420944558521564"/>
    <n v="146.1"/>
    <n v="0"/>
    <n v="2026"/>
    <s v="Q4"/>
    <n v="10"/>
  </r>
  <r>
    <n v="1415"/>
    <x v="276"/>
    <n v="2026"/>
    <x v="3"/>
    <n v="10"/>
    <x v="9"/>
    <x v="1"/>
    <x v="11"/>
    <x v="3"/>
    <x v="0"/>
    <x v="2"/>
    <x v="18"/>
    <n v="1"/>
    <n v="161.07"/>
    <n v="0.05"/>
    <n v="89.81"/>
    <n v="153.01649999999998"/>
    <n v="89.81"/>
    <n v="63.206499999999977"/>
    <n v="0.41306983233834249"/>
    <n v="161.07"/>
    <n v="8.0534999999999997"/>
    <n v="2026"/>
    <s v="Q4"/>
    <n v="10"/>
  </r>
  <r>
    <n v="2205"/>
    <x v="276"/>
    <n v="2026"/>
    <x v="3"/>
    <n v="10"/>
    <x v="9"/>
    <x v="3"/>
    <x v="13"/>
    <x v="0"/>
    <x v="1"/>
    <x v="1"/>
    <x v="1"/>
    <n v="5"/>
    <n v="90.12"/>
    <n v="0"/>
    <n v="46.67"/>
    <n v="450.6"/>
    <n v="233.35000000000002"/>
    <n v="217.25"/>
    <n v="0.48213493120284062"/>
    <n v="450.6"/>
    <n v="0"/>
    <n v="2026"/>
    <s v="Q4"/>
    <n v="10"/>
  </r>
  <r>
    <n v="2374"/>
    <x v="276"/>
    <n v="2026"/>
    <x v="3"/>
    <n v="10"/>
    <x v="9"/>
    <x v="3"/>
    <x v="13"/>
    <x v="3"/>
    <x v="0"/>
    <x v="1"/>
    <x v="17"/>
    <n v="1"/>
    <n v="70.400000000000006"/>
    <n v="0"/>
    <n v="32.43"/>
    <n v="70.400000000000006"/>
    <n v="32.43"/>
    <n v="37.970000000000006"/>
    <n v="0.53934659090909098"/>
    <n v="70.400000000000006"/>
    <n v="0"/>
    <n v="2026"/>
    <s v="Q4"/>
    <n v="10"/>
  </r>
  <r>
    <n v="4840"/>
    <x v="276"/>
    <n v="2026"/>
    <x v="3"/>
    <n v="10"/>
    <x v="9"/>
    <x v="1"/>
    <x v="12"/>
    <x v="1"/>
    <x v="2"/>
    <x v="3"/>
    <x v="7"/>
    <n v="6"/>
    <n v="191.08"/>
    <n v="0.1"/>
    <n v="102.93"/>
    <n v="1031.8320000000001"/>
    <n v="617.58000000000004"/>
    <n v="414.25200000000007"/>
    <n v="0.40147233270532412"/>
    <n v="1146.48"/>
    <n v="114.64800000000001"/>
    <n v="2026"/>
    <s v="Q4"/>
    <n v="10"/>
  </r>
  <r>
    <n v="4984"/>
    <x v="276"/>
    <n v="2026"/>
    <x v="3"/>
    <n v="10"/>
    <x v="9"/>
    <x v="2"/>
    <x v="16"/>
    <x v="0"/>
    <x v="0"/>
    <x v="4"/>
    <x v="14"/>
    <n v="1"/>
    <n v="36.590000000000003"/>
    <n v="0"/>
    <n v="13.62"/>
    <n v="36.590000000000003"/>
    <n v="13.62"/>
    <n v="22.970000000000006"/>
    <n v="0.62776714949439749"/>
    <n v="36.590000000000003"/>
    <n v="0"/>
    <n v="2026"/>
    <s v="Q4"/>
    <n v="10"/>
  </r>
  <r>
    <n v="641"/>
    <x v="277"/>
    <n v="2026"/>
    <x v="3"/>
    <n v="10"/>
    <x v="9"/>
    <x v="1"/>
    <x v="11"/>
    <x v="2"/>
    <x v="0"/>
    <x v="3"/>
    <x v="19"/>
    <n v="2"/>
    <n v="125.38"/>
    <n v="0.05"/>
    <n v="59.12"/>
    <n v="238.22199999999998"/>
    <n v="118.24"/>
    <n v="119.98199999999999"/>
    <n v="0.5036562534106841"/>
    <n v="250.76"/>
    <n v="12.538"/>
    <n v="2026"/>
    <s v="Q4"/>
    <n v="10"/>
  </r>
  <r>
    <n v="1358"/>
    <x v="277"/>
    <n v="2026"/>
    <x v="3"/>
    <n v="10"/>
    <x v="9"/>
    <x v="0"/>
    <x v="0"/>
    <x v="0"/>
    <x v="1"/>
    <x v="2"/>
    <x v="2"/>
    <n v="1"/>
    <n v="35.71"/>
    <n v="0"/>
    <n v="13.3"/>
    <n v="35.71"/>
    <n v="13.3"/>
    <n v="22.41"/>
    <n v="0.62755530663679637"/>
    <n v="35.71"/>
    <n v="0"/>
    <n v="2026"/>
    <s v="Q4"/>
    <n v="10"/>
  </r>
  <r>
    <n v="3904"/>
    <x v="277"/>
    <n v="2026"/>
    <x v="3"/>
    <n v="10"/>
    <x v="9"/>
    <x v="1"/>
    <x v="6"/>
    <x v="0"/>
    <x v="0"/>
    <x v="2"/>
    <x v="9"/>
    <n v="2"/>
    <n v="46.72"/>
    <n v="0"/>
    <n v="18.39"/>
    <n v="93.44"/>
    <n v="36.78"/>
    <n v="56.66"/>
    <n v="0.60637842465753422"/>
    <n v="93.44"/>
    <n v="0"/>
    <n v="2026"/>
    <s v="Q4"/>
    <n v="10"/>
  </r>
  <r>
    <n v="4336"/>
    <x v="277"/>
    <n v="2026"/>
    <x v="3"/>
    <n v="10"/>
    <x v="9"/>
    <x v="0"/>
    <x v="15"/>
    <x v="3"/>
    <x v="0"/>
    <x v="1"/>
    <x v="3"/>
    <n v="1"/>
    <n v="143.16999999999999"/>
    <n v="0.05"/>
    <n v="81.290000000000006"/>
    <n v="136.01149999999998"/>
    <n v="81.290000000000006"/>
    <n v="54.721499999999978"/>
    <n v="0.40232995004098904"/>
    <n v="143.16999999999999"/>
    <n v="7.1585000000000001"/>
    <n v="2026"/>
    <s v="Q4"/>
    <n v="10"/>
  </r>
  <r>
    <n v="4705"/>
    <x v="277"/>
    <n v="2026"/>
    <x v="3"/>
    <n v="10"/>
    <x v="9"/>
    <x v="0"/>
    <x v="0"/>
    <x v="2"/>
    <x v="0"/>
    <x v="3"/>
    <x v="19"/>
    <n v="1"/>
    <n v="125.88"/>
    <n v="0"/>
    <n v="62.46"/>
    <n v="125.88"/>
    <n v="62.46"/>
    <n v="63.419999999999995"/>
    <n v="0.50381315538608196"/>
    <n v="125.88"/>
    <n v="0"/>
    <n v="2026"/>
    <s v="Q4"/>
    <n v="10"/>
  </r>
  <r>
    <n v="1094"/>
    <x v="278"/>
    <n v="2026"/>
    <x v="3"/>
    <n v="10"/>
    <x v="9"/>
    <x v="3"/>
    <x v="4"/>
    <x v="0"/>
    <x v="1"/>
    <x v="4"/>
    <x v="12"/>
    <n v="2"/>
    <n v="121.81"/>
    <n v="0.05"/>
    <n v="67.72"/>
    <n v="231.43899999999999"/>
    <n v="135.44"/>
    <n v="95.998999999999995"/>
    <n v="0.41479180259161158"/>
    <n v="243.62"/>
    <n v="12.181000000000001"/>
    <n v="2026"/>
    <s v="Q4"/>
    <n v="10"/>
  </r>
  <r>
    <n v="3926"/>
    <x v="278"/>
    <n v="2026"/>
    <x v="3"/>
    <n v="10"/>
    <x v="9"/>
    <x v="2"/>
    <x v="5"/>
    <x v="0"/>
    <x v="2"/>
    <x v="1"/>
    <x v="11"/>
    <n v="6"/>
    <n v="154.93"/>
    <n v="0.05"/>
    <n v="79.430000000000007"/>
    <n v="883.101"/>
    <n v="476.58000000000004"/>
    <n v="406.52099999999996"/>
    <n v="0.46033352923391546"/>
    <n v="929.58"/>
    <n v="46.479000000000006"/>
    <n v="2026"/>
    <s v="Q4"/>
    <n v="10"/>
  </r>
  <r>
    <n v="524"/>
    <x v="279"/>
    <n v="2026"/>
    <x v="3"/>
    <n v="10"/>
    <x v="9"/>
    <x v="3"/>
    <x v="8"/>
    <x v="2"/>
    <x v="1"/>
    <x v="0"/>
    <x v="8"/>
    <n v="2"/>
    <n v="101.1"/>
    <n v="0.15"/>
    <n v="51.61"/>
    <n v="171.86999999999998"/>
    <n v="103.22"/>
    <n v="68.649999999999977"/>
    <n v="0.39942980159422814"/>
    <n v="202.2"/>
    <n v="30.33"/>
    <n v="2026"/>
    <s v="Q4"/>
    <n v="10"/>
  </r>
  <r>
    <n v="2277"/>
    <x v="279"/>
    <n v="2026"/>
    <x v="3"/>
    <n v="10"/>
    <x v="9"/>
    <x v="0"/>
    <x v="0"/>
    <x v="0"/>
    <x v="1"/>
    <x v="0"/>
    <x v="8"/>
    <n v="2"/>
    <n v="105"/>
    <n v="0"/>
    <n v="50.3"/>
    <n v="210"/>
    <n v="100.6"/>
    <n v="109.4"/>
    <n v="0.52095238095238094"/>
    <n v="210"/>
    <n v="0"/>
    <n v="2026"/>
    <s v="Q4"/>
    <n v="10"/>
  </r>
  <r>
    <n v="2442"/>
    <x v="279"/>
    <n v="2026"/>
    <x v="3"/>
    <n v="10"/>
    <x v="9"/>
    <x v="2"/>
    <x v="2"/>
    <x v="1"/>
    <x v="2"/>
    <x v="1"/>
    <x v="11"/>
    <n v="4"/>
    <n v="157.12"/>
    <n v="0.15"/>
    <n v="77.98"/>
    <n v="534.20799999999997"/>
    <n v="311.92"/>
    <n v="222.28799999999995"/>
    <n v="0.41610758356295668"/>
    <n v="628.48"/>
    <n v="94.272000000000006"/>
    <n v="2026"/>
    <s v="Q4"/>
    <n v="10"/>
  </r>
  <r>
    <n v="2809"/>
    <x v="279"/>
    <n v="2026"/>
    <x v="3"/>
    <n v="10"/>
    <x v="9"/>
    <x v="3"/>
    <x v="8"/>
    <x v="0"/>
    <x v="0"/>
    <x v="1"/>
    <x v="17"/>
    <n v="3"/>
    <n v="70.239999999999995"/>
    <n v="0.05"/>
    <n v="31.96"/>
    <n v="200.18399999999997"/>
    <n v="95.88"/>
    <n v="104.30399999999997"/>
    <n v="0.5210406426087999"/>
    <n v="210.71999999999997"/>
    <n v="10.536"/>
    <n v="2026"/>
    <s v="Q4"/>
    <n v="10"/>
  </r>
  <r>
    <n v="2946"/>
    <x v="279"/>
    <n v="2026"/>
    <x v="3"/>
    <n v="10"/>
    <x v="9"/>
    <x v="2"/>
    <x v="16"/>
    <x v="0"/>
    <x v="0"/>
    <x v="0"/>
    <x v="8"/>
    <n v="1"/>
    <n v="103.48"/>
    <n v="0.1"/>
    <n v="51.33"/>
    <n v="93.132000000000005"/>
    <n v="51.33"/>
    <n v="41.802000000000007"/>
    <n v="0.4488467980930293"/>
    <n v="103.48"/>
    <n v="10.348000000000001"/>
    <n v="2026"/>
    <s v="Q4"/>
    <n v="10"/>
  </r>
  <r>
    <n v="4147"/>
    <x v="279"/>
    <n v="2026"/>
    <x v="3"/>
    <n v="10"/>
    <x v="9"/>
    <x v="1"/>
    <x v="12"/>
    <x v="2"/>
    <x v="0"/>
    <x v="0"/>
    <x v="6"/>
    <n v="3"/>
    <n v="40.770000000000003"/>
    <n v="0.05"/>
    <n v="16.68"/>
    <n v="116.19449999999999"/>
    <n v="50.04"/>
    <n v="66.154499999999985"/>
    <n v="0.56934278300608021"/>
    <n v="122.31"/>
    <n v="6.1155000000000008"/>
    <n v="2026"/>
    <s v="Q4"/>
    <n v="10"/>
  </r>
  <r>
    <n v="4164"/>
    <x v="279"/>
    <n v="2026"/>
    <x v="3"/>
    <n v="10"/>
    <x v="9"/>
    <x v="0"/>
    <x v="9"/>
    <x v="2"/>
    <x v="1"/>
    <x v="1"/>
    <x v="3"/>
    <n v="2"/>
    <n v="143.41999999999999"/>
    <n v="0"/>
    <n v="81.44"/>
    <n v="286.83999999999997"/>
    <n v="162.88"/>
    <n v="123.95999999999998"/>
    <n v="0.43215730023706594"/>
    <n v="286.83999999999997"/>
    <n v="0"/>
    <n v="2026"/>
    <s v="Q4"/>
    <n v="10"/>
  </r>
  <r>
    <n v="4275"/>
    <x v="279"/>
    <n v="2026"/>
    <x v="3"/>
    <n v="10"/>
    <x v="9"/>
    <x v="3"/>
    <x v="7"/>
    <x v="3"/>
    <x v="0"/>
    <x v="0"/>
    <x v="4"/>
    <n v="1"/>
    <n v="49.56"/>
    <n v="0.05"/>
    <n v="22.88"/>
    <n v="47.082000000000001"/>
    <n v="22.88"/>
    <n v="24.202000000000002"/>
    <n v="0.51403933562720361"/>
    <n v="49.56"/>
    <n v="2.4780000000000002"/>
    <n v="2026"/>
    <s v="Q4"/>
    <n v="10"/>
  </r>
  <r>
    <n v="5062"/>
    <x v="279"/>
    <n v="2026"/>
    <x v="3"/>
    <n v="10"/>
    <x v="9"/>
    <x v="1"/>
    <x v="12"/>
    <x v="0"/>
    <x v="0"/>
    <x v="2"/>
    <x v="15"/>
    <n v="4"/>
    <n v="131.05000000000001"/>
    <n v="0"/>
    <n v="67.37"/>
    <n v="524.20000000000005"/>
    <n v="269.48"/>
    <n v="254.72000000000003"/>
    <n v="0.48592140404425793"/>
    <n v="524.20000000000005"/>
    <n v="0"/>
    <n v="2026"/>
    <s v="Q4"/>
    <n v="10"/>
  </r>
  <r>
    <n v="1126"/>
    <x v="280"/>
    <n v="2026"/>
    <x v="3"/>
    <n v="10"/>
    <x v="9"/>
    <x v="0"/>
    <x v="9"/>
    <x v="0"/>
    <x v="2"/>
    <x v="0"/>
    <x v="4"/>
    <n v="1"/>
    <n v="51.35"/>
    <n v="0"/>
    <n v="22.98"/>
    <n v="51.35"/>
    <n v="22.98"/>
    <n v="28.37"/>
    <n v="0.55248296007789677"/>
    <n v="51.35"/>
    <n v="0"/>
    <n v="2026"/>
    <s v="Q4"/>
    <n v="10"/>
  </r>
  <r>
    <n v="1865"/>
    <x v="280"/>
    <n v="2026"/>
    <x v="3"/>
    <n v="10"/>
    <x v="9"/>
    <x v="3"/>
    <x v="8"/>
    <x v="0"/>
    <x v="0"/>
    <x v="4"/>
    <x v="10"/>
    <n v="1"/>
    <n v="39.659999999999997"/>
    <n v="0"/>
    <n v="14.39"/>
    <n v="39.659999999999997"/>
    <n v="14.39"/>
    <n v="25.269999999999996"/>
    <n v="0.63716591023701463"/>
    <n v="39.659999999999997"/>
    <n v="0"/>
    <n v="2026"/>
    <s v="Q4"/>
    <n v="10"/>
  </r>
  <r>
    <n v="2471"/>
    <x v="280"/>
    <n v="2026"/>
    <x v="3"/>
    <n v="10"/>
    <x v="9"/>
    <x v="3"/>
    <x v="13"/>
    <x v="2"/>
    <x v="1"/>
    <x v="4"/>
    <x v="10"/>
    <n v="1"/>
    <n v="39.79"/>
    <n v="0"/>
    <n v="14.76"/>
    <n v="39.79"/>
    <n v="14.76"/>
    <n v="25.03"/>
    <n v="0.62905252576024129"/>
    <n v="39.79"/>
    <n v="0"/>
    <n v="2026"/>
    <s v="Q4"/>
    <n v="10"/>
  </r>
  <r>
    <n v="3208"/>
    <x v="280"/>
    <n v="2026"/>
    <x v="3"/>
    <n v="10"/>
    <x v="9"/>
    <x v="2"/>
    <x v="10"/>
    <x v="1"/>
    <x v="1"/>
    <x v="0"/>
    <x v="6"/>
    <n v="6"/>
    <n v="41.27"/>
    <n v="0.1"/>
    <n v="16.61"/>
    <n v="222.858"/>
    <n v="99.66"/>
    <n v="123.19800000000001"/>
    <n v="0.55280941227149127"/>
    <n v="247.62"/>
    <n v="24.762"/>
    <n v="2026"/>
    <s v="Q4"/>
    <n v="10"/>
  </r>
  <r>
    <n v="4285"/>
    <x v="280"/>
    <n v="2026"/>
    <x v="3"/>
    <n v="10"/>
    <x v="9"/>
    <x v="3"/>
    <x v="4"/>
    <x v="0"/>
    <x v="0"/>
    <x v="1"/>
    <x v="1"/>
    <n v="1"/>
    <n v="93.39"/>
    <n v="0"/>
    <n v="45.98"/>
    <n v="93.39"/>
    <n v="45.98"/>
    <n v="47.410000000000004"/>
    <n v="0.50765606595995294"/>
    <n v="93.39"/>
    <n v="0"/>
    <n v="2026"/>
    <s v="Q4"/>
    <n v="10"/>
  </r>
  <r>
    <n v="261"/>
    <x v="281"/>
    <n v="2026"/>
    <x v="3"/>
    <n v="10"/>
    <x v="9"/>
    <x v="2"/>
    <x v="3"/>
    <x v="0"/>
    <x v="2"/>
    <x v="3"/>
    <x v="5"/>
    <n v="1"/>
    <n v="336.56"/>
    <n v="0"/>
    <n v="189.74"/>
    <n v="336.56"/>
    <n v="189.74"/>
    <n v="146.82"/>
    <n v="0.43623722367482765"/>
    <n v="336.56"/>
    <n v="0"/>
    <n v="2026"/>
    <s v="Q4"/>
    <n v="10"/>
  </r>
  <r>
    <n v="291"/>
    <x v="281"/>
    <n v="2026"/>
    <x v="3"/>
    <n v="10"/>
    <x v="9"/>
    <x v="2"/>
    <x v="2"/>
    <x v="0"/>
    <x v="1"/>
    <x v="2"/>
    <x v="15"/>
    <n v="2"/>
    <n v="132.47999999999999"/>
    <n v="0.1"/>
    <n v="67.48"/>
    <n v="238.464"/>
    <n v="134.96"/>
    <n v="103.50399999999999"/>
    <n v="0.43404455179817497"/>
    <n v="264.95999999999998"/>
    <n v="26.495999999999999"/>
    <n v="2026"/>
    <s v="Q4"/>
    <n v="10"/>
  </r>
  <r>
    <n v="670"/>
    <x v="281"/>
    <n v="2026"/>
    <x v="3"/>
    <n v="10"/>
    <x v="9"/>
    <x v="1"/>
    <x v="14"/>
    <x v="2"/>
    <x v="0"/>
    <x v="1"/>
    <x v="1"/>
    <n v="1"/>
    <n v="92.59"/>
    <n v="0"/>
    <n v="44.46"/>
    <n v="92.59"/>
    <n v="44.46"/>
    <n v="48.13"/>
    <n v="0.51981855491953777"/>
    <n v="92.59"/>
    <n v="0"/>
    <n v="2026"/>
    <s v="Q4"/>
    <n v="10"/>
  </r>
  <r>
    <n v="1306"/>
    <x v="281"/>
    <n v="2026"/>
    <x v="3"/>
    <n v="10"/>
    <x v="9"/>
    <x v="3"/>
    <x v="8"/>
    <x v="2"/>
    <x v="2"/>
    <x v="4"/>
    <x v="14"/>
    <n v="1"/>
    <n v="35.450000000000003"/>
    <n v="0.05"/>
    <n v="14.23"/>
    <n v="33.677500000000002"/>
    <n v="14.23"/>
    <n v="19.447500000000002"/>
    <n v="0.57746269764679681"/>
    <n v="35.450000000000003"/>
    <n v="1.7725000000000002"/>
    <n v="2026"/>
    <s v="Q4"/>
    <n v="10"/>
  </r>
  <r>
    <n v="2400"/>
    <x v="281"/>
    <n v="2026"/>
    <x v="3"/>
    <n v="10"/>
    <x v="9"/>
    <x v="2"/>
    <x v="2"/>
    <x v="0"/>
    <x v="1"/>
    <x v="1"/>
    <x v="1"/>
    <n v="2"/>
    <n v="93.83"/>
    <n v="0.1"/>
    <n v="44.27"/>
    <n v="168.89400000000001"/>
    <n v="88.54"/>
    <n v="80.353999999999999"/>
    <n v="0.47576586498040191"/>
    <n v="187.66"/>
    <n v="18.766000000000002"/>
    <n v="2026"/>
    <s v="Q4"/>
    <n v="10"/>
  </r>
  <r>
    <n v="3816"/>
    <x v="281"/>
    <n v="2026"/>
    <x v="3"/>
    <n v="10"/>
    <x v="9"/>
    <x v="1"/>
    <x v="12"/>
    <x v="0"/>
    <x v="1"/>
    <x v="4"/>
    <x v="14"/>
    <n v="1"/>
    <n v="36.32"/>
    <n v="0"/>
    <n v="13.6"/>
    <n v="36.32"/>
    <n v="13.6"/>
    <n v="22.72"/>
    <n v="0.62555066079295152"/>
    <n v="36.32"/>
    <n v="0"/>
    <n v="2026"/>
    <s v="Q4"/>
    <n v="10"/>
  </r>
  <r>
    <n v="4038"/>
    <x v="281"/>
    <n v="2026"/>
    <x v="3"/>
    <n v="10"/>
    <x v="9"/>
    <x v="0"/>
    <x v="15"/>
    <x v="0"/>
    <x v="0"/>
    <x v="4"/>
    <x v="12"/>
    <n v="2"/>
    <n v="125.56"/>
    <n v="0.1"/>
    <n v="67.260000000000005"/>
    <n v="226.00800000000001"/>
    <n v="134.52000000000001"/>
    <n v="91.488"/>
    <n v="0.40479983009450993"/>
    <n v="251.12"/>
    <n v="25.112000000000002"/>
    <n v="2026"/>
    <s v="Q4"/>
    <n v="10"/>
  </r>
  <r>
    <n v="4686"/>
    <x v="281"/>
    <n v="2026"/>
    <x v="3"/>
    <n v="10"/>
    <x v="9"/>
    <x v="0"/>
    <x v="15"/>
    <x v="3"/>
    <x v="1"/>
    <x v="3"/>
    <x v="19"/>
    <n v="2"/>
    <n v="124.91"/>
    <n v="0"/>
    <n v="60.33"/>
    <n v="249.82"/>
    <n v="120.66"/>
    <n v="129.16"/>
    <n v="0.51701224881914976"/>
    <n v="249.82"/>
    <n v="0"/>
    <n v="2026"/>
    <s v="Q4"/>
    <n v="10"/>
  </r>
  <r>
    <n v="5076"/>
    <x v="281"/>
    <n v="2026"/>
    <x v="3"/>
    <n v="10"/>
    <x v="9"/>
    <x v="1"/>
    <x v="12"/>
    <x v="0"/>
    <x v="1"/>
    <x v="3"/>
    <x v="7"/>
    <n v="1"/>
    <n v="199.32"/>
    <n v="0"/>
    <n v="103.83"/>
    <n v="199.32"/>
    <n v="103.83"/>
    <n v="95.49"/>
    <n v="0.4790788681517158"/>
    <n v="199.32"/>
    <n v="0"/>
    <n v="2026"/>
    <s v="Q4"/>
    <n v="10"/>
  </r>
  <r>
    <n v="1339"/>
    <x v="282"/>
    <n v="2026"/>
    <x v="3"/>
    <n v="10"/>
    <x v="9"/>
    <x v="1"/>
    <x v="11"/>
    <x v="0"/>
    <x v="0"/>
    <x v="3"/>
    <x v="5"/>
    <n v="4"/>
    <n v="337.38"/>
    <n v="0.05"/>
    <n v="194.94"/>
    <n v="1282.0439999999999"/>
    <n v="779.76"/>
    <n v="502.28399999999988"/>
    <n v="0.39178374533167343"/>
    <n v="1349.52"/>
    <n v="67.475999999999999"/>
    <n v="2026"/>
    <s v="Q4"/>
    <n v="10"/>
  </r>
  <r>
    <n v="1884"/>
    <x v="282"/>
    <n v="2026"/>
    <x v="3"/>
    <n v="10"/>
    <x v="9"/>
    <x v="2"/>
    <x v="2"/>
    <x v="0"/>
    <x v="2"/>
    <x v="3"/>
    <x v="13"/>
    <n v="3"/>
    <n v="82.18"/>
    <n v="0.1"/>
    <n v="39.82"/>
    <n v="221.88600000000002"/>
    <n v="119.46000000000001"/>
    <n v="102.42600000000002"/>
    <n v="0.46161542413671885"/>
    <n v="246.54000000000002"/>
    <n v="24.654000000000003"/>
    <n v="2026"/>
    <s v="Q4"/>
    <n v="10"/>
  </r>
  <r>
    <n v="3568"/>
    <x v="282"/>
    <n v="2026"/>
    <x v="3"/>
    <n v="10"/>
    <x v="9"/>
    <x v="0"/>
    <x v="15"/>
    <x v="1"/>
    <x v="1"/>
    <x v="1"/>
    <x v="17"/>
    <n v="15"/>
    <n v="70.25"/>
    <n v="0.1"/>
    <n v="32.19"/>
    <n v="948.375"/>
    <n v="482.84999999999997"/>
    <n v="465.52500000000003"/>
    <n v="0.49086595492289448"/>
    <n v="1053.75"/>
    <n v="105.375"/>
    <n v="2026"/>
    <s v="Q4"/>
    <n v="10"/>
  </r>
  <r>
    <n v="4171"/>
    <x v="282"/>
    <n v="2026"/>
    <x v="3"/>
    <n v="10"/>
    <x v="9"/>
    <x v="3"/>
    <x v="7"/>
    <x v="2"/>
    <x v="1"/>
    <x v="2"/>
    <x v="2"/>
    <n v="2"/>
    <n v="35.36"/>
    <n v="0"/>
    <n v="13.49"/>
    <n v="70.72"/>
    <n v="26.98"/>
    <n v="43.739999999999995"/>
    <n v="0.61849547511312208"/>
    <n v="70.72"/>
    <n v="0"/>
    <n v="2026"/>
    <s v="Q4"/>
    <n v="10"/>
  </r>
  <r>
    <n v="4477"/>
    <x v="282"/>
    <n v="2026"/>
    <x v="3"/>
    <n v="10"/>
    <x v="9"/>
    <x v="2"/>
    <x v="5"/>
    <x v="2"/>
    <x v="1"/>
    <x v="2"/>
    <x v="9"/>
    <n v="1"/>
    <n v="46.01"/>
    <n v="0"/>
    <n v="18.239999999999998"/>
    <n v="46.01"/>
    <n v="18.239999999999998"/>
    <n v="27.77"/>
    <n v="0.6035644425124973"/>
    <n v="46.01"/>
    <n v="0"/>
    <n v="2026"/>
    <s v="Q4"/>
    <n v="10"/>
  </r>
  <r>
    <n v="3368"/>
    <x v="283"/>
    <n v="2026"/>
    <x v="3"/>
    <n v="10"/>
    <x v="9"/>
    <x v="0"/>
    <x v="9"/>
    <x v="0"/>
    <x v="0"/>
    <x v="1"/>
    <x v="1"/>
    <n v="1"/>
    <n v="89.88"/>
    <n v="0"/>
    <n v="46.15"/>
    <n v="89.88"/>
    <n v="46.15"/>
    <n v="43.73"/>
    <n v="0.48653760569648419"/>
    <n v="89.88"/>
    <n v="0"/>
    <n v="2026"/>
    <s v="Q4"/>
    <n v="10"/>
  </r>
  <r>
    <n v="3566"/>
    <x v="283"/>
    <n v="2026"/>
    <x v="3"/>
    <n v="10"/>
    <x v="9"/>
    <x v="1"/>
    <x v="12"/>
    <x v="0"/>
    <x v="1"/>
    <x v="4"/>
    <x v="10"/>
    <n v="1"/>
    <n v="41.33"/>
    <n v="0"/>
    <n v="14.47"/>
    <n v="41.33"/>
    <n v="14.47"/>
    <n v="26.86"/>
    <n v="0.6498911202516332"/>
    <n v="41.33"/>
    <n v="0"/>
    <n v="2026"/>
    <s v="Q4"/>
    <n v="10"/>
  </r>
  <r>
    <n v="4420"/>
    <x v="283"/>
    <n v="2026"/>
    <x v="3"/>
    <n v="10"/>
    <x v="9"/>
    <x v="2"/>
    <x v="5"/>
    <x v="1"/>
    <x v="2"/>
    <x v="0"/>
    <x v="6"/>
    <n v="15"/>
    <n v="40.78"/>
    <n v="0.15"/>
    <n v="17.07"/>
    <n v="519.94500000000005"/>
    <n v="256.05"/>
    <n v="263.89500000000004"/>
    <n v="0.5075440671609498"/>
    <n v="611.70000000000005"/>
    <n v="91.75500000000001"/>
    <n v="2026"/>
    <s v="Q4"/>
    <n v="10"/>
  </r>
  <r>
    <n v="513"/>
    <x v="284"/>
    <n v="2026"/>
    <x v="3"/>
    <n v="10"/>
    <x v="9"/>
    <x v="3"/>
    <x v="7"/>
    <x v="0"/>
    <x v="2"/>
    <x v="2"/>
    <x v="18"/>
    <n v="1"/>
    <n v="163.87"/>
    <n v="0"/>
    <n v="85.76"/>
    <n v="163.87"/>
    <n v="85.76"/>
    <n v="78.11"/>
    <n v="0.47665832672240188"/>
    <n v="163.87"/>
    <n v="0"/>
    <n v="2026"/>
    <s v="Q4"/>
    <n v="10"/>
  </r>
  <r>
    <n v="786"/>
    <x v="284"/>
    <n v="2026"/>
    <x v="3"/>
    <n v="10"/>
    <x v="9"/>
    <x v="2"/>
    <x v="3"/>
    <x v="0"/>
    <x v="1"/>
    <x v="4"/>
    <x v="14"/>
    <n v="1"/>
    <n v="35.39"/>
    <n v="0.05"/>
    <n v="13.68"/>
    <n v="33.6205"/>
    <n v="13.68"/>
    <n v="19.9405"/>
    <n v="0.59310539700480358"/>
    <n v="35.39"/>
    <n v="1.7695000000000001"/>
    <n v="2026"/>
    <s v="Q4"/>
    <n v="10"/>
  </r>
  <r>
    <n v="3771"/>
    <x v="284"/>
    <n v="2026"/>
    <x v="3"/>
    <n v="10"/>
    <x v="9"/>
    <x v="2"/>
    <x v="3"/>
    <x v="0"/>
    <x v="2"/>
    <x v="3"/>
    <x v="13"/>
    <n v="2"/>
    <n v="80.2"/>
    <n v="0"/>
    <n v="39.590000000000003"/>
    <n v="160.4"/>
    <n v="79.180000000000007"/>
    <n v="81.22"/>
    <n v="0.50635910224438896"/>
    <n v="160.4"/>
    <n v="0"/>
    <n v="2026"/>
    <s v="Q4"/>
    <n v="10"/>
  </r>
  <r>
    <n v="3910"/>
    <x v="284"/>
    <n v="2026"/>
    <x v="3"/>
    <n v="10"/>
    <x v="9"/>
    <x v="2"/>
    <x v="2"/>
    <x v="0"/>
    <x v="2"/>
    <x v="0"/>
    <x v="6"/>
    <n v="3"/>
    <n v="41.09"/>
    <n v="0"/>
    <n v="17.18"/>
    <n v="123.27000000000001"/>
    <n v="51.54"/>
    <n v="71.730000000000018"/>
    <n v="0.58189340472134354"/>
    <n v="123.27000000000001"/>
    <n v="0"/>
    <n v="2026"/>
    <s v="Q4"/>
    <n v="10"/>
  </r>
  <r>
    <n v="330"/>
    <x v="285"/>
    <n v="2026"/>
    <x v="3"/>
    <n v="10"/>
    <x v="9"/>
    <x v="1"/>
    <x v="12"/>
    <x v="1"/>
    <x v="2"/>
    <x v="2"/>
    <x v="2"/>
    <n v="5"/>
    <n v="36.97"/>
    <n v="0.15"/>
    <n v="13.93"/>
    <n v="157.1225"/>
    <n v="69.650000000000006"/>
    <n v="87.472499999999997"/>
    <n v="0.55671530175500006"/>
    <n v="184.85"/>
    <n v="27.727499999999999"/>
    <n v="2026"/>
    <s v="Q4"/>
    <n v="10"/>
  </r>
  <r>
    <n v="707"/>
    <x v="285"/>
    <n v="2026"/>
    <x v="3"/>
    <n v="10"/>
    <x v="9"/>
    <x v="2"/>
    <x v="5"/>
    <x v="2"/>
    <x v="1"/>
    <x v="2"/>
    <x v="2"/>
    <n v="4"/>
    <n v="35.880000000000003"/>
    <n v="0.05"/>
    <n v="13.45"/>
    <n v="136.34399999999999"/>
    <n v="53.8"/>
    <n v="82.543999999999997"/>
    <n v="0.60540984568444522"/>
    <n v="143.52000000000001"/>
    <n v="7.176000000000001"/>
    <n v="2026"/>
    <s v="Q4"/>
    <n v="10"/>
  </r>
  <r>
    <n v="989"/>
    <x v="285"/>
    <n v="2026"/>
    <x v="3"/>
    <n v="10"/>
    <x v="9"/>
    <x v="1"/>
    <x v="11"/>
    <x v="0"/>
    <x v="0"/>
    <x v="0"/>
    <x v="6"/>
    <n v="3"/>
    <n v="40.42"/>
    <n v="0"/>
    <n v="16.79"/>
    <n v="121.26"/>
    <n v="50.37"/>
    <n v="70.890000000000015"/>
    <n v="0.58461157842652167"/>
    <n v="121.26"/>
    <n v="0"/>
    <n v="2026"/>
    <s v="Q4"/>
    <n v="10"/>
  </r>
  <r>
    <n v="1904"/>
    <x v="285"/>
    <n v="2026"/>
    <x v="3"/>
    <n v="10"/>
    <x v="9"/>
    <x v="3"/>
    <x v="8"/>
    <x v="2"/>
    <x v="0"/>
    <x v="0"/>
    <x v="4"/>
    <n v="1"/>
    <n v="50.34"/>
    <n v="0.15"/>
    <n v="22.56"/>
    <n v="42.789000000000001"/>
    <n v="22.56"/>
    <n v="20.229000000000003"/>
    <n v="0.47276169108883132"/>
    <n v="50.34"/>
    <n v="7.5510000000000002"/>
    <n v="2026"/>
    <s v="Q4"/>
    <n v="10"/>
  </r>
  <r>
    <n v="2854"/>
    <x v="285"/>
    <n v="2026"/>
    <x v="3"/>
    <n v="10"/>
    <x v="9"/>
    <x v="0"/>
    <x v="15"/>
    <x v="2"/>
    <x v="1"/>
    <x v="2"/>
    <x v="2"/>
    <n v="3"/>
    <n v="36.049999999999997"/>
    <n v="0.1"/>
    <n v="13.87"/>
    <n v="97.334999999999994"/>
    <n v="41.61"/>
    <n v="55.724999999999994"/>
    <n v="0.57250732008013561"/>
    <n v="108.14999999999999"/>
    <n v="10.815"/>
    <n v="2026"/>
    <s v="Q4"/>
    <n v="10"/>
  </r>
  <r>
    <n v="3212"/>
    <x v="285"/>
    <n v="2026"/>
    <x v="3"/>
    <n v="10"/>
    <x v="9"/>
    <x v="2"/>
    <x v="2"/>
    <x v="1"/>
    <x v="0"/>
    <x v="0"/>
    <x v="6"/>
    <n v="15"/>
    <n v="40"/>
    <n v="0.1"/>
    <n v="16.420000000000002"/>
    <n v="540"/>
    <n v="246.3"/>
    <n v="293.7"/>
    <n v="0.54388888888888887"/>
    <n v="600"/>
    <n v="60"/>
    <n v="2026"/>
    <s v="Q4"/>
    <n v="10"/>
  </r>
  <r>
    <n v="4479"/>
    <x v="285"/>
    <n v="2026"/>
    <x v="3"/>
    <n v="10"/>
    <x v="9"/>
    <x v="3"/>
    <x v="7"/>
    <x v="2"/>
    <x v="0"/>
    <x v="1"/>
    <x v="11"/>
    <n v="1"/>
    <n v="151.68"/>
    <n v="0.05"/>
    <n v="78.98"/>
    <n v="144.096"/>
    <n v="78.98"/>
    <n v="65.116"/>
    <n v="0.45189318232289583"/>
    <n v="151.68"/>
    <n v="7.5840000000000005"/>
    <n v="2026"/>
    <s v="Q4"/>
    <n v="10"/>
  </r>
  <r>
    <n v="4574"/>
    <x v="285"/>
    <n v="2026"/>
    <x v="3"/>
    <n v="10"/>
    <x v="9"/>
    <x v="1"/>
    <x v="14"/>
    <x v="0"/>
    <x v="2"/>
    <x v="4"/>
    <x v="14"/>
    <n v="1"/>
    <n v="36.53"/>
    <n v="0"/>
    <n v="14.01"/>
    <n v="36.53"/>
    <n v="14.01"/>
    <n v="22.520000000000003"/>
    <n v="0.61647960580344929"/>
    <n v="36.53"/>
    <n v="0"/>
    <n v="2026"/>
    <s v="Q4"/>
    <n v="10"/>
  </r>
  <r>
    <n v="4815"/>
    <x v="285"/>
    <n v="2026"/>
    <x v="3"/>
    <n v="10"/>
    <x v="9"/>
    <x v="0"/>
    <x v="0"/>
    <x v="2"/>
    <x v="2"/>
    <x v="0"/>
    <x v="6"/>
    <n v="1"/>
    <n v="39.89"/>
    <n v="0.05"/>
    <n v="16.91"/>
    <n v="37.895499999999998"/>
    <n v="16.91"/>
    <n v="20.985499999999998"/>
    <n v="0.55377287540737019"/>
    <n v="39.89"/>
    <n v="1.9945000000000002"/>
    <n v="2026"/>
    <s v="Q4"/>
    <n v="10"/>
  </r>
  <r>
    <n v="5027"/>
    <x v="285"/>
    <n v="2026"/>
    <x v="3"/>
    <n v="10"/>
    <x v="9"/>
    <x v="2"/>
    <x v="10"/>
    <x v="0"/>
    <x v="1"/>
    <x v="1"/>
    <x v="11"/>
    <n v="1"/>
    <n v="154.53"/>
    <n v="0"/>
    <n v="77.930000000000007"/>
    <n v="154.53"/>
    <n v="77.930000000000007"/>
    <n v="76.599999999999994"/>
    <n v="0.49569662848637802"/>
    <n v="154.53"/>
    <n v="0"/>
    <n v="2026"/>
    <s v="Q4"/>
    <n v="10"/>
  </r>
  <r>
    <n v="1794"/>
    <x v="286"/>
    <n v="2026"/>
    <x v="3"/>
    <n v="10"/>
    <x v="9"/>
    <x v="3"/>
    <x v="8"/>
    <x v="3"/>
    <x v="2"/>
    <x v="0"/>
    <x v="4"/>
    <n v="2"/>
    <n v="50.64"/>
    <n v="0.05"/>
    <n v="22.28"/>
    <n v="96.215999999999994"/>
    <n v="44.56"/>
    <n v="51.655999999999992"/>
    <n v="0.53687536376486233"/>
    <n v="101.28"/>
    <n v="5.0640000000000001"/>
    <n v="2026"/>
    <s v="Q4"/>
    <n v="10"/>
  </r>
  <r>
    <n v="1867"/>
    <x v="286"/>
    <n v="2026"/>
    <x v="3"/>
    <n v="10"/>
    <x v="9"/>
    <x v="0"/>
    <x v="0"/>
    <x v="0"/>
    <x v="1"/>
    <x v="4"/>
    <x v="10"/>
    <n v="3"/>
    <n v="40.880000000000003"/>
    <n v="0.05"/>
    <n v="14.59"/>
    <n v="116.50800000000001"/>
    <n v="43.769999999999996"/>
    <n v="72.738000000000014"/>
    <n v="0.62431764342362761"/>
    <n v="122.64000000000001"/>
    <n v="6.1320000000000014"/>
    <n v="2026"/>
    <s v="Q4"/>
    <n v="10"/>
  </r>
  <r>
    <n v="2088"/>
    <x v="286"/>
    <n v="2026"/>
    <x v="3"/>
    <n v="10"/>
    <x v="9"/>
    <x v="3"/>
    <x v="4"/>
    <x v="2"/>
    <x v="0"/>
    <x v="1"/>
    <x v="3"/>
    <n v="1"/>
    <n v="141.77000000000001"/>
    <n v="0"/>
    <n v="78.48"/>
    <n v="141.77000000000001"/>
    <n v="78.48"/>
    <n v="63.290000000000006"/>
    <n v="0.44642731184312623"/>
    <n v="141.77000000000001"/>
    <n v="0"/>
    <n v="2026"/>
    <s v="Q4"/>
    <n v="10"/>
  </r>
  <r>
    <n v="2270"/>
    <x v="286"/>
    <n v="2026"/>
    <x v="3"/>
    <n v="10"/>
    <x v="9"/>
    <x v="3"/>
    <x v="7"/>
    <x v="0"/>
    <x v="1"/>
    <x v="3"/>
    <x v="7"/>
    <n v="3"/>
    <n v="199.99"/>
    <n v="0.15"/>
    <n v="101.86"/>
    <n v="509.97450000000003"/>
    <n v="305.58"/>
    <n v="204.39450000000005"/>
    <n v="0.40079356909021929"/>
    <n v="599.97"/>
    <n v="89.995500000000007"/>
    <n v="2026"/>
    <s v="Q4"/>
    <n v="10"/>
  </r>
  <r>
    <n v="3789"/>
    <x v="286"/>
    <n v="2026"/>
    <x v="3"/>
    <n v="10"/>
    <x v="9"/>
    <x v="3"/>
    <x v="4"/>
    <x v="3"/>
    <x v="1"/>
    <x v="0"/>
    <x v="4"/>
    <n v="2"/>
    <n v="50.56"/>
    <n v="0"/>
    <n v="23.04"/>
    <n v="101.12"/>
    <n v="46.08"/>
    <n v="55.040000000000006"/>
    <n v="0.54430379746835444"/>
    <n v="101.12"/>
    <n v="0"/>
    <n v="2026"/>
    <s v="Q4"/>
    <n v="10"/>
  </r>
  <r>
    <n v="4323"/>
    <x v="286"/>
    <n v="2026"/>
    <x v="3"/>
    <n v="10"/>
    <x v="9"/>
    <x v="3"/>
    <x v="7"/>
    <x v="0"/>
    <x v="1"/>
    <x v="2"/>
    <x v="9"/>
    <n v="1"/>
    <n v="47.38"/>
    <n v="0"/>
    <n v="17.86"/>
    <n v="47.38"/>
    <n v="17.86"/>
    <n v="29.520000000000003"/>
    <n v="0.62304769945124527"/>
    <n v="47.38"/>
    <n v="0"/>
    <n v="2026"/>
    <s v="Q4"/>
    <n v="10"/>
  </r>
  <r>
    <n v="276"/>
    <x v="287"/>
    <n v="2026"/>
    <x v="3"/>
    <n v="10"/>
    <x v="9"/>
    <x v="2"/>
    <x v="2"/>
    <x v="0"/>
    <x v="2"/>
    <x v="1"/>
    <x v="1"/>
    <n v="1"/>
    <n v="92.74"/>
    <n v="0.15"/>
    <n v="44.52"/>
    <n v="78.828999999999994"/>
    <n v="44.52"/>
    <n v="34.30899999999999"/>
    <n v="0.43523322635070844"/>
    <n v="92.74"/>
    <n v="13.911"/>
    <n v="2026"/>
    <s v="Q4"/>
    <n v="10"/>
  </r>
  <r>
    <n v="791"/>
    <x v="287"/>
    <n v="2026"/>
    <x v="3"/>
    <n v="10"/>
    <x v="9"/>
    <x v="3"/>
    <x v="13"/>
    <x v="2"/>
    <x v="0"/>
    <x v="0"/>
    <x v="4"/>
    <n v="3"/>
    <n v="51.57"/>
    <n v="0.1"/>
    <n v="21.82"/>
    <n v="139.239"/>
    <n v="65.460000000000008"/>
    <n v="73.778999999999996"/>
    <n v="0.52987309589985565"/>
    <n v="154.71"/>
    <n v="15.471000000000002"/>
    <n v="2026"/>
    <s v="Q4"/>
    <n v="10"/>
  </r>
  <r>
    <n v="1033"/>
    <x v="287"/>
    <n v="2026"/>
    <x v="3"/>
    <n v="10"/>
    <x v="9"/>
    <x v="1"/>
    <x v="12"/>
    <x v="0"/>
    <x v="1"/>
    <x v="1"/>
    <x v="17"/>
    <n v="1"/>
    <n v="70.47"/>
    <n v="0.1"/>
    <n v="31.52"/>
    <n v="63.423000000000002"/>
    <n v="31.52"/>
    <n v="31.903000000000002"/>
    <n v="0.50301940936253409"/>
    <n v="70.47"/>
    <n v="7.0470000000000006"/>
    <n v="2026"/>
    <s v="Q4"/>
    <n v="10"/>
  </r>
  <r>
    <n v="1247"/>
    <x v="287"/>
    <n v="2026"/>
    <x v="3"/>
    <n v="10"/>
    <x v="9"/>
    <x v="0"/>
    <x v="0"/>
    <x v="0"/>
    <x v="1"/>
    <x v="1"/>
    <x v="17"/>
    <n v="1"/>
    <n v="71.05"/>
    <n v="0"/>
    <n v="33.32"/>
    <n v="71.05"/>
    <n v="33.32"/>
    <n v="37.729999999999997"/>
    <n v="0.53103448275862064"/>
    <n v="71.05"/>
    <n v="0"/>
    <n v="2026"/>
    <s v="Q4"/>
    <n v="10"/>
  </r>
  <r>
    <n v="1321"/>
    <x v="287"/>
    <n v="2026"/>
    <x v="3"/>
    <n v="10"/>
    <x v="9"/>
    <x v="3"/>
    <x v="13"/>
    <x v="2"/>
    <x v="0"/>
    <x v="0"/>
    <x v="6"/>
    <n v="3"/>
    <n v="39.83"/>
    <n v="0.1"/>
    <n v="16.93"/>
    <n v="107.541"/>
    <n v="50.79"/>
    <n v="56.750999999999998"/>
    <n v="0.52771501101905316"/>
    <n v="119.49"/>
    <n v="11.949"/>
    <n v="2026"/>
    <s v="Q4"/>
    <n v="10"/>
  </r>
  <r>
    <n v="2048"/>
    <x v="287"/>
    <n v="2026"/>
    <x v="3"/>
    <n v="10"/>
    <x v="9"/>
    <x v="3"/>
    <x v="7"/>
    <x v="0"/>
    <x v="1"/>
    <x v="4"/>
    <x v="16"/>
    <n v="3"/>
    <n v="49.5"/>
    <n v="0.05"/>
    <n v="22"/>
    <n v="141.07499999999999"/>
    <n v="66"/>
    <n v="75.074999999999989"/>
    <n v="0.53216374269005839"/>
    <n v="148.5"/>
    <n v="7.4250000000000007"/>
    <n v="2026"/>
    <s v="Q4"/>
    <n v="10"/>
  </r>
  <r>
    <n v="2082"/>
    <x v="287"/>
    <n v="2026"/>
    <x v="3"/>
    <n v="10"/>
    <x v="9"/>
    <x v="1"/>
    <x v="6"/>
    <x v="3"/>
    <x v="1"/>
    <x v="1"/>
    <x v="1"/>
    <n v="1"/>
    <n v="91.99"/>
    <n v="0"/>
    <n v="44.86"/>
    <n v="91.99"/>
    <n v="44.86"/>
    <n v="47.129999999999995"/>
    <n v="0.51233829764104788"/>
    <n v="91.99"/>
    <n v="0"/>
    <n v="2026"/>
    <s v="Q4"/>
    <n v="10"/>
  </r>
  <r>
    <n v="2177"/>
    <x v="287"/>
    <n v="2026"/>
    <x v="3"/>
    <n v="10"/>
    <x v="9"/>
    <x v="0"/>
    <x v="15"/>
    <x v="3"/>
    <x v="0"/>
    <x v="0"/>
    <x v="0"/>
    <n v="1"/>
    <n v="79.78"/>
    <n v="0.05"/>
    <n v="41.59"/>
    <n v="75.790999999999997"/>
    <n v="41.59"/>
    <n v="34.200999999999993"/>
    <n v="0.45125410668812915"/>
    <n v="79.78"/>
    <n v="3.9890000000000003"/>
    <n v="2026"/>
    <s v="Q4"/>
    <n v="10"/>
  </r>
  <r>
    <n v="3776"/>
    <x v="287"/>
    <n v="2026"/>
    <x v="3"/>
    <n v="10"/>
    <x v="9"/>
    <x v="3"/>
    <x v="8"/>
    <x v="0"/>
    <x v="0"/>
    <x v="0"/>
    <x v="0"/>
    <n v="1"/>
    <n v="82.97"/>
    <n v="0"/>
    <n v="43.09"/>
    <n v="82.97"/>
    <n v="43.09"/>
    <n v="39.879999999999995"/>
    <n v="0.48065565867180904"/>
    <n v="82.97"/>
    <n v="0"/>
    <n v="2026"/>
    <s v="Q4"/>
    <n v="10"/>
  </r>
  <r>
    <n v="4542"/>
    <x v="287"/>
    <n v="2026"/>
    <x v="3"/>
    <n v="10"/>
    <x v="9"/>
    <x v="0"/>
    <x v="9"/>
    <x v="0"/>
    <x v="2"/>
    <x v="0"/>
    <x v="8"/>
    <n v="1"/>
    <n v="103.33"/>
    <n v="0"/>
    <n v="50.85"/>
    <n v="103.33"/>
    <n v="50.85"/>
    <n v="52.48"/>
    <n v="0.5078873512048776"/>
    <n v="103.33"/>
    <n v="0"/>
    <n v="2026"/>
    <s v="Q4"/>
    <n v="10"/>
  </r>
  <r>
    <n v="36"/>
    <x v="288"/>
    <n v="2026"/>
    <x v="3"/>
    <n v="10"/>
    <x v="9"/>
    <x v="0"/>
    <x v="9"/>
    <x v="0"/>
    <x v="1"/>
    <x v="1"/>
    <x v="3"/>
    <n v="3"/>
    <n v="142.54"/>
    <n v="0.05"/>
    <n v="81.599999999999994"/>
    <n v="406.23899999999998"/>
    <n v="244.79999999999998"/>
    <n v="161.43899999999999"/>
    <n v="0.39739906803630376"/>
    <n v="427.62"/>
    <n v="21.381"/>
    <n v="2026"/>
    <s v="Q4"/>
    <n v="10"/>
  </r>
  <r>
    <n v="64"/>
    <x v="288"/>
    <n v="2026"/>
    <x v="3"/>
    <n v="10"/>
    <x v="9"/>
    <x v="2"/>
    <x v="16"/>
    <x v="0"/>
    <x v="1"/>
    <x v="1"/>
    <x v="1"/>
    <n v="3"/>
    <n v="92.14"/>
    <n v="0.1"/>
    <n v="46.43"/>
    <n v="248.77800000000002"/>
    <n v="139.29"/>
    <n v="109.48800000000003"/>
    <n v="0.44010322456165746"/>
    <n v="276.42"/>
    <n v="27.642000000000003"/>
    <n v="2026"/>
    <s v="Q4"/>
    <n v="10"/>
  </r>
  <r>
    <n v="529"/>
    <x v="288"/>
    <n v="2026"/>
    <x v="3"/>
    <n v="10"/>
    <x v="9"/>
    <x v="3"/>
    <x v="7"/>
    <x v="2"/>
    <x v="2"/>
    <x v="2"/>
    <x v="18"/>
    <n v="2"/>
    <n v="165.23"/>
    <n v="0"/>
    <n v="88.87"/>
    <n v="330.46"/>
    <n v="177.74"/>
    <n v="152.71999999999997"/>
    <n v="0.46214367850874533"/>
    <n v="330.46"/>
    <n v="0"/>
    <n v="2026"/>
    <s v="Q4"/>
    <n v="10"/>
  </r>
  <r>
    <n v="1815"/>
    <x v="288"/>
    <n v="2026"/>
    <x v="3"/>
    <n v="10"/>
    <x v="9"/>
    <x v="3"/>
    <x v="4"/>
    <x v="0"/>
    <x v="2"/>
    <x v="4"/>
    <x v="12"/>
    <n v="1"/>
    <n v="121.92"/>
    <n v="0"/>
    <n v="71.02"/>
    <n v="121.92"/>
    <n v="71.02"/>
    <n v="50.900000000000006"/>
    <n v="0.41748687664042"/>
    <n v="121.92"/>
    <n v="0"/>
    <n v="2026"/>
    <s v="Q4"/>
    <n v="10"/>
  </r>
  <r>
    <n v="1820"/>
    <x v="288"/>
    <n v="2026"/>
    <x v="3"/>
    <n v="10"/>
    <x v="9"/>
    <x v="1"/>
    <x v="1"/>
    <x v="0"/>
    <x v="0"/>
    <x v="2"/>
    <x v="2"/>
    <n v="3"/>
    <n v="36.46"/>
    <n v="0.05"/>
    <n v="13.9"/>
    <n v="103.91099999999999"/>
    <n v="41.7"/>
    <n v="62.210999999999984"/>
    <n v="0.5986950370990558"/>
    <n v="109.38"/>
    <n v="5.4690000000000003"/>
    <n v="2026"/>
    <s v="Q4"/>
    <n v="10"/>
  </r>
  <r>
    <n v="2028"/>
    <x v="288"/>
    <n v="2026"/>
    <x v="3"/>
    <n v="10"/>
    <x v="9"/>
    <x v="3"/>
    <x v="4"/>
    <x v="2"/>
    <x v="2"/>
    <x v="4"/>
    <x v="16"/>
    <n v="3"/>
    <n v="51.89"/>
    <n v="0.1"/>
    <n v="21.56"/>
    <n v="140.10300000000001"/>
    <n v="64.679999999999993"/>
    <n v="75.423000000000016"/>
    <n v="0.53833965011455864"/>
    <n v="155.67000000000002"/>
    <n v="15.567000000000002"/>
    <n v="2026"/>
    <s v="Q4"/>
    <n v="10"/>
  </r>
  <r>
    <n v="2741"/>
    <x v="288"/>
    <n v="2026"/>
    <x v="3"/>
    <n v="10"/>
    <x v="9"/>
    <x v="3"/>
    <x v="4"/>
    <x v="0"/>
    <x v="0"/>
    <x v="4"/>
    <x v="10"/>
    <n v="1"/>
    <n v="40.75"/>
    <n v="0"/>
    <n v="14.7"/>
    <n v="40.75"/>
    <n v="14.7"/>
    <n v="26.05"/>
    <n v="0.63926380368098157"/>
    <n v="40.75"/>
    <n v="0"/>
    <n v="2026"/>
    <s v="Q4"/>
    <n v="10"/>
  </r>
  <r>
    <n v="3602"/>
    <x v="288"/>
    <n v="2026"/>
    <x v="3"/>
    <n v="10"/>
    <x v="9"/>
    <x v="2"/>
    <x v="5"/>
    <x v="1"/>
    <x v="2"/>
    <x v="3"/>
    <x v="5"/>
    <n v="4"/>
    <n v="345.13"/>
    <n v="0.05"/>
    <n v="200.02"/>
    <n v="1311.4939999999999"/>
    <n v="800.08"/>
    <n v="511.41399999999987"/>
    <n v="0.38994764749209671"/>
    <n v="1380.52"/>
    <n v="69.025999999999996"/>
    <n v="2026"/>
    <s v="Q4"/>
    <n v="10"/>
  </r>
  <r>
    <n v="4116"/>
    <x v="288"/>
    <n v="2026"/>
    <x v="3"/>
    <n v="10"/>
    <x v="9"/>
    <x v="1"/>
    <x v="6"/>
    <x v="2"/>
    <x v="1"/>
    <x v="2"/>
    <x v="2"/>
    <n v="2"/>
    <n v="37.1"/>
    <n v="0"/>
    <n v="13.31"/>
    <n v="74.2"/>
    <n v="26.62"/>
    <n v="47.58"/>
    <n v="0.64123989218328836"/>
    <n v="74.2"/>
    <n v="0"/>
    <n v="2026"/>
    <s v="Q4"/>
    <n v="10"/>
  </r>
  <r>
    <n v="4197"/>
    <x v="288"/>
    <n v="2026"/>
    <x v="3"/>
    <n v="10"/>
    <x v="9"/>
    <x v="3"/>
    <x v="7"/>
    <x v="3"/>
    <x v="1"/>
    <x v="1"/>
    <x v="1"/>
    <n v="3"/>
    <n v="94.19"/>
    <n v="0"/>
    <n v="44.89"/>
    <n v="282.57"/>
    <n v="134.67000000000002"/>
    <n v="147.89999999999998"/>
    <n v="0.52341012846374346"/>
    <n v="282.57"/>
    <n v="0"/>
    <n v="2026"/>
    <s v="Q4"/>
    <n v="10"/>
  </r>
  <r>
    <n v="360"/>
    <x v="289"/>
    <n v="2026"/>
    <x v="3"/>
    <n v="10"/>
    <x v="9"/>
    <x v="3"/>
    <x v="8"/>
    <x v="0"/>
    <x v="0"/>
    <x v="3"/>
    <x v="13"/>
    <n v="2"/>
    <n v="82.52"/>
    <n v="0.05"/>
    <n v="38.61"/>
    <n v="156.78799999999998"/>
    <n v="77.22"/>
    <n v="79.567999999999984"/>
    <n v="0.50748781794525089"/>
    <n v="165.04"/>
    <n v="8.2520000000000007"/>
    <n v="2026"/>
    <s v="Q4"/>
    <n v="10"/>
  </r>
  <r>
    <n v="427"/>
    <x v="289"/>
    <n v="2026"/>
    <x v="3"/>
    <n v="10"/>
    <x v="9"/>
    <x v="3"/>
    <x v="13"/>
    <x v="0"/>
    <x v="2"/>
    <x v="1"/>
    <x v="11"/>
    <n v="1"/>
    <n v="155.16"/>
    <n v="0"/>
    <n v="78.84"/>
    <n v="155.16"/>
    <n v="78.84"/>
    <n v="76.319999999999993"/>
    <n v="0.49187935034802782"/>
    <n v="155.16"/>
    <n v="0"/>
    <n v="2026"/>
    <s v="Q4"/>
    <n v="10"/>
  </r>
  <r>
    <n v="1018"/>
    <x v="289"/>
    <n v="2026"/>
    <x v="3"/>
    <n v="10"/>
    <x v="9"/>
    <x v="3"/>
    <x v="13"/>
    <x v="3"/>
    <x v="0"/>
    <x v="2"/>
    <x v="9"/>
    <n v="1"/>
    <n v="46.36"/>
    <n v="0.05"/>
    <n v="18.399999999999999"/>
    <n v="44.041999999999994"/>
    <n v="18.399999999999999"/>
    <n v="25.641999999999996"/>
    <n v="0.58221697470596245"/>
    <n v="46.36"/>
    <n v="2.3180000000000001"/>
    <n v="2026"/>
    <s v="Q4"/>
    <n v="10"/>
  </r>
  <r>
    <n v="1179"/>
    <x v="289"/>
    <n v="2026"/>
    <x v="3"/>
    <n v="10"/>
    <x v="9"/>
    <x v="2"/>
    <x v="16"/>
    <x v="0"/>
    <x v="2"/>
    <x v="0"/>
    <x v="0"/>
    <n v="1"/>
    <n v="81.47"/>
    <n v="0"/>
    <n v="43.67"/>
    <n v="81.47"/>
    <n v="43.67"/>
    <n v="37.799999999999997"/>
    <n v="0.463974469129741"/>
    <n v="81.47"/>
    <n v="0"/>
    <n v="2026"/>
    <s v="Q4"/>
    <n v="10"/>
  </r>
  <r>
    <n v="2267"/>
    <x v="289"/>
    <n v="2026"/>
    <x v="3"/>
    <n v="10"/>
    <x v="9"/>
    <x v="0"/>
    <x v="15"/>
    <x v="0"/>
    <x v="0"/>
    <x v="2"/>
    <x v="15"/>
    <n v="1"/>
    <n v="134.31"/>
    <n v="0.05"/>
    <n v="67.239999999999995"/>
    <n v="127.5945"/>
    <n v="67.239999999999995"/>
    <n v="60.354500000000002"/>
    <n v="0.47301803761133909"/>
    <n v="134.31"/>
    <n v="6.7155000000000005"/>
    <n v="2026"/>
    <s v="Q4"/>
    <n v="10"/>
  </r>
  <r>
    <n v="2656"/>
    <x v="289"/>
    <n v="2026"/>
    <x v="3"/>
    <n v="10"/>
    <x v="9"/>
    <x v="2"/>
    <x v="16"/>
    <x v="0"/>
    <x v="1"/>
    <x v="3"/>
    <x v="19"/>
    <n v="1"/>
    <n v="123.11"/>
    <n v="0"/>
    <n v="58.99"/>
    <n v="123.11"/>
    <n v="58.99"/>
    <n v="64.12"/>
    <n v="0.52083502558687356"/>
    <n v="123.11"/>
    <n v="0"/>
    <n v="2026"/>
    <s v="Q4"/>
    <n v="10"/>
  </r>
  <r>
    <n v="2867"/>
    <x v="289"/>
    <n v="2026"/>
    <x v="3"/>
    <n v="10"/>
    <x v="9"/>
    <x v="1"/>
    <x v="6"/>
    <x v="0"/>
    <x v="1"/>
    <x v="3"/>
    <x v="13"/>
    <n v="1"/>
    <n v="81.239999999999995"/>
    <n v="0"/>
    <n v="38.65"/>
    <n v="81.239999999999995"/>
    <n v="38.65"/>
    <n v="42.589999999999996"/>
    <n v="0.52424913835548992"/>
    <n v="81.239999999999995"/>
    <n v="0"/>
    <n v="2026"/>
    <s v="Q4"/>
    <n v="10"/>
  </r>
  <r>
    <n v="3335"/>
    <x v="289"/>
    <n v="2026"/>
    <x v="3"/>
    <n v="10"/>
    <x v="9"/>
    <x v="0"/>
    <x v="9"/>
    <x v="3"/>
    <x v="0"/>
    <x v="1"/>
    <x v="17"/>
    <n v="1"/>
    <n v="70.81"/>
    <n v="0.15"/>
    <n v="32.93"/>
    <n v="60.188499999999998"/>
    <n v="32.93"/>
    <n v="27.258499999999998"/>
    <n v="0.45288551799762411"/>
    <n v="70.81"/>
    <n v="10.621499999999999"/>
    <n v="2026"/>
    <s v="Q4"/>
    <n v="10"/>
  </r>
  <r>
    <n v="3770"/>
    <x v="289"/>
    <n v="2026"/>
    <x v="3"/>
    <n v="10"/>
    <x v="9"/>
    <x v="3"/>
    <x v="13"/>
    <x v="0"/>
    <x v="2"/>
    <x v="3"/>
    <x v="7"/>
    <n v="6"/>
    <n v="200.26"/>
    <n v="0"/>
    <n v="106.71"/>
    <n v="1201.56"/>
    <n v="640.26"/>
    <n v="561.29999999999995"/>
    <n v="0.46714271447118744"/>
    <n v="1201.56"/>
    <n v="0"/>
    <n v="2026"/>
    <s v="Q4"/>
    <n v="10"/>
  </r>
  <r>
    <n v="4065"/>
    <x v="289"/>
    <n v="2026"/>
    <x v="3"/>
    <n v="10"/>
    <x v="9"/>
    <x v="3"/>
    <x v="4"/>
    <x v="0"/>
    <x v="1"/>
    <x v="4"/>
    <x v="14"/>
    <n v="3"/>
    <n v="36.75"/>
    <n v="0.05"/>
    <n v="13.71"/>
    <n v="104.7375"/>
    <n v="41.13"/>
    <n v="63.607499999999995"/>
    <n v="0.60730397422126747"/>
    <n v="110.25"/>
    <n v="5.5125000000000002"/>
    <n v="2026"/>
    <s v="Q4"/>
    <n v="10"/>
  </r>
  <r>
    <n v="4222"/>
    <x v="289"/>
    <n v="2026"/>
    <x v="3"/>
    <n v="10"/>
    <x v="9"/>
    <x v="2"/>
    <x v="16"/>
    <x v="0"/>
    <x v="0"/>
    <x v="1"/>
    <x v="1"/>
    <n v="2"/>
    <n v="92.41"/>
    <n v="0.1"/>
    <n v="45.42"/>
    <n v="166.33799999999999"/>
    <n v="90.84"/>
    <n v="75.49799999999999"/>
    <n v="0.4538830573891714"/>
    <n v="184.82"/>
    <n v="18.481999999999999"/>
    <n v="2026"/>
    <s v="Q4"/>
    <n v="10"/>
  </r>
  <r>
    <n v="4304"/>
    <x v="289"/>
    <n v="2026"/>
    <x v="3"/>
    <n v="10"/>
    <x v="9"/>
    <x v="1"/>
    <x v="14"/>
    <x v="2"/>
    <x v="1"/>
    <x v="4"/>
    <x v="10"/>
    <n v="1"/>
    <n v="40.67"/>
    <n v="0"/>
    <n v="15.09"/>
    <n v="40.67"/>
    <n v="15.09"/>
    <n v="25.580000000000002"/>
    <n v="0.62896483894762722"/>
    <n v="40.67"/>
    <n v="0"/>
    <n v="2026"/>
    <s v="Q4"/>
    <n v="10"/>
  </r>
  <r>
    <n v="109"/>
    <x v="290"/>
    <n v="2026"/>
    <x v="3"/>
    <n v="10"/>
    <x v="9"/>
    <x v="1"/>
    <x v="1"/>
    <x v="0"/>
    <x v="0"/>
    <x v="1"/>
    <x v="1"/>
    <n v="1"/>
    <n v="90.09"/>
    <n v="0"/>
    <n v="45.17"/>
    <n v="90.09"/>
    <n v="45.17"/>
    <n v="44.92"/>
    <n v="0.49861249861249862"/>
    <n v="90.09"/>
    <n v="0"/>
    <n v="2026"/>
    <s v="Q4"/>
    <n v="10"/>
  </r>
  <r>
    <n v="744"/>
    <x v="290"/>
    <n v="2026"/>
    <x v="3"/>
    <n v="10"/>
    <x v="9"/>
    <x v="2"/>
    <x v="10"/>
    <x v="0"/>
    <x v="0"/>
    <x v="2"/>
    <x v="2"/>
    <n v="1"/>
    <n v="36.83"/>
    <n v="0"/>
    <n v="13.64"/>
    <n v="36.83"/>
    <n v="13.64"/>
    <n v="23.189999999999998"/>
    <n v="0.62964974205810476"/>
    <n v="36.83"/>
    <n v="0"/>
    <n v="2026"/>
    <s v="Q4"/>
    <n v="10"/>
  </r>
  <r>
    <n v="960"/>
    <x v="290"/>
    <n v="2026"/>
    <x v="3"/>
    <n v="10"/>
    <x v="9"/>
    <x v="1"/>
    <x v="12"/>
    <x v="3"/>
    <x v="0"/>
    <x v="3"/>
    <x v="7"/>
    <n v="5"/>
    <n v="196.37"/>
    <n v="0.05"/>
    <n v="103.51"/>
    <n v="932.75749999999994"/>
    <n v="517.55000000000007"/>
    <n v="415.20749999999987"/>
    <n v="0.44513981393877816"/>
    <n v="981.85"/>
    <n v="49.092500000000001"/>
    <n v="2026"/>
    <s v="Q4"/>
    <n v="10"/>
  </r>
  <r>
    <n v="1389"/>
    <x v="290"/>
    <n v="2026"/>
    <x v="3"/>
    <n v="10"/>
    <x v="9"/>
    <x v="0"/>
    <x v="15"/>
    <x v="0"/>
    <x v="1"/>
    <x v="1"/>
    <x v="1"/>
    <n v="2"/>
    <n v="93.73"/>
    <n v="0"/>
    <n v="44.79"/>
    <n v="187.46"/>
    <n v="89.58"/>
    <n v="97.88000000000001"/>
    <n v="0.52213805611863873"/>
    <n v="187.46"/>
    <n v="0"/>
    <n v="2026"/>
    <s v="Q4"/>
    <n v="10"/>
  </r>
  <r>
    <n v="1493"/>
    <x v="290"/>
    <n v="2026"/>
    <x v="3"/>
    <n v="10"/>
    <x v="9"/>
    <x v="2"/>
    <x v="10"/>
    <x v="0"/>
    <x v="2"/>
    <x v="2"/>
    <x v="2"/>
    <n v="1"/>
    <n v="36.46"/>
    <n v="0.05"/>
    <n v="13.35"/>
    <n v="34.637"/>
    <n v="13.35"/>
    <n v="21.286999999999999"/>
    <n v="0.61457401045125148"/>
    <n v="36.46"/>
    <n v="1.8230000000000002"/>
    <n v="2026"/>
    <s v="Q4"/>
    <n v="10"/>
  </r>
  <r>
    <n v="1967"/>
    <x v="290"/>
    <n v="2026"/>
    <x v="3"/>
    <n v="10"/>
    <x v="9"/>
    <x v="1"/>
    <x v="14"/>
    <x v="0"/>
    <x v="0"/>
    <x v="3"/>
    <x v="19"/>
    <n v="2"/>
    <n v="125.91"/>
    <n v="0"/>
    <n v="61.95"/>
    <n v="251.82"/>
    <n v="123.9"/>
    <n v="127.91999999999999"/>
    <n v="0.50798189182749576"/>
    <n v="251.82"/>
    <n v="0"/>
    <n v="2026"/>
    <s v="Q4"/>
    <n v="10"/>
  </r>
  <r>
    <n v="2132"/>
    <x v="290"/>
    <n v="2026"/>
    <x v="3"/>
    <n v="10"/>
    <x v="9"/>
    <x v="3"/>
    <x v="8"/>
    <x v="2"/>
    <x v="1"/>
    <x v="1"/>
    <x v="1"/>
    <n v="1"/>
    <n v="92.56"/>
    <n v="0.1"/>
    <n v="44.23"/>
    <n v="83.304000000000002"/>
    <n v="44.23"/>
    <n v="39.074000000000005"/>
    <n v="0.46905310669355621"/>
    <n v="92.56"/>
    <n v="9.2560000000000002"/>
    <n v="2026"/>
    <s v="Q4"/>
    <n v="10"/>
  </r>
  <r>
    <n v="2882"/>
    <x v="290"/>
    <n v="2026"/>
    <x v="3"/>
    <n v="10"/>
    <x v="9"/>
    <x v="3"/>
    <x v="8"/>
    <x v="3"/>
    <x v="1"/>
    <x v="1"/>
    <x v="17"/>
    <n v="4"/>
    <n v="70.02"/>
    <n v="0"/>
    <n v="32.86"/>
    <n v="280.08"/>
    <n v="131.44"/>
    <n v="148.63999999999999"/>
    <n v="0.53070551271065403"/>
    <n v="280.08"/>
    <n v="0"/>
    <n v="2026"/>
    <s v="Q4"/>
    <n v="10"/>
  </r>
  <r>
    <n v="3345"/>
    <x v="290"/>
    <n v="2026"/>
    <x v="3"/>
    <n v="10"/>
    <x v="9"/>
    <x v="0"/>
    <x v="15"/>
    <x v="0"/>
    <x v="0"/>
    <x v="0"/>
    <x v="4"/>
    <n v="3"/>
    <n v="51.62"/>
    <n v="0.1"/>
    <n v="22.94"/>
    <n v="139.374"/>
    <n v="68.820000000000007"/>
    <n v="70.553999999999988"/>
    <n v="0.50622067243531788"/>
    <n v="154.85999999999999"/>
    <n v="15.485999999999999"/>
    <n v="2026"/>
    <s v="Q4"/>
    <n v="10"/>
  </r>
  <r>
    <n v="4089"/>
    <x v="290"/>
    <n v="2026"/>
    <x v="3"/>
    <n v="10"/>
    <x v="9"/>
    <x v="2"/>
    <x v="2"/>
    <x v="0"/>
    <x v="1"/>
    <x v="3"/>
    <x v="7"/>
    <n v="1"/>
    <n v="196.39"/>
    <n v="0"/>
    <n v="104.66"/>
    <n v="196.39"/>
    <n v="104.66"/>
    <n v="91.72999999999999"/>
    <n v="0.46708080859514228"/>
    <n v="196.39"/>
    <n v="0"/>
    <n v="2026"/>
    <s v="Q4"/>
    <n v="10"/>
  </r>
  <r>
    <n v="4119"/>
    <x v="290"/>
    <n v="2026"/>
    <x v="3"/>
    <n v="10"/>
    <x v="9"/>
    <x v="3"/>
    <x v="8"/>
    <x v="1"/>
    <x v="2"/>
    <x v="4"/>
    <x v="10"/>
    <n v="10"/>
    <n v="41.26"/>
    <n v="0.1"/>
    <n v="15.06"/>
    <n v="371.34"/>
    <n v="150.6"/>
    <n v="220.73999999999998"/>
    <n v="0.59444175149458711"/>
    <n v="412.59999999999997"/>
    <n v="41.26"/>
    <n v="2026"/>
    <s v="Q4"/>
    <n v="10"/>
  </r>
  <r>
    <n v="4968"/>
    <x v="290"/>
    <n v="2026"/>
    <x v="3"/>
    <n v="10"/>
    <x v="9"/>
    <x v="2"/>
    <x v="3"/>
    <x v="3"/>
    <x v="1"/>
    <x v="2"/>
    <x v="2"/>
    <n v="1"/>
    <n v="35.549999999999997"/>
    <n v="0.05"/>
    <n v="13.44"/>
    <n v="33.772499999999994"/>
    <n v="13.44"/>
    <n v="20.332499999999996"/>
    <n v="0.60204308238951809"/>
    <n v="35.549999999999997"/>
    <n v="1.7774999999999999"/>
    <n v="2026"/>
    <s v="Q4"/>
    <n v="10"/>
  </r>
  <r>
    <n v="5197"/>
    <x v="290"/>
    <n v="2026"/>
    <x v="3"/>
    <n v="10"/>
    <x v="9"/>
    <x v="3"/>
    <x v="8"/>
    <x v="0"/>
    <x v="1"/>
    <x v="0"/>
    <x v="4"/>
    <n v="1"/>
    <n v="49.5"/>
    <n v="0"/>
    <n v="22.36"/>
    <n v="49.5"/>
    <n v="22.36"/>
    <n v="27.14"/>
    <n v="0.54828282828282826"/>
    <n v="49.5"/>
    <n v="0"/>
    <n v="2026"/>
    <s v="Q4"/>
    <n v="10"/>
  </r>
  <r>
    <n v="66"/>
    <x v="291"/>
    <n v="2026"/>
    <x v="3"/>
    <n v="10"/>
    <x v="9"/>
    <x v="0"/>
    <x v="15"/>
    <x v="0"/>
    <x v="2"/>
    <x v="3"/>
    <x v="13"/>
    <n v="1"/>
    <n v="80.58"/>
    <n v="0"/>
    <n v="40.43"/>
    <n v="80.58"/>
    <n v="40.43"/>
    <n v="40.15"/>
    <n v="0.49826259617771157"/>
    <n v="80.58"/>
    <n v="0"/>
    <n v="2026"/>
    <s v="Q4"/>
    <n v="10"/>
  </r>
  <r>
    <n v="585"/>
    <x v="291"/>
    <n v="2026"/>
    <x v="3"/>
    <n v="10"/>
    <x v="9"/>
    <x v="2"/>
    <x v="5"/>
    <x v="2"/>
    <x v="2"/>
    <x v="2"/>
    <x v="18"/>
    <n v="2"/>
    <n v="161.59"/>
    <n v="0.05"/>
    <n v="89.57"/>
    <n v="307.02100000000002"/>
    <n v="179.14"/>
    <n v="127.88100000000003"/>
    <n v="0.41652199686666391"/>
    <n v="323.18"/>
    <n v="16.159000000000002"/>
    <n v="2026"/>
    <s v="Q4"/>
    <n v="10"/>
  </r>
  <r>
    <n v="856"/>
    <x v="291"/>
    <n v="2026"/>
    <x v="3"/>
    <n v="10"/>
    <x v="9"/>
    <x v="3"/>
    <x v="8"/>
    <x v="0"/>
    <x v="2"/>
    <x v="3"/>
    <x v="13"/>
    <n v="1"/>
    <n v="80.319999999999993"/>
    <n v="0"/>
    <n v="39.729999999999997"/>
    <n v="80.319999999999993"/>
    <n v="39.729999999999997"/>
    <n v="40.589999999999996"/>
    <n v="0.50535358565737054"/>
    <n v="80.319999999999993"/>
    <n v="0"/>
    <n v="2026"/>
    <s v="Q4"/>
    <n v="10"/>
  </r>
  <r>
    <n v="1793"/>
    <x v="291"/>
    <n v="2026"/>
    <x v="3"/>
    <n v="10"/>
    <x v="9"/>
    <x v="0"/>
    <x v="9"/>
    <x v="3"/>
    <x v="1"/>
    <x v="2"/>
    <x v="18"/>
    <n v="1"/>
    <n v="164.25"/>
    <n v="0"/>
    <n v="86.6"/>
    <n v="164.25"/>
    <n v="86.6"/>
    <n v="77.650000000000006"/>
    <n v="0.47275494672754947"/>
    <n v="164.25"/>
    <n v="0"/>
    <n v="2026"/>
    <s v="Q4"/>
    <n v="10"/>
  </r>
  <r>
    <n v="4763"/>
    <x v="291"/>
    <n v="2026"/>
    <x v="3"/>
    <n v="10"/>
    <x v="9"/>
    <x v="3"/>
    <x v="8"/>
    <x v="3"/>
    <x v="1"/>
    <x v="0"/>
    <x v="8"/>
    <n v="6"/>
    <n v="101.6"/>
    <n v="0"/>
    <n v="50.17"/>
    <n v="609.59999999999991"/>
    <n v="301.02"/>
    <n v="308.57999999999993"/>
    <n v="0.50620078740157481"/>
    <n v="609.59999999999991"/>
    <n v="0"/>
    <n v="2026"/>
    <s v="Q4"/>
    <n v="10"/>
  </r>
  <r>
    <n v="1716"/>
    <x v="292"/>
    <n v="2026"/>
    <x v="3"/>
    <n v="10"/>
    <x v="9"/>
    <x v="0"/>
    <x v="0"/>
    <x v="2"/>
    <x v="0"/>
    <x v="4"/>
    <x v="14"/>
    <n v="5"/>
    <n v="35.99"/>
    <n v="0"/>
    <n v="14.19"/>
    <n v="179.95000000000002"/>
    <n v="70.95"/>
    <n v="109.00000000000001"/>
    <n v="0.60572381217004723"/>
    <n v="179.95000000000002"/>
    <n v="0"/>
    <n v="2026"/>
    <s v="Q4"/>
    <n v="10"/>
  </r>
  <r>
    <n v="1759"/>
    <x v="292"/>
    <n v="2026"/>
    <x v="3"/>
    <n v="10"/>
    <x v="9"/>
    <x v="3"/>
    <x v="8"/>
    <x v="0"/>
    <x v="0"/>
    <x v="4"/>
    <x v="14"/>
    <n v="2"/>
    <n v="36.57"/>
    <n v="0.1"/>
    <n v="13.79"/>
    <n v="65.826000000000008"/>
    <n v="27.58"/>
    <n v="38.246000000000009"/>
    <n v="0.58101661957281325"/>
    <n v="73.14"/>
    <n v="7.3140000000000001"/>
    <n v="2026"/>
    <s v="Q4"/>
    <n v="10"/>
  </r>
  <r>
    <n v="1811"/>
    <x v="292"/>
    <n v="2026"/>
    <x v="3"/>
    <n v="10"/>
    <x v="9"/>
    <x v="1"/>
    <x v="6"/>
    <x v="0"/>
    <x v="1"/>
    <x v="0"/>
    <x v="6"/>
    <n v="1"/>
    <n v="40.99"/>
    <n v="0.1"/>
    <n v="17.16"/>
    <n v="36.891000000000005"/>
    <n v="17.16"/>
    <n v="19.731000000000005"/>
    <n v="0.5348458973733432"/>
    <n v="40.99"/>
    <n v="4.0990000000000002"/>
    <n v="2026"/>
    <s v="Q4"/>
    <n v="10"/>
  </r>
  <r>
    <n v="2918"/>
    <x v="292"/>
    <n v="2026"/>
    <x v="3"/>
    <n v="10"/>
    <x v="9"/>
    <x v="3"/>
    <x v="8"/>
    <x v="2"/>
    <x v="0"/>
    <x v="3"/>
    <x v="13"/>
    <n v="3"/>
    <n v="80.47"/>
    <n v="0"/>
    <n v="40.090000000000003"/>
    <n v="241.41"/>
    <n v="120.27000000000001"/>
    <n v="121.13999999999999"/>
    <n v="0.50180191375667949"/>
    <n v="241.41"/>
    <n v="0"/>
    <n v="2026"/>
    <s v="Q4"/>
    <n v="10"/>
  </r>
  <r>
    <n v="4150"/>
    <x v="292"/>
    <n v="2026"/>
    <x v="3"/>
    <n v="10"/>
    <x v="9"/>
    <x v="3"/>
    <x v="13"/>
    <x v="2"/>
    <x v="2"/>
    <x v="1"/>
    <x v="3"/>
    <n v="5"/>
    <n v="140.32"/>
    <n v="0"/>
    <n v="80.08"/>
    <n v="701.59999999999991"/>
    <n v="400.4"/>
    <n v="301.19999999999993"/>
    <n v="0.4293044469783352"/>
    <n v="701.59999999999991"/>
    <n v="0"/>
    <n v="2026"/>
    <s v="Q4"/>
    <n v="10"/>
  </r>
  <r>
    <n v="4830"/>
    <x v="292"/>
    <n v="2026"/>
    <x v="3"/>
    <n v="10"/>
    <x v="9"/>
    <x v="1"/>
    <x v="11"/>
    <x v="0"/>
    <x v="1"/>
    <x v="4"/>
    <x v="12"/>
    <n v="3"/>
    <n v="125.93"/>
    <n v="0.1"/>
    <n v="68.45"/>
    <n v="340.01100000000002"/>
    <n v="205.35000000000002"/>
    <n v="134.661"/>
    <n v="0.39604895135745605"/>
    <n v="377.79"/>
    <n v="37.779000000000003"/>
    <n v="2026"/>
    <s v="Q4"/>
    <n v="10"/>
  </r>
  <r>
    <n v="4698"/>
    <x v="293"/>
    <n v="2026"/>
    <x v="3"/>
    <n v="10"/>
    <x v="9"/>
    <x v="3"/>
    <x v="8"/>
    <x v="0"/>
    <x v="0"/>
    <x v="1"/>
    <x v="3"/>
    <n v="2"/>
    <n v="141.4"/>
    <n v="0.05"/>
    <n v="77.48"/>
    <n v="268.66000000000003"/>
    <n v="154.96"/>
    <n v="113.70000000000002"/>
    <n v="0.42321149408173903"/>
    <n v="282.8"/>
    <n v="14.14"/>
    <n v="2026"/>
    <s v="Q4"/>
    <n v="10"/>
  </r>
  <r>
    <n v="4846"/>
    <x v="293"/>
    <n v="2026"/>
    <x v="3"/>
    <n v="10"/>
    <x v="9"/>
    <x v="0"/>
    <x v="0"/>
    <x v="1"/>
    <x v="2"/>
    <x v="0"/>
    <x v="4"/>
    <n v="8"/>
    <n v="51.91"/>
    <n v="0.05"/>
    <n v="22.99"/>
    <n v="394.51599999999996"/>
    <n v="183.92"/>
    <n v="210.59599999999998"/>
    <n v="0.53380851473704483"/>
    <n v="415.28"/>
    <n v="20.763999999999999"/>
    <n v="2026"/>
    <s v="Q4"/>
    <n v="10"/>
  </r>
  <r>
    <n v="5024"/>
    <x v="293"/>
    <n v="2026"/>
    <x v="3"/>
    <n v="10"/>
    <x v="9"/>
    <x v="3"/>
    <x v="7"/>
    <x v="3"/>
    <x v="0"/>
    <x v="3"/>
    <x v="7"/>
    <n v="1"/>
    <n v="192.62"/>
    <n v="0"/>
    <n v="102.51"/>
    <n v="192.62"/>
    <n v="102.51"/>
    <n v="90.11"/>
    <n v="0.46781227286886096"/>
    <n v="192.62"/>
    <n v="0"/>
    <n v="2026"/>
    <s v="Q4"/>
    <n v="10"/>
  </r>
  <r>
    <n v="1157"/>
    <x v="294"/>
    <n v="2026"/>
    <x v="3"/>
    <n v="10"/>
    <x v="9"/>
    <x v="3"/>
    <x v="4"/>
    <x v="0"/>
    <x v="1"/>
    <x v="0"/>
    <x v="4"/>
    <n v="1"/>
    <n v="51.25"/>
    <n v="0"/>
    <n v="22.58"/>
    <n v="51.25"/>
    <n v="22.58"/>
    <n v="28.67"/>
    <n v="0.55941463414634152"/>
    <n v="51.25"/>
    <n v="0"/>
    <n v="2026"/>
    <s v="Q4"/>
    <n v="10"/>
  </r>
  <r>
    <n v="1427"/>
    <x v="294"/>
    <n v="2026"/>
    <x v="3"/>
    <n v="10"/>
    <x v="9"/>
    <x v="3"/>
    <x v="4"/>
    <x v="2"/>
    <x v="1"/>
    <x v="2"/>
    <x v="9"/>
    <n v="1"/>
    <n v="45.97"/>
    <n v="0.05"/>
    <n v="18.760000000000002"/>
    <n v="43.671499999999995"/>
    <n v="18.760000000000002"/>
    <n v="24.911499999999993"/>
    <n v="0.57042922729926826"/>
    <n v="45.97"/>
    <n v="2.2985000000000002"/>
    <n v="2026"/>
    <s v="Q4"/>
    <n v="10"/>
  </r>
  <r>
    <n v="1622"/>
    <x v="294"/>
    <n v="2026"/>
    <x v="3"/>
    <n v="10"/>
    <x v="9"/>
    <x v="2"/>
    <x v="2"/>
    <x v="3"/>
    <x v="0"/>
    <x v="3"/>
    <x v="19"/>
    <n v="1"/>
    <n v="123.29"/>
    <n v="0"/>
    <n v="59.48"/>
    <n v="123.29"/>
    <n v="59.48"/>
    <n v="63.810000000000009"/>
    <n v="0.51756022386243816"/>
    <n v="123.29"/>
    <n v="0"/>
    <n v="2026"/>
    <s v="Q4"/>
    <n v="10"/>
  </r>
  <r>
    <n v="1879"/>
    <x v="294"/>
    <n v="2026"/>
    <x v="3"/>
    <n v="10"/>
    <x v="9"/>
    <x v="3"/>
    <x v="8"/>
    <x v="1"/>
    <x v="2"/>
    <x v="2"/>
    <x v="2"/>
    <n v="8"/>
    <n v="35.83"/>
    <n v="0.05"/>
    <n v="13.89"/>
    <n v="272.30799999999999"/>
    <n v="111.12"/>
    <n v="161.18799999999999"/>
    <n v="0.59193266448286497"/>
    <n v="286.64"/>
    <n v="14.332000000000001"/>
    <n v="2026"/>
    <s v="Q4"/>
    <n v="10"/>
  </r>
  <r>
    <n v="2483"/>
    <x v="294"/>
    <n v="2026"/>
    <x v="3"/>
    <n v="10"/>
    <x v="9"/>
    <x v="0"/>
    <x v="0"/>
    <x v="0"/>
    <x v="1"/>
    <x v="3"/>
    <x v="13"/>
    <n v="1"/>
    <n v="80.56"/>
    <n v="0"/>
    <n v="39.53"/>
    <n v="80.56"/>
    <n v="39.53"/>
    <n v="41.03"/>
    <n v="0.5093098311817279"/>
    <n v="80.56"/>
    <n v="0"/>
    <n v="2026"/>
    <s v="Q4"/>
    <n v="10"/>
  </r>
  <r>
    <n v="4451"/>
    <x v="294"/>
    <n v="2026"/>
    <x v="3"/>
    <n v="10"/>
    <x v="9"/>
    <x v="3"/>
    <x v="7"/>
    <x v="0"/>
    <x v="1"/>
    <x v="0"/>
    <x v="6"/>
    <n v="1"/>
    <n v="40.47"/>
    <n v="0.05"/>
    <n v="16.73"/>
    <n v="38.4465"/>
    <n v="16.73"/>
    <n v="21.7165"/>
    <n v="0.5648498562938109"/>
    <n v="40.47"/>
    <n v="2.0234999999999999"/>
    <n v="2026"/>
    <s v="Q4"/>
    <n v="10"/>
  </r>
  <r>
    <n v="93"/>
    <x v="295"/>
    <n v="2026"/>
    <x v="3"/>
    <n v="10"/>
    <x v="9"/>
    <x v="1"/>
    <x v="12"/>
    <x v="1"/>
    <x v="2"/>
    <x v="2"/>
    <x v="15"/>
    <n v="15"/>
    <n v="133.52000000000001"/>
    <n v="0.2"/>
    <n v="66"/>
    <n v="1602.2400000000002"/>
    <n v="990"/>
    <n v="612.24000000000024"/>
    <n v="0.38211503894547644"/>
    <n v="2002.8000000000002"/>
    <n v="400.56000000000006"/>
    <n v="2026"/>
    <s v="Q4"/>
    <n v="10"/>
  </r>
  <r>
    <n v="265"/>
    <x v="295"/>
    <n v="2026"/>
    <x v="3"/>
    <n v="10"/>
    <x v="9"/>
    <x v="1"/>
    <x v="6"/>
    <x v="0"/>
    <x v="0"/>
    <x v="0"/>
    <x v="0"/>
    <n v="1"/>
    <n v="82.28"/>
    <n v="0"/>
    <n v="42.08"/>
    <n v="82.28"/>
    <n v="42.08"/>
    <n v="40.200000000000003"/>
    <n v="0.48857559552746721"/>
    <n v="82.28"/>
    <n v="0"/>
    <n v="2026"/>
    <s v="Q4"/>
    <n v="10"/>
  </r>
  <r>
    <n v="555"/>
    <x v="295"/>
    <n v="2026"/>
    <x v="3"/>
    <n v="10"/>
    <x v="9"/>
    <x v="1"/>
    <x v="11"/>
    <x v="0"/>
    <x v="1"/>
    <x v="2"/>
    <x v="2"/>
    <n v="6"/>
    <n v="35.479999999999997"/>
    <n v="0"/>
    <n v="13.37"/>
    <n v="212.88"/>
    <n v="80.22"/>
    <n v="132.66"/>
    <n v="0.62316798196166856"/>
    <n v="212.88"/>
    <n v="0"/>
    <n v="2026"/>
    <s v="Q4"/>
    <n v="10"/>
  </r>
  <r>
    <n v="1993"/>
    <x v="295"/>
    <n v="2026"/>
    <x v="3"/>
    <n v="10"/>
    <x v="9"/>
    <x v="2"/>
    <x v="3"/>
    <x v="2"/>
    <x v="1"/>
    <x v="1"/>
    <x v="11"/>
    <n v="1"/>
    <n v="152.38"/>
    <n v="0.15"/>
    <n v="78.92"/>
    <n v="129.523"/>
    <n v="78.92"/>
    <n v="50.602999999999994"/>
    <n v="0.39068736826663986"/>
    <n v="152.38"/>
    <n v="22.856999999999999"/>
    <n v="2026"/>
    <s v="Q4"/>
    <n v="10"/>
  </r>
  <r>
    <n v="3116"/>
    <x v="295"/>
    <n v="2026"/>
    <x v="3"/>
    <n v="10"/>
    <x v="9"/>
    <x v="1"/>
    <x v="1"/>
    <x v="3"/>
    <x v="1"/>
    <x v="1"/>
    <x v="1"/>
    <n v="1"/>
    <n v="93.64"/>
    <n v="0"/>
    <n v="44.34"/>
    <n v="93.64"/>
    <n v="44.34"/>
    <n v="49.3"/>
    <n v="0.52648440837249033"/>
    <n v="93.64"/>
    <n v="0"/>
    <n v="2026"/>
    <s v="Q4"/>
    <n v="10"/>
  </r>
  <r>
    <n v="3631"/>
    <x v="295"/>
    <n v="2026"/>
    <x v="3"/>
    <n v="10"/>
    <x v="9"/>
    <x v="3"/>
    <x v="7"/>
    <x v="2"/>
    <x v="0"/>
    <x v="4"/>
    <x v="12"/>
    <n v="1"/>
    <n v="123.6"/>
    <n v="0"/>
    <n v="67.3"/>
    <n v="123.6"/>
    <n v="67.3"/>
    <n v="56.3"/>
    <n v="0.45550161812297735"/>
    <n v="123.6"/>
    <n v="0"/>
    <n v="2026"/>
    <s v="Q4"/>
    <n v="10"/>
  </r>
  <r>
    <n v="4216"/>
    <x v="295"/>
    <n v="2026"/>
    <x v="3"/>
    <n v="10"/>
    <x v="9"/>
    <x v="1"/>
    <x v="1"/>
    <x v="0"/>
    <x v="1"/>
    <x v="4"/>
    <x v="12"/>
    <n v="3"/>
    <n v="124.6"/>
    <n v="0.05"/>
    <n v="69.12"/>
    <n v="355.10999999999996"/>
    <n v="207.36"/>
    <n v="147.74999999999994"/>
    <n v="0.41606826053898782"/>
    <n v="373.79999999999995"/>
    <n v="18.689999999999998"/>
    <n v="2026"/>
    <s v="Q4"/>
    <n v="10"/>
  </r>
  <r>
    <n v="4956"/>
    <x v="295"/>
    <n v="2026"/>
    <x v="3"/>
    <n v="10"/>
    <x v="9"/>
    <x v="3"/>
    <x v="13"/>
    <x v="2"/>
    <x v="2"/>
    <x v="1"/>
    <x v="11"/>
    <n v="2"/>
    <n v="151.66"/>
    <n v="0"/>
    <n v="77.17"/>
    <n v="303.32"/>
    <n v="154.34"/>
    <n v="148.97999999999999"/>
    <n v="0.49116444678886984"/>
    <n v="303.32"/>
    <n v="0"/>
    <n v="2026"/>
    <s v="Q4"/>
    <n v="10"/>
  </r>
  <r>
    <n v="439"/>
    <x v="296"/>
    <n v="2026"/>
    <x v="3"/>
    <n v="10"/>
    <x v="9"/>
    <x v="2"/>
    <x v="5"/>
    <x v="2"/>
    <x v="1"/>
    <x v="2"/>
    <x v="2"/>
    <n v="1"/>
    <n v="36.76"/>
    <n v="0"/>
    <n v="13.18"/>
    <n v="36.76"/>
    <n v="13.18"/>
    <n v="23.58"/>
    <n v="0.64145810663764957"/>
    <n v="36.76"/>
    <n v="0"/>
    <n v="2026"/>
    <s v="Q4"/>
    <n v="10"/>
  </r>
  <r>
    <n v="1076"/>
    <x v="296"/>
    <n v="2026"/>
    <x v="3"/>
    <n v="10"/>
    <x v="9"/>
    <x v="0"/>
    <x v="9"/>
    <x v="3"/>
    <x v="0"/>
    <x v="3"/>
    <x v="7"/>
    <n v="1"/>
    <n v="195.67"/>
    <n v="0"/>
    <n v="105.88"/>
    <n v="195.67"/>
    <n v="105.88"/>
    <n v="89.789999999999992"/>
    <n v="0.45888485715745897"/>
    <n v="195.67"/>
    <n v="0"/>
    <n v="2026"/>
    <s v="Q4"/>
    <n v="10"/>
  </r>
  <r>
    <n v="1130"/>
    <x v="296"/>
    <n v="2026"/>
    <x v="3"/>
    <n v="10"/>
    <x v="9"/>
    <x v="0"/>
    <x v="15"/>
    <x v="2"/>
    <x v="0"/>
    <x v="0"/>
    <x v="6"/>
    <n v="1"/>
    <n v="40.83"/>
    <n v="0.1"/>
    <n v="16.54"/>
    <n v="36.747"/>
    <n v="16.54"/>
    <n v="20.207000000000001"/>
    <n v="0.54989522954254766"/>
    <n v="40.83"/>
    <n v="4.0830000000000002"/>
    <n v="2026"/>
    <s v="Q4"/>
    <n v="10"/>
  </r>
  <r>
    <n v="2820"/>
    <x v="296"/>
    <n v="2026"/>
    <x v="3"/>
    <n v="10"/>
    <x v="9"/>
    <x v="3"/>
    <x v="7"/>
    <x v="1"/>
    <x v="2"/>
    <x v="1"/>
    <x v="17"/>
    <n v="6"/>
    <n v="72.73"/>
    <n v="0.05"/>
    <n v="32.700000000000003"/>
    <n v="414.56099999999998"/>
    <n v="196.20000000000002"/>
    <n v="218.36099999999996"/>
    <n v="0.52672827400551425"/>
    <n v="436.38"/>
    <n v="21.819000000000003"/>
    <n v="2026"/>
    <s v="Q4"/>
    <n v="10"/>
  </r>
  <r>
    <n v="4213"/>
    <x v="296"/>
    <n v="2026"/>
    <x v="3"/>
    <n v="10"/>
    <x v="9"/>
    <x v="1"/>
    <x v="14"/>
    <x v="1"/>
    <x v="2"/>
    <x v="3"/>
    <x v="13"/>
    <n v="4"/>
    <n v="81.23"/>
    <n v="0.1"/>
    <n v="38.96"/>
    <n v="292.428"/>
    <n v="155.84"/>
    <n v="136.58799999999999"/>
    <n v="0.46708249552026482"/>
    <n v="324.92"/>
    <n v="32.492000000000004"/>
    <n v="2026"/>
    <s v="Q4"/>
    <n v="10"/>
  </r>
  <r>
    <n v="4375"/>
    <x v="296"/>
    <n v="2026"/>
    <x v="3"/>
    <n v="10"/>
    <x v="9"/>
    <x v="1"/>
    <x v="1"/>
    <x v="0"/>
    <x v="2"/>
    <x v="2"/>
    <x v="9"/>
    <n v="1"/>
    <n v="46.38"/>
    <n v="0.15"/>
    <n v="17.87"/>
    <n v="39.423000000000002"/>
    <n v="17.87"/>
    <n v="21.553000000000001"/>
    <n v="0.54671131065621592"/>
    <n v="46.38"/>
    <n v="6.9569999999999999"/>
    <n v="2026"/>
    <s v="Q4"/>
    <n v="10"/>
  </r>
  <r>
    <n v="5072"/>
    <x v="296"/>
    <n v="2026"/>
    <x v="3"/>
    <n v="10"/>
    <x v="9"/>
    <x v="3"/>
    <x v="7"/>
    <x v="1"/>
    <x v="2"/>
    <x v="2"/>
    <x v="9"/>
    <n v="5"/>
    <n v="45.9"/>
    <n v="0.1"/>
    <n v="17.940000000000001"/>
    <n v="206.55"/>
    <n v="89.7"/>
    <n v="116.85000000000001"/>
    <n v="0.56572258533042852"/>
    <n v="229.5"/>
    <n v="22.950000000000003"/>
    <n v="2026"/>
    <s v="Q4"/>
    <n v="10"/>
  </r>
  <r>
    <n v="310"/>
    <x v="297"/>
    <n v="2026"/>
    <x v="3"/>
    <n v="10"/>
    <x v="9"/>
    <x v="1"/>
    <x v="12"/>
    <x v="0"/>
    <x v="2"/>
    <x v="1"/>
    <x v="3"/>
    <n v="5"/>
    <n v="144.04"/>
    <n v="0.1"/>
    <n v="78.069999999999993"/>
    <n v="648.17999999999995"/>
    <n v="390.34999999999997"/>
    <n v="257.83"/>
    <n v="0.39777530932765592"/>
    <n v="720.19999999999993"/>
    <n v="72.02"/>
    <n v="2026"/>
    <s v="Q4"/>
    <n v="10"/>
  </r>
  <r>
    <n v="317"/>
    <x v="297"/>
    <n v="2026"/>
    <x v="3"/>
    <n v="10"/>
    <x v="9"/>
    <x v="2"/>
    <x v="10"/>
    <x v="3"/>
    <x v="1"/>
    <x v="0"/>
    <x v="0"/>
    <n v="2"/>
    <n v="80.69"/>
    <n v="0.05"/>
    <n v="43.81"/>
    <n v="153.31099999999998"/>
    <n v="87.62"/>
    <n v="65.690999999999974"/>
    <n v="0.42848197454846676"/>
    <n v="161.38"/>
    <n v="8.0690000000000008"/>
    <n v="2026"/>
    <s v="Q4"/>
    <n v="10"/>
  </r>
  <r>
    <n v="684"/>
    <x v="297"/>
    <n v="2026"/>
    <x v="3"/>
    <n v="10"/>
    <x v="9"/>
    <x v="3"/>
    <x v="4"/>
    <x v="0"/>
    <x v="2"/>
    <x v="3"/>
    <x v="7"/>
    <n v="1"/>
    <n v="191.91"/>
    <n v="0"/>
    <n v="101.89"/>
    <n v="191.91"/>
    <n v="101.89"/>
    <n v="90.02"/>
    <n v="0.46907404512531914"/>
    <n v="191.91"/>
    <n v="0"/>
    <n v="2026"/>
    <s v="Q4"/>
    <n v="10"/>
  </r>
  <r>
    <n v="1430"/>
    <x v="297"/>
    <n v="2026"/>
    <x v="3"/>
    <n v="10"/>
    <x v="9"/>
    <x v="3"/>
    <x v="13"/>
    <x v="2"/>
    <x v="1"/>
    <x v="4"/>
    <x v="14"/>
    <n v="1"/>
    <n v="36.630000000000003"/>
    <n v="0.05"/>
    <n v="13.97"/>
    <n v="34.798500000000004"/>
    <n v="13.97"/>
    <n v="20.828500000000005"/>
    <n v="0.59854591433538806"/>
    <n v="36.630000000000003"/>
    <n v="1.8315000000000001"/>
    <n v="2026"/>
    <s v="Q4"/>
    <n v="10"/>
  </r>
  <r>
    <n v="2049"/>
    <x v="297"/>
    <n v="2026"/>
    <x v="3"/>
    <n v="10"/>
    <x v="9"/>
    <x v="3"/>
    <x v="4"/>
    <x v="1"/>
    <x v="2"/>
    <x v="2"/>
    <x v="2"/>
    <n v="6"/>
    <n v="35.380000000000003"/>
    <n v="0.05"/>
    <n v="13.9"/>
    <n v="201.66600000000003"/>
    <n v="83.4"/>
    <n v="118.26600000000002"/>
    <n v="0.58644491386748387"/>
    <n v="212.28000000000003"/>
    <n v="10.614000000000003"/>
    <n v="2026"/>
    <s v="Q4"/>
    <n v="10"/>
  </r>
  <r>
    <n v="2199"/>
    <x v="297"/>
    <n v="2026"/>
    <x v="3"/>
    <n v="10"/>
    <x v="9"/>
    <x v="1"/>
    <x v="12"/>
    <x v="3"/>
    <x v="0"/>
    <x v="2"/>
    <x v="15"/>
    <n v="1"/>
    <n v="132.63"/>
    <n v="0.05"/>
    <n v="67.489999999999995"/>
    <n v="125.99849999999999"/>
    <n v="67.489999999999995"/>
    <n v="58.508499999999998"/>
    <n v="0.46435870268296847"/>
    <n v="132.63"/>
    <n v="6.6315"/>
    <n v="2026"/>
    <s v="Q4"/>
    <n v="10"/>
  </r>
  <r>
    <n v="2954"/>
    <x v="297"/>
    <n v="2026"/>
    <x v="3"/>
    <n v="10"/>
    <x v="9"/>
    <x v="3"/>
    <x v="4"/>
    <x v="0"/>
    <x v="1"/>
    <x v="1"/>
    <x v="17"/>
    <n v="1"/>
    <n v="71.17"/>
    <n v="0"/>
    <n v="32.57"/>
    <n v="71.17"/>
    <n v="32.57"/>
    <n v="38.6"/>
    <n v="0.54236335534635383"/>
    <n v="71.17"/>
    <n v="0"/>
    <n v="2026"/>
    <s v="Q4"/>
    <n v="10"/>
  </r>
  <r>
    <n v="3218"/>
    <x v="297"/>
    <n v="2026"/>
    <x v="3"/>
    <n v="10"/>
    <x v="9"/>
    <x v="0"/>
    <x v="15"/>
    <x v="1"/>
    <x v="2"/>
    <x v="2"/>
    <x v="15"/>
    <n v="6"/>
    <n v="132.08000000000001"/>
    <n v="0.1"/>
    <n v="67.61"/>
    <n v="713.23200000000008"/>
    <n v="405.65999999999997"/>
    <n v="307.57200000000012"/>
    <n v="0.43123696076451995"/>
    <n v="792.48"/>
    <n v="79.248000000000005"/>
    <n v="2026"/>
    <s v="Q4"/>
    <n v="10"/>
  </r>
  <r>
    <n v="3965"/>
    <x v="297"/>
    <n v="2026"/>
    <x v="3"/>
    <n v="10"/>
    <x v="9"/>
    <x v="1"/>
    <x v="11"/>
    <x v="2"/>
    <x v="0"/>
    <x v="3"/>
    <x v="13"/>
    <n v="3"/>
    <n v="82.75"/>
    <n v="0.05"/>
    <n v="38.53"/>
    <n v="235.83749999999998"/>
    <n v="115.59"/>
    <n v="120.24749999999997"/>
    <n v="0.50987438384480832"/>
    <n v="248.25"/>
    <n v="12.412500000000001"/>
    <n v="2026"/>
    <s v="Q4"/>
    <n v="10"/>
  </r>
  <r>
    <n v="2278"/>
    <x v="298"/>
    <n v="2026"/>
    <x v="3"/>
    <n v="10"/>
    <x v="9"/>
    <x v="0"/>
    <x v="15"/>
    <x v="0"/>
    <x v="0"/>
    <x v="4"/>
    <x v="16"/>
    <n v="5"/>
    <n v="51.5"/>
    <n v="0.1"/>
    <n v="21.38"/>
    <n v="231.75"/>
    <n v="106.89999999999999"/>
    <n v="124.85000000000001"/>
    <n v="0.53872707659115426"/>
    <n v="257.5"/>
    <n v="25.75"/>
    <n v="2026"/>
    <s v="Q4"/>
    <n v="10"/>
  </r>
  <r>
    <n v="3132"/>
    <x v="298"/>
    <n v="2026"/>
    <x v="3"/>
    <n v="10"/>
    <x v="9"/>
    <x v="2"/>
    <x v="5"/>
    <x v="0"/>
    <x v="1"/>
    <x v="1"/>
    <x v="3"/>
    <n v="3"/>
    <n v="140.49"/>
    <n v="0.05"/>
    <n v="77.45"/>
    <n v="400.3965"/>
    <n v="232.35000000000002"/>
    <n v="168.04649999999998"/>
    <n v="0.41970022215478903"/>
    <n v="421.47"/>
    <n v="21.073500000000003"/>
    <n v="2026"/>
    <s v="Q4"/>
    <n v="10"/>
  </r>
  <r>
    <n v="3144"/>
    <x v="298"/>
    <n v="2026"/>
    <x v="3"/>
    <n v="10"/>
    <x v="9"/>
    <x v="2"/>
    <x v="2"/>
    <x v="3"/>
    <x v="1"/>
    <x v="4"/>
    <x v="14"/>
    <n v="4"/>
    <n v="36.200000000000003"/>
    <n v="0.15"/>
    <n v="13.53"/>
    <n v="123.08000000000001"/>
    <n v="54.12"/>
    <n v="68.960000000000008"/>
    <n v="0.56028599285017877"/>
    <n v="144.80000000000001"/>
    <n v="21.720000000000002"/>
    <n v="2026"/>
    <s v="Q4"/>
    <n v="10"/>
  </r>
  <r>
    <n v="3501"/>
    <x v="298"/>
    <n v="2026"/>
    <x v="3"/>
    <n v="10"/>
    <x v="9"/>
    <x v="3"/>
    <x v="7"/>
    <x v="2"/>
    <x v="1"/>
    <x v="3"/>
    <x v="19"/>
    <n v="1"/>
    <n v="120.5"/>
    <n v="0.05"/>
    <n v="61.71"/>
    <n v="114.47499999999999"/>
    <n v="61.71"/>
    <n v="52.764999999999993"/>
    <n v="0.4609303341340904"/>
    <n v="120.5"/>
    <n v="6.0250000000000004"/>
    <n v="2026"/>
    <s v="Q4"/>
    <n v="10"/>
  </r>
  <r>
    <n v="458"/>
    <x v="299"/>
    <n v="2026"/>
    <x v="3"/>
    <n v="10"/>
    <x v="9"/>
    <x v="2"/>
    <x v="2"/>
    <x v="2"/>
    <x v="2"/>
    <x v="0"/>
    <x v="8"/>
    <n v="1"/>
    <n v="102.44"/>
    <n v="0.05"/>
    <n v="49.14"/>
    <n v="97.317999999999998"/>
    <n v="49.14"/>
    <n v="48.177999999999997"/>
    <n v="0.49505744055570394"/>
    <n v="102.44"/>
    <n v="5.1219999999999999"/>
    <n v="2026"/>
    <s v="Q4"/>
    <n v="10"/>
  </r>
  <r>
    <n v="1065"/>
    <x v="299"/>
    <n v="2026"/>
    <x v="3"/>
    <n v="10"/>
    <x v="9"/>
    <x v="2"/>
    <x v="5"/>
    <x v="0"/>
    <x v="1"/>
    <x v="4"/>
    <x v="12"/>
    <n v="6"/>
    <n v="121.58"/>
    <n v="0.15"/>
    <n v="68.86"/>
    <n v="620.05799999999999"/>
    <n v="413.15999999999997"/>
    <n v="206.89800000000002"/>
    <n v="0.33367523683268346"/>
    <n v="729.48"/>
    <n v="109.422"/>
    <n v="2026"/>
    <s v="Q4"/>
    <n v="10"/>
  </r>
  <r>
    <n v="1707"/>
    <x v="299"/>
    <n v="2026"/>
    <x v="3"/>
    <n v="10"/>
    <x v="9"/>
    <x v="2"/>
    <x v="16"/>
    <x v="0"/>
    <x v="1"/>
    <x v="2"/>
    <x v="2"/>
    <n v="2"/>
    <n v="35.36"/>
    <n v="0"/>
    <n v="13.33"/>
    <n v="70.72"/>
    <n v="26.66"/>
    <n v="44.06"/>
    <n v="0.62302036199095023"/>
    <n v="70.72"/>
    <n v="0"/>
    <n v="2026"/>
    <s v="Q4"/>
    <n v="10"/>
  </r>
  <r>
    <n v="1989"/>
    <x v="299"/>
    <n v="2026"/>
    <x v="3"/>
    <n v="10"/>
    <x v="9"/>
    <x v="3"/>
    <x v="4"/>
    <x v="0"/>
    <x v="1"/>
    <x v="3"/>
    <x v="5"/>
    <n v="2"/>
    <n v="335.73"/>
    <n v="0"/>
    <n v="199.44"/>
    <n v="671.46"/>
    <n v="398.88"/>
    <n v="272.58000000000004"/>
    <n v="0.4059512107943884"/>
    <n v="671.46"/>
    <n v="0"/>
    <n v="2026"/>
    <s v="Q4"/>
    <n v="10"/>
  </r>
  <r>
    <n v="2852"/>
    <x v="299"/>
    <n v="2026"/>
    <x v="3"/>
    <n v="10"/>
    <x v="9"/>
    <x v="1"/>
    <x v="12"/>
    <x v="1"/>
    <x v="2"/>
    <x v="1"/>
    <x v="3"/>
    <n v="3"/>
    <n v="141.96"/>
    <n v="0.1"/>
    <n v="77.42"/>
    <n v="383.29200000000003"/>
    <n v="232.26"/>
    <n v="151.03200000000004"/>
    <n v="0.39403900942362485"/>
    <n v="425.88"/>
    <n v="42.588000000000001"/>
    <n v="2026"/>
    <s v="Q4"/>
    <n v="10"/>
  </r>
  <r>
    <n v="4762"/>
    <x v="299"/>
    <n v="2026"/>
    <x v="3"/>
    <n v="10"/>
    <x v="9"/>
    <x v="1"/>
    <x v="12"/>
    <x v="3"/>
    <x v="1"/>
    <x v="4"/>
    <x v="16"/>
    <n v="2"/>
    <n v="51.76"/>
    <n v="0"/>
    <n v="21.64"/>
    <n v="103.52"/>
    <n v="43.28"/>
    <n v="60.239999999999995"/>
    <n v="0.58191653786707875"/>
    <n v="103.52"/>
    <n v="0"/>
    <n v="2026"/>
    <s v="Q4"/>
    <n v="10"/>
  </r>
  <r>
    <n v="4997"/>
    <x v="299"/>
    <n v="2026"/>
    <x v="3"/>
    <n v="10"/>
    <x v="9"/>
    <x v="3"/>
    <x v="7"/>
    <x v="0"/>
    <x v="0"/>
    <x v="3"/>
    <x v="7"/>
    <n v="3"/>
    <n v="194.09"/>
    <n v="0.1"/>
    <n v="105.84"/>
    <n v="524.04300000000001"/>
    <n v="317.52"/>
    <n v="206.52300000000002"/>
    <n v="0.39409552269565667"/>
    <n v="582.27"/>
    <n v="58.227000000000004"/>
    <n v="2026"/>
    <s v="Q4"/>
    <n v="10"/>
  </r>
  <r>
    <n v="1238"/>
    <x v="300"/>
    <n v="2026"/>
    <x v="3"/>
    <n v="10"/>
    <x v="9"/>
    <x v="1"/>
    <x v="12"/>
    <x v="0"/>
    <x v="0"/>
    <x v="3"/>
    <x v="19"/>
    <n v="1"/>
    <n v="125.39"/>
    <n v="0.05"/>
    <n v="61.19"/>
    <n v="119.12049999999999"/>
    <n v="61.19"/>
    <n v="57.930499999999995"/>
    <n v="0.48631847582909743"/>
    <n v="125.39"/>
    <n v="6.2695000000000007"/>
    <n v="2026"/>
    <s v="Q4"/>
    <n v="10"/>
  </r>
  <r>
    <n v="2622"/>
    <x v="300"/>
    <n v="2026"/>
    <x v="3"/>
    <n v="10"/>
    <x v="9"/>
    <x v="0"/>
    <x v="15"/>
    <x v="3"/>
    <x v="1"/>
    <x v="3"/>
    <x v="13"/>
    <n v="3"/>
    <n v="83.73"/>
    <n v="0.15"/>
    <n v="39.43"/>
    <n v="213.51149999999998"/>
    <n v="118.28999999999999"/>
    <n v="95.221499999999992"/>
    <n v="0.44597831966896395"/>
    <n v="251.19"/>
    <n v="37.6785"/>
    <n v="2026"/>
    <s v="Q4"/>
    <n v="10"/>
  </r>
  <r>
    <n v="3106"/>
    <x v="300"/>
    <n v="2026"/>
    <x v="3"/>
    <n v="10"/>
    <x v="9"/>
    <x v="3"/>
    <x v="8"/>
    <x v="3"/>
    <x v="2"/>
    <x v="4"/>
    <x v="14"/>
    <n v="3"/>
    <n v="36.99"/>
    <n v="0.05"/>
    <n v="14.14"/>
    <n v="105.42149999999999"/>
    <n v="42.42"/>
    <n v="63.001499999999993"/>
    <n v="0.59761528720422297"/>
    <n v="110.97"/>
    <n v="5.5485000000000007"/>
    <n v="2026"/>
    <s v="Q4"/>
    <n v="10"/>
  </r>
  <r>
    <n v="3274"/>
    <x v="300"/>
    <n v="2026"/>
    <x v="3"/>
    <n v="10"/>
    <x v="9"/>
    <x v="3"/>
    <x v="7"/>
    <x v="3"/>
    <x v="1"/>
    <x v="4"/>
    <x v="10"/>
    <n v="1"/>
    <n v="39.42"/>
    <n v="0"/>
    <n v="14.58"/>
    <n v="39.42"/>
    <n v="14.58"/>
    <n v="24.840000000000003"/>
    <n v="0.63013698630136994"/>
    <n v="39.42"/>
    <n v="0"/>
    <n v="2026"/>
    <s v="Q4"/>
    <n v="10"/>
  </r>
  <r>
    <n v="3542"/>
    <x v="300"/>
    <n v="2026"/>
    <x v="3"/>
    <n v="10"/>
    <x v="9"/>
    <x v="3"/>
    <x v="4"/>
    <x v="0"/>
    <x v="1"/>
    <x v="0"/>
    <x v="4"/>
    <n v="2"/>
    <n v="50.66"/>
    <n v="0"/>
    <n v="22.02"/>
    <n v="101.32"/>
    <n v="44.04"/>
    <n v="57.279999999999994"/>
    <n v="0.56533754441373862"/>
    <n v="101.32"/>
    <n v="0"/>
    <n v="2026"/>
    <s v="Q4"/>
    <n v="10"/>
  </r>
  <r>
    <n v="3704"/>
    <x v="300"/>
    <n v="2026"/>
    <x v="3"/>
    <n v="10"/>
    <x v="9"/>
    <x v="1"/>
    <x v="12"/>
    <x v="0"/>
    <x v="0"/>
    <x v="1"/>
    <x v="17"/>
    <n v="4"/>
    <n v="71.959999999999994"/>
    <n v="0.1"/>
    <n v="31.51"/>
    <n v="259.05599999999998"/>
    <n v="126.04"/>
    <n v="133.01599999999996"/>
    <n v="0.51346427027360864"/>
    <n v="287.83999999999997"/>
    <n v="28.783999999999999"/>
    <n v="2026"/>
    <s v="Q4"/>
    <n v="10"/>
  </r>
  <r>
    <n v="4699"/>
    <x v="300"/>
    <n v="2026"/>
    <x v="3"/>
    <n v="10"/>
    <x v="9"/>
    <x v="2"/>
    <x v="5"/>
    <x v="2"/>
    <x v="0"/>
    <x v="0"/>
    <x v="4"/>
    <n v="1"/>
    <n v="49.72"/>
    <n v="0.05"/>
    <n v="22.5"/>
    <n v="47.233999999999995"/>
    <n v="22.5"/>
    <n v="24.733999999999995"/>
    <n v="0.52364821950290041"/>
    <n v="49.72"/>
    <n v="2.4860000000000002"/>
    <n v="2026"/>
    <s v="Q4"/>
    <n v="10"/>
  </r>
  <r>
    <n v="1226"/>
    <x v="301"/>
    <n v="2026"/>
    <x v="3"/>
    <n v="10"/>
    <x v="9"/>
    <x v="0"/>
    <x v="0"/>
    <x v="3"/>
    <x v="0"/>
    <x v="2"/>
    <x v="2"/>
    <n v="1"/>
    <n v="36.58"/>
    <n v="0"/>
    <n v="13.5"/>
    <n v="36.58"/>
    <n v="13.5"/>
    <n v="23.08"/>
    <n v="0.63094587206123565"/>
    <n v="36.58"/>
    <n v="0"/>
    <n v="2026"/>
    <s v="Q4"/>
    <n v="10"/>
  </r>
  <r>
    <n v="1245"/>
    <x v="301"/>
    <n v="2026"/>
    <x v="3"/>
    <n v="10"/>
    <x v="9"/>
    <x v="1"/>
    <x v="6"/>
    <x v="3"/>
    <x v="0"/>
    <x v="4"/>
    <x v="10"/>
    <n v="2"/>
    <n v="41.06"/>
    <n v="0.05"/>
    <n v="15.07"/>
    <n v="78.013999999999996"/>
    <n v="30.14"/>
    <n v="47.873999999999995"/>
    <n v="0.6136590868305688"/>
    <n v="82.12"/>
    <n v="4.1060000000000008"/>
    <n v="2026"/>
    <s v="Q4"/>
    <n v="10"/>
  </r>
  <r>
    <n v="1477"/>
    <x v="301"/>
    <n v="2026"/>
    <x v="3"/>
    <n v="10"/>
    <x v="9"/>
    <x v="1"/>
    <x v="14"/>
    <x v="3"/>
    <x v="0"/>
    <x v="3"/>
    <x v="19"/>
    <n v="1"/>
    <n v="121.78"/>
    <n v="0.15"/>
    <n v="61.55"/>
    <n v="103.51300000000001"/>
    <n v="61.55"/>
    <n v="41.963000000000008"/>
    <n v="0.40538869513974096"/>
    <n v="121.78"/>
    <n v="18.266999999999999"/>
    <n v="2026"/>
    <s v="Q4"/>
    <n v="10"/>
  </r>
  <r>
    <n v="1575"/>
    <x v="301"/>
    <n v="2026"/>
    <x v="3"/>
    <n v="10"/>
    <x v="9"/>
    <x v="3"/>
    <x v="7"/>
    <x v="1"/>
    <x v="0"/>
    <x v="2"/>
    <x v="15"/>
    <n v="5"/>
    <n v="130.68"/>
    <n v="0.2"/>
    <n v="67.209999999999994"/>
    <n v="522.72000000000014"/>
    <n v="336.04999999999995"/>
    <n v="186.67000000000019"/>
    <n v="0.35711279461279488"/>
    <n v="653.40000000000009"/>
    <n v="130.68000000000004"/>
    <n v="2026"/>
    <s v="Q4"/>
    <n v="10"/>
  </r>
  <r>
    <n v="2830"/>
    <x v="301"/>
    <n v="2026"/>
    <x v="3"/>
    <n v="10"/>
    <x v="9"/>
    <x v="2"/>
    <x v="2"/>
    <x v="0"/>
    <x v="1"/>
    <x v="2"/>
    <x v="18"/>
    <n v="1"/>
    <n v="161.94999999999999"/>
    <n v="0"/>
    <n v="86.61"/>
    <n v="161.94999999999999"/>
    <n v="86.61"/>
    <n v="75.339999999999989"/>
    <n v="0.46520531028095086"/>
    <n v="161.94999999999999"/>
    <n v="0"/>
    <n v="2026"/>
    <s v="Q4"/>
    <n v="10"/>
  </r>
  <r>
    <n v="2884"/>
    <x v="301"/>
    <n v="2026"/>
    <x v="3"/>
    <n v="10"/>
    <x v="9"/>
    <x v="0"/>
    <x v="15"/>
    <x v="2"/>
    <x v="0"/>
    <x v="0"/>
    <x v="0"/>
    <n v="2"/>
    <n v="83.6"/>
    <n v="0"/>
    <n v="43.01"/>
    <n v="167.2"/>
    <n v="86.02"/>
    <n v="81.179999999999993"/>
    <n v="0.48552631578947369"/>
    <n v="167.2"/>
    <n v="0"/>
    <n v="2026"/>
    <s v="Q4"/>
    <n v="10"/>
  </r>
  <r>
    <n v="3093"/>
    <x v="301"/>
    <n v="2026"/>
    <x v="3"/>
    <n v="10"/>
    <x v="9"/>
    <x v="3"/>
    <x v="4"/>
    <x v="1"/>
    <x v="2"/>
    <x v="3"/>
    <x v="7"/>
    <n v="3"/>
    <n v="194.19"/>
    <n v="0.15"/>
    <n v="104.22"/>
    <n v="495.18449999999996"/>
    <n v="312.65999999999997"/>
    <n v="182.52449999999999"/>
    <n v="0.36859897674503139"/>
    <n v="582.56999999999994"/>
    <n v="87.385499999999993"/>
    <n v="2026"/>
    <s v="Q4"/>
    <n v="10"/>
  </r>
  <r>
    <n v="3613"/>
    <x v="301"/>
    <n v="2026"/>
    <x v="3"/>
    <n v="10"/>
    <x v="9"/>
    <x v="1"/>
    <x v="12"/>
    <x v="0"/>
    <x v="0"/>
    <x v="2"/>
    <x v="18"/>
    <n v="3"/>
    <n v="167.41"/>
    <n v="0"/>
    <n v="85.33"/>
    <n v="502.23"/>
    <n v="255.99"/>
    <n v="246.24"/>
    <n v="0.49029329191804549"/>
    <n v="502.23"/>
    <n v="0"/>
    <n v="2026"/>
    <s v="Q4"/>
    <n v="10"/>
  </r>
  <r>
    <n v="4496"/>
    <x v="301"/>
    <n v="2026"/>
    <x v="3"/>
    <n v="10"/>
    <x v="9"/>
    <x v="3"/>
    <x v="8"/>
    <x v="0"/>
    <x v="0"/>
    <x v="4"/>
    <x v="10"/>
    <n v="2"/>
    <n v="40.83"/>
    <n v="0.1"/>
    <n v="14.91"/>
    <n v="73.494"/>
    <n v="29.82"/>
    <n v="43.673999999999999"/>
    <n v="0.59425259204833047"/>
    <n v="81.66"/>
    <n v="8.1660000000000004"/>
    <n v="2026"/>
    <s v="Q4"/>
    <n v="10"/>
  </r>
  <r>
    <n v="5194"/>
    <x v="301"/>
    <n v="2026"/>
    <x v="3"/>
    <n v="10"/>
    <x v="9"/>
    <x v="0"/>
    <x v="9"/>
    <x v="1"/>
    <x v="2"/>
    <x v="3"/>
    <x v="13"/>
    <n v="12"/>
    <n v="80.84"/>
    <n v="0.1"/>
    <n v="38.39"/>
    <n v="873.072"/>
    <n v="460.68"/>
    <n v="412.392"/>
    <n v="0.4723459233602727"/>
    <n v="970.08"/>
    <n v="97.00800000000001"/>
    <n v="2026"/>
    <s v="Q4"/>
    <n v="10"/>
  </r>
  <r>
    <n v="339"/>
    <x v="302"/>
    <n v="2026"/>
    <x v="3"/>
    <n v="10"/>
    <x v="9"/>
    <x v="3"/>
    <x v="13"/>
    <x v="0"/>
    <x v="0"/>
    <x v="0"/>
    <x v="6"/>
    <n v="1"/>
    <n v="39.65"/>
    <n v="0"/>
    <n v="16.38"/>
    <n v="39.65"/>
    <n v="16.38"/>
    <n v="23.27"/>
    <n v="0.58688524590163937"/>
    <n v="39.65"/>
    <n v="0"/>
    <n v="2026"/>
    <s v="Q4"/>
    <n v="10"/>
  </r>
  <r>
    <n v="1199"/>
    <x v="302"/>
    <n v="2026"/>
    <x v="3"/>
    <n v="10"/>
    <x v="9"/>
    <x v="1"/>
    <x v="12"/>
    <x v="0"/>
    <x v="1"/>
    <x v="0"/>
    <x v="8"/>
    <n v="1"/>
    <n v="102.47"/>
    <n v="0.1"/>
    <n v="49.75"/>
    <n v="92.222999999999999"/>
    <n v="49.75"/>
    <n v="42.472999999999999"/>
    <n v="0.46054671828068922"/>
    <n v="102.47"/>
    <n v="10.247"/>
    <n v="2026"/>
    <s v="Q4"/>
    <n v="10"/>
  </r>
  <r>
    <n v="1253"/>
    <x v="302"/>
    <n v="2026"/>
    <x v="3"/>
    <n v="10"/>
    <x v="9"/>
    <x v="3"/>
    <x v="13"/>
    <x v="2"/>
    <x v="2"/>
    <x v="4"/>
    <x v="10"/>
    <n v="2"/>
    <n v="40.43"/>
    <n v="0"/>
    <n v="14.88"/>
    <n v="80.86"/>
    <n v="29.76"/>
    <n v="51.099999999999994"/>
    <n v="0.63195646796932969"/>
    <n v="80.86"/>
    <n v="0"/>
    <n v="2026"/>
    <s v="Q4"/>
    <n v="10"/>
  </r>
  <r>
    <n v="1407"/>
    <x v="302"/>
    <n v="2026"/>
    <x v="3"/>
    <n v="10"/>
    <x v="9"/>
    <x v="3"/>
    <x v="8"/>
    <x v="2"/>
    <x v="2"/>
    <x v="2"/>
    <x v="2"/>
    <n v="2"/>
    <n v="35.880000000000003"/>
    <n v="0.05"/>
    <n v="13.52"/>
    <n v="68.171999999999997"/>
    <n v="27.04"/>
    <n v="41.131999999999998"/>
    <n v="0.60335621662852779"/>
    <n v="71.760000000000005"/>
    <n v="3.5880000000000005"/>
    <n v="2026"/>
    <s v="Q4"/>
    <n v="10"/>
  </r>
  <r>
    <n v="2532"/>
    <x v="302"/>
    <n v="2026"/>
    <x v="3"/>
    <n v="10"/>
    <x v="9"/>
    <x v="0"/>
    <x v="15"/>
    <x v="3"/>
    <x v="1"/>
    <x v="0"/>
    <x v="0"/>
    <n v="1"/>
    <n v="80.400000000000006"/>
    <n v="0"/>
    <n v="43.34"/>
    <n v="80.400000000000006"/>
    <n v="43.34"/>
    <n v="37.06"/>
    <n v="0.46094527363184079"/>
    <n v="80.400000000000006"/>
    <n v="0"/>
    <n v="2026"/>
    <s v="Q4"/>
    <n v="10"/>
  </r>
  <r>
    <n v="307"/>
    <x v="303"/>
    <n v="2026"/>
    <x v="3"/>
    <n v="10"/>
    <x v="9"/>
    <x v="3"/>
    <x v="8"/>
    <x v="0"/>
    <x v="0"/>
    <x v="4"/>
    <x v="14"/>
    <n v="1"/>
    <n v="37.08"/>
    <n v="0"/>
    <n v="13.62"/>
    <n v="37.08"/>
    <n v="13.62"/>
    <n v="23.46"/>
    <n v="0.63268608414239491"/>
    <n v="37.08"/>
    <n v="0"/>
    <n v="2026"/>
    <s v="Q4"/>
    <n v="10"/>
  </r>
  <r>
    <n v="3257"/>
    <x v="303"/>
    <n v="2026"/>
    <x v="3"/>
    <n v="10"/>
    <x v="9"/>
    <x v="3"/>
    <x v="4"/>
    <x v="2"/>
    <x v="1"/>
    <x v="2"/>
    <x v="18"/>
    <n v="6"/>
    <n v="165.92"/>
    <n v="0"/>
    <n v="87.55"/>
    <n v="995.52"/>
    <n v="525.29999999999995"/>
    <n v="470.22"/>
    <n v="0.4723360655737705"/>
    <n v="995.52"/>
    <n v="0"/>
    <n v="2026"/>
    <s v="Q4"/>
    <n v="10"/>
  </r>
  <r>
    <n v="3739"/>
    <x v="303"/>
    <n v="2026"/>
    <x v="3"/>
    <n v="10"/>
    <x v="9"/>
    <x v="1"/>
    <x v="12"/>
    <x v="3"/>
    <x v="1"/>
    <x v="2"/>
    <x v="15"/>
    <n v="1"/>
    <n v="135.19"/>
    <n v="0"/>
    <n v="68.319999999999993"/>
    <n v="135.19"/>
    <n v="68.319999999999993"/>
    <n v="66.87"/>
    <n v="0.49463717730601381"/>
    <n v="135.19"/>
    <n v="0"/>
    <n v="2026"/>
    <s v="Q4"/>
    <n v="10"/>
  </r>
  <r>
    <n v="77"/>
    <x v="304"/>
    <n v="2026"/>
    <x v="3"/>
    <n v="11"/>
    <x v="10"/>
    <x v="1"/>
    <x v="11"/>
    <x v="0"/>
    <x v="1"/>
    <x v="2"/>
    <x v="15"/>
    <n v="2"/>
    <n v="133.96"/>
    <n v="0.1"/>
    <n v="65.44"/>
    <n v="241.12800000000001"/>
    <n v="130.88"/>
    <n v="110.24800000000002"/>
    <n v="0.4572177432732823"/>
    <n v="267.92"/>
    <n v="26.792000000000002"/>
    <n v="2026"/>
    <s v="Q4"/>
    <n v="11"/>
  </r>
  <r>
    <n v="461"/>
    <x v="304"/>
    <n v="2026"/>
    <x v="3"/>
    <n v="11"/>
    <x v="10"/>
    <x v="1"/>
    <x v="11"/>
    <x v="3"/>
    <x v="2"/>
    <x v="0"/>
    <x v="4"/>
    <n v="3"/>
    <n v="51.67"/>
    <n v="0.05"/>
    <n v="22.8"/>
    <n v="147.25949999999997"/>
    <n v="68.400000000000006"/>
    <n v="78.859499999999969"/>
    <n v="0.53551383781691497"/>
    <n v="155.01"/>
    <n v="7.7504999999999997"/>
    <n v="2026"/>
    <s v="Q4"/>
    <n v="11"/>
  </r>
  <r>
    <n v="732"/>
    <x v="304"/>
    <n v="2026"/>
    <x v="3"/>
    <n v="11"/>
    <x v="10"/>
    <x v="1"/>
    <x v="1"/>
    <x v="3"/>
    <x v="0"/>
    <x v="1"/>
    <x v="11"/>
    <n v="1"/>
    <n v="150.46"/>
    <n v="0.15"/>
    <n v="78.39"/>
    <n v="127.89100000000001"/>
    <n v="78.39"/>
    <n v="49.501000000000005"/>
    <n v="0.38705616501552104"/>
    <n v="150.46"/>
    <n v="22.568999999999999"/>
    <n v="2026"/>
    <s v="Q4"/>
    <n v="11"/>
  </r>
  <r>
    <n v="919"/>
    <x v="304"/>
    <n v="2026"/>
    <x v="3"/>
    <n v="11"/>
    <x v="10"/>
    <x v="3"/>
    <x v="13"/>
    <x v="0"/>
    <x v="1"/>
    <x v="0"/>
    <x v="8"/>
    <n v="1"/>
    <n v="103.53"/>
    <n v="0.1"/>
    <n v="51.75"/>
    <n v="93.177000000000007"/>
    <n v="51.75"/>
    <n v="41.427000000000007"/>
    <n v="0.4446054283782479"/>
    <n v="103.53"/>
    <n v="10.353000000000002"/>
    <n v="2026"/>
    <s v="Q4"/>
    <n v="11"/>
  </r>
  <r>
    <n v="949"/>
    <x v="304"/>
    <n v="2026"/>
    <x v="3"/>
    <n v="11"/>
    <x v="10"/>
    <x v="2"/>
    <x v="2"/>
    <x v="0"/>
    <x v="0"/>
    <x v="0"/>
    <x v="8"/>
    <n v="4"/>
    <n v="103.33"/>
    <n v="0"/>
    <n v="49.15"/>
    <n v="413.32"/>
    <n v="196.6"/>
    <n v="216.72"/>
    <n v="0.5243394948224136"/>
    <n v="413.32"/>
    <n v="0"/>
    <n v="2026"/>
    <s v="Q4"/>
    <n v="11"/>
  </r>
  <r>
    <n v="1185"/>
    <x v="304"/>
    <n v="2026"/>
    <x v="3"/>
    <n v="11"/>
    <x v="10"/>
    <x v="3"/>
    <x v="8"/>
    <x v="1"/>
    <x v="2"/>
    <x v="2"/>
    <x v="2"/>
    <n v="5"/>
    <n v="37.08"/>
    <n v="0.15"/>
    <n v="13.27"/>
    <n v="157.58999999999997"/>
    <n v="66.349999999999994"/>
    <n v="91.239999999999981"/>
    <n v="0.57897074687480166"/>
    <n v="185.39999999999998"/>
    <n v="27.809999999999995"/>
    <n v="2026"/>
    <s v="Q4"/>
    <n v="11"/>
  </r>
  <r>
    <n v="1248"/>
    <x v="304"/>
    <n v="2026"/>
    <x v="3"/>
    <n v="11"/>
    <x v="10"/>
    <x v="0"/>
    <x v="0"/>
    <x v="1"/>
    <x v="2"/>
    <x v="2"/>
    <x v="15"/>
    <n v="5"/>
    <n v="132.33000000000001"/>
    <n v="0.2"/>
    <n v="65.2"/>
    <n v="529.32000000000005"/>
    <n v="326"/>
    <n v="203.32000000000005"/>
    <n v="0.3841154689034989"/>
    <n v="661.65000000000009"/>
    <n v="132.33000000000001"/>
    <n v="2026"/>
    <s v="Q4"/>
    <n v="11"/>
  </r>
  <r>
    <n v="2129"/>
    <x v="304"/>
    <n v="2026"/>
    <x v="3"/>
    <n v="11"/>
    <x v="10"/>
    <x v="3"/>
    <x v="13"/>
    <x v="2"/>
    <x v="1"/>
    <x v="0"/>
    <x v="4"/>
    <n v="2"/>
    <n v="50.43"/>
    <n v="0"/>
    <n v="22.54"/>
    <n v="100.86"/>
    <n v="45.08"/>
    <n v="55.78"/>
    <n v="0.55304382312115807"/>
    <n v="100.86"/>
    <n v="0"/>
    <n v="2026"/>
    <s v="Q4"/>
    <n v="11"/>
  </r>
  <r>
    <n v="2850"/>
    <x v="304"/>
    <n v="2026"/>
    <x v="3"/>
    <n v="11"/>
    <x v="10"/>
    <x v="2"/>
    <x v="2"/>
    <x v="1"/>
    <x v="0"/>
    <x v="4"/>
    <x v="16"/>
    <n v="3"/>
    <n v="50.05"/>
    <n v="0.15"/>
    <n v="22.36"/>
    <n v="127.62749999999998"/>
    <n v="67.08"/>
    <n v="60.547499999999985"/>
    <n v="0.47440794499618022"/>
    <n v="150.14999999999998"/>
    <n v="22.522499999999997"/>
    <n v="2026"/>
    <s v="Q4"/>
    <n v="11"/>
  </r>
  <r>
    <n v="3477"/>
    <x v="304"/>
    <n v="2026"/>
    <x v="3"/>
    <n v="11"/>
    <x v="10"/>
    <x v="3"/>
    <x v="13"/>
    <x v="0"/>
    <x v="0"/>
    <x v="3"/>
    <x v="7"/>
    <n v="1"/>
    <n v="197.14"/>
    <n v="0.05"/>
    <n v="102.87"/>
    <n v="187.28299999999999"/>
    <n v="102.87"/>
    <n v="84.412999999999982"/>
    <n v="0.45072430492890431"/>
    <n v="197.14"/>
    <n v="9.8569999999999993"/>
    <n v="2026"/>
    <s v="Q4"/>
    <n v="11"/>
  </r>
  <r>
    <n v="4673"/>
    <x v="304"/>
    <n v="2026"/>
    <x v="3"/>
    <n v="11"/>
    <x v="10"/>
    <x v="0"/>
    <x v="0"/>
    <x v="1"/>
    <x v="2"/>
    <x v="1"/>
    <x v="17"/>
    <n v="5"/>
    <n v="72.13"/>
    <n v="0.1"/>
    <n v="31.41"/>
    <n v="324.58499999999998"/>
    <n v="157.05000000000001"/>
    <n v="167.53499999999997"/>
    <n v="0.51615139331762094"/>
    <n v="360.65"/>
    <n v="36.064999999999998"/>
    <n v="2026"/>
    <s v="Q4"/>
    <n v="11"/>
  </r>
  <r>
    <n v="4679"/>
    <x v="304"/>
    <n v="2026"/>
    <x v="3"/>
    <n v="11"/>
    <x v="10"/>
    <x v="1"/>
    <x v="12"/>
    <x v="1"/>
    <x v="0"/>
    <x v="3"/>
    <x v="5"/>
    <n v="8"/>
    <n v="341.51"/>
    <n v="0.1"/>
    <n v="200.1"/>
    <n v="2458.8719999999998"/>
    <n v="1600.8"/>
    <n v="858.07199999999989"/>
    <n v="0.34896977150498276"/>
    <n v="2732.08"/>
    <n v="273.20800000000003"/>
    <n v="2026"/>
    <s v="Q4"/>
    <n v="11"/>
  </r>
  <r>
    <n v="4809"/>
    <x v="304"/>
    <n v="2026"/>
    <x v="3"/>
    <n v="11"/>
    <x v="10"/>
    <x v="1"/>
    <x v="11"/>
    <x v="0"/>
    <x v="1"/>
    <x v="2"/>
    <x v="2"/>
    <n v="1"/>
    <n v="36.47"/>
    <n v="0.05"/>
    <n v="13.88"/>
    <n v="34.646499999999996"/>
    <n v="13.88"/>
    <n v="20.766499999999994"/>
    <n v="0.59938233299178834"/>
    <n v="36.47"/>
    <n v="1.8235000000000001"/>
    <n v="2026"/>
    <s v="Q4"/>
    <n v="11"/>
  </r>
  <r>
    <n v="4849"/>
    <x v="304"/>
    <n v="2026"/>
    <x v="3"/>
    <n v="11"/>
    <x v="10"/>
    <x v="0"/>
    <x v="0"/>
    <x v="0"/>
    <x v="1"/>
    <x v="2"/>
    <x v="2"/>
    <n v="4"/>
    <n v="35.69"/>
    <n v="0.15"/>
    <n v="13.52"/>
    <n v="121.34599999999999"/>
    <n v="54.08"/>
    <n v="67.265999999999991"/>
    <n v="0.55433224004087478"/>
    <n v="142.76"/>
    <n v="21.413999999999998"/>
    <n v="2026"/>
    <s v="Q4"/>
    <n v="11"/>
  </r>
  <r>
    <n v="436"/>
    <x v="305"/>
    <n v="2026"/>
    <x v="3"/>
    <n v="11"/>
    <x v="10"/>
    <x v="2"/>
    <x v="10"/>
    <x v="0"/>
    <x v="1"/>
    <x v="2"/>
    <x v="2"/>
    <n v="2"/>
    <n v="35.340000000000003"/>
    <n v="0.1"/>
    <n v="13.82"/>
    <n v="63.612000000000009"/>
    <n v="27.64"/>
    <n v="35.972000000000008"/>
    <n v="0.56549078790165386"/>
    <n v="70.680000000000007"/>
    <n v="7.0680000000000014"/>
    <n v="2026"/>
    <s v="Q4"/>
    <n v="11"/>
  </r>
  <r>
    <n v="879"/>
    <x v="305"/>
    <n v="2026"/>
    <x v="3"/>
    <n v="11"/>
    <x v="10"/>
    <x v="2"/>
    <x v="10"/>
    <x v="0"/>
    <x v="1"/>
    <x v="2"/>
    <x v="9"/>
    <n v="4"/>
    <n v="46.8"/>
    <n v="0.05"/>
    <n v="18.52"/>
    <n v="177.83999999999997"/>
    <n v="74.08"/>
    <n v="103.75999999999998"/>
    <n v="0.58344579397210972"/>
    <n v="187.2"/>
    <n v="9.36"/>
    <n v="2026"/>
    <s v="Q4"/>
    <n v="11"/>
  </r>
  <r>
    <n v="955"/>
    <x v="305"/>
    <n v="2026"/>
    <x v="3"/>
    <n v="11"/>
    <x v="10"/>
    <x v="3"/>
    <x v="13"/>
    <x v="2"/>
    <x v="1"/>
    <x v="3"/>
    <x v="7"/>
    <n v="1"/>
    <n v="198.34"/>
    <n v="0.05"/>
    <n v="103.2"/>
    <n v="188.423"/>
    <n v="103.2"/>
    <n v="85.222999999999999"/>
    <n v="0.45229616341954004"/>
    <n v="198.34"/>
    <n v="9.9170000000000016"/>
    <n v="2026"/>
    <s v="Q4"/>
    <n v="11"/>
  </r>
  <r>
    <n v="1068"/>
    <x v="305"/>
    <n v="2026"/>
    <x v="3"/>
    <n v="11"/>
    <x v="10"/>
    <x v="1"/>
    <x v="6"/>
    <x v="0"/>
    <x v="0"/>
    <x v="4"/>
    <x v="12"/>
    <n v="5"/>
    <n v="122.26"/>
    <n v="0.1"/>
    <n v="68.3"/>
    <n v="550.17000000000007"/>
    <n v="341.5"/>
    <n v="208.67000000000007"/>
    <n v="0.37928276714470083"/>
    <n v="611.30000000000007"/>
    <n v="61.13000000000001"/>
    <n v="2026"/>
    <s v="Q4"/>
    <n v="11"/>
  </r>
  <r>
    <n v="1733"/>
    <x v="305"/>
    <n v="2026"/>
    <x v="3"/>
    <n v="11"/>
    <x v="10"/>
    <x v="0"/>
    <x v="9"/>
    <x v="1"/>
    <x v="0"/>
    <x v="1"/>
    <x v="17"/>
    <n v="3"/>
    <n v="71.12"/>
    <n v="0.15"/>
    <n v="33.090000000000003"/>
    <n v="181.35599999999999"/>
    <n v="99.27000000000001"/>
    <n v="82.085999999999984"/>
    <n v="0.45262356911268437"/>
    <n v="213.36"/>
    <n v="32.003999999999998"/>
    <n v="2026"/>
    <s v="Q4"/>
    <n v="11"/>
  </r>
  <r>
    <n v="3270"/>
    <x v="305"/>
    <n v="2026"/>
    <x v="3"/>
    <n v="11"/>
    <x v="10"/>
    <x v="1"/>
    <x v="12"/>
    <x v="2"/>
    <x v="0"/>
    <x v="0"/>
    <x v="0"/>
    <n v="2"/>
    <n v="81.900000000000006"/>
    <n v="0.15"/>
    <n v="41.91"/>
    <n v="139.23000000000002"/>
    <n v="83.82"/>
    <n v="55.410000000000025"/>
    <n v="0.39797457444516282"/>
    <n v="163.80000000000001"/>
    <n v="24.57"/>
    <n v="2026"/>
    <s v="Q4"/>
    <n v="11"/>
  </r>
  <r>
    <n v="3484"/>
    <x v="305"/>
    <n v="2026"/>
    <x v="3"/>
    <n v="11"/>
    <x v="10"/>
    <x v="2"/>
    <x v="2"/>
    <x v="3"/>
    <x v="0"/>
    <x v="2"/>
    <x v="18"/>
    <n v="4"/>
    <n v="165.12"/>
    <n v="0.05"/>
    <n v="89.65"/>
    <n v="627.45600000000002"/>
    <n v="358.6"/>
    <n v="268.85599999999999"/>
    <n v="0.42848582211342306"/>
    <n v="660.48"/>
    <n v="33.024000000000001"/>
    <n v="2026"/>
    <s v="Q4"/>
    <n v="11"/>
  </r>
  <r>
    <n v="3608"/>
    <x v="305"/>
    <n v="2026"/>
    <x v="3"/>
    <n v="11"/>
    <x v="10"/>
    <x v="3"/>
    <x v="8"/>
    <x v="2"/>
    <x v="1"/>
    <x v="1"/>
    <x v="1"/>
    <n v="1"/>
    <n v="91.35"/>
    <n v="0"/>
    <n v="45.5"/>
    <n v="91.35"/>
    <n v="45.5"/>
    <n v="45.849999999999994"/>
    <n v="0.50191570881226055"/>
    <n v="91.35"/>
    <n v="0"/>
    <n v="2026"/>
    <s v="Q4"/>
    <n v="11"/>
  </r>
  <r>
    <n v="4036"/>
    <x v="305"/>
    <n v="2026"/>
    <x v="3"/>
    <n v="11"/>
    <x v="10"/>
    <x v="2"/>
    <x v="3"/>
    <x v="0"/>
    <x v="2"/>
    <x v="4"/>
    <x v="14"/>
    <n v="1"/>
    <n v="36.96"/>
    <n v="0.1"/>
    <n v="14.18"/>
    <n v="33.264000000000003"/>
    <n v="14.18"/>
    <n v="19.084000000000003"/>
    <n v="0.57371332371332373"/>
    <n v="36.96"/>
    <n v="3.6960000000000002"/>
    <n v="2026"/>
    <s v="Q4"/>
    <n v="11"/>
  </r>
  <r>
    <n v="408"/>
    <x v="306"/>
    <n v="2026"/>
    <x v="3"/>
    <n v="11"/>
    <x v="10"/>
    <x v="3"/>
    <x v="13"/>
    <x v="0"/>
    <x v="0"/>
    <x v="0"/>
    <x v="4"/>
    <n v="1"/>
    <n v="49.61"/>
    <n v="0"/>
    <n v="22.8"/>
    <n v="49.61"/>
    <n v="22.8"/>
    <n v="26.81"/>
    <n v="0.54041523886313236"/>
    <n v="49.61"/>
    <n v="0"/>
    <n v="2026"/>
    <s v="Q4"/>
    <n v="11"/>
  </r>
  <r>
    <n v="939"/>
    <x v="306"/>
    <n v="2026"/>
    <x v="3"/>
    <n v="11"/>
    <x v="10"/>
    <x v="1"/>
    <x v="11"/>
    <x v="2"/>
    <x v="0"/>
    <x v="0"/>
    <x v="4"/>
    <n v="1"/>
    <n v="49.76"/>
    <n v="0.1"/>
    <n v="21.94"/>
    <n v="44.783999999999999"/>
    <n v="21.94"/>
    <n v="22.843999999999998"/>
    <n v="0.51009289031797067"/>
    <n v="49.76"/>
    <n v="4.976"/>
    <n v="2026"/>
    <s v="Q4"/>
    <n v="11"/>
  </r>
  <r>
    <n v="1022"/>
    <x v="306"/>
    <n v="2026"/>
    <x v="3"/>
    <n v="11"/>
    <x v="10"/>
    <x v="3"/>
    <x v="7"/>
    <x v="0"/>
    <x v="0"/>
    <x v="0"/>
    <x v="6"/>
    <n v="1"/>
    <n v="39.97"/>
    <n v="0.1"/>
    <n v="16.93"/>
    <n v="35.972999999999999"/>
    <n v="16.93"/>
    <n v="19.042999999999999"/>
    <n v="0.52936924915909156"/>
    <n v="39.97"/>
    <n v="3.9969999999999999"/>
    <n v="2026"/>
    <s v="Q4"/>
    <n v="11"/>
  </r>
  <r>
    <n v="1997"/>
    <x v="306"/>
    <n v="2026"/>
    <x v="3"/>
    <n v="11"/>
    <x v="10"/>
    <x v="1"/>
    <x v="12"/>
    <x v="3"/>
    <x v="0"/>
    <x v="3"/>
    <x v="5"/>
    <n v="2"/>
    <n v="335.46"/>
    <n v="0.1"/>
    <n v="199.87"/>
    <n v="603.82799999999997"/>
    <n v="399.74"/>
    <n v="204.08799999999997"/>
    <n v="0.33799028862523761"/>
    <n v="670.92"/>
    <n v="67.091999999999999"/>
    <n v="2026"/>
    <s v="Q4"/>
    <n v="11"/>
  </r>
  <r>
    <n v="3978"/>
    <x v="306"/>
    <n v="2026"/>
    <x v="3"/>
    <n v="11"/>
    <x v="10"/>
    <x v="1"/>
    <x v="12"/>
    <x v="0"/>
    <x v="1"/>
    <x v="1"/>
    <x v="11"/>
    <n v="4"/>
    <n v="154.46"/>
    <n v="0.05"/>
    <n v="80.48"/>
    <n v="586.94799999999998"/>
    <n v="321.92"/>
    <n v="265.02799999999996"/>
    <n v="0.45153574081519993"/>
    <n v="617.84"/>
    <n v="30.892000000000003"/>
    <n v="2026"/>
    <s v="Q4"/>
    <n v="11"/>
  </r>
  <r>
    <n v="4715"/>
    <x v="306"/>
    <n v="2026"/>
    <x v="3"/>
    <n v="11"/>
    <x v="10"/>
    <x v="0"/>
    <x v="0"/>
    <x v="1"/>
    <x v="2"/>
    <x v="4"/>
    <x v="10"/>
    <n v="10"/>
    <n v="39.869999999999997"/>
    <n v="0.15"/>
    <n v="14.31"/>
    <n v="338.89499999999998"/>
    <n v="143.1"/>
    <n v="195.79499999999999"/>
    <n v="0.57774531934670026"/>
    <n v="398.7"/>
    <n v="59.804999999999993"/>
    <n v="2026"/>
    <s v="Q4"/>
    <n v="11"/>
  </r>
  <r>
    <n v="145"/>
    <x v="307"/>
    <n v="2026"/>
    <x v="3"/>
    <n v="11"/>
    <x v="10"/>
    <x v="0"/>
    <x v="15"/>
    <x v="0"/>
    <x v="2"/>
    <x v="1"/>
    <x v="1"/>
    <n v="2"/>
    <n v="93.19"/>
    <n v="0.2"/>
    <n v="45.7"/>
    <n v="149.10400000000001"/>
    <n v="91.4"/>
    <n v="57.704000000000008"/>
    <n v="0.38700504345959869"/>
    <n v="186.38"/>
    <n v="37.276000000000003"/>
    <n v="2026"/>
    <s v="Q4"/>
    <n v="11"/>
  </r>
  <r>
    <n v="465"/>
    <x v="307"/>
    <n v="2026"/>
    <x v="3"/>
    <n v="11"/>
    <x v="10"/>
    <x v="1"/>
    <x v="12"/>
    <x v="0"/>
    <x v="0"/>
    <x v="4"/>
    <x v="10"/>
    <n v="3"/>
    <n v="41.29"/>
    <n v="0.05"/>
    <n v="14.43"/>
    <n v="117.6765"/>
    <n v="43.29"/>
    <n v="74.386500000000012"/>
    <n v="0.63212706020318421"/>
    <n v="123.87"/>
    <n v="6.1935000000000002"/>
    <n v="2026"/>
    <s v="Q4"/>
    <n v="11"/>
  </r>
  <r>
    <n v="1449"/>
    <x v="307"/>
    <n v="2026"/>
    <x v="3"/>
    <n v="11"/>
    <x v="10"/>
    <x v="3"/>
    <x v="8"/>
    <x v="0"/>
    <x v="0"/>
    <x v="0"/>
    <x v="4"/>
    <n v="1"/>
    <n v="50.76"/>
    <n v="0.1"/>
    <n v="22.72"/>
    <n v="45.683999999999997"/>
    <n v="22.72"/>
    <n v="22.963999999999999"/>
    <n v="0.50267051921898254"/>
    <n v="50.76"/>
    <n v="5.0760000000000005"/>
    <n v="2026"/>
    <s v="Q4"/>
    <n v="11"/>
  </r>
  <r>
    <n v="1802"/>
    <x v="307"/>
    <n v="2026"/>
    <x v="3"/>
    <n v="11"/>
    <x v="10"/>
    <x v="2"/>
    <x v="16"/>
    <x v="2"/>
    <x v="2"/>
    <x v="2"/>
    <x v="2"/>
    <n v="1"/>
    <n v="35.94"/>
    <n v="0.05"/>
    <n v="13.39"/>
    <n v="34.142999999999994"/>
    <n v="13.39"/>
    <n v="20.752999999999993"/>
    <n v="0.60782590867820629"/>
    <n v="35.94"/>
    <n v="1.7969999999999999"/>
    <n v="2026"/>
    <s v="Q4"/>
    <n v="11"/>
  </r>
  <r>
    <n v="2645"/>
    <x v="307"/>
    <n v="2026"/>
    <x v="3"/>
    <n v="11"/>
    <x v="10"/>
    <x v="0"/>
    <x v="15"/>
    <x v="2"/>
    <x v="1"/>
    <x v="1"/>
    <x v="17"/>
    <n v="4"/>
    <n v="70.010000000000005"/>
    <n v="0.05"/>
    <n v="31.43"/>
    <n v="266.03800000000001"/>
    <n v="125.72"/>
    <n v="140.31800000000001"/>
    <n v="0.52743593020545942"/>
    <n v="280.04000000000002"/>
    <n v="14.002000000000002"/>
    <n v="2026"/>
    <s v="Q4"/>
    <n v="11"/>
  </r>
  <r>
    <n v="3539"/>
    <x v="307"/>
    <n v="2026"/>
    <x v="3"/>
    <n v="11"/>
    <x v="10"/>
    <x v="0"/>
    <x v="15"/>
    <x v="3"/>
    <x v="0"/>
    <x v="1"/>
    <x v="11"/>
    <n v="3"/>
    <n v="152.32"/>
    <n v="0.1"/>
    <n v="79.36"/>
    <n v="411.26400000000001"/>
    <n v="238.07999999999998"/>
    <n v="173.18400000000003"/>
    <n v="0.42110177404295057"/>
    <n v="456.96"/>
    <n v="45.695999999999998"/>
    <n v="2026"/>
    <s v="Q4"/>
    <n v="11"/>
  </r>
  <r>
    <n v="4309"/>
    <x v="307"/>
    <n v="2026"/>
    <x v="3"/>
    <n v="11"/>
    <x v="10"/>
    <x v="3"/>
    <x v="8"/>
    <x v="0"/>
    <x v="2"/>
    <x v="0"/>
    <x v="4"/>
    <n v="1"/>
    <n v="50.32"/>
    <n v="0.05"/>
    <n v="22.46"/>
    <n v="47.803999999999995"/>
    <n v="22.46"/>
    <n v="25.343999999999994"/>
    <n v="0.53016483976236295"/>
    <n v="50.32"/>
    <n v="2.516"/>
    <n v="2026"/>
    <s v="Q4"/>
    <n v="11"/>
  </r>
  <r>
    <n v="4355"/>
    <x v="307"/>
    <n v="2026"/>
    <x v="3"/>
    <n v="11"/>
    <x v="10"/>
    <x v="2"/>
    <x v="2"/>
    <x v="2"/>
    <x v="0"/>
    <x v="1"/>
    <x v="11"/>
    <n v="2"/>
    <n v="151.04"/>
    <n v="0.15"/>
    <n v="76.97"/>
    <n v="256.76799999999997"/>
    <n v="153.94"/>
    <n v="102.82799999999997"/>
    <n v="0.40047046360917243"/>
    <n v="302.08"/>
    <n v="45.311999999999998"/>
    <n v="2026"/>
    <s v="Q4"/>
    <n v="11"/>
  </r>
  <r>
    <n v="5052"/>
    <x v="307"/>
    <n v="2026"/>
    <x v="3"/>
    <n v="11"/>
    <x v="10"/>
    <x v="0"/>
    <x v="15"/>
    <x v="3"/>
    <x v="0"/>
    <x v="0"/>
    <x v="6"/>
    <n v="3"/>
    <n v="41.12"/>
    <n v="0.1"/>
    <n v="16.670000000000002"/>
    <n v="111.02399999999999"/>
    <n v="50.010000000000005"/>
    <n v="61.013999999999982"/>
    <n v="0.54955685257241671"/>
    <n v="123.35999999999999"/>
    <n v="12.335999999999999"/>
    <n v="2026"/>
    <s v="Q4"/>
    <n v="11"/>
  </r>
  <r>
    <n v="9"/>
    <x v="308"/>
    <n v="2026"/>
    <x v="3"/>
    <n v="11"/>
    <x v="10"/>
    <x v="0"/>
    <x v="15"/>
    <x v="0"/>
    <x v="1"/>
    <x v="1"/>
    <x v="3"/>
    <n v="1"/>
    <n v="140.59"/>
    <n v="0.1"/>
    <n v="79.510000000000005"/>
    <n v="126.53100000000001"/>
    <n v="79.510000000000005"/>
    <n v="47.021000000000001"/>
    <n v="0.37161644182058151"/>
    <n v="140.59"/>
    <n v="14.059000000000001"/>
    <n v="2026"/>
    <s v="Q4"/>
    <n v="11"/>
  </r>
  <r>
    <n v="703"/>
    <x v="308"/>
    <n v="2026"/>
    <x v="3"/>
    <n v="11"/>
    <x v="10"/>
    <x v="1"/>
    <x v="14"/>
    <x v="0"/>
    <x v="0"/>
    <x v="2"/>
    <x v="18"/>
    <n v="2"/>
    <n v="160.68"/>
    <n v="0"/>
    <n v="89.49"/>
    <n v="321.36"/>
    <n v="178.98"/>
    <n v="142.38000000000002"/>
    <n v="0.4430545182972368"/>
    <n v="321.36"/>
    <n v="0"/>
    <n v="2026"/>
    <s v="Q4"/>
    <n v="11"/>
  </r>
  <r>
    <n v="1627"/>
    <x v="308"/>
    <n v="2026"/>
    <x v="3"/>
    <n v="11"/>
    <x v="10"/>
    <x v="3"/>
    <x v="4"/>
    <x v="0"/>
    <x v="0"/>
    <x v="4"/>
    <x v="16"/>
    <n v="6"/>
    <n v="49.7"/>
    <n v="0"/>
    <n v="22.34"/>
    <n v="298.20000000000005"/>
    <n v="134.04"/>
    <n v="164.16000000000005"/>
    <n v="0.55050301810865199"/>
    <n v="298.20000000000005"/>
    <n v="0"/>
    <n v="2026"/>
    <s v="Q4"/>
    <n v="11"/>
  </r>
  <r>
    <n v="1760"/>
    <x v="308"/>
    <n v="2026"/>
    <x v="3"/>
    <n v="11"/>
    <x v="10"/>
    <x v="1"/>
    <x v="11"/>
    <x v="2"/>
    <x v="0"/>
    <x v="0"/>
    <x v="0"/>
    <n v="3"/>
    <n v="80.400000000000006"/>
    <n v="0.05"/>
    <n v="42.82"/>
    <n v="229.14000000000001"/>
    <n v="128.46"/>
    <n v="100.68"/>
    <n v="0.43938203718250851"/>
    <n v="241.20000000000002"/>
    <n v="12.060000000000002"/>
    <n v="2026"/>
    <s v="Q4"/>
    <n v="11"/>
  </r>
  <r>
    <n v="2268"/>
    <x v="308"/>
    <n v="2026"/>
    <x v="3"/>
    <n v="11"/>
    <x v="10"/>
    <x v="1"/>
    <x v="1"/>
    <x v="2"/>
    <x v="1"/>
    <x v="1"/>
    <x v="11"/>
    <n v="4"/>
    <n v="151.38999999999999"/>
    <n v="0.05"/>
    <n v="80.66"/>
    <n v="575.28199999999993"/>
    <n v="322.64"/>
    <n v="252.64199999999994"/>
    <n v="0.43916201097896329"/>
    <n v="605.55999999999995"/>
    <n v="30.277999999999999"/>
    <n v="2026"/>
    <s v="Q4"/>
    <n v="11"/>
  </r>
  <r>
    <n v="2636"/>
    <x v="308"/>
    <n v="2026"/>
    <x v="3"/>
    <n v="11"/>
    <x v="10"/>
    <x v="1"/>
    <x v="14"/>
    <x v="2"/>
    <x v="2"/>
    <x v="2"/>
    <x v="9"/>
    <n v="2"/>
    <n v="45.44"/>
    <n v="0.05"/>
    <n v="18.2"/>
    <n v="86.335999999999999"/>
    <n v="36.4"/>
    <n v="49.936"/>
    <n v="0.57839140103780584"/>
    <n v="90.88"/>
    <n v="4.5439999999999996"/>
    <n v="2026"/>
    <s v="Q4"/>
    <n v="11"/>
  </r>
  <r>
    <n v="3255"/>
    <x v="308"/>
    <n v="2026"/>
    <x v="3"/>
    <n v="11"/>
    <x v="10"/>
    <x v="3"/>
    <x v="13"/>
    <x v="0"/>
    <x v="1"/>
    <x v="1"/>
    <x v="17"/>
    <n v="2"/>
    <n v="70.790000000000006"/>
    <n v="0.15"/>
    <n v="33.32"/>
    <n v="120.343"/>
    <n v="66.64"/>
    <n v="53.703000000000003"/>
    <n v="0.44624947026416162"/>
    <n v="141.58000000000001"/>
    <n v="21.237000000000002"/>
    <n v="2026"/>
    <s v="Q4"/>
    <n v="11"/>
  </r>
  <r>
    <n v="4326"/>
    <x v="308"/>
    <n v="2026"/>
    <x v="3"/>
    <n v="11"/>
    <x v="10"/>
    <x v="2"/>
    <x v="5"/>
    <x v="2"/>
    <x v="0"/>
    <x v="2"/>
    <x v="2"/>
    <n v="1"/>
    <n v="35.630000000000003"/>
    <n v="0"/>
    <n v="13.47"/>
    <n v="35.630000000000003"/>
    <n v="13.47"/>
    <n v="22.160000000000004"/>
    <n v="0.62194779680044909"/>
    <n v="35.630000000000003"/>
    <n v="0"/>
    <n v="2026"/>
    <s v="Q4"/>
    <n v="11"/>
  </r>
  <r>
    <n v="4346"/>
    <x v="308"/>
    <n v="2026"/>
    <x v="3"/>
    <n v="11"/>
    <x v="10"/>
    <x v="0"/>
    <x v="15"/>
    <x v="0"/>
    <x v="2"/>
    <x v="1"/>
    <x v="17"/>
    <n v="3"/>
    <n v="73.010000000000005"/>
    <n v="0.15"/>
    <n v="32.49"/>
    <n v="186.17550000000003"/>
    <n v="97.47"/>
    <n v="88.705500000000029"/>
    <n v="0.47646172562984934"/>
    <n v="219.03000000000003"/>
    <n v="32.854500000000002"/>
    <n v="2026"/>
    <s v="Q4"/>
    <n v="11"/>
  </r>
  <r>
    <n v="266"/>
    <x v="309"/>
    <n v="2026"/>
    <x v="3"/>
    <n v="11"/>
    <x v="10"/>
    <x v="1"/>
    <x v="1"/>
    <x v="3"/>
    <x v="2"/>
    <x v="1"/>
    <x v="1"/>
    <n v="1"/>
    <n v="93.48"/>
    <n v="0.05"/>
    <n v="46.34"/>
    <n v="88.805999999999997"/>
    <n v="46.34"/>
    <n v="42.465999999999994"/>
    <n v="0.47818841069297113"/>
    <n v="93.48"/>
    <n v="4.6740000000000004"/>
    <n v="2026"/>
    <s v="Q4"/>
    <n v="11"/>
  </r>
  <r>
    <n v="274"/>
    <x v="309"/>
    <n v="2026"/>
    <x v="3"/>
    <n v="11"/>
    <x v="10"/>
    <x v="1"/>
    <x v="1"/>
    <x v="0"/>
    <x v="2"/>
    <x v="0"/>
    <x v="0"/>
    <n v="1"/>
    <n v="82.89"/>
    <n v="0"/>
    <n v="41.44"/>
    <n v="82.89"/>
    <n v="41.44"/>
    <n v="41.45"/>
    <n v="0.50006032090722652"/>
    <n v="82.89"/>
    <n v="0"/>
    <n v="2026"/>
    <s v="Q4"/>
    <n v="11"/>
  </r>
  <r>
    <n v="1135"/>
    <x v="309"/>
    <n v="2026"/>
    <x v="3"/>
    <n v="11"/>
    <x v="10"/>
    <x v="3"/>
    <x v="7"/>
    <x v="0"/>
    <x v="1"/>
    <x v="2"/>
    <x v="2"/>
    <n v="2"/>
    <n v="35.71"/>
    <n v="0.2"/>
    <n v="13.48"/>
    <n v="57.136000000000003"/>
    <n v="26.96"/>
    <n v="30.176000000000002"/>
    <n v="0.52814337720526461"/>
    <n v="71.42"/>
    <n v="14.284000000000001"/>
    <n v="2026"/>
    <s v="Q4"/>
    <n v="11"/>
  </r>
  <r>
    <n v="2166"/>
    <x v="309"/>
    <n v="2026"/>
    <x v="3"/>
    <n v="11"/>
    <x v="10"/>
    <x v="3"/>
    <x v="13"/>
    <x v="2"/>
    <x v="1"/>
    <x v="4"/>
    <x v="10"/>
    <n v="1"/>
    <n v="40.380000000000003"/>
    <n v="0.15"/>
    <n v="14.53"/>
    <n v="34.323"/>
    <n v="14.53"/>
    <n v="19.792999999999999"/>
    <n v="0.57666870611543275"/>
    <n v="40.380000000000003"/>
    <n v="6.0570000000000004"/>
    <n v="2026"/>
    <s v="Q4"/>
    <n v="11"/>
  </r>
  <r>
    <n v="3620"/>
    <x v="309"/>
    <n v="2026"/>
    <x v="3"/>
    <n v="11"/>
    <x v="10"/>
    <x v="1"/>
    <x v="12"/>
    <x v="3"/>
    <x v="1"/>
    <x v="1"/>
    <x v="3"/>
    <n v="1"/>
    <n v="142"/>
    <n v="0.05"/>
    <n v="81.099999999999994"/>
    <n v="134.9"/>
    <n v="81.099999999999994"/>
    <n v="53.800000000000011"/>
    <n v="0.39881393624907346"/>
    <n v="142"/>
    <n v="7.1000000000000005"/>
    <n v="2026"/>
    <s v="Q4"/>
    <n v="11"/>
  </r>
  <r>
    <n v="3986"/>
    <x v="309"/>
    <n v="2026"/>
    <x v="3"/>
    <n v="11"/>
    <x v="10"/>
    <x v="0"/>
    <x v="15"/>
    <x v="3"/>
    <x v="1"/>
    <x v="2"/>
    <x v="2"/>
    <n v="2"/>
    <n v="36.29"/>
    <n v="0.15"/>
    <n v="13.93"/>
    <n v="61.692999999999998"/>
    <n v="27.86"/>
    <n v="33.832999999999998"/>
    <n v="0.54840905775371596"/>
    <n v="72.58"/>
    <n v="10.886999999999999"/>
    <n v="2026"/>
    <s v="Q4"/>
    <n v="11"/>
  </r>
  <r>
    <n v="4384"/>
    <x v="309"/>
    <n v="2026"/>
    <x v="3"/>
    <n v="11"/>
    <x v="10"/>
    <x v="3"/>
    <x v="8"/>
    <x v="0"/>
    <x v="1"/>
    <x v="3"/>
    <x v="19"/>
    <n v="1"/>
    <n v="121.66"/>
    <n v="0"/>
    <n v="61.66"/>
    <n v="121.66"/>
    <n v="61.66"/>
    <n v="60"/>
    <n v="0.49317770836758179"/>
    <n v="121.66"/>
    <n v="0"/>
    <n v="2026"/>
    <s v="Q4"/>
    <n v="11"/>
  </r>
  <r>
    <n v="4565"/>
    <x v="309"/>
    <n v="2026"/>
    <x v="3"/>
    <n v="11"/>
    <x v="10"/>
    <x v="1"/>
    <x v="14"/>
    <x v="0"/>
    <x v="0"/>
    <x v="3"/>
    <x v="19"/>
    <n v="3"/>
    <n v="124.65"/>
    <n v="0.05"/>
    <n v="62.27"/>
    <n v="355.25250000000005"/>
    <n v="186.81"/>
    <n v="168.44250000000005"/>
    <n v="0.47414866890451163"/>
    <n v="373.95000000000005"/>
    <n v="18.697500000000002"/>
    <n v="2026"/>
    <s v="Q4"/>
    <n v="11"/>
  </r>
  <r>
    <n v="4634"/>
    <x v="309"/>
    <n v="2026"/>
    <x v="3"/>
    <n v="11"/>
    <x v="10"/>
    <x v="0"/>
    <x v="15"/>
    <x v="0"/>
    <x v="1"/>
    <x v="0"/>
    <x v="0"/>
    <n v="2"/>
    <n v="80.61"/>
    <n v="0"/>
    <n v="43.72"/>
    <n v="161.22"/>
    <n v="87.44"/>
    <n v="73.78"/>
    <n v="0.45763552909068356"/>
    <n v="161.22"/>
    <n v="0"/>
    <n v="2026"/>
    <s v="Q4"/>
    <n v="11"/>
  </r>
  <r>
    <n v="104"/>
    <x v="310"/>
    <n v="2026"/>
    <x v="3"/>
    <n v="11"/>
    <x v="10"/>
    <x v="1"/>
    <x v="11"/>
    <x v="0"/>
    <x v="1"/>
    <x v="1"/>
    <x v="11"/>
    <n v="1"/>
    <n v="153.96"/>
    <n v="0"/>
    <n v="80.62"/>
    <n v="153.96"/>
    <n v="80.62"/>
    <n v="73.34"/>
    <n v="0.47635749545336453"/>
    <n v="153.96"/>
    <n v="0"/>
    <n v="2026"/>
    <s v="Q4"/>
    <n v="11"/>
  </r>
  <r>
    <n v="181"/>
    <x v="310"/>
    <n v="2026"/>
    <x v="3"/>
    <n v="11"/>
    <x v="10"/>
    <x v="1"/>
    <x v="1"/>
    <x v="2"/>
    <x v="0"/>
    <x v="2"/>
    <x v="2"/>
    <n v="1"/>
    <n v="35.58"/>
    <n v="0"/>
    <n v="13.4"/>
    <n v="35.58"/>
    <n v="13.4"/>
    <n v="22.18"/>
    <n v="0.62338392355255767"/>
    <n v="35.58"/>
    <n v="0"/>
    <n v="2026"/>
    <s v="Q4"/>
    <n v="11"/>
  </r>
  <r>
    <n v="823"/>
    <x v="310"/>
    <n v="2026"/>
    <x v="3"/>
    <n v="11"/>
    <x v="10"/>
    <x v="0"/>
    <x v="0"/>
    <x v="3"/>
    <x v="1"/>
    <x v="4"/>
    <x v="14"/>
    <n v="5"/>
    <n v="36.369999999999997"/>
    <n v="0.15"/>
    <n v="13.65"/>
    <n v="154.57249999999999"/>
    <n v="68.25"/>
    <n v="86.322499999999991"/>
    <n v="0.55845962250723769"/>
    <n v="181.85"/>
    <n v="27.2775"/>
    <n v="2026"/>
    <s v="Q4"/>
    <n v="11"/>
  </r>
  <r>
    <n v="1730"/>
    <x v="310"/>
    <n v="2026"/>
    <x v="3"/>
    <n v="11"/>
    <x v="10"/>
    <x v="3"/>
    <x v="4"/>
    <x v="3"/>
    <x v="0"/>
    <x v="1"/>
    <x v="11"/>
    <n v="2"/>
    <n v="151.55000000000001"/>
    <n v="0.1"/>
    <n v="80.48"/>
    <n v="272.79000000000002"/>
    <n v="160.96"/>
    <n v="111.83000000000001"/>
    <n v="0.40994904505297114"/>
    <n v="303.10000000000002"/>
    <n v="30.310000000000002"/>
    <n v="2026"/>
    <s v="Q4"/>
    <n v="11"/>
  </r>
  <r>
    <n v="2710"/>
    <x v="310"/>
    <n v="2026"/>
    <x v="3"/>
    <n v="11"/>
    <x v="10"/>
    <x v="0"/>
    <x v="9"/>
    <x v="2"/>
    <x v="1"/>
    <x v="3"/>
    <x v="13"/>
    <n v="2"/>
    <n v="80.67"/>
    <n v="0"/>
    <n v="40.5"/>
    <n v="161.34"/>
    <n v="81"/>
    <n v="80.34"/>
    <n v="0.49795462997396805"/>
    <n v="161.34"/>
    <n v="0"/>
    <n v="2026"/>
    <s v="Q4"/>
    <n v="11"/>
  </r>
  <r>
    <n v="3018"/>
    <x v="310"/>
    <n v="2026"/>
    <x v="3"/>
    <n v="11"/>
    <x v="10"/>
    <x v="3"/>
    <x v="7"/>
    <x v="1"/>
    <x v="2"/>
    <x v="0"/>
    <x v="0"/>
    <n v="10"/>
    <n v="81.48"/>
    <n v="0.05"/>
    <n v="43.7"/>
    <n v="774.06000000000006"/>
    <n v="437"/>
    <n v="337.06000000000006"/>
    <n v="0.43544428080510561"/>
    <n v="814.80000000000007"/>
    <n v="40.740000000000009"/>
    <n v="2026"/>
    <s v="Q4"/>
    <n v="11"/>
  </r>
  <r>
    <n v="3735"/>
    <x v="310"/>
    <n v="2026"/>
    <x v="3"/>
    <n v="11"/>
    <x v="10"/>
    <x v="3"/>
    <x v="8"/>
    <x v="2"/>
    <x v="0"/>
    <x v="2"/>
    <x v="18"/>
    <n v="2"/>
    <n v="163.58000000000001"/>
    <n v="0.1"/>
    <n v="88.14"/>
    <n v="294.44400000000002"/>
    <n v="176.28"/>
    <n v="118.16400000000002"/>
    <n v="0.40131230386762851"/>
    <n v="327.16000000000003"/>
    <n v="32.716000000000001"/>
    <n v="2026"/>
    <s v="Q4"/>
    <n v="11"/>
  </r>
  <r>
    <n v="4460"/>
    <x v="310"/>
    <n v="2026"/>
    <x v="3"/>
    <n v="11"/>
    <x v="10"/>
    <x v="0"/>
    <x v="9"/>
    <x v="2"/>
    <x v="0"/>
    <x v="1"/>
    <x v="17"/>
    <n v="2"/>
    <n v="71.88"/>
    <n v="0.15"/>
    <n v="31.65"/>
    <n v="122.19599999999998"/>
    <n v="63.3"/>
    <n v="58.895999999999987"/>
    <n v="0.48197977020524396"/>
    <n v="143.76"/>
    <n v="21.563999999999997"/>
    <n v="2026"/>
    <s v="Q4"/>
    <n v="11"/>
  </r>
  <r>
    <n v="319"/>
    <x v="311"/>
    <n v="2026"/>
    <x v="3"/>
    <n v="11"/>
    <x v="10"/>
    <x v="3"/>
    <x v="8"/>
    <x v="0"/>
    <x v="0"/>
    <x v="2"/>
    <x v="2"/>
    <n v="2"/>
    <n v="36.299999999999997"/>
    <n v="0.15"/>
    <n v="13.38"/>
    <n v="61.709999999999994"/>
    <n v="26.76"/>
    <n v="34.949999999999989"/>
    <n v="0.56635877491492448"/>
    <n v="72.599999999999994"/>
    <n v="10.889999999999999"/>
    <n v="2026"/>
    <s v="Q4"/>
    <n v="11"/>
  </r>
  <r>
    <n v="595"/>
    <x v="311"/>
    <n v="2026"/>
    <x v="3"/>
    <n v="11"/>
    <x v="10"/>
    <x v="1"/>
    <x v="12"/>
    <x v="0"/>
    <x v="1"/>
    <x v="4"/>
    <x v="14"/>
    <n v="2"/>
    <n v="36.159999999999997"/>
    <n v="0.1"/>
    <n v="13.79"/>
    <n v="65.087999999999994"/>
    <n v="27.58"/>
    <n v="37.507999999999996"/>
    <n v="0.57626597836774829"/>
    <n v="72.319999999999993"/>
    <n v="7.2319999999999993"/>
    <n v="2026"/>
    <s v="Q4"/>
    <n v="11"/>
  </r>
  <r>
    <n v="1623"/>
    <x v="311"/>
    <n v="2026"/>
    <x v="3"/>
    <n v="11"/>
    <x v="10"/>
    <x v="2"/>
    <x v="5"/>
    <x v="0"/>
    <x v="0"/>
    <x v="2"/>
    <x v="2"/>
    <n v="2"/>
    <n v="35.49"/>
    <n v="0.1"/>
    <n v="13.78"/>
    <n v="63.882000000000005"/>
    <n v="27.56"/>
    <n v="36.322000000000003"/>
    <n v="0.56857956857956859"/>
    <n v="70.98"/>
    <n v="7.0980000000000008"/>
    <n v="2026"/>
    <s v="Q4"/>
    <n v="11"/>
  </r>
  <r>
    <n v="2638"/>
    <x v="311"/>
    <n v="2026"/>
    <x v="3"/>
    <n v="11"/>
    <x v="10"/>
    <x v="0"/>
    <x v="9"/>
    <x v="0"/>
    <x v="1"/>
    <x v="1"/>
    <x v="17"/>
    <n v="1"/>
    <n v="69.760000000000005"/>
    <n v="0.15"/>
    <n v="32.39"/>
    <n v="59.295999999999999"/>
    <n v="32.39"/>
    <n v="26.905999999999999"/>
    <n v="0.45375742039935241"/>
    <n v="69.760000000000005"/>
    <n v="10.464"/>
    <n v="2026"/>
    <s v="Q4"/>
    <n v="11"/>
  </r>
  <r>
    <n v="2666"/>
    <x v="311"/>
    <n v="2026"/>
    <x v="3"/>
    <n v="11"/>
    <x v="10"/>
    <x v="1"/>
    <x v="12"/>
    <x v="2"/>
    <x v="2"/>
    <x v="3"/>
    <x v="13"/>
    <n v="6"/>
    <n v="81.37"/>
    <n v="0"/>
    <n v="39.5"/>
    <n v="488.22"/>
    <n v="237"/>
    <n v="251.22000000000003"/>
    <n v="0.5145631067961165"/>
    <n v="488.22"/>
    <n v="0"/>
    <n v="2026"/>
    <s v="Q4"/>
    <n v="11"/>
  </r>
  <r>
    <n v="3505"/>
    <x v="311"/>
    <n v="2026"/>
    <x v="3"/>
    <n v="11"/>
    <x v="10"/>
    <x v="1"/>
    <x v="12"/>
    <x v="1"/>
    <x v="0"/>
    <x v="0"/>
    <x v="0"/>
    <n v="5"/>
    <n v="82.82"/>
    <n v="0.15"/>
    <n v="43.8"/>
    <n v="351.98499999999996"/>
    <n v="219"/>
    <n v="132.98499999999996"/>
    <n v="0.37781439549980816"/>
    <n v="414.09999999999997"/>
    <n v="62.114999999999995"/>
    <n v="2026"/>
    <s v="Q4"/>
    <n v="11"/>
  </r>
  <r>
    <n v="3626"/>
    <x v="311"/>
    <n v="2026"/>
    <x v="3"/>
    <n v="11"/>
    <x v="10"/>
    <x v="3"/>
    <x v="13"/>
    <x v="1"/>
    <x v="2"/>
    <x v="0"/>
    <x v="4"/>
    <n v="15"/>
    <n v="51.05"/>
    <n v="0.1"/>
    <n v="21.95"/>
    <n v="689.17500000000007"/>
    <n v="329.25"/>
    <n v="359.92500000000007"/>
    <n v="0.52225486995320491"/>
    <n v="765.75"/>
    <n v="76.575000000000003"/>
    <n v="2026"/>
    <s v="Q4"/>
    <n v="11"/>
  </r>
  <r>
    <n v="3801"/>
    <x v="311"/>
    <n v="2026"/>
    <x v="3"/>
    <n v="11"/>
    <x v="10"/>
    <x v="0"/>
    <x v="15"/>
    <x v="0"/>
    <x v="0"/>
    <x v="0"/>
    <x v="8"/>
    <n v="3"/>
    <n v="101.68"/>
    <n v="0.1"/>
    <n v="51.9"/>
    <n v="274.536"/>
    <n v="155.69999999999999"/>
    <n v="118.83600000000001"/>
    <n v="0.43286126409651199"/>
    <n v="305.04000000000002"/>
    <n v="30.504000000000005"/>
    <n v="2026"/>
    <s v="Q4"/>
    <n v="11"/>
  </r>
  <r>
    <n v="4685"/>
    <x v="311"/>
    <n v="2026"/>
    <x v="3"/>
    <n v="11"/>
    <x v="10"/>
    <x v="3"/>
    <x v="13"/>
    <x v="1"/>
    <x v="2"/>
    <x v="3"/>
    <x v="13"/>
    <n v="6"/>
    <n v="80.83"/>
    <n v="0.15"/>
    <n v="39.32"/>
    <n v="412.233"/>
    <n v="235.92000000000002"/>
    <n v="176.31299999999999"/>
    <n v="0.42770229457612563"/>
    <n v="484.98"/>
    <n v="72.747"/>
    <n v="2026"/>
    <s v="Q4"/>
    <n v="11"/>
  </r>
  <r>
    <n v="4843"/>
    <x v="311"/>
    <n v="2026"/>
    <x v="3"/>
    <n v="11"/>
    <x v="10"/>
    <x v="1"/>
    <x v="12"/>
    <x v="0"/>
    <x v="1"/>
    <x v="3"/>
    <x v="19"/>
    <n v="6"/>
    <n v="123.67"/>
    <n v="0.15"/>
    <n v="60.55"/>
    <n v="630.71699999999998"/>
    <n v="363.29999999999995"/>
    <n v="267.41700000000003"/>
    <n v="0.42398888883603902"/>
    <n v="742.02"/>
    <n v="111.303"/>
    <n v="2026"/>
    <s v="Q4"/>
    <n v="11"/>
  </r>
  <r>
    <n v="4890"/>
    <x v="311"/>
    <n v="2026"/>
    <x v="3"/>
    <n v="11"/>
    <x v="10"/>
    <x v="0"/>
    <x v="15"/>
    <x v="0"/>
    <x v="1"/>
    <x v="1"/>
    <x v="1"/>
    <n v="2"/>
    <n v="93.16"/>
    <n v="0.1"/>
    <n v="44.19"/>
    <n v="167.68799999999999"/>
    <n v="88.38"/>
    <n v="79.307999999999993"/>
    <n v="0.47294976384714471"/>
    <n v="186.32"/>
    <n v="18.632000000000001"/>
    <n v="2026"/>
    <s v="Q4"/>
    <n v="11"/>
  </r>
  <r>
    <n v="4913"/>
    <x v="311"/>
    <n v="2026"/>
    <x v="3"/>
    <n v="11"/>
    <x v="10"/>
    <x v="2"/>
    <x v="2"/>
    <x v="3"/>
    <x v="1"/>
    <x v="0"/>
    <x v="0"/>
    <n v="1"/>
    <n v="83.79"/>
    <n v="0.1"/>
    <n v="42.8"/>
    <n v="75.411000000000001"/>
    <n v="42.8"/>
    <n v="32.611000000000004"/>
    <n v="0.43244354271923197"/>
    <n v="83.79"/>
    <n v="8.3790000000000013"/>
    <n v="2026"/>
    <s v="Q4"/>
    <n v="11"/>
  </r>
  <r>
    <n v="5079"/>
    <x v="311"/>
    <n v="2026"/>
    <x v="3"/>
    <n v="11"/>
    <x v="10"/>
    <x v="2"/>
    <x v="16"/>
    <x v="0"/>
    <x v="1"/>
    <x v="4"/>
    <x v="12"/>
    <n v="1"/>
    <n v="120.98"/>
    <n v="0.1"/>
    <n v="70.59"/>
    <n v="108.88200000000001"/>
    <n v="70.59"/>
    <n v="38.292000000000002"/>
    <n v="0.35168347385242738"/>
    <n v="120.98"/>
    <n v="12.098000000000001"/>
    <n v="2026"/>
    <s v="Q4"/>
    <n v="11"/>
  </r>
  <r>
    <n v="366"/>
    <x v="312"/>
    <n v="2026"/>
    <x v="3"/>
    <n v="11"/>
    <x v="10"/>
    <x v="3"/>
    <x v="13"/>
    <x v="2"/>
    <x v="0"/>
    <x v="1"/>
    <x v="11"/>
    <n v="1"/>
    <n v="152.05000000000001"/>
    <n v="0.15"/>
    <n v="80.56"/>
    <n v="129.24250000000001"/>
    <n v="80.56"/>
    <n v="48.682500000000005"/>
    <n v="0.37667562914675901"/>
    <n v="152.05000000000001"/>
    <n v="22.807500000000001"/>
    <n v="2026"/>
    <s v="Q4"/>
    <n v="11"/>
  </r>
  <r>
    <n v="567"/>
    <x v="312"/>
    <n v="2026"/>
    <x v="3"/>
    <n v="11"/>
    <x v="10"/>
    <x v="0"/>
    <x v="9"/>
    <x v="2"/>
    <x v="1"/>
    <x v="2"/>
    <x v="2"/>
    <n v="3"/>
    <n v="36.14"/>
    <n v="0.1"/>
    <n v="13.23"/>
    <n v="97.578000000000003"/>
    <n v="39.69"/>
    <n v="57.888000000000005"/>
    <n v="0.59324847814056447"/>
    <n v="108.42"/>
    <n v="10.842000000000001"/>
    <n v="2026"/>
    <s v="Q4"/>
    <n v="11"/>
  </r>
  <r>
    <n v="1051"/>
    <x v="312"/>
    <n v="2026"/>
    <x v="3"/>
    <n v="11"/>
    <x v="10"/>
    <x v="3"/>
    <x v="13"/>
    <x v="1"/>
    <x v="2"/>
    <x v="1"/>
    <x v="1"/>
    <n v="12"/>
    <n v="90.99"/>
    <n v="0.2"/>
    <n v="45.51"/>
    <n v="873.50399999999991"/>
    <n v="546.12"/>
    <n v="327.3839999999999"/>
    <n v="0.37479393339927458"/>
    <n v="1091.8799999999999"/>
    <n v="218.37599999999998"/>
    <n v="2026"/>
    <s v="Q4"/>
    <n v="11"/>
  </r>
  <r>
    <n v="1934"/>
    <x v="312"/>
    <n v="2026"/>
    <x v="3"/>
    <n v="11"/>
    <x v="10"/>
    <x v="3"/>
    <x v="13"/>
    <x v="3"/>
    <x v="2"/>
    <x v="0"/>
    <x v="4"/>
    <n v="1"/>
    <n v="50.55"/>
    <n v="0.05"/>
    <n v="22.09"/>
    <n v="48.022499999999994"/>
    <n v="22.09"/>
    <n v="25.932499999999994"/>
    <n v="0.54000728825029931"/>
    <n v="50.55"/>
    <n v="2.5274999999999999"/>
    <n v="2026"/>
    <s v="Q4"/>
    <n v="11"/>
  </r>
  <r>
    <n v="2056"/>
    <x v="312"/>
    <n v="2026"/>
    <x v="3"/>
    <n v="11"/>
    <x v="10"/>
    <x v="0"/>
    <x v="0"/>
    <x v="2"/>
    <x v="1"/>
    <x v="4"/>
    <x v="16"/>
    <n v="1"/>
    <n v="51.65"/>
    <n v="0.15"/>
    <n v="21.86"/>
    <n v="43.902499999999996"/>
    <n v="21.86"/>
    <n v="22.042499999999997"/>
    <n v="0.50207846933545919"/>
    <n v="51.65"/>
    <n v="7.7474999999999996"/>
    <n v="2026"/>
    <s v="Q4"/>
    <n v="11"/>
  </r>
  <r>
    <n v="2115"/>
    <x v="312"/>
    <n v="2026"/>
    <x v="3"/>
    <n v="11"/>
    <x v="10"/>
    <x v="1"/>
    <x v="12"/>
    <x v="0"/>
    <x v="1"/>
    <x v="0"/>
    <x v="0"/>
    <n v="5"/>
    <n v="82.96"/>
    <n v="0"/>
    <n v="43.55"/>
    <n v="414.79999999999995"/>
    <n v="217.75"/>
    <n v="197.04999999999995"/>
    <n v="0.47504821600771452"/>
    <n v="414.79999999999995"/>
    <n v="0"/>
    <n v="2026"/>
    <s v="Q4"/>
    <n v="11"/>
  </r>
  <r>
    <n v="2437"/>
    <x v="312"/>
    <n v="2026"/>
    <x v="3"/>
    <n v="11"/>
    <x v="10"/>
    <x v="3"/>
    <x v="4"/>
    <x v="3"/>
    <x v="2"/>
    <x v="1"/>
    <x v="17"/>
    <n v="1"/>
    <n v="70.3"/>
    <n v="0.05"/>
    <n v="33.31"/>
    <n v="66.784999999999997"/>
    <n v="33.31"/>
    <n v="33.474999999999994"/>
    <n v="0.50123530732949007"/>
    <n v="70.3"/>
    <n v="3.5150000000000001"/>
    <n v="2026"/>
    <s v="Q4"/>
    <n v="11"/>
  </r>
  <r>
    <n v="3380"/>
    <x v="312"/>
    <n v="2026"/>
    <x v="3"/>
    <n v="11"/>
    <x v="10"/>
    <x v="2"/>
    <x v="2"/>
    <x v="2"/>
    <x v="0"/>
    <x v="2"/>
    <x v="9"/>
    <n v="2"/>
    <n v="47.12"/>
    <n v="0.15"/>
    <n v="18.64"/>
    <n v="80.103999999999999"/>
    <n v="37.28"/>
    <n v="42.823999999999998"/>
    <n v="0.5346050134824728"/>
    <n v="94.24"/>
    <n v="14.135999999999999"/>
    <n v="2026"/>
    <s v="Q4"/>
    <n v="11"/>
  </r>
  <r>
    <n v="3648"/>
    <x v="312"/>
    <n v="2026"/>
    <x v="3"/>
    <n v="11"/>
    <x v="10"/>
    <x v="0"/>
    <x v="15"/>
    <x v="3"/>
    <x v="1"/>
    <x v="4"/>
    <x v="10"/>
    <n v="4"/>
    <n v="39.82"/>
    <n v="0.2"/>
    <n v="14.98"/>
    <n v="127.42400000000001"/>
    <n v="59.92"/>
    <n v="67.504000000000005"/>
    <n v="0.52975891511803119"/>
    <n v="159.28"/>
    <n v="31.856000000000002"/>
    <n v="2026"/>
    <s v="Q4"/>
    <n v="11"/>
  </r>
  <r>
    <n v="3692"/>
    <x v="312"/>
    <n v="2026"/>
    <x v="3"/>
    <n v="11"/>
    <x v="10"/>
    <x v="1"/>
    <x v="14"/>
    <x v="0"/>
    <x v="0"/>
    <x v="1"/>
    <x v="11"/>
    <n v="4"/>
    <n v="154.27000000000001"/>
    <n v="0.05"/>
    <n v="78.36"/>
    <n v="586.226"/>
    <n v="313.44"/>
    <n v="272.786"/>
    <n v="0.46532565938733528"/>
    <n v="617.08000000000004"/>
    <n v="30.854000000000003"/>
    <n v="2026"/>
    <s v="Q4"/>
    <n v="11"/>
  </r>
  <r>
    <n v="4406"/>
    <x v="312"/>
    <n v="2026"/>
    <x v="3"/>
    <n v="11"/>
    <x v="10"/>
    <x v="0"/>
    <x v="0"/>
    <x v="0"/>
    <x v="1"/>
    <x v="1"/>
    <x v="3"/>
    <n v="1"/>
    <n v="143.02000000000001"/>
    <n v="0.1"/>
    <n v="79.25"/>
    <n v="128.71800000000002"/>
    <n v="79.25"/>
    <n v="49.468000000000018"/>
    <n v="0.3843129942976119"/>
    <n v="143.02000000000001"/>
    <n v="14.302000000000001"/>
    <n v="2026"/>
    <s v="Q4"/>
    <n v="11"/>
  </r>
  <r>
    <n v="4550"/>
    <x v="312"/>
    <n v="2026"/>
    <x v="3"/>
    <n v="11"/>
    <x v="10"/>
    <x v="2"/>
    <x v="10"/>
    <x v="2"/>
    <x v="0"/>
    <x v="4"/>
    <x v="14"/>
    <n v="1"/>
    <n v="35.36"/>
    <n v="0"/>
    <n v="13.74"/>
    <n v="35.36"/>
    <n v="13.74"/>
    <n v="21.619999999999997"/>
    <n v="0.61142533936651577"/>
    <n v="35.36"/>
    <n v="0"/>
    <n v="2026"/>
    <s v="Q4"/>
    <n v="11"/>
  </r>
  <r>
    <n v="4855"/>
    <x v="312"/>
    <n v="2026"/>
    <x v="3"/>
    <n v="11"/>
    <x v="10"/>
    <x v="1"/>
    <x v="6"/>
    <x v="0"/>
    <x v="0"/>
    <x v="1"/>
    <x v="11"/>
    <n v="1"/>
    <n v="156.82"/>
    <n v="0.1"/>
    <n v="77.12"/>
    <n v="141.13800000000001"/>
    <n v="77.12"/>
    <n v="64.018000000000001"/>
    <n v="0.45358443509189589"/>
    <n v="156.82"/>
    <n v="15.682"/>
    <n v="2026"/>
    <s v="Q4"/>
    <n v="11"/>
  </r>
  <r>
    <n v="5151"/>
    <x v="312"/>
    <n v="2026"/>
    <x v="3"/>
    <n v="11"/>
    <x v="10"/>
    <x v="2"/>
    <x v="16"/>
    <x v="1"/>
    <x v="2"/>
    <x v="4"/>
    <x v="10"/>
    <n v="10"/>
    <n v="40.98"/>
    <n v="0.1"/>
    <n v="14.6"/>
    <n v="368.82"/>
    <n v="146"/>
    <n v="222.82"/>
    <n v="0.60414294235670518"/>
    <n v="409.79999999999995"/>
    <n v="40.98"/>
    <n v="2026"/>
    <s v="Q4"/>
    <n v="11"/>
  </r>
  <r>
    <n v="5189"/>
    <x v="312"/>
    <n v="2026"/>
    <x v="3"/>
    <n v="11"/>
    <x v="10"/>
    <x v="3"/>
    <x v="8"/>
    <x v="2"/>
    <x v="1"/>
    <x v="1"/>
    <x v="3"/>
    <n v="3"/>
    <n v="144.22999999999999"/>
    <n v="0"/>
    <n v="80.959999999999994"/>
    <n v="432.68999999999994"/>
    <n v="242.88"/>
    <n v="189.80999999999995"/>
    <n v="0.43867433959647778"/>
    <n v="432.68999999999994"/>
    <n v="0"/>
    <n v="2026"/>
    <s v="Q4"/>
    <n v="11"/>
  </r>
  <r>
    <n v="726"/>
    <x v="313"/>
    <n v="2026"/>
    <x v="3"/>
    <n v="11"/>
    <x v="10"/>
    <x v="3"/>
    <x v="7"/>
    <x v="0"/>
    <x v="1"/>
    <x v="1"/>
    <x v="1"/>
    <n v="1"/>
    <n v="90.23"/>
    <n v="0"/>
    <n v="44.06"/>
    <n v="90.23"/>
    <n v="44.06"/>
    <n v="46.17"/>
    <n v="0.51169234179319512"/>
    <n v="90.23"/>
    <n v="0"/>
    <n v="2026"/>
    <s v="Q4"/>
    <n v="11"/>
  </r>
  <r>
    <n v="2154"/>
    <x v="313"/>
    <n v="2026"/>
    <x v="3"/>
    <n v="11"/>
    <x v="10"/>
    <x v="3"/>
    <x v="7"/>
    <x v="0"/>
    <x v="1"/>
    <x v="1"/>
    <x v="11"/>
    <n v="5"/>
    <n v="152.82"/>
    <n v="0.1"/>
    <n v="80.09"/>
    <n v="687.68999999999994"/>
    <n v="400.45000000000005"/>
    <n v="287.2399999999999"/>
    <n v="0.417688202533118"/>
    <n v="764.09999999999991"/>
    <n v="76.41"/>
    <n v="2026"/>
    <s v="Q4"/>
    <n v="11"/>
  </r>
  <r>
    <n v="4403"/>
    <x v="313"/>
    <n v="2026"/>
    <x v="3"/>
    <n v="11"/>
    <x v="10"/>
    <x v="0"/>
    <x v="0"/>
    <x v="0"/>
    <x v="2"/>
    <x v="2"/>
    <x v="2"/>
    <n v="2"/>
    <n v="36.61"/>
    <n v="0.05"/>
    <n v="13.31"/>
    <n v="69.558999999999997"/>
    <n v="26.62"/>
    <n v="42.938999999999993"/>
    <n v="0.61730329648212301"/>
    <n v="73.22"/>
    <n v="3.661"/>
    <n v="2026"/>
    <s v="Q4"/>
    <n v="11"/>
  </r>
  <r>
    <n v="4924"/>
    <x v="313"/>
    <n v="2026"/>
    <x v="3"/>
    <n v="11"/>
    <x v="10"/>
    <x v="3"/>
    <x v="8"/>
    <x v="1"/>
    <x v="2"/>
    <x v="1"/>
    <x v="11"/>
    <n v="12"/>
    <n v="150.75"/>
    <n v="0.1"/>
    <n v="80.569999999999993"/>
    <n v="1628.1000000000001"/>
    <n v="966.83999999999992"/>
    <n v="661.26000000000022"/>
    <n v="0.40615441311958733"/>
    <n v="1809"/>
    <n v="180.9"/>
    <n v="2026"/>
    <s v="Q4"/>
    <n v="11"/>
  </r>
  <r>
    <n v="25"/>
    <x v="314"/>
    <n v="2026"/>
    <x v="3"/>
    <n v="11"/>
    <x v="10"/>
    <x v="0"/>
    <x v="0"/>
    <x v="0"/>
    <x v="0"/>
    <x v="1"/>
    <x v="3"/>
    <n v="1"/>
    <n v="145.83000000000001"/>
    <n v="0.1"/>
    <n v="79.14"/>
    <n v="131.24700000000001"/>
    <n v="79.14"/>
    <n v="52.107000000000014"/>
    <n v="0.39701478890946085"/>
    <n v="145.83000000000001"/>
    <n v="14.583000000000002"/>
    <n v="2026"/>
    <s v="Q4"/>
    <n v="11"/>
  </r>
  <r>
    <n v="252"/>
    <x v="314"/>
    <n v="2026"/>
    <x v="3"/>
    <n v="11"/>
    <x v="10"/>
    <x v="0"/>
    <x v="0"/>
    <x v="0"/>
    <x v="0"/>
    <x v="2"/>
    <x v="18"/>
    <n v="4"/>
    <n v="162.04"/>
    <n v="0"/>
    <n v="85.77"/>
    <n v="648.16"/>
    <n v="343.08"/>
    <n v="305.08"/>
    <n v="0.47068625030856581"/>
    <n v="648.16"/>
    <n v="0"/>
    <n v="2026"/>
    <s v="Q4"/>
    <n v="11"/>
  </r>
  <r>
    <n v="1203"/>
    <x v="314"/>
    <n v="2026"/>
    <x v="3"/>
    <n v="11"/>
    <x v="10"/>
    <x v="3"/>
    <x v="8"/>
    <x v="2"/>
    <x v="0"/>
    <x v="1"/>
    <x v="3"/>
    <n v="2"/>
    <n v="141.33000000000001"/>
    <n v="0.05"/>
    <n v="79.739999999999995"/>
    <n v="268.52699999999999"/>
    <n v="159.47999999999999"/>
    <n v="109.047"/>
    <n v="0.40609324202035552"/>
    <n v="282.66000000000003"/>
    <n v="14.133000000000003"/>
    <n v="2026"/>
    <s v="Q4"/>
    <n v="11"/>
  </r>
  <r>
    <n v="1567"/>
    <x v="314"/>
    <n v="2026"/>
    <x v="3"/>
    <n v="11"/>
    <x v="10"/>
    <x v="2"/>
    <x v="16"/>
    <x v="0"/>
    <x v="0"/>
    <x v="3"/>
    <x v="19"/>
    <n v="1"/>
    <n v="125.11"/>
    <n v="0.1"/>
    <n v="61.65"/>
    <n v="112.599"/>
    <n v="61.65"/>
    <n v="50.949000000000005"/>
    <n v="0.45248181600191834"/>
    <n v="125.11"/>
    <n v="12.511000000000001"/>
    <n v="2026"/>
    <s v="Q4"/>
    <n v="11"/>
  </r>
  <r>
    <n v="2060"/>
    <x v="314"/>
    <n v="2026"/>
    <x v="3"/>
    <n v="11"/>
    <x v="10"/>
    <x v="2"/>
    <x v="5"/>
    <x v="0"/>
    <x v="2"/>
    <x v="3"/>
    <x v="19"/>
    <n v="3"/>
    <n v="124.55"/>
    <n v="0.15"/>
    <n v="60.68"/>
    <n v="317.60249999999996"/>
    <n v="182.04"/>
    <n v="135.56249999999997"/>
    <n v="0.42683070819656643"/>
    <n v="373.65"/>
    <n v="56.047499999999992"/>
    <n v="2026"/>
    <s v="Q4"/>
    <n v="11"/>
  </r>
  <r>
    <n v="2485"/>
    <x v="314"/>
    <n v="2026"/>
    <x v="3"/>
    <n v="11"/>
    <x v="10"/>
    <x v="2"/>
    <x v="10"/>
    <x v="2"/>
    <x v="0"/>
    <x v="1"/>
    <x v="3"/>
    <n v="1"/>
    <n v="143.77000000000001"/>
    <n v="0.1"/>
    <n v="81.02"/>
    <n v="129.393"/>
    <n v="81.02"/>
    <n v="48.373000000000005"/>
    <n v="0.3738455712441941"/>
    <n v="143.77000000000001"/>
    <n v="14.377000000000002"/>
    <n v="2026"/>
    <s v="Q4"/>
    <n v="11"/>
  </r>
  <r>
    <n v="3101"/>
    <x v="314"/>
    <n v="2026"/>
    <x v="3"/>
    <n v="11"/>
    <x v="10"/>
    <x v="3"/>
    <x v="8"/>
    <x v="0"/>
    <x v="1"/>
    <x v="3"/>
    <x v="19"/>
    <n v="3"/>
    <n v="124.72"/>
    <n v="0.15"/>
    <n v="60.35"/>
    <n v="318.03599999999994"/>
    <n v="181.05"/>
    <n v="136.98599999999993"/>
    <n v="0.4307248236048748"/>
    <n v="374.15999999999997"/>
    <n v="56.123999999999995"/>
    <n v="2026"/>
    <s v="Q4"/>
    <n v="11"/>
  </r>
  <r>
    <n v="3165"/>
    <x v="314"/>
    <n v="2026"/>
    <x v="3"/>
    <n v="11"/>
    <x v="10"/>
    <x v="2"/>
    <x v="2"/>
    <x v="2"/>
    <x v="0"/>
    <x v="4"/>
    <x v="14"/>
    <n v="1"/>
    <n v="35.729999999999997"/>
    <n v="0.1"/>
    <n v="14.15"/>
    <n v="32.156999999999996"/>
    <n v="14.15"/>
    <n v="18.006999999999998"/>
    <n v="0.55997139036601673"/>
    <n v="35.729999999999997"/>
    <n v="3.573"/>
    <n v="2026"/>
    <s v="Q4"/>
    <n v="11"/>
  </r>
  <r>
    <n v="4179"/>
    <x v="314"/>
    <n v="2026"/>
    <x v="3"/>
    <n v="11"/>
    <x v="10"/>
    <x v="2"/>
    <x v="3"/>
    <x v="2"/>
    <x v="2"/>
    <x v="2"/>
    <x v="18"/>
    <n v="2"/>
    <n v="166.1"/>
    <n v="0.05"/>
    <n v="88.2"/>
    <n v="315.58999999999997"/>
    <n v="176.4"/>
    <n v="139.18999999999997"/>
    <n v="0.44104692797617157"/>
    <n v="332.2"/>
    <n v="16.61"/>
    <n v="2026"/>
    <s v="Q4"/>
    <n v="11"/>
  </r>
  <r>
    <n v="4829"/>
    <x v="314"/>
    <n v="2026"/>
    <x v="3"/>
    <n v="11"/>
    <x v="10"/>
    <x v="2"/>
    <x v="16"/>
    <x v="3"/>
    <x v="1"/>
    <x v="0"/>
    <x v="0"/>
    <n v="2"/>
    <n v="81.27"/>
    <n v="0.05"/>
    <n v="43.04"/>
    <n v="154.41299999999998"/>
    <n v="86.08"/>
    <n v="68.332999999999984"/>
    <n v="0.44253398353765544"/>
    <n v="162.54"/>
    <n v="8.1270000000000007"/>
    <n v="2026"/>
    <s v="Q4"/>
    <n v="11"/>
  </r>
  <r>
    <n v="4943"/>
    <x v="314"/>
    <n v="2026"/>
    <x v="3"/>
    <n v="11"/>
    <x v="10"/>
    <x v="0"/>
    <x v="9"/>
    <x v="1"/>
    <x v="0"/>
    <x v="3"/>
    <x v="7"/>
    <n v="10"/>
    <n v="191.98"/>
    <n v="0.1"/>
    <n v="102.73"/>
    <n v="1727.82"/>
    <n v="1027.3"/>
    <n v="700.52"/>
    <n v="0.40543575140929033"/>
    <n v="1919.8"/>
    <n v="191.98000000000002"/>
    <n v="2026"/>
    <s v="Q4"/>
    <n v="11"/>
  </r>
  <r>
    <n v="887"/>
    <x v="315"/>
    <n v="2026"/>
    <x v="3"/>
    <n v="11"/>
    <x v="10"/>
    <x v="3"/>
    <x v="8"/>
    <x v="2"/>
    <x v="0"/>
    <x v="1"/>
    <x v="1"/>
    <n v="6"/>
    <n v="89.87"/>
    <n v="0.2"/>
    <n v="44.47"/>
    <n v="431.37600000000003"/>
    <n v="266.82"/>
    <n v="164.55600000000004"/>
    <n v="0.3814676755313231"/>
    <n v="539.22"/>
    <n v="107.84400000000001"/>
    <n v="2026"/>
    <s v="Q4"/>
    <n v="11"/>
  </r>
  <r>
    <n v="1090"/>
    <x v="315"/>
    <n v="2026"/>
    <x v="3"/>
    <n v="11"/>
    <x v="10"/>
    <x v="1"/>
    <x v="14"/>
    <x v="3"/>
    <x v="1"/>
    <x v="0"/>
    <x v="4"/>
    <n v="3"/>
    <n v="51.44"/>
    <n v="0.1"/>
    <n v="23.11"/>
    <n v="138.88800000000001"/>
    <n v="69.33"/>
    <n v="69.558000000000007"/>
    <n v="0.50082080525315364"/>
    <n v="154.32"/>
    <n v="15.432"/>
    <n v="2026"/>
    <s v="Q4"/>
    <n v="11"/>
  </r>
  <r>
    <n v="2090"/>
    <x v="315"/>
    <n v="2026"/>
    <x v="3"/>
    <n v="11"/>
    <x v="10"/>
    <x v="3"/>
    <x v="4"/>
    <x v="3"/>
    <x v="1"/>
    <x v="2"/>
    <x v="9"/>
    <n v="4"/>
    <n v="46.68"/>
    <n v="0.05"/>
    <n v="17.96"/>
    <n v="177.38399999999999"/>
    <n v="71.84"/>
    <n v="105.54399999999998"/>
    <n v="0.59500293149325756"/>
    <n v="186.72"/>
    <n v="9.3360000000000003"/>
    <n v="2026"/>
    <s v="Q4"/>
    <n v="11"/>
  </r>
  <r>
    <n v="2561"/>
    <x v="315"/>
    <n v="2026"/>
    <x v="3"/>
    <n v="11"/>
    <x v="10"/>
    <x v="1"/>
    <x v="12"/>
    <x v="2"/>
    <x v="1"/>
    <x v="1"/>
    <x v="17"/>
    <n v="4"/>
    <n v="73.05"/>
    <n v="0.2"/>
    <n v="32.82"/>
    <n v="233.76"/>
    <n v="131.28"/>
    <n v="102.47999999999999"/>
    <n v="0.4383983572895277"/>
    <n v="292.2"/>
    <n v="58.44"/>
    <n v="2026"/>
    <s v="Q4"/>
    <n v="11"/>
  </r>
  <r>
    <n v="2855"/>
    <x v="315"/>
    <n v="2026"/>
    <x v="3"/>
    <n v="11"/>
    <x v="10"/>
    <x v="2"/>
    <x v="10"/>
    <x v="3"/>
    <x v="1"/>
    <x v="3"/>
    <x v="19"/>
    <n v="1"/>
    <n v="125.32"/>
    <n v="0.15"/>
    <n v="59.49"/>
    <n v="106.52199999999999"/>
    <n v="59.49"/>
    <n v="47.031999999999989"/>
    <n v="0.44152381667636725"/>
    <n v="125.32"/>
    <n v="18.797999999999998"/>
    <n v="2026"/>
    <s v="Q4"/>
    <n v="11"/>
  </r>
  <r>
    <n v="4421"/>
    <x v="315"/>
    <n v="2026"/>
    <x v="3"/>
    <n v="11"/>
    <x v="10"/>
    <x v="1"/>
    <x v="11"/>
    <x v="3"/>
    <x v="2"/>
    <x v="4"/>
    <x v="12"/>
    <n v="2"/>
    <n v="123.49"/>
    <n v="0.15"/>
    <n v="68.08"/>
    <n v="209.93299999999999"/>
    <n v="136.16"/>
    <n v="73.772999999999996"/>
    <n v="0.35141211719929694"/>
    <n v="246.98"/>
    <n v="37.046999999999997"/>
    <n v="2026"/>
    <s v="Q4"/>
    <n v="11"/>
  </r>
  <r>
    <n v="195"/>
    <x v="316"/>
    <n v="2026"/>
    <x v="3"/>
    <n v="11"/>
    <x v="10"/>
    <x v="1"/>
    <x v="12"/>
    <x v="2"/>
    <x v="0"/>
    <x v="2"/>
    <x v="9"/>
    <n v="1"/>
    <n v="47.37"/>
    <n v="0.2"/>
    <n v="18.739999999999998"/>
    <n v="37.896000000000001"/>
    <n v="18.739999999999998"/>
    <n v="19.156000000000002"/>
    <n v="0.50548870593202455"/>
    <n v="47.37"/>
    <n v="9.4740000000000002"/>
    <n v="2026"/>
    <s v="Q4"/>
    <n v="11"/>
  </r>
  <r>
    <n v="520"/>
    <x v="316"/>
    <n v="2026"/>
    <x v="3"/>
    <n v="11"/>
    <x v="10"/>
    <x v="1"/>
    <x v="12"/>
    <x v="1"/>
    <x v="2"/>
    <x v="1"/>
    <x v="1"/>
    <n v="6"/>
    <n v="92.31"/>
    <n v="0.05"/>
    <n v="46.12"/>
    <n v="526.16700000000003"/>
    <n v="276.71999999999997"/>
    <n v="249.44700000000006"/>
    <n v="0.47408332335551268"/>
    <n v="553.86"/>
    <n v="27.693000000000001"/>
    <n v="2026"/>
    <s v="Q4"/>
    <n v="11"/>
  </r>
  <r>
    <n v="646"/>
    <x v="316"/>
    <n v="2026"/>
    <x v="3"/>
    <n v="11"/>
    <x v="10"/>
    <x v="2"/>
    <x v="16"/>
    <x v="2"/>
    <x v="0"/>
    <x v="0"/>
    <x v="4"/>
    <n v="1"/>
    <n v="49.53"/>
    <n v="0.1"/>
    <n v="22.18"/>
    <n v="44.577000000000005"/>
    <n v="22.18"/>
    <n v="22.397000000000006"/>
    <n v="0.50243399062296712"/>
    <n v="49.53"/>
    <n v="4.9530000000000003"/>
    <n v="2026"/>
    <s v="Q4"/>
    <n v="11"/>
  </r>
  <r>
    <n v="893"/>
    <x v="316"/>
    <n v="2026"/>
    <x v="3"/>
    <n v="11"/>
    <x v="10"/>
    <x v="3"/>
    <x v="8"/>
    <x v="0"/>
    <x v="1"/>
    <x v="2"/>
    <x v="9"/>
    <n v="4"/>
    <n v="47.62"/>
    <n v="0.2"/>
    <n v="18.100000000000001"/>
    <n v="152.38399999999999"/>
    <n v="72.400000000000006"/>
    <n v="79.98399999999998"/>
    <n v="0.52488450230995376"/>
    <n v="190.48"/>
    <n v="38.095999999999997"/>
    <n v="2026"/>
    <s v="Q4"/>
    <n v="11"/>
  </r>
  <r>
    <n v="916"/>
    <x v="316"/>
    <n v="2026"/>
    <x v="3"/>
    <n v="11"/>
    <x v="10"/>
    <x v="1"/>
    <x v="6"/>
    <x v="0"/>
    <x v="1"/>
    <x v="0"/>
    <x v="4"/>
    <n v="4"/>
    <n v="51.93"/>
    <n v="0.05"/>
    <n v="22.62"/>
    <n v="197.334"/>
    <n v="90.48"/>
    <n v="106.854"/>
    <n v="0.54148803551339353"/>
    <n v="207.72"/>
    <n v="10.386000000000001"/>
    <n v="2026"/>
    <s v="Q4"/>
    <n v="11"/>
  </r>
  <r>
    <n v="1295"/>
    <x v="316"/>
    <n v="2026"/>
    <x v="3"/>
    <n v="11"/>
    <x v="10"/>
    <x v="1"/>
    <x v="11"/>
    <x v="3"/>
    <x v="1"/>
    <x v="1"/>
    <x v="11"/>
    <n v="1"/>
    <n v="155.44999999999999"/>
    <n v="0.05"/>
    <n v="77.25"/>
    <n v="147.67749999999998"/>
    <n v="77.25"/>
    <n v="70.427499999999981"/>
    <n v="0.47690067884410281"/>
    <n v="155.44999999999999"/>
    <n v="7.7725"/>
    <n v="2026"/>
    <s v="Q4"/>
    <n v="11"/>
  </r>
  <r>
    <n v="3438"/>
    <x v="316"/>
    <n v="2026"/>
    <x v="3"/>
    <n v="11"/>
    <x v="10"/>
    <x v="0"/>
    <x v="0"/>
    <x v="0"/>
    <x v="0"/>
    <x v="0"/>
    <x v="6"/>
    <n v="4"/>
    <n v="40.03"/>
    <n v="0.05"/>
    <n v="16.78"/>
    <n v="152.114"/>
    <n v="67.12"/>
    <n v="84.994"/>
    <n v="0.5587519886400989"/>
    <n v="160.12"/>
    <n v="8.0060000000000002"/>
    <n v="2026"/>
    <s v="Q4"/>
    <n v="11"/>
  </r>
  <r>
    <n v="3573"/>
    <x v="316"/>
    <n v="2026"/>
    <x v="3"/>
    <n v="11"/>
    <x v="10"/>
    <x v="0"/>
    <x v="9"/>
    <x v="0"/>
    <x v="0"/>
    <x v="1"/>
    <x v="11"/>
    <n v="2"/>
    <n v="152.96"/>
    <n v="0.1"/>
    <n v="79.12"/>
    <n v="275.32800000000003"/>
    <n v="158.24"/>
    <n v="117.08800000000002"/>
    <n v="0.4252673175267318"/>
    <n v="305.92"/>
    <n v="30.592000000000002"/>
    <n v="2026"/>
    <s v="Q4"/>
    <n v="11"/>
  </r>
  <r>
    <n v="4257"/>
    <x v="316"/>
    <n v="2026"/>
    <x v="3"/>
    <n v="11"/>
    <x v="10"/>
    <x v="3"/>
    <x v="13"/>
    <x v="2"/>
    <x v="1"/>
    <x v="4"/>
    <x v="12"/>
    <n v="2"/>
    <n v="124.06"/>
    <n v="0.05"/>
    <n v="69.98"/>
    <n v="235.714"/>
    <n v="139.96"/>
    <n v="95.753999999999991"/>
    <n v="0.40622958330858577"/>
    <n v="248.12"/>
    <n v="12.406000000000001"/>
    <n v="2026"/>
    <s v="Q4"/>
    <n v="11"/>
  </r>
  <r>
    <n v="4389"/>
    <x v="316"/>
    <n v="2026"/>
    <x v="3"/>
    <n v="11"/>
    <x v="10"/>
    <x v="2"/>
    <x v="10"/>
    <x v="3"/>
    <x v="1"/>
    <x v="1"/>
    <x v="11"/>
    <n v="1"/>
    <n v="151.66"/>
    <n v="0.1"/>
    <n v="80.209999999999994"/>
    <n v="136.494"/>
    <n v="80.209999999999994"/>
    <n v="56.284000000000006"/>
    <n v="0.41235512183685735"/>
    <n v="151.66"/>
    <n v="15.166"/>
    <n v="2026"/>
    <s v="Q4"/>
    <n v="11"/>
  </r>
  <r>
    <n v="4887"/>
    <x v="316"/>
    <n v="2026"/>
    <x v="3"/>
    <n v="11"/>
    <x v="10"/>
    <x v="3"/>
    <x v="8"/>
    <x v="0"/>
    <x v="1"/>
    <x v="1"/>
    <x v="3"/>
    <n v="2"/>
    <n v="142.30000000000001"/>
    <n v="0.15"/>
    <n v="77.760000000000005"/>
    <n v="241.91000000000003"/>
    <n v="155.52000000000001"/>
    <n v="86.390000000000015"/>
    <n v="0.35711628291513375"/>
    <n v="284.60000000000002"/>
    <n v="42.690000000000005"/>
    <n v="2026"/>
    <s v="Q4"/>
    <n v="11"/>
  </r>
  <r>
    <n v="5007"/>
    <x v="316"/>
    <n v="2026"/>
    <x v="3"/>
    <n v="11"/>
    <x v="10"/>
    <x v="1"/>
    <x v="14"/>
    <x v="0"/>
    <x v="2"/>
    <x v="2"/>
    <x v="18"/>
    <n v="4"/>
    <n v="161.97"/>
    <n v="0.05"/>
    <n v="87.2"/>
    <n v="615.48599999999999"/>
    <n v="348.8"/>
    <n v="266.68599999999998"/>
    <n v="0.4332933649181297"/>
    <n v="647.88"/>
    <n v="32.393999999999998"/>
    <n v="2026"/>
    <s v="Q4"/>
    <n v="11"/>
  </r>
  <r>
    <n v="5111"/>
    <x v="316"/>
    <n v="2026"/>
    <x v="3"/>
    <n v="11"/>
    <x v="10"/>
    <x v="1"/>
    <x v="14"/>
    <x v="1"/>
    <x v="2"/>
    <x v="2"/>
    <x v="15"/>
    <n v="5"/>
    <n v="133.99"/>
    <n v="0.15"/>
    <n v="65.55"/>
    <n v="569.45749999999998"/>
    <n v="327.75"/>
    <n v="241.70749999999998"/>
    <n v="0.42445221987593451"/>
    <n v="669.95"/>
    <n v="100.49250000000001"/>
    <n v="2026"/>
    <s v="Q4"/>
    <n v="11"/>
  </r>
  <r>
    <n v="5177"/>
    <x v="316"/>
    <n v="2026"/>
    <x v="3"/>
    <n v="11"/>
    <x v="10"/>
    <x v="1"/>
    <x v="6"/>
    <x v="2"/>
    <x v="0"/>
    <x v="3"/>
    <x v="13"/>
    <n v="2"/>
    <n v="83.18"/>
    <n v="0.1"/>
    <n v="40.479999999999997"/>
    <n v="149.72400000000002"/>
    <n v="80.959999999999994"/>
    <n v="68.764000000000024"/>
    <n v="0.45927172664369115"/>
    <n v="166.36"/>
    <n v="16.636000000000003"/>
    <n v="2026"/>
    <s v="Q4"/>
    <n v="11"/>
  </r>
  <r>
    <n v="584"/>
    <x v="317"/>
    <n v="2026"/>
    <x v="3"/>
    <n v="11"/>
    <x v="10"/>
    <x v="1"/>
    <x v="12"/>
    <x v="0"/>
    <x v="1"/>
    <x v="1"/>
    <x v="1"/>
    <n v="1"/>
    <n v="91.95"/>
    <n v="0"/>
    <n v="46.64"/>
    <n v="91.95"/>
    <n v="46.64"/>
    <n v="45.31"/>
    <n v="0.49276780859162589"/>
    <n v="91.95"/>
    <n v="0"/>
    <n v="2026"/>
    <s v="Q4"/>
    <n v="11"/>
  </r>
  <r>
    <n v="621"/>
    <x v="317"/>
    <n v="2026"/>
    <x v="3"/>
    <n v="11"/>
    <x v="10"/>
    <x v="3"/>
    <x v="13"/>
    <x v="1"/>
    <x v="2"/>
    <x v="2"/>
    <x v="2"/>
    <n v="5"/>
    <n v="35.68"/>
    <n v="0.15"/>
    <n v="13.48"/>
    <n v="151.64000000000001"/>
    <n v="67.400000000000006"/>
    <n v="84.240000000000009"/>
    <n v="0.55552624637298864"/>
    <n v="178.4"/>
    <n v="26.76"/>
    <n v="2026"/>
    <s v="Q4"/>
    <n v="11"/>
  </r>
  <r>
    <n v="623"/>
    <x v="317"/>
    <n v="2026"/>
    <x v="3"/>
    <n v="11"/>
    <x v="10"/>
    <x v="2"/>
    <x v="16"/>
    <x v="0"/>
    <x v="0"/>
    <x v="3"/>
    <x v="5"/>
    <n v="3"/>
    <n v="336.58"/>
    <n v="0.15"/>
    <n v="198.99"/>
    <n v="858.279"/>
    <n v="596.97"/>
    <n v="261.30899999999997"/>
    <n v="0.3044569423229509"/>
    <n v="1009.74"/>
    <n v="151.46099999999998"/>
    <n v="2026"/>
    <s v="Q4"/>
    <n v="11"/>
  </r>
  <r>
    <n v="1431"/>
    <x v="317"/>
    <n v="2026"/>
    <x v="3"/>
    <n v="11"/>
    <x v="10"/>
    <x v="2"/>
    <x v="2"/>
    <x v="0"/>
    <x v="1"/>
    <x v="4"/>
    <x v="14"/>
    <n v="2"/>
    <n v="36.979999999999997"/>
    <n v="0.15"/>
    <n v="14.13"/>
    <n v="62.865999999999993"/>
    <n v="28.26"/>
    <n v="34.605999999999995"/>
    <n v="0.55047243342983487"/>
    <n v="73.959999999999994"/>
    <n v="11.093999999999999"/>
    <n v="2026"/>
    <s v="Q4"/>
    <n v="11"/>
  </r>
  <r>
    <n v="1520"/>
    <x v="317"/>
    <n v="2026"/>
    <x v="3"/>
    <n v="11"/>
    <x v="10"/>
    <x v="3"/>
    <x v="13"/>
    <x v="3"/>
    <x v="1"/>
    <x v="4"/>
    <x v="14"/>
    <n v="2"/>
    <n v="36.15"/>
    <n v="0"/>
    <n v="13.51"/>
    <n v="72.3"/>
    <n v="27.02"/>
    <n v="45.28"/>
    <n v="0.62627939142461964"/>
    <n v="72.3"/>
    <n v="0"/>
    <n v="2026"/>
    <s v="Q4"/>
    <n v="11"/>
  </r>
  <r>
    <n v="1791"/>
    <x v="317"/>
    <n v="2026"/>
    <x v="3"/>
    <n v="11"/>
    <x v="10"/>
    <x v="2"/>
    <x v="2"/>
    <x v="0"/>
    <x v="2"/>
    <x v="4"/>
    <x v="12"/>
    <n v="1"/>
    <n v="121.86"/>
    <n v="0.05"/>
    <n v="69.900000000000006"/>
    <n v="115.767"/>
    <n v="69.900000000000006"/>
    <n v="45.86699999999999"/>
    <n v="0.396200989919407"/>
    <n v="121.86"/>
    <n v="6.093"/>
    <n v="2026"/>
    <s v="Q4"/>
    <n v="11"/>
  </r>
  <r>
    <n v="2191"/>
    <x v="317"/>
    <n v="2026"/>
    <x v="3"/>
    <n v="11"/>
    <x v="10"/>
    <x v="2"/>
    <x v="5"/>
    <x v="2"/>
    <x v="0"/>
    <x v="0"/>
    <x v="4"/>
    <n v="6"/>
    <n v="49.85"/>
    <n v="0.05"/>
    <n v="22.68"/>
    <n v="284.14499999999998"/>
    <n v="136.07999999999998"/>
    <n v="148.065"/>
    <n v="0.52108958454310306"/>
    <n v="299.10000000000002"/>
    <n v="14.955000000000002"/>
    <n v="2026"/>
    <s v="Q4"/>
    <n v="11"/>
  </r>
  <r>
    <n v="2365"/>
    <x v="317"/>
    <n v="2026"/>
    <x v="3"/>
    <n v="11"/>
    <x v="10"/>
    <x v="2"/>
    <x v="5"/>
    <x v="2"/>
    <x v="2"/>
    <x v="1"/>
    <x v="1"/>
    <n v="2"/>
    <n v="91.95"/>
    <n v="0.05"/>
    <n v="46.45"/>
    <n v="174.70499999999998"/>
    <n v="92.9"/>
    <n v="81.804999999999978"/>
    <n v="0.46824647262528252"/>
    <n v="183.9"/>
    <n v="9.1950000000000003"/>
    <n v="2026"/>
    <s v="Q4"/>
    <n v="11"/>
  </r>
  <r>
    <n v="2603"/>
    <x v="317"/>
    <n v="2026"/>
    <x v="3"/>
    <n v="11"/>
    <x v="10"/>
    <x v="3"/>
    <x v="8"/>
    <x v="3"/>
    <x v="0"/>
    <x v="0"/>
    <x v="4"/>
    <n v="2"/>
    <n v="51.71"/>
    <n v="0.15"/>
    <n v="22.93"/>
    <n v="87.906999999999996"/>
    <n v="45.86"/>
    <n v="42.046999999999997"/>
    <n v="0.47831230732478641"/>
    <n v="103.42"/>
    <n v="15.513"/>
    <n v="2026"/>
    <s v="Q4"/>
    <n v="11"/>
  </r>
  <r>
    <n v="4098"/>
    <x v="317"/>
    <n v="2026"/>
    <x v="3"/>
    <n v="11"/>
    <x v="10"/>
    <x v="1"/>
    <x v="1"/>
    <x v="2"/>
    <x v="0"/>
    <x v="4"/>
    <x v="10"/>
    <n v="1"/>
    <n v="41.05"/>
    <n v="0.05"/>
    <n v="14.6"/>
    <n v="38.997499999999995"/>
    <n v="14.6"/>
    <n v="24.397499999999994"/>
    <n v="0.62561702673248276"/>
    <n v="41.05"/>
    <n v="2.0524999999999998"/>
    <n v="2026"/>
    <s v="Q4"/>
    <n v="11"/>
  </r>
  <r>
    <n v="1176"/>
    <x v="318"/>
    <n v="2026"/>
    <x v="3"/>
    <n v="11"/>
    <x v="10"/>
    <x v="1"/>
    <x v="6"/>
    <x v="1"/>
    <x v="2"/>
    <x v="3"/>
    <x v="5"/>
    <n v="10"/>
    <n v="333.09"/>
    <n v="0.15"/>
    <n v="197.95"/>
    <n v="2831.2649999999994"/>
    <n v="1979.5"/>
    <n v="851.76499999999942"/>
    <n v="0.30084255624252748"/>
    <n v="3330.8999999999996"/>
    <n v="499.63499999999993"/>
    <n v="2026"/>
    <s v="Q4"/>
    <n v="11"/>
  </r>
  <r>
    <n v="1895"/>
    <x v="318"/>
    <n v="2026"/>
    <x v="3"/>
    <n v="11"/>
    <x v="10"/>
    <x v="3"/>
    <x v="4"/>
    <x v="0"/>
    <x v="2"/>
    <x v="0"/>
    <x v="4"/>
    <n v="3"/>
    <n v="51.79"/>
    <n v="0.2"/>
    <n v="22.23"/>
    <n v="124.29600000000001"/>
    <n v="66.69"/>
    <n v="57.606000000000009"/>
    <n v="0.4634581965630431"/>
    <n v="155.37"/>
    <n v="31.074000000000002"/>
    <n v="2026"/>
    <s v="Q4"/>
    <n v="11"/>
  </r>
  <r>
    <n v="3385"/>
    <x v="318"/>
    <n v="2026"/>
    <x v="3"/>
    <n v="11"/>
    <x v="10"/>
    <x v="1"/>
    <x v="11"/>
    <x v="3"/>
    <x v="1"/>
    <x v="1"/>
    <x v="17"/>
    <n v="1"/>
    <n v="71.040000000000006"/>
    <n v="0.1"/>
    <n v="31.59"/>
    <n v="63.936000000000007"/>
    <n v="31.59"/>
    <n v="32.346000000000004"/>
    <n v="0.50591216216216217"/>
    <n v="71.040000000000006"/>
    <n v="7.104000000000001"/>
    <n v="2026"/>
    <s v="Q4"/>
    <n v="11"/>
  </r>
  <r>
    <n v="3581"/>
    <x v="318"/>
    <n v="2026"/>
    <x v="3"/>
    <n v="11"/>
    <x v="10"/>
    <x v="3"/>
    <x v="4"/>
    <x v="3"/>
    <x v="2"/>
    <x v="1"/>
    <x v="3"/>
    <n v="2"/>
    <n v="141.21"/>
    <n v="0.1"/>
    <n v="78.31"/>
    <n v="254.17800000000003"/>
    <n v="156.62"/>
    <n v="97.558000000000021"/>
    <n v="0.38381763960688969"/>
    <n v="282.42"/>
    <n v="28.242000000000004"/>
    <n v="2026"/>
    <s v="Q4"/>
    <n v="11"/>
  </r>
  <r>
    <n v="4528"/>
    <x v="318"/>
    <n v="2026"/>
    <x v="3"/>
    <n v="11"/>
    <x v="10"/>
    <x v="0"/>
    <x v="15"/>
    <x v="3"/>
    <x v="1"/>
    <x v="1"/>
    <x v="3"/>
    <n v="2"/>
    <n v="141.63999999999999"/>
    <n v="0.15"/>
    <n v="80.349999999999994"/>
    <n v="240.78799999999998"/>
    <n v="160.69999999999999"/>
    <n v="80.087999999999994"/>
    <n v="0.33260793727262156"/>
    <n v="283.27999999999997"/>
    <n v="42.491999999999997"/>
    <n v="2026"/>
    <s v="Q4"/>
    <n v="11"/>
  </r>
  <r>
    <n v="4633"/>
    <x v="318"/>
    <n v="2026"/>
    <x v="3"/>
    <n v="11"/>
    <x v="10"/>
    <x v="2"/>
    <x v="10"/>
    <x v="0"/>
    <x v="0"/>
    <x v="1"/>
    <x v="17"/>
    <n v="1"/>
    <n v="71.78"/>
    <n v="0.15"/>
    <n v="32.869999999999997"/>
    <n v="61.012999999999998"/>
    <n v="32.869999999999997"/>
    <n v="28.143000000000001"/>
    <n v="0.46126235392457349"/>
    <n v="71.78"/>
    <n v="10.766999999999999"/>
    <n v="2026"/>
    <s v="Q4"/>
    <n v="11"/>
  </r>
  <r>
    <n v="5195"/>
    <x v="318"/>
    <n v="2026"/>
    <x v="3"/>
    <n v="11"/>
    <x v="10"/>
    <x v="2"/>
    <x v="16"/>
    <x v="0"/>
    <x v="2"/>
    <x v="1"/>
    <x v="11"/>
    <n v="3"/>
    <n v="153.88999999999999"/>
    <n v="0.1"/>
    <n v="80.36"/>
    <n v="415.50299999999999"/>
    <n v="241.07999999999998"/>
    <n v="174.423"/>
    <n v="0.41978758276113531"/>
    <n v="461.66999999999996"/>
    <n v="46.167000000000002"/>
    <n v="2026"/>
    <s v="Q4"/>
    <n v="11"/>
  </r>
  <r>
    <n v="2778"/>
    <x v="319"/>
    <n v="2026"/>
    <x v="3"/>
    <n v="11"/>
    <x v="10"/>
    <x v="3"/>
    <x v="4"/>
    <x v="3"/>
    <x v="0"/>
    <x v="1"/>
    <x v="3"/>
    <n v="1"/>
    <n v="145.4"/>
    <n v="0.1"/>
    <n v="77.66"/>
    <n v="130.86000000000001"/>
    <n v="77.66"/>
    <n v="53.200000000000017"/>
    <n v="0.40654134189209851"/>
    <n v="145.4"/>
    <n v="14.540000000000001"/>
    <n v="2026"/>
    <s v="Q4"/>
    <n v="11"/>
  </r>
  <r>
    <n v="341"/>
    <x v="320"/>
    <n v="2026"/>
    <x v="3"/>
    <n v="11"/>
    <x v="10"/>
    <x v="3"/>
    <x v="8"/>
    <x v="0"/>
    <x v="0"/>
    <x v="2"/>
    <x v="15"/>
    <n v="1"/>
    <n v="132.94999999999999"/>
    <n v="0.05"/>
    <n v="65.36"/>
    <n v="126.30249999999998"/>
    <n v="65.36"/>
    <n v="60.942499999999981"/>
    <n v="0.48251222264009019"/>
    <n v="132.94999999999999"/>
    <n v="6.6475"/>
    <n v="2026"/>
    <s v="Q4"/>
    <n v="11"/>
  </r>
  <r>
    <n v="374"/>
    <x v="320"/>
    <n v="2026"/>
    <x v="3"/>
    <n v="11"/>
    <x v="10"/>
    <x v="3"/>
    <x v="7"/>
    <x v="2"/>
    <x v="0"/>
    <x v="4"/>
    <x v="16"/>
    <n v="1"/>
    <n v="51.34"/>
    <n v="0.15"/>
    <n v="21.37"/>
    <n v="43.639000000000003"/>
    <n v="21.37"/>
    <n v="22.269000000000002"/>
    <n v="0.5103004193496643"/>
    <n v="51.34"/>
    <n v="7.7010000000000005"/>
    <n v="2026"/>
    <s v="Q4"/>
    <n v="11"/>
  </r>
  <r>
    <n v="598"/>
    <x v="320"/>
    <n v="2026"/>
    <x v="3"/>
    <n v="11"/>
    <x v="10"/>
    <x v="0"/>
    <x v="0"/>
    <x v="0"/>
    <x v="1"/>
    <x v="0"/>
    <x v="4"/>
    <n v="1"/>
    <n v="49.98"/>
    <n v="0.1"/>
    <n v="22.25"/>
    <n v="44.981999999999999"/>
    <n v="22.25"/>
    <n v="22.731999999999999"/>
    <n v="0.50535769863500957"/>
    <n v="49.98"/>
    <n v="4.9980000000000002"/>
    <n v="2026"/>
    <s v="Q4"/>
    <n v="11"/>
  </r>
  <r>
    <n v="690"/>
    <x v="320"/>
    <n v="2026"/>
    <x v="3"/>
    <n v="11"/>
    <x v="10"/>
    <x v="3"/>
    <x v="8"/>
    <x v="0"/>
    <x v="0"/>
    <x v="2"/>
    <x v="18"/>
    <n v="2"/>
    <n v="168.08"/>
    <n v="0.1"/>
    <n v="87.63"/>
    <n v="302.54400000000004"/>
    <n v="175.26"/>
    <n v="127.28400000000005"/>
    <n v="0.42071235919403471"/>
    <n v="336.16"/>
    <n v="33.616000000000007"/>
    <n v="2026"/>
    <s v="Q4"/>
    <n v="11"/>
  </r>
  <r>
    <n v="1296"/>
    <x v="320"/>
    <n v="2026"/>
    <x v="3"/>
    <n v="11"/>
    <x v="10"/>
    <x v="3"/>
    <x v="13"/>
    <x v="0"/>
    <x v="1"/>
    <x v="3"/>
    <x v="7"/>
    <n v="1"/>
    <n v="191.85"/>
    <n v="0.15"/>
    <n v="104.41"/>
    <n v="163.07249999999999"/>
    <n v="104.41"/>
    <n v="58.662499999999994"/>
    <n v="0.35973263425776875"/>
    <n v="191.85"/>
    <n v="28.777499999999996"/>
    <n v="2026"/>
    <s v="Q4"/>
    <n v="11"/>
  </r>
  <r>
    <n v="1585"/>
    <x v="320"/>
    <n v="2026"/>
    <x v="3"/>
    <n v="11"/>
    <x v="10"/>
    <x v="1"/>
    <x v="14"/>
    <x v="2"/>
    <x v="0"/>
    <x v="1"/>
    <x v="1"/>
    <n v="4"/>
    <n v="93.99"/>
    <n v="0.1"/>
    <n v="44.07"/>
    <n v="338.36399999999998"/>
    <n v="176.28"/>
    <n v="162.08399999999997"/>
    <n v="0.47902259105578604"/>
    <n v="375.96"/>
    <n v="37.595999999999997"/>
    <n v="2026"/>
    <s v="Q4"/>
    <n v="11"/>
  </r>
  <r>
    <n v="2194"/>
    <x v="320"/>
    <n v="2026"/>
    <x v="3"/>
    <n v="11"/>
    <x v="10"/>
    <x v="3"/>
    <x v="13"/>
    <x v="0"/>
    <x v="0"/>
    <x v="2"/>
    <x v="2"/>
    <n v="4"/>
    <n v="36.57"/>
    <n v="0.05"/>
    <n v="13.35"/>
    <n v="138.96600000000001"/>
    <n v="53.4"/>
    <n v="85.566000000000003"/>
    <n v="0.61573334484694098"/>
    <n v="146.28"/>
    <n v="7.3140000000000001"/>
    <n v="2026"/>
    <s v="Q4"/>
    <n v="11"/>
  </r>
  <r>
    <n v="2221"/>
    <x v="320"/>
    <n v="2026"/>
    <x v="3"/>
    <n v="11"/>
    <x v="10"/>
    <x v="1"/>
    <x v="12"/>
    <x v="3"/>
    <x v="0"/>
    <x v="0"/>
    <x v="6"/>
    <n v="1"/>
    <n v="39.81"/>
    <n v="0.05"/>
    <n v="16.25"/>
    <n v="37.819499999999998"/>
    <n v="16.25"/>
    <n v="21.569499999999998"/>
    <n v="0.57032747656632155"/>
    <n v="39.81"/>
    <n v="1.9905000000000002"/>
    <n v="2026"/>
    <s v="Q4"/>
    <n v="11"/>
  </r>
  <r>
    <n v="3836"/>
    <x v="320"/>
    <n v="2026"/>
    <x v="3"/>
    <n v="11"/>
    <x v="10"/>
    <x v="3"/>
    <x v="4"/>
    <x v="2"/>
    <x v="0"/>
    <x v="1"/>
    <x v="1"/>
    <n v="1"/>
    <n v="91.43"/>
    <n v="0.1"/>
    <n v="45.06"/>
    <n v="82.287000000000006"/>
    <n v="45.06"/>
    <n v="37.227000000000004"/>
    <n v="0.45240438951474715"/>
    <n v="91.43"/>
    <n v="9.1430000000000007"/>
    <n v="2026"/>
    <s v="Q4"/>
    <n v="11"/>
  </r>
  <r>
    <n v="4437"/>
    <x v="320"/>
    <n v="2026"/>
    <x v="3"/>
    <n v="11"/>
    <x v="10"/>
    <x v="2"/>
    <x v="2"/>
    <x v="0"/>
    <x v="0"/>
    <x v="4"/>
    <x v="12"/>
    <n v="1"/>
    <n v="122.64"/>
    <n v="0"/>
    <n v="68.58"/>
    <n v="122.64"/>
    <n v="68.58"/>
    <n v="54.06"/>
    <n v="0.44080234833659493"/>
    <n v="122.64"/>
    <n v="0"/>
    <n v="2026"/>
    <s v="Q4"/>
    <n v="11"/>
  </r>
  <r>
    <n v="4735"/>
    <x v="320"/>
    <n v="2026"/>
    <x v="3"/>
    <n v="11"/>
    <x v="10"/>
    <x v="1"/>
    <x v="12"/>
    <x v="0"/>
    <x v="2"/>
    <x v="0"/>
    <x v="0"/>
    <n v="1"/>
    <n v="80.959999999999994"/>
    <n v="0.1"/>
    <n v="43.86"/>
    <n v="72.86399999999999"/>
    <n v="43.86"/>
    <n v="29.003999999999991"/>
    <n v="0.39805665349143604"/>
    <n v="80.959999999999994"/>
    <n v="8.0960000000000001"/>
    <n v="2026"/>
    <s v="Q4"/>
    <n v="11"/>
  </r>
  <r>
    <n v="554"/>
    <x v="321"/>
    <n v="2026"/>
    <x v="3"/>
    <n v="11"/>
    <x v="10"/>
    <x v="2"/>
    <x v="5"/>
    <x v="3"/>
    <x v="2"/>
    <x v="4"/>
    <x v="14"/>
    <n v="1"/>
    <n v="36.380000000000003"/>
    <n v="0.05"/>
    <n v="14.06"/>
    <n v="34.561"/>
    <n v="14.06"/>
    <n v="20.500999999999998"/>
    <n v="0.59318306761957118"/>
    <n v="36.380000000000003"/>
    <n v="1.8190000000000002"/>
    <n v="2026"/>
    <s v="Q4"/>
    <n v="11"/>
  </r>
  <r>
    <n v="1205"/>
    <x v="321"/>
    <n v="2026"/>
    <x v="3"/>
    <n v="11"/>
    <x v="10"/>
    <x v="3"/>
    <x v="13"/>
    <x v="0"/>
    <x v="0"/>
    <x v="0"/>
    <x v="8"/>
    <n v="2"/>
    <n v="100.72"/>
    <n v="0.1"/>
    <n v="51.68"/>
    <n v="181.29599999999999"/>
    <n v="103.36"/>
    <n v="77.935999999999993"/>
    <n v="0.42988262289294854"/>
    <n v="201.44"/>
    <n v="20.144000000000002"/>
    <n v="2026"/>
    <s v="Q4"/>
    <n v="11"/>
  </r>
  <r>
    <n v="1979"/>
    <x v="321"/>
    <n v="2026"/>
    <x v="3"/>
    <n v="11"/>
    <x v="10"/>
    <x v="1"/>
    <x v="11"/>
    <x v="2"/>
    <x v="0"/>
    <x v="3"/>
    <x v="19"/>
    <n v="3"/>
    <n v="120.29"/>
    <n v="0"/>
    <n v="62.04"/>
    <n v="360.87"/>
    <n v="186.12"/>
    <n v="174.75"/>
    <n v="0.48424640452240419"/>
    <n v="360.87"/>
    <n v="0"/>
    <n v="2026"/>
    <s v="Q4"/>
    <n v="11"/>
  </r>
  <r>
    <n v="2151"/>
    <x v="321"/>
    <n v="2026"/>
    <x v="3"/>
    <n v="11"/>
    <x v="10"/>
    <x v="1"/>
    <x v="1"/>
    <x v="0"/>
    <x v="1"/>
    <x v="3"/>
    <x v="19"/>
    <n v="2"/>
    <n v="124.18"/>
    <n v="0.15"/>
    <n v="60.72"/>
    <n v="211.10599999999999"/>
    <n v="121.44"/>
    <n v="89.665999999999997"/>
    <n v="0.42474396748552862"/>
    <n v="248.36"/>
    <n v="37.253999999999998"/>
    <n v="2026"/>
    <s v="Q4"/>
    <n v="11"/>
  </r>
  <r>
    <n v="2730"/>
    <x v="321"/>
    <n v="2026"/>
    <x v="3"/>
    <n v="11"/>
    <x v="10"/>
    <x v="0"/>
    <x v="0"/>
    <x v="0"/>
    <x v="0"/>
    <x v="1"/>
    <x v="11"/>
    <n v="3"/>
    <n v="154.07"/>
    <n v="0.05"/>
    <n v="77.73"/>
    <n v="439.09949999999998"/>
    <n v="233.19"/>
    <n v="205.90949999999998"/>
    <n v="0.46893585622393102"/>
    <n v="462.21"/>
    <n v="23.110500000000002"/>
    <n v="2026"/>
    <s v="Q4"/>
    <n v="11"/>
  </r>
  <r>
    <n v="2779"/>
    <x v="321"/>
    <n v="2026"/>
    <x v="3"/>
    <n v="11"/>
    <x v="10"/>
    <x v="0"/>
    <x v="15"/>
    <x v="1"/>
    <x v="2"/>
    <x v="4"/>
    <x v="12"/>
    <n v="4"/>
    <n v="123.4"/>
    <n v="0.05"/>
    <n v="70.930000000000007"/>
    <n v="468.92"/>
    <n v="283.72000000000003"/>
    <n v="185.2"/>
    <n v="0.3949500980977565"/>
    <n v="493.6"/>
    <n v="24.680000000000003"/>
    <n v="2026"/>
    <s v="Q4"/>
    <n v="11"/>
  </r>
  <r>
    <n v="2853"/>
    <x v="321"/>
    <n v="2026"/>
    <x v="3"/>
    <n v="11"/>
    <x v="10"/>
    <x v="2"/>
    <x v="3"/>
    <x v="0"/>
    <x v="1"/>
    <x v="0"/>
    <x v="8"/>
    <n v="1"/>
    <n v="104.64"/>
    <n v="0"/>
    <n v="50.79"/>
    <n v="104.64"/>
    <n v="50.79"/>
    <n v="53.85"/>
    <n v="0.51462155963302758"/>
    <n v="104.64"/>
    <n v="0"/>
    <n v="2026"/>
    <s v="Q4"/>
    <n v="11"/>
  </r>
  <r>
    <n v="3825"/>
    <x v="321"/>
    <n v="2026"/>
    <x v="3"/>
    <n v="11"/>
    <x v="10"/>
    <x v="3"/>
    <x v="8"/>
    <x v="0"/>
    <x v="1"/>
    <x v="2"/>
    <x v="9"/>
    <n v="2"/>
    <n v="46.44"/>
    <n v="0.1"/>
    <n v="18.190000000000001"/>
    <n v="83.591999999999999"/>
    <n v="36.380000000000003"/>
    <n v="47.211999999999996"/>
    <n v="0.56479088908029473"/>
    <n v="92.88"/>
    <n v="9.2880000000000003"/>
    <n v="2026"/>
    <s v="Q4"/>
    <n v="11"/>
  </r>
  <r>
    <n v="4808"/>
    <x v="321"/>
    <n v="2026"/>
    <x v="3"/>
    <n v="11"/>
    <x v="10"/>
    <x v="2"/>
    <x v="16"/>
    <x v="0"/>
    <x v="1"/>
    <x v="3"/>
    <x v="13"/>
    <n v="2"/>
    <n v="81.67"/>
    <n v="0.05"/>
    <n v="40.43"/>
    <n v="155.173"/>
    <n v="80.86"/>
    <n v="74.313000000000002"/>
    <n v="0.4789041908063903"/>
    <n v="163.34"/>
    <n v="8.1669999999999998"/>
    <n v="2026"/>
    <s v="Q4"/>
    <n v="11"/>
  </r>
  <r>
    <n v="5131"/>
    <x v="321"/>
    <n v="2026"/>
    <x v="3"/>
    <n v="11"/>
    <x v="10"/>
    <x v="3"/>
    <x v="8"/>
    <x v="2"/>
    <x v="1"/>
    <x v="1"/>
    <x v="17"/>
    <n v="3"/>
    <n v="70.599999999999994"/>
    <n v="0.05"/>
    <n v="32.68"/>
    <n v="201.20999999999998"/>
    <n v="98.039999999999992"/>
    <n v="103.16999999999999"/>
    <n v="0.5127478753541076"/>
    <n v="211.79999999999998"/>
    <n v="10.59"/>
    <n v="2026"/>
    <s v="Q4"/>
    <n v="11"/>
  </r>
  <r>
    <n v="1502"/>
    <x v="322"/>
    <n v="2026"/>
    <x v="3"/>
    <n v="11"/>
    <x v="10"/>
    <x v="3"/>
    <x v="7"/>
    <x v="3"/>
    <x v="1"/>
    <x v="4"/>
    <x v="14"/>
    <n v="1"/>
    <n v="35.770000000000003"/>
    <n v="0.15"/>
    <n v="13.69"/>
    <n v="30.404500000000002"/>
    <n v="13.69"/>
    <n v="16.714500000000001"/>
    <n v="0.54973770330049831"/>
    <n v="35.770000000000003"/>
    <n v="5.3654999999999999"/>
    <n v="2026"/>
    <s v="Q4"/>
    <n v="11"/>
  </r>
  <r>
    <n v="2470"/>
    <x v="322"/>
    <n v="2026"/>
    <x v="3"/>
    <n v="11"/>
    <x v="10"/>
    <x v="1"/>
    <x v="6"/>
    <x v="2"/>
    <x v="2"/>
    <x v="1"/>
    <x v="1"/>
    <n v="1"/>
    <n v="92.13"/>
    <n v="0.15"/>
    <n v="45.85"/>
    <n v="78.31049999999999"/>
    <n v="45.85"/>
    <n v="32.460499999999989"/>
    <n v="0.41451018701195874"/>
    <n v="92.13"/>
    <n v="13.8195"/>
    <n v="2026"/>
    <s v="Q4"/>
    <n v="11"/>
  </r>
  <r>
    <n v="3452"/>
    <x v="322"/>
    <n v="2026"/>
    <x v="3"/>
    <n v="11"/>
    <x v="10"/>
    <x v="1"/>
    <x v="12"/>
    <x v="0"/>
    <x v="0"/>
    <x v="1"/>
    <x v="11"/>
    <n v="5"/>
    <n v="151.09"/>
    <n v="0.05"/>
    <n v="79.33"/>
    <n v="717.67750000000001"/>
    <n v="396.65"/>
    <n v="321.02750000000003"/>
    <n v="0.44731442744129507"/>
    <n v="755.45"/>
    <n v="37.772500000000001"/>
    <n v="2026"/>
    <s v="Q4"/>
    <n v="11"/>
  </r>
  <r>
    <n v="4207"/>
    <x v="322"/>
    <n v="2026"/>
    <x v="3"/>
    <n v="11"/>
    <x v="10"/>
    <x v="1"/>
    <x v="12"/>
    <x v="0"/>
    <x v="1"/>
    <x v="0"/>
    <x v="8"/>
    <n v="2"/>
    <n v="103.99"/>
    <n v="0"/>
    <n v="50.36"/>
    <n v="207.98"/>
    <n v="100.72"/>
    <n v="107.25999999999999"/>
    <n v="0.51572266564092695"/>
    <n v="207.98"/>
    <n v="0"/>
    <n v="2026"/>
    <s v="Q4"/>
    <n v="11"/>
  </r>
  <r>
    <n v="695"/>
    <x v="323"/>
    <n v="2026"/>
    <x v="3"/>
    <n v="11"/>
    <x v="10"/>
    <x v="2"/>
    <x v="3"/>
    <x v="0"/>
    <x v="0"/>
    <x v="2"/>
    <x v="2"/>
    <n v="1"/>
    <n v="36.909999999999997"/>
    <n v="0.1"/>
    <n v="13.43"/>
    <n v="33.219000000000001"/>
    <n v="13.43"/>
    <n v="19.789000000000001"/>
    <n v="0.59571329660736327"/>
    <n v="36.909999999999997"/>
    <n v="3.6909999999999998"/>
    <n v="2026"/>
    <s v="Q4"/>
    <n v="11"/>
  </r>
  <r>
    <n v="1127"/>
    <x v="323"/>
    <n v="2026"/>
    <x v="3"/>
    <n v="11"/>
    <x v="10"/>
    <x v="0"/>
    <x v="0"/>
    <x v="3"/>
    <x v="1"/>
    <x v="0"/>
    <x v="0"/>
    <n v="2"/>
    <n v="81.02"/>
    <n v="0"/>
    <n v="43.22"/>
    <n v="162.04"/>
    <n v="86.44"/>
    <n v="75.599999999999994"/>
    <n v="0.46655146877314241"/>
    <n v="162.04"/>
    <n v="0"/>
    <n v="2026"/>
    <s v="Q4"/>
    <n v="11"/>
  </r>
  <r>
    <n v="1174"/>
    <x v="323"/>
    <n v="2026"/>
    <x v="3"/>
    <n v="11"/>
    <x v="10"/>
    <x v="0"/>
    <x v="0"/>
    <x v="3"/>
    <x v="1"/>
    <x v="2"/>
    <x v="18"/>
    <n v="3"/>
    <n v="164.36"/>
    <n v="0.05"/>
    <n v="88.7"/>
    <n v="468.42600000000004"/>
    <n v="266.10000000000002"/>
    <n v="202.32600000000002"/>
    <n v="0.43192734818306416"/>
    <n v="493.08000000000004"/>
    <n v="24.654000000000003"/>
    <n v="2026"/>
    <s v="Q4"/>
    <n v="11"/>
  </r>
  <r>
    <n v="3968"/>
    <x v="323"/>
    <n v="2026"/>
    <x v="3"/>
    <n v="11"/>
    <x v="10"/>
    <x v="1"/>
    <x v="11"/>
    <x v="1"/>
    <x v="2"/>
    <x v="4"/>
    <x v="16"/>
    <n v="5"/>
    <n v="51.36"/>
    <n v="0.1"/>
    <n v="22.45"/>
    <n v="231.12"/>
    <n v="112.25"/>
    <n v="118.87"/>
    <n v="0.51432156455520939"/>
    <n v="256.8"/>
    <n v="25.680000000000003"/>
    <n v="2026"/>
    <s v="Q4"/>
    <n v="11"/>
  </r>
  <r>
    <n v="4049"/>
    <x v="323"/>
    <n v="2026"/>
    <x v="3"/>
    <n v="11"/>
    <x v="10"/>
    <x v="2"/>
    <x v="16"/>
    <x v="3"/>
    <x v="0"/>
    <x v="2"/>
    <x v="2"/>
    <n v="1"/>
    <n v="36.590000000000003"/>
    <n v="0"/>
    <n v="13.73"/>
    <n v="36.590000000000003"/>
    <n v="13.73"/>
    <n v="22.860000000000003"/>
    <n v="0.62476086362394101"/>
    <n v="36.590000000000003"/>
    <n v="0"/>
    <n v="2026"/>
    <s v="Q4"/>
    <n v="11"/>
  </r>
  <r>
    <n v="3"/>
    <x v="324"/>
    <n v="2026"/>
    <x v="3"/>
    <n v="11"/>
    <x v="10"/>
    <x v="3"/>
    <x v="7"/>
    <x v="2"/>
    <x v="0"/>
    <x v="3"/>
    <x v="19"/>
    <n v="5"/>
    <n v="122.33"/>
    <n v="0.15"/>
    <n v="58.98"/>
    <n v="519.90249999999992"/>
    <n v="294.89999999999998"/>
    <n v="225.00249999999994"/>
    <n v="0.43277826130861069"/>
    <n v="611.65"/>
    <n v="91.747499999999988"/>
    <n v="2026"/>
    <s v="Q4"/>
    <n v="11"/>
  </r>
  <r>
    <n v="1603"/>
    <x v="324"/>
    <n v="2026"/>
    <x v="3"/>
    <n v="11"/>
    <x v="10"/>
    <x v="3"/>
    <x v="8"/>
    <x v="0"/>
    <x v="0"/>
    <x v="3"/>
    <x v="13"/>
    <n v="1"/>
    <n v="83.49"/>
    <n v="0.05"/>
    <n v="39.659999999999997"/>
    <n v="79.315499999999986"/>
    <n v="39.659999999999997"/>
    <n v="39.655499999999989"/>
    <n v="0.49997163227868446"/>
    <n v="83.49"/>
    <n v="4.1745000000000001"/>
    <n v="2026"/>
    <s v="Q4"/>
    <n v="11"/>
  </r>
  <r>
    <n v="2073"/>
    <x v="324"/>
    <n v="2026"/>
    <x v="3"/>
    <n v="11"/>
    <x v="10"/>
    <x v="1"/>
    <x v="12"/>
    <x v="0"/>
    <x v="1"/>
    <x v="0"/>
    <x v="4"/>
    <n v="2"/>
    <n v="51.48"/>
    <n v="0.1"/>
    <n v="22.51"/>
    <n v="92.664000000000001"/>
    <n v="45.02"/>
    <n v="47.643999999999998"/>
    <n v="0.51415868082534744"/>
    <n v="102.96"/>
    <n v="10.295999999999999"/>
    <n v="2026"/>
    <s v="Q4"/>
    <n v="11"/>
  </r>
  <r>
    <n v="2487"/>
    <x v="324"/>
    <n v="2026"/>
    <x v="3"/>
    <n v="11"/>
    <x v="10"/>
    <x v="2"/>
    <x v="2"/>
    <x v="3"/>
    <x v="1"/>
    <x v="3"/>
    <x v="19"/>
    <n v="1"/>
    <n v="123.43"/>
    <n v="0.15"/>
    <n v="60.8"/>
    <n v="104.91550000000001"/>
    <n v="60.8"/>
    <n v="44.115500000000011"/>
    <n v="0.42048601017008935"/>
    <n v="123.43"/>
    <n v="18.514500000000002"/>
    <n v="2026"/>
    <s v="Q4"/>
    <n v="11"/>
  </r>
  <r>
    <n v="3407"/>
    <x v="324"/>
    <n v="2026"/>
    <x v="3"/>
    <n v="11"/>
    <x v="10"/>
    <x v="3"/>
    <x v="7"/>
    <x v="0"/>
    <x v="1"/>
    <x v="2"/>
    <x v="18"/>
    <n v="1"/>
    <n v="164.85"/>
    <n v="0.1"/>
    <n v="89.4"/>
    <n v="148.36500000000001"/>
    <n v="89.4"/>
    <n v="58.965000000000003"/>
    <n v="0.39743200889697705"/>
    <n v="164.85"/>
    <n v="16.484999999999999"/>
    <n v="2026"/>
    <s v="Q4"/>
    <n v="11"/>
  </r>
  <r>
    <n v="4052"/>
    <x v="324"/>
    <n v="2026"/>
    <x v="3"/>
    <n v="11"/>
    <x v="10"/>
    <x v="0"/>
    <x v="0"/>
    <x v="0"/>
    <x v="1"/>
    <x v="2"/>
    <x v="9"/>
    <n v="1"/>
    <n v="46.82"/>
    <n v="0.2"/>
    <n v="18.27"/>
    <n v="37.456000000000003"/>
    <n v="18.27"/>
    <n v="19.186000000000003"/>
    <n v="0.51222768047842804"/>
    <n v="46.82"/>
    <n v="9.3640000000000008"/>
    <n v="2026"/>
    <s v="Q4"/>
    <n v="11"/>
  </r>
  <r>
    <n v="119"/>
    <x v="325"/>
    <n v="2026"/>
    <x v="3"/>
    <n v="11"/>
    <x v="10"/>
    <x v="0"/>
    <x v="9"/>
    <x v="0"/>
    <x v="1"/>
    <x v="4"/>
    <x v="10"/>
    <n v="1"/>
    <n v="41.16"/>
    <n v="0.1"/>
    <n v="14.82"/>
    <n v="37.043999999999997"/>
    <n v="14.82"/>
    <n v="22.223999999999997"/>
    <n v="0.59993521218011014"/>
    <n v="41.16"/>
    <n v="4.1159999999999997"/>
    <n v="2026"/>
    <s v="Q4"/>
    <n v="11"/>
  </r>
  <r>
    <n v="298"/>
    <x v="325"/>
    <n v="2026"/>
    <x v="3"/>
    <n v="11"/>
    <x v="10"/>
    <x v="1"/>
    <x v="12"/>
    <x v="3"/>
    <x v="1"/>
    <x v="3"/>
    <x v="7"/>
    <n v="1"/>
    <n v="196.08"/>
    <n v="0.1"/>
    <n v="104.19"/>
    <n v="176.47200000000001"/>
    <n v="104.19"/>
    <n v="72.282000000000011"/>
    <n v="0.40959472324221408"/>
    <n v="196.08"/>
    <n v="19.608000000000004"/>
    <n v="2026"/>
    <s v="Q4"/>
    <n v="11"/>
  </r>
  <r>
    <n v="419"/>
    <x v="325"/>
    <n v="2026"/>
    <x v="3"/>
    <n v="11"/>
    <x v="10"/>
    <x v="3"/>
    <x v="8"/>
    <x v="2"/>
    <x v="1"/>
    <x v="3"/>
    <x v="7"/>
    <n v="1"/>
    <n v="192.62"/>
    <n v="0.1"/>
    <n v="105.97"/>
    <n v="173.358"/>
    <n v="105.97"/>
    <n v="67.388000000000005"/>
    <n v="0.38872160500236508"/>
    <n v="192.62"/>
    <n v="19.262"/>
    <n v="2026"/>
    <s v="Q4"/>
    <n v="11"/>
  </r>
  <r>
    <n v="1181"/>
    <x v="325"/>
    <n v="2026"/>
    <x v="3"/>
    <n v="11"/>
    <x v="10"/>
    <x v="1"/>
    <x v="12"/>
    <x v="3"/>
    <x v="1"/>
    <x v="0"/>
    <x v="8"/>
    <n v="2"/>
    <n v="102.87"/>
    <n v="0.05"/>
    <n v="51.69"/>
    <n v="195.453"/>
    <n v="103.38"/>
    <n v="92.073000000000008"/>
    <n v="0.4710748875688785"/>
    <n v="205.74"/>
    <n v="10.287000000000001"/>
    <n v="2026"/>
    <s v="Q4"/>
    <n v="11"/>
  </r>
  <r>
    <n v="1924"/>
    <x v="325"/>
    <n v="2026"/>
    <x v="3"/>
    <n v="11"/>
    <x v="10"/>
    <x v="0"/>
    <x v="15"/>
    <x v="0"/>
    <x v="1"/>
    <x v="0"/>
    <x v="4"/>
    <n v="3"/>
    <n v="50.99"/>
    <n v="0.2"/>
    <n v="22.53"/>
    <n v="122.376"/>
    <n v="67.59"/>
    <n v="54.786000000000001"/>
    <n v="0.44768582074916652"/>
    <n v="152.97"/>
    <n v="30.594000000000001"/>
    <n v="2026"/>
    <s v="Q4"/>
    <n v="11"/>
  </r>
  <r>
    <n v="3829"/>
    <x v="325"/>
    <n v="2026"/>
    <x v="3"/>
    <n v="11"/>
    <x v="10"/>
    <x v="1"/>
    <x v="12"/>
    <x v="2"/>
    <x v="1"/>
    <x v="0"/>
    <x v="6"/>
    <n v="1"/>
    <n v="39.94"/>
    <n v="0.1"/>
    <n v="16.89"/>
    <n v="35.945999999999998"/>
    <n v="16.89"/>
    <n v="19.055999999999997"/>
    <n v="0.53012852612251704"/>
    <n v="39.94"/>
    <n v="3.9939999999999998"/>
    <n v="2026"/>
    <s v="Q4"/>
    <n v="11"/>
  </r>
  <r>
    <n v="5065"/>
    <x v="325"/>
    <n v="2026"/>
    <x v="3"/>
    <n v="11"/>
    <x v="10"/>
    <x v="3"/>
    <x v="8"/>
    <x v="0"/>
    <x v="1"/>
    <x v="2"/>
    <x v="18"/>
    <n v="2"/>
    <n v="166.15"/>
    <n v="0"/>
    <n v="86.42"/>
    <n v="332.3"/>
    <n v="172.84"/>
    <n v="159.46"/>
    <n v="0.47986758952753539"/>
    <n v="332.3"/>
    <n v="0"/>
    <n v="2026"/>
    <s v="Q4"/>
    <n v="11"/>
  </r>
  <r>
    <n v="5146"/>
    <x v="325"/>
    <n v="2026"/>
    <x v="3"/>
    <n v="11"/>
    <x v="10"/>
    <x v="1"/>
    <x v="6"/>
    <x v="0"/>
    <x v="1"/>
    <x v="4"/>
    <x v="14"/>
    <n v="1"/>
    <n v="35.79"/>
    <n v="0.1"/>
    <n v="14.17"/>
    <n v="32.210999999999999"/>
    <n v="14.17"/>
    <n v="18.040999999999997"/>
    <n v="0.56008816863804278"/>
    <n v="35.79"/>
    <n v="3.5790000000000002"/>
    <n v="2026"/>
    <s v="Q4"/>
    <n v="11"/>
  </r>
  <r>
    <n v="320"/>
    <x v="326"/>
    <n v="2026"/>
    <x v="3"/>
    <n v="11"/>
    <x v="10"/>
    <x v="2"/>
    <x v="2"/>
    <x v="0"/>
    <x v="1"/>
    <x v="3"/>
    <x v="7"/>
    <n v="5"/>
    <n v="196.53"/>
    <n v="0.15"/>
    <n v="105.01"/>
    <n v="835.25249999999994"/>
    <n v="525.05000000000007"/>
    <n v="310.20249999999987"/>
    <n v="0.37138769414039452"/>
    <n v="982.65"/>
    <n v="147.39749999999998"/>
    <n v="2026"/>
    <s v="Q4"/>
    <n v="11"/>
  </r>
  <r>
    <n v="1250"/>
    <x v="326"/>
    <n v="2026"/>
    <x v="3"/>
    <n v="11"/>
    <x v="10"/>
    <x v="1"/>
    <x v="12"/>
    <x v="0"/>
    <x v="1"/>
    <x v="2"/>
    <x v="2"/>
    <n v="6"/>
    <n v="36.35"/>
    <n v="0"/>
    <n v="13.24"/>
    <n v="218.10000000000002"/>
    <n v="79.44"/>
    <n v="138.66000000000003"/>
    <n v="0.63576341127922975"/>
    <n v="218.10000000000002"/>
    <n v="0"/>
    <n v="2026"/>
    <s v="Q4"/>
    <n v="11"/>
  </r>
  <r>
    <n v="2584"/>
    <x v="326"/>
    <n v="2026"/>
    <x v="3"/>
    <n v="11"/>
    <x v="10"/>
    <x v="1"/>
    <x v="6"/>
    <x v="1"/>
    <x v="0"/>
    <x v="3"/>
    <x v="7"/>
    <n v="15"/>
    <n v="192.23"/>
    <n v="0.15"/>
    <n v="106.34"/>
    <n v="2450.9324999999999"/>
    <n v="1595.1000000000001"/>
    <n v="855.83249999999975"/>
    <n v="0.34918648310387979"/>
    <n v="2883.45"/>
    <n v="432.51749999999998"/>
    <n v="2026"/>
    <s v="Q4"/>
    <n v="11"/>
  </r>
  <r>
    <n v="2717"/>
    <x v="326"/>
    <n v="2026"/>
    <x v="3"/>
    <n v="11"/>
    <x v="10"/>
    <x v="1"/>
    <x v="12"/>
    <x v="0"/>
    <x v="1"/>
    <x v="2"/>
    <x v="18"/>
    <n v="2"/>
    <n v="167.9"/>
    <n v="0.15"/>
    <n v="89.55"/>
    <n v="285.43"/>
    <n v="179.1"/>
    <n v="106.33000000000001"/>
    <n v="0.37252566303471957"/>
    <n v="335.8"/>
    <n v="50.37"/>
    <n v="2026"/>
    <s v="Q4"/>
    <n v="11"/>
  </r>
  <r>
    <n v="2737"/>
    <x v="326"/>
    <n v="2026"/>
    <x v="3"/>
    <n v="11"/>
    <x v="10"/>
    <x v="1"/>
    <x v="6"/>
    <x v="0"/>
    <x v="2"/>
    <x v="3"/>
    <x v="13"/>
    <n v="2"/>
    <n v="80.709999999999994"/>
    <n v="0.1"/>
    <n v="39.33"/>
    <n v="145.27799999999999"/>
    <n v="78.66"/>
    <n v="66.617999999999995"/>
    <n v="0.45855532152149669"/>
    <n v="161.41999999999999"/>
    <n v="16.141999999999999"/>
    <n v="2026"/>
    <s v="Q4"/>
    <n v="11"/>
  </r>
  <r>
    <n v="3021"/>
    <x v="326"/>
    <n v="2026"/>
    <x v="3"/>
    <n v="11"/>
    <x v="10"/>
    <x v="0"/>
    <x v="15"/>
    <x v="0"/>
    <x v="2"/>
    <x v="1"/>
    <x v="17"/>
    <n v="1"/>
    <n v="71.66"/>
    <n v="0.2"/>
    <n v="31.83"/>
    <n v="57.328000000000003"/>
    <n v="31.83"/>
    <n v="25.498000000000005"/>
    <n v="0.44477393245883345"/>
    <n v="71.66"/>
    <n v="14.332000000000001"/>
    <n v="2026"/>
    <s v="Q4"/>
    <n v="11"/>
  </r>
  <r>
    <n v="5199"/>
    <x v="326"/>
    <n v="2026"/>
    <x v="3"/>
    <n v="11"/>
    <x v="10"/>
    <x v="2"/>
    <x v="3"/>
    <x v="0"/>
    <x v="0"/>
    <x v="3"/>
    <x v="19"/>
    <n v="5"/>
    <n v="125.23"/>
    <n v="0.05"/>
    <n v="59.84"/>
    <n v="594.84249999999997"/>
    <n v="299.20000000000005"/>
    <n v="295.64249999999993"/>
    <n v="0.49700971265503041"/>
    <n v="626.15"/>
    <n v="31.307500000000001"/>
    <n v="2026"/>
    <s v="Q4"/>
    <n v="11"/>
  </r>
  <r>
    <n v="1202"/>
    <x v="327"/>
    <n v="2026"/>
    <x v="3"/>
    <n v="11"/>
    <x v="10"/>
    <x v="0"/>
    <x v="15"/>
    <x v="3"/>
    <x v="0"/>
    <x v="1"/>
    <x v="1"/>
    <n v="2"/>
    <n v="91.33"/>
    <n v="0.15"/>
    <n v="45.45"/>
    <n v="155.261"/>
    <n v="90.9"/>
    <n v="64.36099999999999"/>
    <n v="0.41453423589954974"/>
    <n v="182.66"/>
    <n v="27.398999999999997"/>
    <n v="2026"/>
    <s v="Q4"/>
    <n v="11"/>
  </r>
  <r>
    <n v="1365"/>
    <x v="327"/>
    <n v="2026"/>
    <x v="3"/>
    <n v="11"/>
    <x v="10"/>
    <x v="0"/>
    <x v="0"/>
    <x v="3"/>
    <x v="1"/>
    <x v="1"/>
    <x v="11"/>
    <n v="4"/>
    <n v="155.91"/>
    <n v="0"/>
    <n v="79.91"/>
    <n v="623.64"/>
    <n v="319.64"/>
    <n v="304"/>
    <n v="0.48746071451478418"/>
    <n v="623.64"/>
    <n v="0"/>
    <n v="2026"/>
    <s v="Q4"/>
    <n v="11"/>
  </r>
  <r>
    <n v="2575"/>
    <x v="327"/>
    <n v="2026"/>
    <x v="3"/>
    <n v="11"/>
    <x v="10"/>
    <x v="2"/>
    <x v="10"/>
    <x v="2"/>
    <x v="0"/>
    <x v="4"/>
    <x v="10"/>
    <n v="1"/>
    <n v="39.42"/>
    <n v="0"/>
    <n v="14.63"/>
    <n v="39.42"/>
    <n v="14.63"/>
    <n v="24.79"/>
    <n v="0.62886859462201927"/>
    <n v="39.42"/>
    <n v="0"/>
    <n v="2026"/>
    <s v="Q4"/>
    <n v="11"/>
  </r>
  <r>
    <n v="2673"/>
    <x v="327"/>
    <n v="2026"/>
    <x v="3"/>
    <n v="11"/>
    <x v="10"/>
    <x v="2"/>
    <x v="2"/>
    <x v="0"/>
    <x v="0"/>
    <x v="0"/>
    <x v="4"/>
    <n v="2"/>
    <n v="51.56"/>
    <n v="0.05"/>
    <n v="22.7"/>
    <n v="97.963999999999999"/>
    <n v="45.4"/>
    <n v="52.564"/>
    <n v="0.5365644522477645"/>
    <n v="103.12"/>
    <n v="5.1560000000000006"/>
    <n v="2026"/>
    <s v="Q4"/>
    <n v="11"/>
  </r>
  <r>
    <n v="4145"/>
    <x v="327"/>
    <n v="2026"/>
    <x v="3"/>
    <n v="11"/>
    <x v="10"/>
    <x v="0"/>
    <x v="0"/>
    <x v="0"/>
    <x v="0"/>
    <x v="3"/>
    <x v="19"/>
    <n v="1"/>
    <n v="120.49"/>
    <n v="0.15"/>
    <n v="61.22"/>
    <n v="102.4165"/>
    <n v="61.22"/>
    <n v="41.1965"/>
    <n v="0.40224475548373556"/>
    <n v="120.49"/>
    <n v="18.073499999999999"/>
    <n v="2026"/>
    <s v="Q4"/>
    <n v="11"/>
  </r>
  <r>
    <n v="4610"/>
    <x v="327"/>
    <n v="2026"/>
    <x v="3"/>
    <n v="11"/>
    <x v="10"/>
    <x v="2"/>
    <x v="16"/>
    <x v="2"/>
    <x v="0"/>
    <x v="1"/>
    <x v="11"/>
    <n v="2"/>
    <n v="153.96"/>
    <n v="0"/>
    <n v="79.33"/>
    <n v="307.92"/>
    <n v="158.66"/>
    <n v="149.26000000000002"/>
    <n v="0.48473629514159527"/>
    <n v="307.92"/>
    <n v="0"/>
    <n v="2026"/>
    <s v="Q4"/>
    <n v="11"/>
  </r>
  <r>
    <n v="4721"/>
    <x v="327"/>
    <n v="2026"/>
    <x v="3"/>
    <n v="11"/>
    <x v="10"/>
    <x v="2"/>
    <x v="16"/>
    <x v="2"/>
    <x v="1"/>
    <x v="0"/>
    <x v="6"/>
    <n v="1"/>
    <n v="39.85"/>
    <n v="0"/>
    <n v="16.3"/>
    <n v="39.85"/>
    <n v="16.3"/>
    <n v="23.55"/>
    <n v="0.59096612296110418"/>
    <n v="39.85"/>
    <n v="0"/>
    <n v="2026"/>
    <s v="Q4"/>
    <n v="11"/>
  </r>
  <r>
    <n v="324"/>
    <x v="328"/>
    <n v="2026"/>
    <x v="3"/>
    <n v="11"/>
    <x v="10"/>
    <x v="3"/>
    <x v="13"/>
    <x v="3"/>
    <x v="0"/>
    <x v="0"/>
    <x v="8"/>
    <n v="2"/>
    <n v="103.88"/>
    <n v="0.15"/>
    <n v="49.26"/>
    <n v="176.59599999999998"/>
    <n v="98.52"/>
    <n v="78.075999999999979"/>
    <n v="0.44211646922920106"/>
    <n v="207.76"/>
    <n v="31.163999999999998"/>
    <n v="2026"/>
    <s v="Q4"/>
    <n v="11"/>
  </r>
  <r>
    <n v="559"/>
    <x v="328"/>
    <n v="2026"/>
    <x v="3"/>
    <n v="11"/>
    <x v="10"/>
    <x v="3"/>
    <x v="7"/>
    <x v="0"/>
    <x v="0"/>
    <x v="2"/>
    <x v="15"/>
    <n v="2"/>
    <n v="134.19"/>
    <n v="0.1"/>
    <n v="65.39"/>
    <n v="241.542"/>
    <n v="130.78"/>
    <n v="110.762"/>
    <n v="0.45856207202060095"/>
    <n v="268.38"/>
    <n v="26.838000000000001"/>
    <n v="2026"/>
    <s v="Q4"/>
    <n v="11"/>
  </r>
  <r>
    <n v="1108"/>
    <x v="328"/>
    <n v="2026"/>
    <x v="3"/>
    <n v="11"/>
    <x v="10"/>
    <x v="1"/>
    <x v="1"/>
    <x v="3"/>
    <x v="1"/>
    <x v="2"/>
    <x v="2"/>
    <n v="1"/>
    <n v="37.06"/>
    <n v="0.1"/>
    <n v="13.18"/>
    <n v="33.354000000000006"/>
    <n v="13.18"/>
    <n v="20.174000000000007"/>
    <n v="0.6048449961024166"/>
    <n v="37.06"/>
    <n v="3.7060000000000004"/>
    <n v="2026"/>
    <s v="Q4"/>
    <n v="11"/>
  </r>
  <r>
    <n v="1344"/>
    <x v="328"/>
    <n v="2026"/>
    <x v="3"/>
    <n v="11"/>
    <x v="10"/>
    <x v="2"/>
    <x v="10"/>
    <x v="0"/>
    <x v="1"/>
    <x v="2"/>
    <x v="15"/>
    <n v="4"/>
    <n v="135.21"/>
    <n v="0.05"/>
    <n v="68.64"/>
    <n v="513.798"/>
    <n v="274.56"/>
    <n v="239.238"/>
    <n v="0.46562656919645462"/>
    <n v="540.84"/>
    <n v="27.042000000000002"/>
    <n v="2026"/>
    <s v="Q4"/>
    <n v="11"/>
  </r>
  <r>
    <n v="1922"/>
    <x v="328"/>
    <n v="2026"/>
    <x v="3"/>
    <n v="11"/>
    <x v="10"/>
    <x v="0"/>
    <x v="9"/>
    <x v="3"/>
    <x v="0"/>
    <x v="1"/>
    <x v="3"/>
    <n v="2"/>
    <n v="145.77000000000001"/>
    <n v="0.1"/>
    <n v="78.14"/>
    <n v="262.38600000000002"/>
    <n v="156.28"/>
    <n v="106.10600000000002"/>
    <n v="0.40438895367893107"/>
    <n v="291.54000000000002"/>
    <n v="29.154000000000003"/>
    <n v="2026"/>
    <s v="Q4"/>
    <n v="11"/>
  </r>
  <r>
    <n v="2343"/>
    <x v="328"/>
    <n v="2026"/>
    <x v="3"/>
    <n v="11"/>
    <x v="10"/>
    <x v="0"/>
    <x v="15"/>
    <x v="2"/>
    <x v="1"/>
    <x v="3"/>
    <x v="19"/>
    <n v="1"/>
    <n v="121.53"/>
    <n v="0.15"/>
    <n v="62.14"/>
    <n v="103.3005"/>
    <n v="62.14"/>
    <n v="41.160499999999999"/>
    <n v="0.39845402490791426"/>
    <n v="121.53"/>
    <n v="18.229499999999998"/>
    <n v="2026"/>
    <s v="Q4"/>
    <n v="11"/>
  </r>
  <r>
    <n v="2466"/>
    <x v="328"/>
    <n v="2026"/>
    <x v="3"/>
    <n v="11"/>
    <x v="10"/>
    <x v="2"/>
    <x v="2"/>
    <x v="0"/>
    <x v="2"/>
    <x v="0"/>
    <x v="6"/>
    <n v="2"/>
    <n v="40.51"/>
    <n v="0.05"/>
    <n v="16.45"/>
    <n v="76.968999999999994"/>
    <n v="32.9"/>
    <n v="44.068999999999996"/>
    <n v="0.5725551845548208"/>
    <n v="81.02"/>
    <n v="4.0510000000000002"/>
    <n v="2026"/>
    <s v="Q4"/>
    <n v="11"/>
  </r>
  <r>
    <n v="2647"/>
    <x v="328"/>
    <n v="2026"/>
    <x v="3"/>
    <n v="11"/>
    <x v="10"/>
    <x v="2"/>
    <x v="5"/>
    <x v="0"/>
    <x v="1"/>
    <x v="1"/>
    <x v="17"/>
    <n v="1"/>
    <n v="70.099999999999994"/>
    <n v="0.15"/>
    <n v="32.28"/>
    <n v="59.584999999999994"/>
    <n v="32.28"/>
    <n v="27.304999999999993"/>
    <n v="0.45825291600234952"/>
    <n v="70.099999999999994"/>
    <n v="10.514999999999999"/>
    <n v="2026"/>
    <s v="Q4"/>
    <n v="11"/>
  </r>
  <r>
    <n v="2958"/>
    <x v="328"/>
    <n v="2026"/>
    <x v="3"/>
    <n v="11"/>
    <x v="10"/>
    <x v="1"/>
    <x v="12"/>
    <x v="3"/>
    <x v="1"/>
    <x v="1"/>
    <x v="3"/>
    <n v="1"/>
    <n v="144.25"/>
    <n v="0.1"/>
    <n v="79.55"/>
    <n v="129.82500000000002"/>
    <n v="79.55"/>
    <n v="50.27500000000002"/>
    <n v="0.38725207009435791"/>
    <n v="144.25"/>
    <n v="14.425000000000001"/>
    <n v="2026"/>
    <s v="Q4"/>
    <n v="11"/>
  </r>
  <r>
    <n v="3527"/>
    <x v="328"/>
    <n v="2026"/>
    <x v="3"/>
    <n v="11"/>
    <x v="10"/>
    <x v="1"/>
    <x v="6"/>
    <x v="3"/>
    <x v="0"/>
    <x v="1"/>
    <x v="3"/>
    <n v="4"/>
    <n v="146.19"/>
    <n v="0.1"/>
    <n v="79.569999999999993"/>
    <n v="526.28399999999999"/>
    <n v="318.27999999999997"/>
    <n v="208.00400000000002"/>
    <n v="0.39523147198090769"/>
    <n v="584.76"/>
    <n v="58.475999999999999"/>
    <n v="2026"/>
    <s v="Q4"/>
    <n v="11"/>
  </r>
  <r>
    <n v="3729"/>
    <x v="328"/>
    <n v="2026"/>
    <x v="3"/>
    <n v="11"/>
    <x v="10"/>
    <x v="0"/>
    <x v="9"/>
    <x v="0"/>
    <x v="1"/>
    <x v="3"/>
    <x v="13"/>
    <n v="1"/>
    <n v="81.89"/>
    <n v="0.05"/>
    <n v="38.33"/>
    <n v="77.79549999999999"/>
    <n v="38.33"/>
    <n v="39.465499999999992"/>
    <n v="0.50729797996028048"/>
    <n v="81.89"/>
    <n v="4.0945"/>
    <n v="2026"/>
    <s v="Q4"/>
    <n v="11"/>
  </r>
  <r>
    <n v="4961"/>
    <x v="328"/>
    <n v="2026"/>
    <x v="3"/>
    <n v="11"/>
    <x v="10"/>
    <x v="2"/>
    <x v="2"/>
    <x v="2"/>
    <x v="1"/>
    <x v="3"/>
    <x v="7"/>
    <n v="2"/>
    <n v="194.78"/>
    <n v="0.15"/>
    <n v="102.51"/>
    <n v="331.12599999999998"/>
    <n v="205.02"/>
    <n v="126.10599999999997"/>
    <n v="0.38083992196324051"/>
    <n v="389.56"/>
    <n v="58.433999999999997"/>
    <n v="2026"/>
    <s v="Q4"/>
    <n v="11"/>
  </r>
  <r>
    <n v="5034"/>
    <x v="328"/>
    <n v="2026"/>
    <x v="3"/>
    <n v="11"/>
    <x v="10"/>
    <x v="1"/>
    <x v="14"/>
    <x v="0"/>
    <x v="0"/>
    <x v="1"/>
    <x v="3"/>
    <n v="1"/>
    <n v="141.63"/>
    <n v="0.05"/>
    <n v="77.17"/>
    <n v="134.54849999999999"/>
    <n v="77.17"/>
    <n v="57.378499999999988"/>
    <n v="0.42645217152179321"/>
    <n v="141.63"/>
    <n v="7.0815000000000001"/>
    <n v="2026"/>
    <s v="Q4"/>
    <n v="11"/>
  </r>
  <r>
    <n v="343"/>
    <x v="329"/>
    <n v="2026"/>
    <x v="3"/>
    <n v="11"/>
    <x v="10"/>
    <x v="2"/>
    <x v="16"/>
    <x v="0"/>
    <x v="0"/>
    <x v="0"/>
    <x v="6"/>
    <n v="1"/>
    <n v="40.86"/>
    <n v="0.05"/>
    <n v="17.14"/>
    <n v="38.817"/>
    <n v="17.14"/>
    <n v="21.677"/>
    <n v="0.55844088930107938"/>
    <n v="40.86"/>
    <n v="2.0430000000000001"/>
    <n v="2026"/>
    <s v="Q4"/>
    <n v="11"/>
  </r>
  <r>
    <n v="405"/>
    <x v="329"/>
    <n v="2026"/>
    <x v="3"/>
    <n v="11"/>
    <x v="10"/>
    <x v="3"/>
    <x v="8"/>
    <x v="0"/>
    <x v="1"/>
    <x v="1"/>
    <x v="3"/>
    <n v="1"/>
    <n v="141.61000000000001"/>
    <n v="0.05"/>
    <n v="77.7"/>
    <n v="134.52950000000001"/>
    <n v="77.7"/>
    <n v="56.82950000000001"/>
    <n v="0.42243151130421214"/>
    <n v="141.61000000000001"/>
    <n v="7.0805000000000007"/>
    <n v="2026"/>
    <s v="Q4"/>
    <n v="11"/>
  </r>
  <r>
    <n v="485"/>
    <x v="329"/>
    <n v="2026"/>
    <x v="3"/>
    <n v="11"/>
    <x v="10"/>
    <x v="3"/>
    <x v="7"/>
    <x v="0"/>
    <x v="1"/>
    <x v="3"/>
    <x v="19"/>
    <n v="2"/>
    <n v="122.15"/>
    <n v="0.1"/>
    <n v="61.15"/>
    <n v="219.87"/>
    <n v="122.3"/>
    <n v="97.570000000000007"/>
    <n v="0.44376222313185065"/>
    <n v="244.3"/>
    <n v="24.430000000000003"/>
    <n v="2026"/>
    <s v="Q4"/>
    <n v="11"/>
  </r>
  <r>
    <n v="807"/>
    <x v="329"/>
    <n v="2026"/>
    <x v="3"/>
    <n v="11"/>
    <x v="10"/>
    <x v="2"/>
    <x v="5"/>
    <x v="2"/>
    <x v="0"/>
    <x v="2"/>
    <x v="15"/>
    <n v="5"/>
    <n v="130.24"/>
    <n v="0.1"/>
    <n v="66.75"/>
    <n v="586.08000000000004"/>
    <n v="333.75"/>
    <n v="252.33000000000004"/>
    <n v="0.43053849303849306"/>
    <n v="651.20000000000005"/>
    <n v="65.12"/>
    <n v="2026"/>
    <s v="Q4"/>
    <n v="11"/>
  </r>
  <r>
    <n v="1666"/>
    <x v="329"/>
    <n v="2026"/>
    <x v="3"/>
    <n v="11"/>
    <x v="10"/>
    <x v="0"/>
    <x v="15"/>
    <x v="1"/>
    <x v="0"/>
    <x v="0"/>
    <x v="4"/>
    <n v="3"/>
    <n v="50.18"/>
    <n v="0.1"/>
    <n v="23.12"/>
    <n v="135.48599999999999"/>
    <n v="69.36"/>
    <n v="66.125999999999991"/>
    <n v="0.4880651875470528"/>
    <n v="150.54"/>
    <n v="15.054"/>
    <n v="2026"/>
    <s v="Q4"/>
    <n v="11"/>
  </r>
  <r>
    <n v="3442"/>
    <x v="329"/>
    <n v="2026"/>
    <x v="3"/>
    <n v="11"/>
    <x v="10"/>
    <x v="0"/>
    <x v="9"/>
    <x v="2"/>
    <x v="1"/>
    <x v="4"/>
    <x v="16"/>
    <n v="2"/>
    <n v="50.93"/>
    <n v="0.15"/>
    <n v="22.35"/>
    <n v="86.581000000000003"/>
    <n v="44.7"/>
    <n v="41.881"/>
    <n v="0.48372044674928677"/>
    <n v="101.86"/>
    <n v="15.279"/>
    <n v="2026"/>
    <s v="Q4"/>
    <n v="11"/>
  </r>
  <r>
    <n v="4177"/>
    <x v="329"/>
    <n v="2026"/>
    <x v="3"/>
    <n v="11"/>
    <x v="10"/>
    <x v="2"/>
    <x v="10"/>
    <x v="0"/>
    <x v="2"/>
    <x v="0"/>
    <x v="4"/>
    <n v="1"/>
    <n v="49.6"/>
    <n v="0"/>
    <n v="22.62"/>
    <n v="49.6"/>
    <n v="22.62"/>
    <n v="26.98"/>
    <n v="0.5439516129032258"/>
    <n v="49.6"/>
    <n v="0"/>
    <n v="2026"/>
    <s v="Q4"/>
    <n v="11"/>
  </r>
  <r>
    <n v="4659"/>
    <x v="329"/>
    <n v="2026"/>
    <x v="3"/>
    <n v="11"/>
    <x v="10"/>
    <x v="1"/>
    <x v="11"/>
    <x v="1"/>
    <x v="2"/>
    <x v="3"/>
    <x v="13"/>
    <n v="3"/>
    <n v="83.3"/>
    <n v="0.15"/>
    <n v="38.74"/>
    <n v="212.41499999999996"/>
    <n v="116.22"/>
    <n v="96.194999999999965"/>
    <n v="0.45286349834051259"/>
    <n v="249.89999999999998"/>
    <n v="37.484999999999992"/>
    <n v="2026"/>
    <s v="Q4"/>
    <n v="11"/>
  </r>
  <r>
    <n v="4667"/>
    <x v="329"/>
    <n v="2026"/>
    <x v="3"/>
    <n v="11"/>
    <x v="10"/>
    <x v="1"/>
    <x v="14"/>
    <x v="3"/>
    <x v="2"/>
    <x v="2"/>
    <x v="2"/>
    <n v="1"/>
    <n v="35.89"/>
    <n v="0.05"/>
    <n v="13.53"/>
    <n v="34.095500000000001"/>
    <n v="13.53"/>
    <n v="20.5655"/>
    <n v="0.60317343931017287"/>
    <n v="35.89"/>
    <n v="1.7945000000000002"/>
    <n v="2026"/>
    <s v="Q4"/>
    <n v="11"/>
  </r>
  <r>
    <n v="197"/>
    <x v="330"/>
    <n v="2026"/>
    <x v="3"/>
    <n v="11"/>
    <x v="10"/>
    <x v="3"/>
    <x v="4"/>
    <x v="2"/>
    <x v="1"/>
    <x v="3"/>
    <x v="7"/>
    <n v="1"/>
    <n v="195.32"/>
    <n v="0"/>
    <n v="103.21"/>
    <n v="195.32"/>
    <n v="103.21"/>
    <n v="92.11"/>
    <n v="0.47158509113250052"/>
    <n v="195.32"/>
    <n v="0"/>
    <n v="2026"/>
    <s v="Q4"/>
    <n v="11"/>
  </r>
  <r>
    <n v="361"/>
    <x v="330"/>
    <n v="2026"/>
    <x v="3"/>
    <n v="11"/>
    <x v="10"/>
    <x v="1"/>
    <x v="6"/>
    <x v="0"/>
    <x v="0"/>
    <x v="2"/>
    <x v="2"/>
    <n v="1"/>
    <n v="36.36"/>
    <n v="0.05"/>
    <n v="13.33"/>
    <n v="34.541999999999994"/>
    <n v="13.33"/>
    <n v="21.211999999999996"/>
    <n v="0.61409298824619307"/>
    <n v="36.36"/>
    <n v="1.8180000000000001"/>
    <n v="2026"/>
    <s v="Q4"/>
    <n v="11"/>
  </r>
  <r>
    <n v="841"/>
    <x v="330"/>
    <n v="2026"/>
    <x v="3"/>
    <n v="11"/>
    <x v="10"/>
    <x v="1"/>
    <x v="12"/>
    <x v="0"/>
    <x v="0"/>
    <x v="2"/>
    <x v="2"/>
    <n v="2"/>
    <n v="35.85"/>
    <n v="0.05"/>
    <n v="13.69"/>
    <n v="68.114999999999995"/>
    <n v="27.38"/>
    <n v="40.734999999999999"/>
    <n v="0.59803273875064233"/>
    <n v="71.7"/>
    <n v="3.5850000000000004"/>
    <n v="2026"/>
    <s v="Q4"/>
    <n v="11"/>
  </r>
  <r>
    <n v="903"/>
    <x v="330"/>
    <n v="2026"/>
    <x v="3"/>
    <n v="11"/>
    <x v="10"/>
    <x v="3"/>
    <x v="8"/>
    <x v="0"/>
    <x v="1"/>
    <x v="2"/>
    <x v="9"/>
    <n v="4"/>
    <n v="46.73"/>
    <n v="0"/>
    <n v="17.989999999999998"/>
    <n v="186.92"/>
    <n v="71.959999999999994"/>
    <n v="114.96"/>
    <n v="0.61502246950567085"/>
    <n v="186.92"/>
    <n v="0"/>
    <n v="2026"/>
    <s v="Q4"/>
    <n v="11"/>
  </r>
  <r>
    <n v="1278"/>
    <x v="330"/>
    <n v="2026"/>
    <x v="3"/>
    <n v="11"/>
    <x v="10"/>
    <x v="3"/>
    <x v="13"/>
    <x v="2"/>
    <x v="0"/>
    <x v="1"/>
    <x v="3"/>
    <n v="3"/>
    <n v="143.72"/>
    <n v="0.15"/>
    <n v="78.56"/>
    <n v="366.48599999999999"/>
    <n v="235.68"/>
    <n v="130.80599999999998"/>
    <n v="0.35691950033561987"/>
    <n v="431.15999999999997"/>
    <n v="64.673999999999992"/>
    <n v="2026"/>
    <s v="Q4"/>
    <n v="11"/>
  </r>
  <r>
    <n v="2091"/>
    <x v="330"/>
    <n v="2026"/>
    <x v="3"/>
    <n v="11"/>
    <x v="10"/>
    <x v="1"/>
    <x v="12"/>
    <x v="3"/>
    <x v="1"/>
    <x v="4"/>
    <x v="14"/>
    <n v="1"/>
    <n v="35.590000000000003"/>
    <n v="0"/>
    <n v="13.57"/>
    <n v="35.590000000000003"/>
    <n v="13.57"/>
    <n v="22.020000000000003"/>
    <n v="0.61871312166338865"/>
    <n v="35.590000000000003"/>
    <n v="0"/>
    <n v="2026"/>
    <s v="Q4"/>
    <n v="11"/>
  </r>
  <r>
    <n v="3070"/>
    <x v="330"/>
    <n v="2026"/>
    <x v="3"/>
    <n v="11"/>
    <x v="10"/>
    <x v="3"/>
    <x v="13"/>
    <x v="3"/>
    <x v="0"/>
    <x v="1"/>
    <x v="17"/>
    <n v="4"/>
    <n v="71.11"/>
    <n v="0.05"/>
    <n v="32.25"/>
    <n v="270.21799999999996"/>
    <n v="129"/>
    <n v="141.21799999999996"/>
    <n v="0.52260767232382732"/>
    <n v="284.44"/>
    <n v="14.222000000000001"/>
    <n v="2026"/>
    <s v="Q4"/>
    <n v="11"/>
  </r>
  <r>
    <n v="4007"/>
    <x v="330"/>
    <n v="2026"/>
    <x v="3"/>
    <n v="11"/>
    <x v="10"/>
    <x v="0"/>
    <x v="9"/>
    <x v="3"/>
    <x v="2"/>
    <x v="0"/>
    <x v="4"/>
    <n v="5"/>
    <n v="51.04"/>
    <n v="0"/>
    <n v="22.69"/>
    <n v="255.2"/>
    <n v="113.45"/>
    <n v="141.75"/>
    <n v="0.55544670846394983"/>
    <n v="255.2"/>
    <n v="0"/>
    <n v="2026"/>
    <s v="Q4"/>
    <n v="11"/>
  </r>
  <r>
    <n v="4488"/>
    <x v="330"/>
    <n v="2026"/>
    <x v="3"/>
    <n v="11"/>
    <x v="10"/>
    <x v="1"/>
    <x v="14"/>
    <x v="2"/>
    <x v="0"/>
    <x v="2"/>
    <x v="18"/>
    <n v="3"/>
    <n v="161.66"/>
    <n v="0.05"/>
    <n v="88.3"/>
    <n v="460.73099999999999"/>
    <n v="264.89999999999998"/>
    <n v="195.83100000000002"/>
    <n v="0.42504411467863029"/>
    <n v="484.98"/>
    <n v="24.249000000000002"/>
    <n v="2026"/>
    <s v="Q4"/>
    <n v="11"/>
  </r>
  <r>
    <n v="5159"/>
    <x v="330"/>
    <n v="2026"/>
    <x v="3"/>
    <n v="11"/>
    <x v="10"/>
    <x v="3"/>
    <x v="13"/>
    <x v="0"/>
    <x v="2"/>
    <x v="3"/>
    <x v="13"/>
    <n v="2"/>
    <n v="80.400000000000006"/>
    <n v="0.15"/>
    <n v="38.869999999999997"/>
    <n v="136.68"/>
    <n v="77.739999999999995"/>
    <n v="58.940000000000012"/>
    <n v="0.43122622183201648"/>
    <n v="160.80000000000001"/>
    <n v="24.12"/>
    <n v="2026"/>
    <s v="Q4"/>
    <n v="11"/>
  </r>
  <r>
    <n v="669"/>
    <x v="331"/>
    <n v="2026"/>
    <x v="3"/>
    <n v="11"/>
    <x v="10"/>
    <x v="2"/>
    <x v="3"/>
    <x v="0"/>
    <x v="0"/>
    <x v="4"/>
    <x v="14"/>
    <n v="3"/>
    <n v="36.81"/>
    <n v="0.05"/>
    <n v="13.82"/>
    <n v="104.9085"/>
    <n v="41.46"/>
    <n v="63.448500000000003"/>
    <n v="0.60479846723573405"/>
    <n v="110.43"/>
    <n v="5.5215000000000005"/>
    <n v="2026"/>
    <s v="Q4"/>
    <n v="11"/>
  </r>
  <r>
    <n v="686"/>
    <x v="331"/>
    <n v="2026"/>
    <x v="3"/>
    <n v="11"/>
    <x v="10"/>
    <x v="1"/>
    <x v="12"/>
    <x v="3"/>
    <x v="0"/>
    <x v="2"/>
    <x v="15"/>
    <n v="2"/>
    <n v="132.61000000000001"/>
    <n v="0.1"/>
    <n v="67.3"/>
    <n v="238.69800000000004"/>
    <n v="134.6"/>
    <n v="104.09800000000004"/>
    <n v="0.43610755012610086"/>
    <n v="265.22000000000003"/>
    <n v="26.522000000000006"/>
    <n v="2026"/>
    <s v="Q4"/>
    <n v="11"/>
  </r>
  <r>
    <n v="990"/>
    <x v="331"/>
    <n v="2026"/>
    <x v="3"/>
    <n v="11"/>
    <x v="10"/>
    <x v="0"/>
    <x v="15"/>
    <x v="0"/>
    <x v="0"/>
    <x v="0"/>
    <x v="6"/>
    <n v="5"/>
    <n v="39.79"/>
    <n v="0.1"/>
    <n v="17.09"/>
    <n v="179.05500000000001"/>
    <n v="85.45"/>
    <n v="93.605000000000004"/>
    <n v="0.52277233252352628"/>
    <n v="198.95"/>
    <n v="19.895"/>
    <n v="2026"/>
    <s v="Q4"/>
    <n v="11"/>
  </r>
  <r>
    <n v="1134"/>
    <x v="331"/>
    <n v="2026"/>
    <x v="3"/>
    <n v="11"/>
    <x v="10"/>
    <x v="3"/>
    <x v="4"/>
    <x v="0"/>
    <x v="0"/>
    <x v="2"/>
    <x v="2"/>
    <n v="2"/>
    <n v="36.119999999999997"/>
    <n v="0.1"/>
    <n v="13.61"/>
    <n v="65.015999999999991"/>
    <n v="27.22"/>
    <n v="37.795999999999992"/>
    <n v="0.58133382551987201"/>
    <n v="72.239999999999995"/>
    <n v="7.2240000000000002"/>
    <n v="2026"/>
    <s v="Q4"/>
    <n v="11"/>
  </r>
  <r>
    <n v="1770"/>
    <x v="331"/>
    <n v="2026"/>
    <x v="3"/>
    <n v="11"/>
    <x v="10"/>
    <x v="3"/>
    <x v="7"/>
    <x v="2"/>
    <x v="0"/>
    <x v="1"/>
    <x v="11"/>
    <n v="5"/>
    <n v="153.93"/>
    <n v="0.05"/>
    <n v="77.27"/>
    <n v="731.16750000000002"/>
    <n v="386.34999999999997"/>
    <n v="344.81750000000005"/>
    <n v="0.4715985051304934"/>
    <n v="769.65000000000009"/>
    <n v="38.482500000000009"/>
    <n v="2026"/>
    <s v="Q4"/>
    <n v="11"/>
  </r>
  <r>
    <n v="3396"/>
    <x v="331"/>
    <n v="2026"/>
    <x v="3"/>
    <n v="11"/>
    <x v="10"/>
    <x v="2"/>
    <x v="3"/>
    <x v="2"/>
    <x v="1"/>
    <x v="4"/>
    <x v="16"/>
    <n v="3"/>
    <n v="50.67"/>
    <n v="0.05"/>
    <n v="22.25"/>
    <n v="144.40949999999998"/>
    <n v="66.75"/>
    <n v="77.65949999999998"/>
    <n v="0.53777279195620775"/>
    <n v="152.01"/>
    <n v="7.6005000000000003"/>
    <n v="2026"/>
    <s v="Q4"/>
    <n v="11"/>
  </r>
  <r>
    <n v="4259"/>
    <x v="331"/>
    <n v="2026"/>
    <x v="3"/>
    <n v="11"/>
    <x v="10"/>
    <x v="2"/>
    <x v="3"/>
    <x v="0"/>
    <x v="0"/>
    <x v="1"/>
    <x v="17"/>
    <n v="4"/>
    <n v="72.77"/>
    <n v="0"/>
    <n v="32.090000000000003"/>
    <n v="291.08"/>
    <n v="128.36000000000001"/>
    <n v="162.71999999999997"/>
    <n v="0.55902157482479031"/>
    <n v="291.08"/>
    <n v="0"/>
    <n v="2026"/>
    <s v="Q4"/>
    <n v="11"/>
  </r>
  <r>
    <n v="4440"/>
    <x v="331"/>
    <n v="2026"/>
    <x v="3"/>
    <n v="11"/>
    <x v="10"/>
    <x v="2"/>
    <x v="10"/>
    <x v="3"/>
    <x v="1"/>
    <x v="2"/>
    <x v="9"/>
    <n v="1"/>
    <n v="46.45"/>
    <n v="0.1"/>
    <n v="17.96"/>
    <n v="41.805000000000007"/>
    <n v="17.96"/>
    <n v="23.845000000000006"/>
    <n v="0.57038631742614521"/>
    <n v="46.45"/>
    <n v="4.6450000000000005"/>
    <n v="2026"/>
    <s v="Q4"/>
    <n v="11"/>
  </r>
  <r>
    <n v="5115"/>
    <x v="331"/>
    <n v="2026"/>
    <x v="3"/>
    <n v="11"/>
    <x v="10"/>
    <x v="0"/>
    <x v="15"/>
    <x v="0"/>
    <x v="1"/>
    <x v="2"/>
    <x v="18"/>
    <n v="1"/>
    <n v="165.75"/>
    <n v="0.2"/>
    <n v="89.16"/>
    <n v="132.6"/>
    <n v="89.16"/>
    <n v="43.44"/>
    <n v="0.32760180995475113"/>
    <n v="165.75"/>
    <n v="33.15"/>
    <n v="2026"/>
    <s v="Q4"/>
    <n v="11"/>
  </r>
  <r>
    <n v="5136"/>
    <x v="331"/>
    <n v="2026"/>
    <x v="3"/>
    <n v="11"/>
    <x v="10"/>
    <x v="2"/>
    <x v="2"/>
    <x v="3"/>
    <x v="1"/>
    <x v="3"/>
    <x v="7"/>
    <n v="4"/>
    <n v="198.02"/>
    <n v="0.05"/>
    <n v="103.82"/>
    <n v="752.476"/>
    <n v="415.28"/>
    <n v="337.19600000000003"/>
    <n v="0.44811528872681655"/>
    <n v="792.08"/>
    <n v="39.604000000000006"/>
    <n v="2026"/>
    <s v="Q4"/>
    <n v="11"/>
  </r>
  <r>
    <n v="562"/>
    <x v="332"/>
    <n v="2026"/>
    <x v="3"/>
    <n v="11"/>
    <x v="10"/>
    <x v="1"/>
    <x v="12"/>
    <x v="0"/>
    <x v="1"/>
    <x v="2"/>
    <x v="9"/>
    <n v="1"/>
    <n v="46.3"/>
    <n v="0.2"/>
    <n v="18.78"/>
    <n v="37.04"/>
    <n v="18.78"/>
    <n v="18.259999999999998"/>
    <n v="0.49298056155507552"/>
    <n v="46.3"/>
    <n v="9.26"/>
    <n v="2026"/>
    <s v="Q4"/>
    <n v="11"/>
  </r>
  <r>
    <n v="806"/>
    <x v="332"/>
    <n v="2026"/>
    <x v="3"/>
    <n v="11"/>
    <x v="10"/>
    <x v="0"/>
    <x v="15"/>
    <x v="3"/>
    <x v="0"/>
    <x v="4"/>
    <x v="10"/>
    <n v="1"/>
    <n v="39.659999999999997"/>
    <n v="0"/>
    <n v="14.76"/>
    <n v="39.659999999999997"/>
    <n v="14.76"/>
    <n v="24.9"/>
    <n v="0.62783661119515888"/>
    <n v="39.659999999999997"/>
    <n v="0"/>
    <n v="2026"/>
    <s v="Q4"/>
    <n v="11"/>
  </r>
  <r>
    <n v="3150"/>
    <x v="332"/>
    <n v="2026"/>
    <x v="3"/>
    <n v="11"/>
    <x v="10"/>
    <x v="1"/>
    <x v="6"/>
    <x v="0"/>
    <x v="1"/>
    <x v="3"/>
    <x v="13"/>
    <n v="3"/>
    <n v="80.72"/>
    <n v="0.05"/>
    <n v="39.130000000000003"/>
    <n v="230.05199999999999"/>
    <n v="117.39000000000001"/>
    <n v="112.66199999999998"/>
    <n v="0.48972406238589528"/>
    <n v="242.16"/>
    <n v="12.108000000000001"/>
    <n v="2026"/>
    <s v="Q4"/>
    <n v="11"/>
  </r>
  <r>
    <n v="4847"/>
    <x v="332"/>
    <n v="2026"/>
    <x v="3"/>
    <n v="11"/>
    <x v="10"/>
    <x v="1"/>
    <x v="14"/>
    <x v="3"/>
    <x v="1"/>
    <x v="2"/>
    <x v="2"/>
    <n v="2"/>
    <n v="35.51"/>
    <n v="0.05"/>
    <n v="13.24"/>
    <n v="67.468999999999994"/>
    <n v="26.48"/>
    <n v="40.98899999999999"/>
    <n v="0.60752345521646967"/>
    <n v="71.02"/>
    <n v="3.5510000000000002"/>
    <n v="2026"/>
    <s v="Q4"/>
    <n v="11"/>
  </r>
  <r>
    <n v="221"/>
    <x v="333"/>
    <n v="2026"/>
    <x v="3"/>
    <n v="11"/>
    <x v="10"/>
    <x v="3"/>
    <x v="8"/>
    <x v="2"/>
    <x v="2"/>
    <x v="2"/>
    <x v="15"/>
    <n v="1"/>
    <n v="132.06"/>
    <n v="0.15"/>
    <n v="67.53"/>
    <n v="112.251"/>
    <n v="67.53"/>
    <n v="44.721000000000004"/>
    <n v="0.39840179597509157"/>
    <n v="132.06"/>
    <n v="19.809000000000001"/>
    <n v="2026"/>
    <s v="Q4"/>
    <n v="11"/>
  </r>
  <r>
    <n v="630"/>
    <x v="333"/>
    <n v="2026"/>
    <x v="3"/>
    <n v="11"/>
    <x v="10"/>
    <x v="3"/>
    <x v="8"/>
    <x v="0"/>
    <x v="2"/>
    <x v="0"/>
    <x v="6"/>
    <n v="3"/>
    <n v="41.07"/>
    <n v="0.1"/>
    <n v="16.86"/>
    <n v="110.88900000000001"/>
    <n v="50.58"/>
    <n v="60.309000000000012"/>
    <n v="0.54386819251684126"/>
    <n v="123.21000000000001"/>
    <n v="12.321000000000002"/>
    <n v="2026"/>
    <s v="Q4"/>
    <n v="11"/>
  </r>
  <r>
    <n v="1789"/>
    <x v="333"/>
    <n v="2026"/>
    <x v="3"/>
    <n v="11"/>
    <x v="10"/>
    <x v="1"/>
    <x v="12"/>
    <x v="0"/>
    <x v="1"/>
    <x v="1"/>
    <x v="11"/>
    <n v="2"/>
    <n v="151.49"/>
    <n v="0.1"/>
    <n v="81.39"/>
    <n v="272.68200000000002"/>
    <n v="162.78"/>
    <n v="109.90200000000002"/>
    <n v="0.40304090479019522"/>
    <n v="302.98"/>
    <n v="30.298000000000002"/>
    <n v="2026"/>
    <s v="Q4"/>
    <n v="11"/>
  </r>
  <r>
    <n v="1947"/>
    <x v="333"/>
    <n v="2026"/>
    <x v="3"/>
    <n v="11"/>
    <x v="10"/>
    <x v="0"/>
    <x v="0"/>
    <x v="2"/>
    <x v="2"/>
    <x v="4"/>
    <x v="14"/>
    <n v="1"/>
    <n v="35.729999999999997"/>
    <n v="0.2"/>
    <n v="14.33"/>
    <n v="28.584"/>
    <n v="14.33"/>
    <n v="14.254"/>
    <n v="0.49867058494262523"/>
    <n v="35.729999999999997"/>
    <n v="7.1459999999999999"/>
    <n v="2026"/>
    <s v="Q4"/>
    <n v="11"/>
  </r>
  <r>
    <n v="2279"/>
    <x v="333"/>
    <n v="2026"/>
    <x v="3"/>
    <n v="11"/>
    <x v="10"/>
    <x v="0"/>
    <x v="0"/>
    <x v="2"/>
    <x v="0"/>
    <x v="0"/>
    <x v="4"/>
    <n v="2"/>
    <n v="50.38"/>
    <n v="0.1"/>
    <n v="22.41"/>
    <n v="90.684000000000012"/>
    <n v="44.82"/>
    <n v="45.864000000000011"/>
    <n v="0.50575625248114342"/>
    <n v="100.76"/>
    <n v="10.076000000000001"/>
    <n v="2026"/>
    <s v="Q4"/>
    <n v="11"/>
  </r>
  <r>
    <n v="2439"/>
    <x v="333"/>
    <n v="2026"/>
    <x v="3"/>
    <n v="11"/>
    <x v="10"/>
    <x v="0"/>
    <x v="9"/>
    <x v="0"/>
    <x v="2"/>
    <x v="4"/>
    <x v="14"/>
    <n v="1"/>
    <n v="35.67"/>
    <n v="0.1"/>
    <n v="13.81"/>
    <n v="32.103000000000002"/>
    <n v="13.81"/>
    <n v="18.292999999999999"/>
    <n v="0.5698221350029592"/>
    <n v="35.67"/>
    <n v="3.5670000000000002"/>
    <n v="2026"/>
    <s v="Q4"/>
    <n v="11"/>
  </r>
  <r>
    <n v="2540"/>
    <x v="333"/>
    <n v="2026"/>
    <x v="3"/>
    <n v="11"/>
    <x v="10"/>
    <x v="1"/>
    <x v="14"/>
    <x v="1"/>
    <x v="2"/>
    <x v="3"/>
    <x v="13"/>
    <n v="12"/>
    <n v="81.150000000000006"/>
    <n v="0.15"/>
    <n v="39.590000000000003"/>
    <n v="827.73"/>
    <n v="475.08000000000004"/>
    <n v="352.65"/>
    <n v="0.42604472472907828"/>
    <n v="973.80000000000007"/>
    <n v="146.07"/>
    <n v="2026"/>
    <s v="Q4"/>
    <n v="11"/>
  </r>
  <r>
    <n v="2747"/>
    <x v="333"/>
    <n v="2026"/>
    <x v="3"/>
    <n v="11"/>
    <x v="10"/>
    <x v="0"/>
    <x v="15"/>
    <x v="2"/>
    <x v="0"/>
    <x v="3"/>
    <x v="7"/>
    <n v="1"/>
    <n v="194.73"/>
    <n v="0"/>
    <n v="104.48"/>
    <n v="194.73"/>
    <n v="104.48"/>
    <n v="90.249999999999986"/>
    <n v="0.46346222975401835"/>
    <n v="194.73"/>
    <n v="0"/>
    <n v="2026"/>
    <s v="Q4"/>
    <n v="11"/>
  </r>
  <r>
    <n v="3094"/>
    <x v="333"/>
    <n v="2026"/>
    <x v="3"/>
    <n v="11"/>
    <x v="10"/>
    <x v="1"/>
    <x v="1"/>
    <x v="3"/>
    <x v="2"/>
    <x v="3"/>
    <x v="19"/>
    <n v="2"/>
    <n v="122.18"/>
    <n v="0.15"/>
    <n v="61.3"/>
    <n v="207.70600000000002"/>
    <n v="122.6"/>
    <n v="85.106000000000023"/>
    <n v="0.40974261696821479"/>
    <n v="244.36"/>
    <n v="36.654000000000003"/>
    <n v="2026"/>
    <s v="Q4"/>
    <n v="11"/>
  </r>
  <r>
    <n v="3359"/>
    <x v="333"/>
    <n v="2026"/>
    <x v="3"/>
    <n v="11"/>
    <x v="10"/>
    <x v="3"/>
    <x v="13"/>
    <x v="0"/>
    <x v="0"/>
    <x v="3"/>
    <x v="13"/>
    <n v="1"/>
    <n v="83.14"/>
    <n v="0"/>
    <n v="39.369999999999997"/>
    <n v="83.14"/>
    <n v="39.369999999999997"/>
    <n v="43.77"/>
    <n v="0.52646139042578788"/>
    <n v="83.14"/>
    <n v="0"/>
    <n v="2026"/>
    <s v="Q4"/>
    <n v="11"/>
  </r>
  <r>
    <n v="3473"/>
    <x v="333"/>
    <n v="2026"/>
    <x v="3"/>
    <n v="11"/>
    <x v="10"/>
    <x v="2"/>
    <x v="5"/>
    <x v="0"/>
    <x v="0"/>
    <x v="0"/>
    <x v="0"/>
    <n v="1"/>
    <n v="80.97"/>
    <n v="0"/>
    <n v="43.64"/>
    <n v="80.97"/>
    <n v="43.64"/>
    <n v="37.33"/>
    <n v="0.4610349512164999"/>
    <n v="80.97"/>
    <n v="0"/>
    <n v="2026"/>
    <s v="Q4"/>
    <n v="11"/>
  </r>
  <r>
    <n v="3589"/>
    <x v="333"/>
    <n v="2026"/>
    <x v="3"/>
    <n v="11"/>
    <x v="10"/>
    <x v="0"/>
    <x v="9"/>
    <x v="0"/>
    <x v="1"/>
    <x v="1"/>
    <x v="17"/>
    <n v="1"/>
    <n v="73.03"/>
    <n v="0"/>
    <n v="32.71"/>
    <n v="73.03"/>
    <n v="32.71"/>
    <n v="40.32"/>
    <n v="0.55210187594139393"/>
    <n v="73.03"/>
    <n v="0"/>
    <n v="2026"/>
    <s v="Q4"/>
    <n v="11"/>
  </r>
  <r>
    <n v="4689"/>
    <x v="333"/>
    <n v="2026"/>
    <x v="3"/>
    <n v="11"/>
    <x v="10"/>
    <x v="2"/>
    <x v="3"/>
    <x v="0"/>
    <x v="0"/>
    <x v="2"/>
    <x v="9"/>
    <n v="1"/>
    <n v="46.81"/>
    <n v="0.05"/>
    <n v="17.87"/>
    <n v="44.469500000000004"/>
    <n v="17.87"/>
    <n v="26.599500000000003"/>
    <n v="0.59815154206815913"/>
    <n v="46.81"/>
    <n v="2.3405"/>
    <n v="2026"/>
    <s v="Q4"/>
    <n v="11"/>
  </r>
  <r>
    <n v="4819"/>
    <x v="333"/>
    <n v="2026"/>
    <x v="3"/>
    <n v="11"/>
    <x v="10"/>
    <x v="3"/>
    <x v="7"/>
    <x v="3"/>
    <x v="1"/>
    <x v="1"/>
    <x v="11"/>
    <n v="2"/>
    <n v="153.51"/>
    <n v="0.15"/>
    <n v="81.290000000000006"/>
    <n v="260.96699999999998"/>
    <n v="162.58000000000001"/>
    <n v="98.386999999999972"/>
    <n v="0.3770093536730697"/>
    <n v="307.02"/>
    <n v="46.052999999999997"/>
    <n v="2026"/>
    <s v="Q4"/>
    <n v="11"/>
  </r>
  <r>
    <n v="5167"/>
    <x v="333"/>
    <n v="2026"/>
    <x v="3"/>
    <n v="11"/>
    <x v="10"/>
    <x v="2"/>
    <x v="5"/>
    <x v="3"/>
    <x v="1"/>
    <x v="3"/>
    <x v="7"/>
    <n v="2"/>
    <n v="197.5"/>
    <n v="0"/>
    <n v="104.47"/>
    <n v="395"/>
    <n v="208.94"/>
    <n v="186.06"/>
    <n v="0.4710379746835443"/>
    <n v="395"/>
    <n v="0"/>
    <n v="2026"/>
    <s v="Q4"/>
    <n v="11"/>
  </r>
  <r>
    <n v="38"/>
    <x v="334"/>
    <n v="2026"/>
    <x v="3"/>
    <n v="12"/>
    <x v="11"/>
    <x v="3"/>
    <x v="8"/>
    <x v="1"/>
    <x v="2"/>
    <x v="1"/>
    <x v="3"/>
    <n v="8"/>
    <n v="146.55000000000001"/>
    <n v="0.1"/>
    <n v="78.03"/>
    <n v="1055.1600000000001"/>
    <n v="624.24"/>
    <n v="430.92000000000007"/>
    <n v="0.40839303991811671"/>
    <n v="1172.4000000000001"/>
    <n v="117.24000000000001"/>
    <n v="2026"/>
    <s v="Q4"/>
    <n v="12"/>
  </r>
  <r>
    <n v="364"/>
    <x v="334"/>
    <n v="2026"/>
    <x v="3"/>
    <n v="12"/>
    <x v="11"/>
    <x v="3"/>
    <x v="13"/>
    <x v="0"/>
    <x v="2"/>
    <x v="0"/>
    <x v="4"/>
    <n v="2"/>
    <n v="51.83"/>
    <n v="0.15"/>
    <n v="22.02"/>
    <n v="88.11099999999999"/>
    <n v="44.04"/>
    <n v="44.070999999999991"/>
    <n v="0.50017591447151888"/>
    <n v="103.66"/>
    <n v="15.548999999999999"/>
    <n v="2026"/>
    <s v="Q4"/>
    <n v="12"/>
  </r>
  <r>
    <n v="2040"/>
    <x v="334"/>
    <n v="2026"/>
    <x v="3"/>
    <n v="12"/>
    <x v="11"/>
    <x v="1"/>
    <x v="12"/>
    <x v="0"/>
    <x v="1"/>
    <x v="1"/>
    <x v="3"/>
    <n v="1"/>
    <n v="140.34"/>
    <n v="0.15"/>
    <n v="79.92"/>
    <n v="119.289"/>
    <n v="79.92"/>
    <n v="39.369"/>
    <n v="0.33003043029952467"/>
    <n v="140.34"/>
    <n v="21.050999999999998"/>
    <n v="2026"/>
    <s v="Q4"/>
    <n v="12"/>
  </r>
  <r>
    <n v="2899"/>
    <x v="334"/>
    <n v="2026"/>
    <x v="3"/>
    <n v="12"/>
    <x v="11"/>
    <x v="0"/>
    <x v="0"/>
    <x v="0"/>
    <x v="1"/>
    <x v="1"/>
    <x v="11"/>
    <n v="1"/>
    <n v="156.44999999999999"/>
    <n v="0"/>
    <n v="80.56"/>
    <n v="156.44999999999999"/>
    <n v="80.56"/>
    <n v="75.889999999999986"/>
    <n v="0.48507510386705011"/>
    <n v="156.44999999999999"/>
    <n v="0"/>
    <n v="2026"/>
    <s v="Q4"/>
    <n v="12"/>
  </r>
  <r>
    <n v="3199"/>
    <x v="334"/>
    <n v="2026"/>
    <x v="3"/>
    <n v="12"/>
    <x v="11"/>
    <x v="2"/>
    <x v="16"/>
    <x v="3"/>
    <x v="0"/>
    <x v="4"/>
    <x v="10"/>
    <n v="1"/>
    <n v="41.33"/>
    <n v="0"/>
    <n v="15.03"/>
    <n v="41.33"/>
    <n v="15.03"/>
    <n v="26.299999999999997"/>
    <n v="0.6363416404548754"/>
    <n v="41.33"/>
    <n v="0"/>
    <n v="2026"/>
    <s v="Q4"/>
    <n v="12"/>
  </r>
  <r>
    <n v="4722"/>
    <x v="334"/>
    <n v="2026"/>
    <x v="3"/>
    <n v="12"/>
    <x v="11"/>
    <x v="1"/>
    <x v="11"/>
    <x v="2"/>
    <x v="1"/>
    <x v="0"/>
    <x v="6"/>
    <n v="1"/>
    <n v="39.479999999999997"/>
    <n v="0.05"/>
    <n v="16.78"/>
    <n v="37.505999999999993"/>
    <n v="16.78"/>
    <n v="20.725999999999992"/>
    <n v="0.55260491654668575"/>
    <n v="39.479999999999997"/>
    <n v="1.974"/>
    <n v="2026"/>
    <s v="Q4"/>
    <n v="12"/>
  </r>
  <r>
    <n v="1423"/>
    <x v="335"/>
    <n v="2026"/>
    <x v="3"/>
    <n v="12"/>
    <x v="11"/>
    <x v="2"/>
    <x v="3"/>
    <x v="0"/>
    <x v="2"/>
    <x v="1"/>
    <x v="17"/>
    <n v="1"/>
    <n v="73.010000000000005"/>
    <n v="0.1"/>
    <n v="31.51"/>
    <n v="65.709000000000003"/>
    <n v="31.51"/>
    <n v="34.198999999999998"/>
    <n v="0.52046142841924237"/>
    <n v="73.010000000000005"/>
    <n v="7.301000000000001"/>
    <n v="2026"/>
    <s v="Q4"/>
    <n v="12"/>
  </r>
  <r>
    <n v="1505"/>
    <x v="335"/>
    <n v="2026"/>
    <x v="3"/>
    <n v="12"/>
    <x v="11"/>
    <x v="0"/>
    <x v="15"/>
    <x v="0"/>
    <x v="2"/>
    <x v="4"/>
    <x v="10"/>
    <n v="2"/>
    <n v="40.86"/>
    <n v="0.05"/>
    <n v="15.06"/>
    <n v="77.634"/>
    <n v="30.12"/>
    <n v="47.513999999999996"/>
    <n v="0.6120256588608084"/>
    <n v="81.72"/>
    <n v="4.0860000000000003"/>
    <n v="2026"/>
    <s v="Q4"/>
    <n v="12"/>
  </r>
  <r>
    <n v="1664"/>
    <x v="335"/>
    <n v="2026"/>
    <x v="3"/>
    <n v="12"/>
    <x v="11"/>
    <x v="2"/>
    <x v="5"/>
    <x v="3"/>
    <x v="0"/>
    <x v="3"/>
    <x v="7"/>
    <n v="6"/>
    <n v="194.79"/>
    <n v="0"/>
    <n v="105.73"/>
    <n v="1168.74"/>
    <n v="634.38"/>
    <n v="534.36"/>
    <n v="0.45721032907233433"/>
    <n v="1168.74"/>
    <n v="0"/>
    <n v="2026"/>
    <s v="Q4"/>
    <n v="12"/>
  </r>
  <r>
    <n v="2035"/>
    <x v="335"/>
    <n v="2026"/>
    <x v="3"/>
    <n v="12"/>
    <x v="11"/>
    <x v="3"/>
    <x v="13"/>
    <x v="0"/>
    <x v="1"/>
    <x v="3"/>
    <x v="13"/>
    <n v="4"/>
    <n v="80.98"/>
    <n v="0.2"/>
    <n v="38.6"/>
    <n v="259.13600000000002"/>
    <n v="154.4"/>
    <n v="104.73600000000002"/>
    <n v="0.40417387009138062"/>
    <n v="323.92"/>
    <n v="64.784000000000006"/>
    <n v="2026"/>
    <s v="Q4"/>
    <n v="12"/>
  </r>
  <r>
    <n v="2094"/>
    <x v="335"/>
    <n v="2026"/>
    <x v="3"/>
    <n v="12"/>
    <x v="11"/>
    <x v="0"/>
    <x v="15"/>
    <x v="0"/>
    <x v="1"/>
    <x v="3"/>
    <x v="7"/>
    <n v="3"/>
    <n v="196.48"/>
    <n v="0.05"/>
    <n v="107.2"/>
    <n v="559.96799999999996"/>
    <n v="321.60000000000002"/>
    <n v="238.36799999999994"/>
    <n v="0.42568146751242919"/>
    <n v="589.43999999999994"/>
    <n v="29.471999999999998"/>
    <n v="2026"/>
    <s v="Q4"/>
    <n v="12"/>
  </r>
  <r>
    <n v="2204"/>
    <x v="335"/>
    <n v="2026"/>
    <x v="3"/>
    <n v="12"/>
    <x v="11"/>
    <x v="0"/>
    <x v="9"/>
    <x v="2"/>
    <x v="1"/>
    <x v="2"/>
    <x v="9"/>
    <n v="2"/>
    <n v="46.63"/>
    <n v="0"/>
    <n v="18.68"/>
    <n v="93.26"/>
    <n v="37.36"/>
    <n v="55.900000000000006"/>
    <n v="0.59939952820072917"/>
    <n v="93.26"/>
    <n v="0"/>
    <n v="2026"/>
    <s v="Q4"/>
    <n v="12"/>
  </r>
  <r>
    <n v="3921"/>
    <x v="335"/>
    <n v="2026"/>
    <x v="3"/>
    <n v="12"/>
    <x v="11"/>
    <x v="2"/>
    <x v="5"/>
    <x v="1"/>
    <x v="2"/>
    <x v="1"/>
    <x v="3"/>
    <n v="12"/>
    <n v="142.93"/>
    <n v="0.1"/>
    <n v="79.81"/>
    <n v="1543.644"/>
    <n v="957.72"/>
    <n v="585.92399999999998"/>
    <n v="0.37957197384889263"/>
    <n v="1715.16"/>
    <n v="171.51600000000002"/>
    <n v="2026"/>
    <s v="Q4"/>
    <n v="12"/>
  </r>
  <r>
    <n v="3999"/>
    <x v="335"/>
    <n v="2026"/>
    <x v="3"/>
    <n v="12"/>
    <x v="11"/>
    <x v="1"/>
    <x v="12"/>
    <x v="2"/>
    <x v="0"/>
    <x v="1"/>
    <x v="11"/>
    <n v="2"/>
    <n v="153.97"/>
    <n v="0"/>
    <n v="79.45"/>
    <n v="307.94"/>
    <n v="158.9"/>
    <n v="149.04"/>
    <n v="0.48399038773787101"/>
    <n v="307.94"/>
    <n v="0"/>
    <n v="2026"/>
    <s v="Q4"/>
    <n v="12"/>
  </r>
  <r>
    <n v="4546"/>
    <x v="335"/>
    <n v="2026"/>
    <x v="3"/>
    <n v="12"/>
    <x v="11"/>
    <x v="3"/>
    <x v="13"/>
    <x v="0"/>
    <x v="0"/>
    <x v="3"/>
    <x v="5"/>
    <n v="1"/>
    <n v="344.63"/>
    <n v="0.05"/>
    <n v="189.22"/>
    <n v="327.39849999999996"/>
    <n v="189.22"/>
    <n v="138.17849999999996"/>
    <n v="0.42204988721695419"/>
    <n v="344.63"/>
    <n v="17.2315"/>
    <n v="2026"/>
    <s v="Q4"/>
    <n v="12"/>
  </r>
  <r>
    <n v="158"/>
    <x v="336"/>
    <n v="2026"/>
    <x v="3"/>
    <n v="12"/>
    <x v="11"/>
    <x v="3"/>
    <x v="13"/>
    <x v="0"/>
    <x v="1"/>
    <x v="2"/>
    <x v="9"/>
    <n v="2"/>
    <n v="46.51"/>
    <n v="0.05"/>
    <n v="18.73"/>
    <n v="88.368999999999986"/>
    <n v="37.46"/>
    <n v="50.908999999999985"/>
    <n v="0.57609568966492763"/>
    <n v="93.02"/>
    <n v="4.6509999999999998"/>
    <n v="2026"/>
    <s v="Q4"/>
    <n v="12"/>
  </r>
  <r>
    <n v="1972"/>
    <x v="336"/>
    <n v="2026"/>
    <x v="3"/>
    <n v="12"/>
    <x v="11"/>
    <x v="0"/>
    <x v="9"/>
    <x v="1"/>
    <x v="2"/>
    <x v="0"/>
    <x v="0"/>
    <n v="6"/>
    <n v="80.17"/>
    <n v="0.1"/>
    <n v="42.67"/>
    <n v="432.91800000000001"/>
    <n v="256.02"/>
    <n v="176.89800000000002"/>
    <n v="0.40861779828974543"/>
    <n v="481.02"/>
    <n v="48.102000000000004"/>
    <n v="2026"/>
    <s v="Q4"/>
    <n v="12"/>
  </r>
  <r>
    <n v="3196"/>
    <x v="336"/>
    <n v="2026"/>
    <x v="3"/>
    <n v="12"/>
    <x v="11"/>
    <x v="3"/>
    <x v="13"/>
    <x v="0"/>
    <x v="1"/>
    <x v="3"/>
    <x v="19"/>
    <n v="2"/>
    <n v="124.62"/>
    <n v="0.1"/>
    <n v="58.91"/>
    <n v="224.316"/>
    <n v="117.82"/>
    <n v="106.49600000000001"/>
    <n v="0.47475882237557737"/>
    <n v="249.24"/>
    <n v="24.924000000000003"/>
    <n v="2026"/>
    <s v="Q4"/>
    <n v="12"/>
  </r>
  <r>
    <n v="3722"/>
    <x v="336"/>
    <n v="2026"/>
    <x v="3"/>
    <n v="12"/>
    <x v="11"/>
    <x v="2"/>
    <x v="3"/>
    <x v="0"/>
    <x v="0"/>
    <x v="1"/>
    <x v="3"/>
    <n v="1"/>
    <n v="144.78"/>
    <n v="0.15"/>
    <n v="81.53"/>
    <n v="123.063"/>
    <n v="81.53"/>
    <n v="41.533000000000001"/>
    <n v="0.33749380398657597"/>
    <n v="144.78"/>
    <n v="21.716999999999999"/>
    <n v="2026"/>
    <s v="Q4"/>
    <n v="12"/>
  </r>
  <r>
    <n v="4201"/>
    <x v="336"/>
    <n v="2026"/>
    <x v="3"/>
    <n v="12"/>
    <x v="11"/>
    <x v="3"/>
    <x v="7"/>
    <x v="0"/>
    <x v="2"/>
    <x v="2"/>
    <x v="15"/>
    <n v="1"/>
    <n v="133.80000000000001"/>
    <n v="0"/>
    <n v="66.349999999999994"/>
    <n v="133.80000000000001"/>
    <n v="66.349999999999994"/>
    <n v="67.450000000000017"/>
    <n v="0.50411061285500758"/>
    <n v="133.80000000000001"/>
    <n v="0"/>
    <n v="2026"/>
    <s v="Q4"/>
    <n v="12"/>
  </r>
  <r>
    <n v="4498"/>
    <x v="336"/>
    <n v="2026"/>
    <x v="3"/>
    <n v="12"/>
    <x v="11"/>
    <x v="3"/>
    <x v="7"/>
    <x v="2"/>
    <x v="1"/>
    <x v="3"/>
    <x v="19"/>
    <n v="1"/>
    <n v="124.93"/>
    <n v="0"/>
    <n v="59.41"/>
    <n v="124.93"/>
    <n v="59.41"/>
    <n v="65.52000000000001"/>
    <n v="0.52445369406867848"/>
    <n v="124.93"/>
    <n v="0"/>
    <n v="2026"/>
    <s v="Q4"/>
    <n v="12"/>
  </r>
  <r>
    <n v="4791"/>
    <x v="336"/>
    <n v="2026"/>
    <x v="3"/>
    <n v="12"/>
    <x v="11"/>
    <x v="1"/>
    <x v="12"/>
    <x v="0"/>
    <x v="1"/>
    <x v="1"/>
    <x v="17"/>
    <n v="2"/>
    <n v="70.59"/>
    <n v="0.1"/>
    <n v="32.68"/>
    <n v="127.06200000000001"/>
    <n v="65.36"/>
    <n v="61.702000000000012"/>
    <n v="0.48560545245628123"/>
    <n v="141.18"/>
    <n v="14.118000000000002"/>
    <n v="2026"/>
    <s v="Q4"/>
    <n v="12"/>
  </r>
  <r>
    <n v="614"/>
    <x v="337"/>
    <n v="2026"/>
    <x v="3"/>
    <n v="12"/>
    <x v="11"/>
    <x v="3"/>
    <x v="7"/>
    <x v="0"/>
    <x v="0"/>
    <x v="1"/>
    <x v="11"/>
    <n v="2"/>
    <n v="151.05000000000001"/>
    <n v="0.15"/>
    <n v="80.36"/>
    <n v="256.78500000000003"/>
    <n v="160.72"/>
    <n v="96.065000000000026"/>
    <n v="0.37410674299511271"/>
    <n v="302.10000000000002"/>
    <n v="45.315000000000005"/>
    <n v="2026"/>
    <s v="Q4"/>
    <n v="12"/>
  </r>
  <r>
    <n v="2301"/>
    <x v="337"/>
    <n v="2026"/>
    <x v="3"/>
    <n v="12"/>
    <x v="11"/>
    <x v="3"/>
    <x v="7"/>
    <x v="0"/>
    <x v="0"/>
    <x v="3"/>
    <x v="19"/>
    <n v="2"/>
    <n v="120.37"/>
    <n v="0.2"/>
    <n v="59.39"/>
    <n v="192.59200000000001"/>
    <n v="118.78"/>
    <n v="73.812000000000012"/>
    <n v="0.3832557946332143"/>
    <n v="240.74"/>
    <n v="48.148000000000003"/>
    <n v="2026"/>
    <s v="Q4"/>
    <n v="12"/>
  </r>
  <r>
    <n v="4430"/>
    <x v="337"/>
    <n v="2026"/>
    <x v="3"/>
    <n v="12"/>
    <x v="11"/>
    <x v="1"/>
    <x v="1"/>
    <x v="0"/>
    <x v="0"/>
    <x v="3"/>
    <x v="7"/>
    <n v="3"/>
    <n v="193.8"/>
    <n v="0"/>
    <n v="104.55"/>
    <n v="581.40000000000009"/>
    <n v="313.64999999999998"/>
    <n v="267.75000000000011"/>
    <n v="0.46052631578947378"/>
    <n v="581.40000000000009"/>
    <n v="0"/>
    <n v="2026"/>
    <s v="Q4"/>
    <n v="12"/>
  </r>
  <r>
    <n v="318"/>
    <x v="338"/>
    <n v="2026"/>
    <x v="3"/>
    <n v="12"/>
    <x v="11"/>
    <x v="3"/>
    <x v="13"/>
    <x v="0"/>
    <x v="2"/>
    <x v="1"/>
    <x v="3"/>
    <n v="1"/>
    <n v="146.08000000000001"/>
    <n v="0.1"/>
    <n v="81.540000000000006"/>
    <n v="131.47200000000001"/>
    <n v="81.540000000000006"/>
    <n v="49.932000000000002"/>
    <n v="0.37979189485213583"/>
    <n v="146.08000000000001"/>
    <n v="14.608000000000002"/>
    <n v="2026"/>
    <s v="Q4"/>
    <n v="12"/>
  </r>
  <r>
    <n v="782"/>
    <x v="338"/>
    <n v="2026"/>
    <x v="3"/>
    <n v="12"/>
    <x v="11"/>
    <x v="3"/>
    <x v="7"/>
    <x v="1"/>
    <x v="2"/>
    <x v="0"/>
    <x v="8"/>
    <n v="4"/>
    <n v="101.17"/>
    <n v="0.15"/>
    <n v="50.48"/>
    <n v="343.97800000000001"/>
    <n v="201.92"/>
    <n v="142.05800000000002"/>
    <n v="0.41298571420265257"/>
    <n v="404.68"/>
    <n v="60.701999999999998"/>
    <n v="2026"/>
    <s v="Q4"/>
    <n v="12"/>
  </r>
  <r>
    <n v="1402"/>
    <x v="338"/>
    <n v="2026"/>
    <x v="3"/>
    <n v="12"/>
    <x v="11"/>
    <x v="1"/>
    <x v="6"/>
    <x v="2"/>
    <x v="1"/>
    <x v="3"/>
    <x v="19"/>
    <n v="2"/>
    <n v="121.64"/>
    <n v="0"/>
    <n v="61.94"/>
    <n v="243.28"/>
    <n v="123.88"/>
    <n v="119.4"/>
    <n v="0.49079250246629402"/>
    <n v="243.28"/>
    <n v="0"/>
    <n v="2026"/>
    <s v="Q4"/>
    <n v="12"/>
  </r>
  <r>
    <n v="1824"/>
    <x v="338"/>
    <n v="2026"/>
    <x v="3"/>
    <n v="12"/>
    <x v="11"/>
    <x v="1"/>
    <x v="1"/>
    <x v="0"/>
    <x v="0"/>
    <x v="2"/>
    <x v="18"/>
    <n v="1"/>
    <n v="165.1"/>
    <n v="0.05"/>
    <n v="85.23"/>
    <n v="156.845"/>
    <n v="85.23"/>
    <n v="71.614999999999995"/>
    <n v="0.45659727756702473"/>
    <n v="165.1"/>
    <n v="8.2550000000000008"/>
    <n v="2026"/>
    <s v="Q4"/>
    <n v="12"/>
  </r>
  <r>
    <n v="2141"/>
    <x v="338"/>
    <n v="2026"/>
    <x v="3"/>
    <n v="12"/>
    <x v="11"/>
    <x v="3"/>
    <x v="13"/>
    <x v="0"/>
    <x v="1"/>
    <x v="3"/>
    <x v="7"/>
    <n v="3"/>
    <n v="194.07"/>
    <n v="0.1"/>
    <n v="102.37"/>
    <n v="523.98900000000003"/>
    <n v="307.11"/>
    <n v="216.87900000000002"/>
    <n v="0.4138999101126169"/>
    <n v="582.21"/>
    <n v="58.221000000000004"/>
    <n v="2026"/>
    <s v="Q4"/>
    <n v="12"/>
  </r>
  <r>
    <n v="3517"/>
    <x v="338"/>
    <n v="2026"/>
    <x v="3"/>
    <n v="12"/>
    <x v="11"/>
    <x v="3"/>
    <x v="13"/>
    <x v="3"/>
    <x v="1"/>
    <x v="1"/>
    <x v="11"/>
    <n v="1"/>
    <n v="152.44"/>
    <n v="0.1"/>
    <n v="76.91"/>
    <n v="137.196"/>
    <n v="76.91"/>
    <n v="60.286000000000001"/>
    <n v="0.43941514329863846"/>
    <n v="152.44"/>
    <n v="15.244"/>
    <n v="2026"/>
    <s v="Q4"/>
    <n v="12"/>
  </r>
  <r>
    <n v="4055"/>
    <x v="338"/>
    <n v="2026"/>
    <x v="3"/>
    <n v="12"/>
    <x v="11"/>
    <x v="1"/>
    <x v="12"/>
    <x v="0"/>
    <x v="0"/>
    <x v="3"/>
    <x v="19"/>
    <n v="1"/>
    <n v="123.82"/>
    <n v="0.05"/>
    <n v="59.19"/>
    <n v="117.62899999999999"/>
    <n v="59.19"/>
    <n v="58.438999999999993"/>
    <n v="0.49680775999115862"/>
    <n v="123.82"/>
    <n v="6.1909999999999998"/>
    <n v="2026"/>
    <s v="Q4"/>
    <n v="12"/>
  </r>
  <r>
    <n v="4168"/>
    <x v="338"/>
    <n v="2026"/>
    <x v="3"/>
    <n v="12"/>
    <x v="11"/>
    <x v="0"/>
    <x v="0"/>
    <x v="0"/>
    <x v="1"/>
    <x v="1"/>
    <x v="17"/>
    <n v="4"/>
    <n v="71.12"/>
    <n v="0.05"/>
    <n v="31.93"/>
    <n v="270.25600000000003"/>
    <n v="127.72"/>
    <n v="142.53600000000003"/>
    <n v="0.52741104730329769"/>
    <n v="284.48"/>
    <n v="14.224000000000002"/>
    <n v="2026"/>
    <s v="Q4"/>
    <n v="12"/>
  </r>
  <r>
    <n v="4317"/>
    <x v="338"/>
    <n v="2026"/>
    <x v="3"/>
    <n v="12"/>
    <x v="11"/>
    <x v="2"/>
    <x v="16"/>
    <x v="3"/>
    <x v="0"/>
    <x v="1"/>
    <x v="17"/>
    <n v="1"/>
    <n v="71.55"/>
    <n v="0.1"/>
    <n v="32.07"/>
    <n v="64.394999999999996"/>
    <n v="32.07"/>
    <n v="32.324999999999996"/>
    <n v="0.50197996738877237"/>
    <n v="71.55"/>
    <n v="7.1550000000000002"/>
    <n v="2026"/>
    <s v="Q4"/>
    <n v="12"/>
  </r>
  <r>
    <n v="4879"/>
    <x v="338"/>
    <n v="2026"/>
    <x v="3"/>
    <n v="12"/>
    <x v="11"/>
    <x v="2"/>
    <x v="2"/>
    <x v="3"/>
    <x v="0"/>
    <x v="1"/>
    <x v="17"/>
    <n v="2"/>
    <n v="70.239999999999995"/>
    <n v="0.1"/>
    <n v="33.29"/>
    <n v="126.43199999999999"/>
    <n v="66.58"/>
    <n v="59.85199999999999"/>
    <n v="0.47339281194634264"/>
    <n v="140.47999999999999"/>
    <n v="14.048"/>
    <n v="2026"/>
    <s v="Q4"/>
    <n v="12"/>
  </r>
  <r>
    <n v="467"/>
    <x v="339"/>
    <n v="2026"/>
    <x v="3"/>
    <n v="12"/>
    <x v="11"/>
    <x v="0"/>
    <x v="0"/>
    <x v="3"/>
    <x v="0"/>
    <x v="0"/>
    <x v="4"/>
    <n v="2"/>
    <n v="50.68"/>
    <n v="0.15"/>
    <n v="22.41"/>
    <n v="86.155999999999992"/>
    <n v="44.82"/>
    <n v="41.335999999999991"/>
    <n v="0.47978086262129155"/>
    <n v="101.36"/>
    <n v="15.203999999999999"/>
    <n v="2026"/>
    <s v="Q4"/>
    <n v="12"/>
  </r>
  <r>
    <n v="825"/>
    <x v="339"/>
    <n v="2026"/>
    <x v="3"/>
    <n v="12"/>
    <x v="11"/>
    <x v="3"/>
    <x v="7"/>
    <x v="0"/>
    <x v="1"/>
    <x v="0"/>
    <x v="8"/>
    <n v="1"/>
    <n v="101.26"/>
    <n v="0"/>
    <n v="51.7"/>
    <n v="101.26"/>
    <n v="51.7"/>
    <n v="49.56"/>
    <n v="0.4894331424056883"/>
    <n v="101.26"/>
    <n v="0"/>
    <n v="2026"/>
    <s v="Q4"/>
    <n v="12"/>
  </r>
  <r>
    <n v="2346"/>
    <x v="339"/>
    <n v="2026"/>
    <x v="3"/>
    <n v="12"/>
    <x v="11"/>
    <x v="0"/>
    <x v="0"/>
    <x v="3"/>
    <x v="2"/>
    <x v="2"/>
    <x v="9"/>
    <n v="2"/>
    <n v="46.01"/>
    <n v="0.05"/>
    <n v="18.399999999999999"/>
    <n v="87.418999999999997"/>
    <n v="36.799999999999997"/>
    <n v="50.619"/>
    <n v="0.57903888170763795"/>
    <n v="92.02"/>
    <n v="4.601"/>
    <n v="2026"/>
    <s v="Q4"/>
    <n v="12"/>
  </r>
  <r>
    <n v="3095"/>
    <x v="339"/>
    <n v="2026"/>
    <x v="3"/>
    <n v="12"/>
    <x v="11"/>
    <x v="1"/>
    <x v="12"/>
    <x v="0"/>
    <x v="1"/>
    <x v="2"/>
    <x v="15"/>
    <n v="2"/>
    <n v="131.97999999999999"/>
    <n v="0.1"/>
    <n v="68.02"/>
    <n v="237.56399999999999"/>
    <n v="136.04"/>
    <n v="101.524"/>
    <n v="0.42735431294303855"/>
    <n v="263.95999999999998"/>
    <n v="26.396000000000001"/>
    <n v="2026"/>
    <s v="Q4"/>
    <n v="12"/>
  </r>
  <r>
    <n v="3580"/>
    <x v="339"/>
    <n v="2026"/>
    <x v="3"/>
    <n v="12"/>
    <x v="11"/>
    <x v="3"/>
    <x v="7"/>
    <x v="2"/>
    <x v="1"/>
    <x v="1"/>
    <x v="17"/>
    <n v="2"/>
    <n v="73.16"/>
    <n v="0.15"/>
    <n v="32.64"/>
    <n v="124.37199999999999"/>
    <n v="65.28"/>
    <n v="59.091999999999985"/>
    <n v="0.47512301804264617"/>
    <n v="146.32"/>
    <n v="21.947999999999997"/>
    <n v="2026"/>
    <s v="Q4"/>
    <n v="12"/>
  </r>
  <r>
    <n v="4672"/>
    <x v="339"/>
    <n v="2026"/>
    <x v="3"/>
    <n v="12"/>
    <x v="11"/>
    <x v="1"/>
    <x v="6"/>
    <x v="0"/>
    <x v="2"/>
    <x v="2"/>
    <x v="9"/>
    <n v="2"/>
    <n v="47.43"/>
    <n v="0.05"/>
    <n v="18.63"/>
    <n v="90.11699999999999"/>
    <n v="37.26"/>
    <n v="52.856999999999992"/>
    <n v="0.58653750124837711"/>
    <n v="94.86"/>
    <n v="4.7430000000000003"/>
    <n v="2026"/>
    <s v="Q4"/>
    <n v="12"/>
  </r>
  <r>
    <n v="533"/>
    <x v="340"/>
    <n v="2026"/>
    <x v="3"/>
    <n v="12"/>
    <x v="11"/>
    <x v="0"/>
    <x v="9"/>
    <x v="0"/>
    <x v="1"/>
    <x v="2"/>
    <x v="2"/>
    <n v="1"/>
    <n v="35.93"/>
    <n v="0.05"/>
    <n v="13.23"/>
    <n v="34.133499999999998"/>
    <n v="13.23"/>
    <n v="20.903499999999998"/>
    <n v="0.6124042363074399"/>
    <n v="35.93"/>
    <n v="1.7965"/>
    <n v="2026"/>
    <s v="Q4"/>
    <n v="12"/>
  </r>
  <r>
    <n v="2160"/>
    <x v="340"/>
    <n v="2026"/>
    <x v="3"/>
    <n v="12"/>
    <x v="11"/>
    <x v="0"/>
    <x v="15"/>
    <x v="3"/>
    <x v="0"/>
    <x v="2"/>
    <x v="2"/>
    <n v="1"/>
    <n v="35.53"/>
    <n v="0.05"/>
    <n v="13.28"/>
    <n v="33.753500000000003"/>
    <n v="13.28"/>
    <n v="20.473500000000001"/>
    <n v="0.6065593197742456"/>
    <n v="35.53"/>
    <n v="1.7765000000000002"/>
    <n v="2026"/>
    <s v="Q4"/>
    <n v="12"/>
  </r>
  <r>
    <n v="2841"/>
    <x v="340"/>
    <n v="2026"/>
    <x v="3"/>
    <n v="12"/>
    <x v="11"/>
    <x v="1"/>
    <x v="14"/>
    <x v="0"/>
    <x v="1"/>
    <x v="3"/>
    <x v="7"/>
    <n v="3"/>
    <n v="196.97"/>
    <n v="0.15"/>
    <n v="101.88"/>
    <n v="502.27349999999996"/>
    <n v="305.64"/>
    <n v="196.63349999999997"/>
    <n v="0.39148690902466482"/>
    <n v="590.91"/>
    <n v="88.636499999999998"/>
    <n v="2026"/>
    <s v="Q4"/>
    <n v="12"/>
  </r>
  <r>
    <n v="3433"/>
    <x v="340"/>
    <n v="2026"/>
    <x v="3"/>
    <n v="12"/>
    <x v="11"/>
    <x v="0"/>
    <x v="0"/>
    <x v="0"/>
    <x v="1"/>
    <x v="2"/>
    <x v="2"/>
    <n v="2"/>
    <n v="37.020000000000003"/>
    <n v="0.2"/>
    <n v="13.39"/>
    <n v="59.232000000000006"/>
    <n v="26.78"/>
    <n v="32.452000000000005"/>
    <n v="0.5478795245813074"/>
    <n v="74.040000000000006"/>
    <n v="14.808000000000002"/>
    <n v="2026"/>
    <s v="Q4"/>
    <n v="12"/>
  </r>
  <r>
    <n v="3763"/>
    <x v="340"/>
    <n v="2026"/>
    <x v="3"/>
    <n v="12"/>
    <x v="11"/>
    <x v="1"/>
    <x v="14"/>
    <x v="0"/>
    <x v="1"/>
    <x v="2"/>
    <x v="9"/>
    <n v="4"/>
    <n v="47.22"/>
    <n v="0"/>
    <n v="18.420000000000002"/>
    <n v="188.88"/>
    <n v="73.680000000000007"/>
    <n v="115.19999999999999"/>
    <n v="0.60991105463786521"/>
    <n v="188.88"/>
    <n v="0"/>
    <n v="2026"/>
    <s v="Q4"/>
    <n v="12"/>
  </r>
  <r>
    <n v="706"/>
    <x v="341"/>
    <n v="2026"/>
    <x v="3"/>
    <n v="12"/>
    <x v="11"/>
    <x v="1"/>
    <x v="12"/>
    <x v="2"/>
    <x v="0"/>
    <x v="2"/>
    <x v="9"/>
    <n v="4"/>
    <n v="46.48"/>
    <n v="0.1"/>
    <n v="18.66"/>
    <n v="167.328"/>
    <n v="74.64"/>
    <n v="92.688000000000002"/>
    <n v="0.55393000573723461"/>
    <n v="185.92"/>
    <n v="18.591999999999999"/>
    <n v="2026"/>
    <s v="Q4"/>
    <n v="12"/>
  </r>
  <r>
    <n v="1086"/>
    <x v="341"/>
    <n v="2026"/>
    <x v="3"/>
    <n v="12"/>
    <x v="11"/>
    <x v="3"/>
    <x v="13"/>
    <x v="1"/>
    <x v="2"/>
    <x v="1"/>
    <x v="3"/>
    <n v="12"/>
    <n v="146.99"/>
    <n v="0.15"/>
    <n v="79.239999999999995"/>
    <n v="1499.298"/>
    <n v="950.87999999999988"/>
    <n v="548.41800000000012"/>
    <n v="0.36578318653129671"/>
    <n v="1763.88"/>
    <n v="264.58199999999999"/>
    <n v="2026"/>
    <s v="Q4"/>
    <n v="12"/>
  </r>
  <r>
    <n v="1204"/>
    <x v="341"/>
    <n v="2026"/>
    <x v="3"/>
    <n v="12"/>
    <x v="11"/>
    <x v="2"/>
    <x v="10"/>
    <x v="0"/>
    <x v="1"/>
    <x v="4"/>
    <x v="10"/>
    <n v="1"/>
    <n v="40.29"/>
    <n v="0"/>
    <n v="15.07"/>
    <n v="40.29"/>
    <n v="15.07"/>
    <n v="25.22"/>
    <n v="0.62596177711590961"/>
    <n v="40.29"/>
    <n v="0"/>
    <n v="2026"/>
    <s v="Q4"/>
    <n v="12"/>
  </r>
  <r>
    <n v="1451"/>
    <x v="341"/>
    <n v="2026"/>
    <x v="3"/>
    <n v="12"/>
    <x v="11"/>
    <x v="0"/>
    <x v="0"/>
    <x v="1"/>
    <x v="2"/>
    <x v="3"/>
    <x v="19"/>
    <n v="4"/>
    <n v="125.82"/>
    <n v="0.15"/>
    <n v="61.39"/>
    <n v="427.78799999999995"/>
    <n v="245.56"/>
    <n v="182.22799999999995"/>
    <n v="0.42597735326844133"/>
    <n v="503.28"/>
    <n v="75.49199999999999"/>
    <n v="2026"/>
    <s v="Q4"/>
    <n v="12"/>
  </r>
  <r>
    <n v="1650"/>
    <x v="341"/>
    <n v="2026"/>
    <x v="3"/>
    <n v="12"/>
    <x v="11"/>
    <x v="1"/>
    <x v="1"/>
    <x v="0"/>
    <x v="1"/>
    <x v="2"/>
    <x v="2"/>
    <n v="3"/>
    <n v="36.25"/>
    <n v="0"/>
    <n v="13.67"/>
    <n v="108.75"/>
    <n v="41.01"/>
    <n v="67.740000000000009"/>
    <n v="0.62289655172413805"/>
    <n v="108.75"/>
    <n v="0"/>
    <n v="2026"/>
    <s v="Q4"/>
    <n v="12"/>
  </r>
  <r>
    <n v="1740"/>
    <x v="341"/>
    <n v="2026"/>
    <x v="3"/>
    <n v="12"/>
    <x v="11"/>
    <x v="2"/>
    <x v="10"/>
    <x v="3"/>
    <x v="0"/>
    <x v="2"/>
    <x v="18"/>
    <n v="1"/>
    <n v="165.29"/>
    <n v="0.05"/>
    <n v="89.92"/>
    <n v="157.02549999999999"/>
    <n v="89.92"/>
    <n v="67.105499999999992"/>
    <n v="0.42735415585366704"/>
    <n v="165.29"/>
    <n v="8.2645"/>
    <n v="2026"/>
    <s v="Q4"/>
    <n v="12"/>
  </r>
  <r>
    <n v="3191"/>
    <x v="341"/>
    <n v="2026"/>
    <x v="3"/>
    <n v="12"/>
    <x v="11"/>
    <x v="3"/>
    <x v="8"/>
    <x v="0"/>
    <x v="1"/>
    <x v="3"/>
    <x v="13"/>
    <n v="1"/>
    <n v="82.89"/>
    <n v="0.15"/>
    <n v="38.51"/>
    <n v="70.456500000000005"/>
    <n v="38.51"/>
    <n v="31.946500000000007"/>
    <n v="0.45342161475520365"/>
    <n v="82.89"/>
    <n v="12.4335"/>
    <n v="2026"/>
    <s v="Q4"/>
    <n v="12"/>
  </r>
  <r>
    <n v="3662"/>
    <x v="341"/>
    <n v="2026"/>
    <x v="3"/>
    <n v="12"/>
    <x v="11"/>
    <x v="1"/>
    <x v="6"/>
    <x v="0"/>
    <x v="2"/>
    <x v="3"/>
    <x v="7"/>
    <n v="1"/>
    <n v="199.66"/>
    <n v="0"/>
    <n v="103.15"/>
    <n v="199.66"/>
    <n v="103.15"/>
    <n v="96.509999999999991"/>
    <n v="0.48337173194430527"/>
    <n v="199.66"/>
    <n v="0"/>
    <n v="2026"/>
    <s v="Q4"/>
    <n v="12"/>
  </r>
  <r>
    <n v="3922"/>
    <x v="341"/>
    <n v="2026"/>
    <x v="3"/>
    <n v="12"/>
    <x v="11"/>
    <x v="3"/>
    <x v="8"/>
    <x v="2"/>
    <x v="1"/>
    <x v="1"/>
    <x v="3"/>
    <n v="2"/>
    <n v="146.25"/>
    <n v="0.05"/>
    <n v="77.3"/>
    <n v="277.875"/>
    <n v="154.6"/>
    <n v="123.27500000000001"/>
    <n v="0.44363472784525421"/>
    <n v="292.5"/>
    <n v="14.625"/>
    <n v="2026"/>
    <s v="Q4"/>
    <n v="12"/>
  </r>
  <r>
    <n v="4022"/>
    <x v="341"/>
    <n v="2026"/>
    <x v="3"/>
    <n v="12"/>
    <x v="11"/>
    <x v="0"/>
    <x v="9"/>
    <x v="3"/>
    <x v="0"/>
    <x v="3"/>
    <x v="5"/>
    <n v="1"/>
    <n v="333.51"/>
    <n v="0.2"/>
    <n v="199.91"/>
    <n v="266.80799999999999"/>
    <n v="199.91"/>
    <n v="66.897999999999996"/>
    <n v="0.25073461065635211"/>
    <n v="333.51"/>
    <n v="66.701999999999998"/>
    <n v="2026"/>
    <s v="Q4"/>
    <n v="12"/>
  </r>
  <r>
    <n v="4366"/>
    <x v="341"/>
    <n v="2026"/>
    <x v="3"/>
    <n v="12"/>
    <x v="11"/>
    <x v="1"/>
    <x v="12"/>
    <x v="2"/>
    <x v="1"/>
    <x v="1"/>
    <x v="11"/>
    <n v="1"/>
    <n v="151.97"/>
    <n v="0.05"/>
    <n v="80.239999999999995"/>
    <n v="144.3715"/>
    <n v="80.239999999999995"/>
    <n v="64.131500000000003"/>
    <n v="0.44421163456776441"/>
    <n v="151.97"/>
    <n v="7.5985000000000005"/>
    <n v="2026"/>
    <s v="Q4"/>
    <n v="12"/>
  </r>
  <r>
    <n v="4880"/>
    <x v="341"/>
    <n v="2026"/>
    <x v="3"/>
    <n v="12"/>
    <x v="11"/>
    <x v="3"/>
    <x v="13"/>
    <x v="2"/>
    <x v="1"/>
    <x v="0"/>
    <x v="6"/>
    <n v="1"/>
    <n v="41.07"/>
    <n v="0"/>
    <n v="16.600000000000001"/>
    <n v="41.07"/>
    <n v="16.600000000000001"/>
    <n v="24.47"/>
    <n v="0.59581202824446067"/>
    <n v="41.07"/>
    <n v="0"/>
    <n v="2026"/>
    <s v="Q4"/>
    <n v="12"/>
  </r>
  <r>
    <n v="5127"/>
    <x v="341"/>
    <n v="2026"/>
    <x v="3"/>
    <n v="12"/>
    <x v="11"/>
    <x v="1"/>
    <x v="11"/>
    <x v="3"/>
    <x v="0"/>
    <x v="3"/>
    <x v="19"/>
    <n v="1"/>
    <n v="122.65"/>
    <n v="0"/>
    <n v="58.9"/>
    <n v="122.65"/>
    <n v="58.9"/>
    <n v="63.750000000000007"/>
    <n v="0.51977170811251527"/>
    <n v="122.65"/>
    <n v="0"/>
    <n v="2026"/>
    <s v="Q4"/>
    <n v="12"/>
  </r>
  <r>
    <n v="13"/>
    <x v="342"/>
    <n v="2026"/>
    <x v="3"/>
    <n v="12"/>
    <x v="11"/>
    <x v="1"/>
    <x v="6"/>
    <x v="0"/>
    <x v="0"/>
    <x v="1"/>
    <x v="3"/>
    <n v="6"/>
    <n v="143.16"/>
    <n v="0.15"/>
    <n v="80.349999999999994"/>
    <n v="730.11599999999999"/>
    <n v="482.09999999999997"/>
    <n v="248.01600000000002"/>
    <n v="0.33969396643820987"/>
    <n v="858.96"/>
    <n v="128.84399999999999"/>
    <n v="2026"/>
    <s v="Q4"/>
    <n v="12"/>
  </r>
  <r>
    <n v="102"/>
    <x v="342"/>
    <n v="2026"/>
    <x v="3"/>
    <n v="12"/>
    <x v="11"/>
    <x v="2"/>
    <x v="5"/>
    <x v="2"/>
    <x v="1"/>
    <x v="1"/>
    <x v="3"/>
    <n v="3"/>
    <n v="142.75"/>
    <n v="0.1"/>
    <n v="81.739999999999995"/>
    <n v="385.42500000000001"/>
    <n v="245.21999999999997"/>
    <n v="140.20500000000004"/>
    <n v="0.3637672698968672"/>
    <n v="428.25"/>
    <n v="42.825000000000003"/>
    <n v="2026"/>
    <s v="Q4"/>
    <n v="12"/>
  </r>
  <r>
    <n v="519"/>
    <x v="342"/>
    <n v="2026"/>
    <x v="3"/>
    <n v="12"/>
    <x v="11"/>
    <x v="1"/>
    <x v="12"/>
    <x v="2"/>
    <x v="0"/>
    <x v="4"/>
    <x v="14"/>
    <n v="2"/>
    <n v="36.03"/>
    <n v="0.1"/>
    <n v="13.54"/>
    <n v="64.853999999999999"/>
    <n v="27.08"/>
    <n v="37.774000000000001"/>
    <n v="0.58244672649335427"/>
    <n v="72.06"/>
    <n v="7.2060000000000004"/>
    <n v="2026"/>
    <s v="Q4"/>
    <n v="12"/>
  </r>
  <r>
    <n v="522"/>
    <x v="342"/>
    <n v="2026"/>
    <x v="3"/>
    <n v="12"/>
    <x v="11"/>
    <x v="0"/>
    <x v="15"/>
    <x v="2"/>
    <x v="0"/>
    <x v="2"/>
    <x v="15"/>
    <n v="2"/>
    <n v="133.4"/>
    <n v="0"/>
    <n v="67.69"/>
    <n v="266.8"/>
    <n v="135.38"/>
    <n v="131.42000000000002"/>
    <n v="0.49257871064467768"/>
    <n v="266.8"/>
    <n v="0"/>
    <n v="2026"/>
    <s v="Q4"/>
    <n v="12"/>
  </r>
  <r>
    <n v="798"/>
    <x v="342"/>
    <n v="2026"/>
    <x v="3"/>
    <n v="12"/>
    <x v="11"/>
    <x v="2"/>
    <x v="2"/>
    <x v="2"/>
    <x v="0"/>
    <x v="3"/>
    <x v="7"/>
    <n v="3"/>
    <n v="199.31"/>
    <n v="0.05"/>
    <n v="101.19"/>
    <n v="568.0335"/>
    <n v="303.57"/>
    <n v="264.46350000000001"/>
    <n v="0.46557729429690325"/>
    <n v="597.93000000000006"/>
    <n v="29.896500000000003"/>
    <n v="2026"/>
    <s v="Q4"/>
    <n v="12"/>
  </r>
  <r>
    <n v="1746"/>
    <x v="342"/>
    <n v="2026"/>
    <x v="3"/>
    <n v="12"/>
    <x v="11"/>
    <x v="1"/>
    <x v="11"/>
    <x v="0"/>
    <x v="2"/>
    <x v="2"/>
    <x v="9"/>
    <n v="1"/>
    <n v="47.44"/>
    <n v="0.15"/>
    <n v="17.899999999999999"/>
    <n v="40.323999999999998"/>
    <n v="17.899999999999999"/>
    <n v="22.423999999999999"/>
    <n v="0.55609562543398472"/>
    <n v="47.44"/>
    <n v="7.1159999999999997"/>
    <n v="2026"/>
    <s v="Q4"/>
    <n v="12"/>
  </r>
  <r>
    <n v="3412"/>
    <x v="342"/>
    <n v="2026"/>
    <x v="3"/>
    <n v="12"/>
    <x v="11"/>
    <x v="0"/>
    <x v="0"/>
    <x v="1"/>
    <x v="2"/>
    <x v="1"/>
    <x v="3"/>
    <n v="10"/>
    <n v="145.30000000000001"/>
    <n v="0.1"/>
    <n v="79.7"/>
    <n v="1307.7"/>
    <n v="797"/>
    <n v="510.70000000000005"/>
    <n v="0.39053299686472437"/>
    <n v="1453"/>
    <n v="145.30000000000001"/>
    <n v="2026"/>
    <s v="Q4"/>
    <n v="12"/>
  </r>
  <r>
    <n v="175"/>
    <x v="343"/>
    <n v="2026"/>
    <x v="3"/>
    <n v="12"/>
    <x v="11"/>
    <x v="0"/>
    <x v="0"/>
    <x v="3"/>
    <x v="1"/>
    <x v="0"/>
    <x v="0"/>
    <n v="1"/>
    <n v="81.010000000000005"/>
    <n v="0.2"/>
    <n v="41.51"/>
    <n v="64.808000000000007"/>
    <n v="41.51"/>
    <n v="23.298000000000009"/>
    <n v="0.35949265522774976"/>
    <n v="81.010000000000005"/>
    <n v="16.202000000000002"/>
    <n v="2026"/>
    <s v="Q4"/>
    <n v="12"/>
  </r>
  <r>
    <n v="1014"/>
    <x v="343"/>
    <n v="2026"/>
    <x v="3"/>
    <n v="12"/>
    <x v="11"/>
    <x v="3"/>
    <x v="7"/>
    <x v="3"/>
    <x v="1"/>
    <x v="2"/>
    <x v="2"/>
    <n v="2"/>
    <n v="35.619999999999997"/>
    <n v="0"/>
    <n v="13.62"/>
    <n v="71.239999999999995"/>
    <n v="27.24"/>
    <n v="44"/>
    <n v="0.61763054463784395"/>
    <n v="71.239999999999995"/>
    <n v="0"/>
    <n v="2026"/>
    <s v="Q4"/>
    <n v="12"/>
  </r>
  <r>
    <n v="1763"/>
    <x v="343"/>
    <n v="2026"/>
    <x v="3"/>
    <n v="12"/>
    <x v="11"/>
    <x v="0"/>
    <x v="0"/>
    <x v="0"/>
    <x v="1"/>
    <x v="0"/>
    <x v="4"/>
    <n v="2"/>
    <n v="49.88"/>
    <n v="0.05"/>
    <n v="22.31"/>
    <n v="94.772000000000006"/>
    <n v="44.62"/>
    <n v="50.152000000000008"/>
    <n v="0.52918583547883347"/>
    <n v="99.76"/>
    <n v="4.9880000000000004"/>
    <n v="2026"/>
    <s v="Q4"/>
    <n v="12"/>
  </r>
  <r>
    <n v="1863"/>
    <x v="343"/>
    <n v="2026"/>
    <x v="3"/>
    <n v="12"/>
    <x v="11"/>
    <x v="3"/>
    <x v="7"/>
    <x v="3"/>
    <x v="0"/>
    <x v="0"/>
    <x v="8"/>
    <n v="1"/>
    <n v="101.18"/>
    <n v="0.05"/>
    <n v="49.12"/>
    <n v="96.120999999999995"/>
    <n v="49.12"/>
    <n v="47.000999999999998"/>
    <n v="0.48897743469169069"/>
    <n v="101.18"/>
    <n v="5.0590000000000011"/>
    <n v="2026"/>
    <s v="Q4"/>
    <n v="12"/>
  </r>
  <r>
    <n v="3466"/>
    <x v="343"/>
    <n v="2026"/>
    <x v="3"/>
    <n v="12"/>
    <x v="11"/>
    <x v="1"/>
    <x v="12"/>
    <x v="2"/>
    <x v="2"/>
    <x v="4"/>
    <x v="14"/>
    <n v="2"/>
    <n v="36.64"/>
    <n v="0"/>
    <n v="13.7"/>
    <n v="73.28"/>
    <n v="27.4"/>
    <n v="45.88"/>
    <n v="0.62609170305676853"/>
    <n v="73.28"/>
    <n v="0"/>
    <n v="2026"/>
    <s v="Q4"/>
    <n v="12"/>
  </r>
  <r>
    <n v="3630"/>
    <x v="343"/>
    <n v="2026"/>
    <x v="3"/>
    <n v="12"/>
    <x v="11"/>
    <x v="1"/>
    <x v="12"/>
    <x v="2"/>
    <x v="0"/>
    <x v="0"/>
    <x v="6"/>
    <n v="3"/>
    <n v="39.979999999999997"/>
    <n v="0.1"/>
    <n v="16.989999999999998"/>
    <n v="107.946"/>
    <n v="50.97"/>
    <n v="56.975999999999999"/>
    <n v="0.52781946528819967"/>
    <n v="119.94"/>
    <n v="11.994"/>
    <n v="2026"/>
    <s v="Q4"/>
    <n v="12"/>
  </r>
  <r>
    <n v="3633"/>
    <x v="343"/>
    <n v="2026"/>
    <x v="3"/>
    <n v="12"/>
    <x v="11"/>
    <x v="3"/>
    <x v="4"/>
    <x v="3"/>
    <x v="2"/>
    <x v="1"/>
    <x v="3"/>
    <n v="3"/>
    <n v="144.16"/>
    <n v="0"/>
    <n v="77.36"/>
    <n v="432.48"/>
    <n v="232.07999999999998"/>
    <n v="200.40000000000003"/>
    <n v="0.46337402885682583"/>
    <n v="432.48"/>
    <n v="0"/>
    <n v="2026"/>
    <s v="Q4"/>
    <n v="12"/>
  </r>
  <r>
    <n v="4"/>
    <x v="344"/>
    <n v="2026"/>
    <x v="3"/>
    <n v="12"/>
    <x v="11"/>
    <x v="3"/>
    <x v="4"/>
    <x v="0"/>
    <x v="1"/>
    <x v="0"/>
    <x v="8"/>
    <n v="1"/>
    <n v="102.98"/>
    <n v="0.1"/>
    <n v="51.45"/>
    <n v="92.682000000000002"/>
    <n v="51.45"/>
    <n v="41.231999999999999"/>
    <n v="0.4448760277076455"/>
    <n v="102.98"/>
    <n v="10.298000000000002"/>
    <n v="2026"/>
    <s v="Q4"/>
    <n v="12"/>
  </r>
  <r>
    <n v="70"/>
    <x v="344"/>
    <n v="2026"/>
    <x v="3"/>
    <n v="12"/>
    <x v="11"/>
    <x v="3"/>
    <x v="13"/>
    <x v="0"/>
    <x v="1"/>
    <x v="4"/>
    <x v="12"/>
    <n v="2"/>
    <n v="122.49"/>
    <n v="0.15"/>
    <n v="70.930000000000007"/>
    <n v="208.23299999999998"/>
    <n v="141.86000000000001"/>
    <n v="66.372999999999962"/>
    <n v="0.31874390706564265"/>
    <n v="244.98"/>
    <n v="36.747"/>
    <n v="2026"/>
    <s v="Q4"/>
    <n v="12"/>
  </r>
  <r>
    <n v="948"/>
    <x v="344"/>
    <n v="2026"/>
    <x v="3"/>
    <n v="12"/>
    <x v="11"/>
    <x v="1"/>
    <x v="11"/>
    <x v="3"/>
    <x v="1"/>
    <x v="1"/>
    <x v="3"/>
    <n v="1"/>
    <n v="141.74"/>
    <n v="0.15"/>
    <n v="78.97"/>
    <n v="120.479"/>
    <n v="78.97"/>
    <n v="41.509"/>
    <n v="0.34453307215365336"/>
    <n v="141.74"/>
    <n v="21.260999999999999"/>
    <n v="2026"/>
    <s v="Q4"/>
    <n v="12"/>
  </r>
  <r>
    <n v="1957"/>
    <x v="344"/>
    <n v="2026"/>
    <x v="3"/>
    <n v="12"/>
    <x v="11"/>
    <x v="3"/>
    <x v="7"/>
    <x v="0"/>
    <x v="0"/>
    <x v="0"/>
    <x v="6"/>
    <n v="6"/>
    <n v="39.44"/>
    <n v="0.1"/>
    <n v="16.89"/>
    <n v="212.976"/>
    <n v="101.34"/>
    <n v="111.636"/>
    <n v="0.52417173766058145"/>
    <n v="236.64"/>
    <n v="23.664000000000001"/>
    <n v="2026"/>
    <s v="Q4"/>
    <n v="12"/>
  </r>
  <r>
    <n v="3097"/>
    <x v="344"/>
    <n v="2026"/>
    <x v="3"/>
    <n v="12"/>
    <x v="11"/>
    <x v="2"/>
    <x v="3"/>
    <x v="2"/>
    <x v="0"/>
    <x v="0"/>
    <x v="4"/>
    <n v="1"/>
    <n v="49.64"/>
    <n v="0.1"/>
    <n v="22"/>
    <n v="44.676000000000002"/>
    <n v="22"/>
    <n v="22.676000000000002"/>
    <n v="0.50756558331094992"/>
    <n v="49.64"/>
    <n v="4.9640000000000004"/>
    <n v="2026"/>
    <s v="Q4"/>
    <n v="12"/>
  </r>
  <r>
    <n v="3649"/>
    <x v="344"/>
    <n v="2026"/>
    <x v="3"/>
    <n v="12"/>
    <x v="11"/>
    <x v="2"/>
    <x v="2"/>
    <x v="0"/>
    <x v="1"/>
    <x v="2"/>
    <x v="18"/>
    <n v="1"/>
    <n v="164.29"/>
    <n v="0.05"/>
    <n v="88.66"/>
    <n v="156.07549999999998"/>
    <n v="88.66"/>
    <n v="67.41549999999998"/>
    <n v="0.43194159237035917"/>
    <n v="164.29"/>
    <n v="8.2144999999999992"/>
    <n v="2026"/>
    <s v="Q4"/>
    <n v="12"/>
  </r>
  <r>
    <n v="3963"/>
    <x v="344"/>
    <n v="2026"/>
    <x v="3"/>
    <n v="12"/>
    <x v="11"/>
    <x v="3"/>
    <x v="8"/>
    <x v="0"/>
    <x v="0"/>
    <x v="2"/>
    <x v="2"/>
    <n v="1"/>
    <n v="35.81"/>
    <n v="0"/>
    <n v="13.28"/>
    <n v="35.81"/>
    <n v="13.28"/>
    <n v="22.53"/>
    <n v="0.62915386763473891"/>
    <n v="35.81"/>
    <n v="0"/>
    <n v="2026"/>
    <s v="Q4"/>
    <n v="12"/>
  </r>
  <r>
    <n v="4305"/>
    <x v="344"/>
    <n v="2026"/>
    <x v="3"/>
    <n v="12"/>
    <x v="11"/>
    <x v="0"/>
    <x v="9"/>
    <x v="2"/>
    <x v="1"/>
    <x v="4"/>
    <x v="10"/>
    <n v="1"/>
    <n v="41.31"/>
    <n v="0.05"/>
    <n v="14.56"/>
    <n v="39.244500000000002"/>
    <n v="14.56"/>
    <n v="24.6845"/>
    <n v="0.62899259768884808"/>
    <n v="41.31"/>
    <n v="2.0655000000000001"/>
    <n v="2026"/>
    <s v="Q4"/>
    <n v="12"/>
  </r>
  <r>
    <n v="4942"/>
    <x v="344"/>
    <n v="2026"/>
    <x v="3"/>
    <n v="12"/>
    <x v="11"/>
    <x v="3"/>
    <x v="13"/>
    <x v="3"/>
    <x v="1"/>
    <x v="2"/>
    <x v="2"/>
    <n v="3"/>
    <n v="36.6"/>
    <n v="0.15"/>
    <n v="13.95"/>
    <n v="93.330000000000013"/>
    <n v="41.849999999999994"/>
    <n v="51.480000000000018"/>
    <n v="0.55159112825458068"/>
    <n v="109.80000000000001"/>
    <n v="16.470000000000002"/>
    <n v="2026"/>
    <s v="Q4"/>
    <n v="12"/>
  </r>
  <r>
    <n v="19"/>
    <x v="345"/>
    <n v="2026"/>
    <x v="3"/>
    <n v="12"/>
    <x v="11"/>
    <x v="1"/>
    <x v="1"/>
    <x v="0"/>
    <x v="1"/>
    <x v="0"/>
    <x v="4"/>
    <n v="5"/>
    <n v="49.59"/>
    <n v="0"/>
    <n v="22.63"/>
    <n v="247.95000000000002"/>
    <n v="113.14999999999999"/>
    <n v="134.80000000000001"/>
    <n v="0.54365799556362171"/>
    <n v="247.95000000000002"/>
    <n v="0"/>
    <n v="2026"/>
    <s v="Q4"/>
    <n v="12"/>
  </r>
  <r>
    <n v="4963"/>
    <x v="345"/>
    <n v="2026"/>
    <x v="3"/>
    <n v="12"/>
    <x v="11"/>
    <x v="0"/>
    <x v="0"/>
    <x v="0"/>
    <x v="1"/>
    <x v="1"/>
    <x v="17"/>
    <n v="5"/>
    <n v="72.3"/>
    <n v="0.05"/>
    <n v="31.73"/>
    <n v="343.42500000000001"/>
    <n v="158.65"/>
    <n v="184.77500000000001"/>
    <n v="0.53803596127247577"/>
    <n v="361.5"/>
    <n v="18.074999999999999"/>
    <n v="2026"/>
    <s v="Q4"/>
    <n v="12"/>
  </r>
  <r>
    <n v="5110"/>
    <x v="345"/>
    <n v="2026"/>
    <x v="3"/>
    <n v="12"/>
    <x v="11"/>
    <x v="3"/>
    <x v="4"/>
    <x v="0"/>
    <x v="1"/>
    <x v="0"/>
    <x v="4"/>
    <n v="1"/>
    <n v="51.57"/>
    <n v="0.1"/>
    <n v="23.11"/>
    <n v="46.413000000000004"/>
    <n v="23.11"/>
    <n v="23.303000000000004"/>
    <n v="0.5020791588563549"/>
    <n v="51.57"/>
    <n v="5.157"/>
    <n v="2026"/>
    <s v="Q4"/>
    <n v="12"/>
  </r>
  <r>
    <n v="10"/>
    <x v="346"/>
    <n v="2026"/>
    <x v="3"/>
    <n v="12"/>
    <x v="11"/>
    <x v="0"/>
    <x v="0"/>
    <x v="0"/>
    <x v="0"/>
    <x v="2"/>
    <x v="2"/>
    <n v="3"/>
    <n v="35.380000000000003"/>
    <n v="0"/>
    <n v="13.51"/>
    <n v="106.14000000000001"/>
    <n v="40.53"/>
    <n v="65.610000000000014"/>
    <n v="0.61814584511023185"/>
    <n v="106.14000000000001"/>
    <n v="0"/>
    <n v="2026"/>
    <s v="Q4"/>
    <n v="12"/>
  </r>
  <r>
    <n v="216"/>
    <x v="346"/>
    <n v="2026"/>
    <x v="3"/>
    <n v="12"/>
    <x v="11"/>
    <x v="2"/>
    <x v="2"/>
    <x v="0"/>
    <x v="2"/>
    <x v="0"/>
    <x v="0"/>
    <n v="1"/>
    <n v="83.08"/>
    <n v="0.15"/>
    <n v="42.91"/>
    <n v="70.617999999999995"/>
    <n v="42.91"/>
    <n v="27.707999999999998"/>
    <n v="0.39236455294684075"/>
    <n v="83.08"/>
    <n v="12.462"/>
    <n v="2026"/>
    <s v="Q4"/>
    <n v="12"/>
  </r>
  <r>
    <n v="1937"/>
    <x v="346"/>
    <n v="2026"/>
    <x v="3"/>
    <n v="12"/>
    <x v="11"/>
    <x v="1"/>
    <x v="12"/>
    <x v="1"/>
    <x v="2"/>
    <x v="3"/>
    <x v="19"/>
    <n v="3"/>
    <n v="120.5"/>
    <n v="0.15"/>
    <n v="61.44"/>
    <n v="307.27499999999998"/>
    <n v="184.32"/>
    <n v="122.95499999999998"/>
    <n v="0.40014644862094212"/>
    <n v="361.5"/>
    <n v="54.225000000000001"/>
    <n v="2026"/>
    <s v="Q4"/>
    <n v="12"/>
  </r>
  <r>
    <n v="4720"/>
    <x v="346"/>
    <n v="2026"/>
    <x v="3"/>
    <n v="12"/>
    <x v="11"/>
    <x v="0"/>
    <x v="0"/>
    <x v="0"/>
    <x v="1"/>
    <x v="1"/>
    <x v="17"/>
    <n v="3"/>
    <n v="73.040000000000006"/>
    <n v="0.1"/>
    <n v="31.78"/>
    <n v="197.208"/>
    <n v="95.34"/>
    <n v="101.86799999999999"/>
    <n v="0.51655105269563095"/>
    <n v="219.12"/>
    <n v="21.912000000000003"/>
    <n v="2026"/>
    <s v="Q4"/>
    <n v="12"/>
  </r>
  <r>
    <n v="91"/>
    <x v="347"/>
    <n v="2026"/>
    <x v="3"/>
    <n v="12"/>
    <x v="11"/>
    <x v="1"/>
    <x v="1"/>
    <x v="0"/>
    <x v="0"/>
    <x v="3"/>
    <x v="5"/>
    <n v="2"/>
    <n v="339.95"/>
    <n v="0"/>
    <n v="195.78"/>
    <n v="679.9"/>
    <n v="391.56"/>
    <n v="288.33999999999997"/>
    <n v="0.42409177820267685"/>
    <n v="679.9"/>
    <n v="0"/>
    <n v="2026"/>
    <s v="Q4"/>
    <n v="12"/>
  </r>
  <r>
    <n v="505"/>
    <x v="347"/>
    <n v="2026"/>
    <x v="3"/>
    <n v="12"/>
    <x v="11"/>
    <x v="0"/>
    <x v="15"/>
    <x v="3"/>
    <x v="0"/>
    <x v="3"/>
    <x v="7"/>
    <n v="2"/>
    <n v="199.43"/>
    <n v="0.05"/>
    <n v="106.58"/>
    <n v="378.91699999999997"/>
    <n v="213.16"/>
    <n v="165.75699999999998"/>
    <n v="0.4374493622613923"/>
    <n v="398.86"/>
    <n v="19.943000000000001"/>
    <n v="2026"/>
    <s v="Q4"/>
    <n v="12"/>
  </r>
  <r>
    <n v="640"/>
    <x v="347"/>
    <n v="2026"/>
    <x v="3"/>
    <n v="12"/>
    <x v="11"/>
    <x v="0"/>
    <x v="15"/>
    <x v="0"/>
    <x v="0"/>
    <x v="4"/>
    <x v="16"/>
    <n v="2"/>
    <n v="51.77"/>
    <n v="0.05"/>
    <n v="21.76"/>
    <n v="98.363"/>
    <n v="43.52"/>
    <n v="54.842999999999996"/>
    <n v="0.55755721155312465"/>
    <n v="103.54"/>
    <n v="5.1770000000000005"/>
    <n v="2026"/>
    <s v="Q4"/>
    <n v="12"/>
  </r>
  <r>
    <n v="1408"/>
    <x v="347"/>
    <n v="2026"/>
    <x v="3"/>
    <n v="12"/>
    <x v="11"/>
    <x v="1"/>
    <x v="1"/>
    <x v="0"/>
    <x v="1"/>
    <x v="2"/>
    <x v="18"/>
    <n v="1"/>
    <n v="161.53"/>
    <n v="0"/>
    <n v="87.43"/>
    <n v="161.53"/>
    <n v="87.43"/>
    <n v="74.099999999999994"/>
    <n v="0.45873831486411187"/>
    <n v="161.53"/>
    <n v="0"/>
    <n v="2026"/>
    <s v="Q4"/>
    <n v="12"/>
  </r>
  <r>
    <n v="2074"/>
    <x v="347"/>
    <n v="2026"/>
    <x v="3"/>
    <n v="12"/>
    <x v="11"/>
    <x v="1"/>
    <x v="12"/>
    <x v="1"/>
    <x v="2"/>
    <x v="1"/>
    <x v="3"/>
    <n v="4"/>
    <n v="145.85"/>
    <n v="0.1"/>
    <n v="79.47"/>
    <n v="525.05999999999995"/>
    <n v="317.88"/>
    <n v="207.17999999999995"/>
    <n v="0.39458347617415146"/>
    <n v="583.4"/>
    <n v="58.34"/>
    <n v="2026"/>
    <s v="Q4"/>
    <n v="12"/>
  </r>
  <r>
    <n v="2639"/>
    <x v="347"/>
    <n v="2026"/>
    <x v="3"/>
    <n v="12"/>
    <x v="11"/>
    <x v="3"/>
    <x v="13"/>
    <x v="0"/>
    <x v="0"/>
    <x v="3"/>
    <x v="7"/>
    <n v="1"/>
    <n v="197.18"/>
    <n v="0"/>
    <n v="105.28"/>
    <n v="197.18"/>
    <n v="105.28"/>
    <n v="91.9"/>
    <n v="0.46607160969672384"/>
    <n v="197.18"/>
    <n v="0"/>
    <n v="2026"/>
    <s v="Q4"/>
    <n v="12"/>
  </r>
  <r>
    <n v="2694"/>
    <x v="347"/>
    <n v="2026"/>
    <x v="3"/>
    <n v="12"/>
    <x v="11"/>
    <x v="3"/>
    <x v="7"/>
    <x v="0"/>
    <x v="1"/>
    <x v="3"/>
    <x v="19"/>
    <n v="1"/>
    <n v="124.9"/>
    <n v="0"/>
    <n v="62.16"/>
    <n v="124.9"/>
    <n v="62.16"/>
    <n v="62.740000000000009"/>
    <n v="0.50232185748598879"/>
    <n v="124.9"/>
    <n v="0"/>
    <n v="2026"/>
    <s v="Q4"/>
    <n v="12"/>
  </r>
  <r>
    <n v="2797"/>
    <x v="347"/>
    <n v="2026"/>
    <x v="3"/>
    <n v="12"/>
    <x v="11"/>
    <x v="2"/>
    <x v="16"/>
    <x v="2"/>
    <x v="1"/>
    <x v="1"/>
    <x v="17"/>
    <n v="2"/>
    <n v="70.239999999999995"/>
    <n v="0.1"/>
    <n v="32.130000000000003"/>
    <n v="126.43199999999999"/>
    <n v="64.260000000000005"/>
    <n v="62.171999999999983"/>
    <n v="0.49174259681093385"/>
    <n v="140.47999999999999"/>
    <n v="14.048"/>
    <n v="2026"/>
    <s v="Q4"/>
    <n v="12"/>
  </r>
  <r>
    <n v="2811"/>
    <x v="347"/>
    <n v="2026"/>
    <x v="3"/>
    <n v="12"/>
    <x v="11"/>
    <x v="1"/>
    <x v="11"/>
    <x v="2"/>
    <x v="2"/>
    <x v="1"/>
    <x v="3"/>
    <n v="5"/>
    <n v="145.6"/>
    <n v="0.15"/>
    <n v="81.180000000000007"/>
    <n v="618.79999999999995"/>
    <n v="405.90000000000003"/>
    <n v="212.89999999999992"/>
    <n v="0.34405300581771159"/>
    <n v="728"/>
    <n v="109.2"/>
    <n v="2026"/>
    <s v="Q4"/>
    <n v="12"/>
  </r>
  <r>
    <n v="4037"/>
    <x v="347"/>
    <n v="2026"/>
    <x v="3"/>
    <n v="12"/>
    <x v="11"/>
    <x v="3"/>
    <x v="8"/>
    <x v="2"/>
    <x v="0"/>
    <x v="1"/>
    <x v="11"/>
    <n v="1"/>
    <n v="152.4"/>
    <n v="0.05"/>
    <n v="77.98"/>
    <n v="144.78"/>
    <n v="77.98"/>
    <n v="66.8"/>
    <n v="0.46138969470921398"/>
    <n v="152.4"/>
    <n v="7.620000000000001"/>
    <n v="2026"/>
    <s v="Q4"/>
    <n v="12"/>
  </r>
  <r>
    <n v="4629"/>
    <x v="347"/>
    <n v="2026"/>
    <x v="3"/>
    <n v="12"/>
    <x v="11"/>
    <x v="2"/>
    <x v="2"/>
    <x v="0"/>
    <x v="1"/>
    <x v="2"/>
    <x v="2"/>
    <n v="1"/>
    <n v="36.17"/>
    <n v="0.05"/>
    <n v="13.87"/>
    <n v="34.361499999999999"/>
    <n v="13.87"/>
    <n v="20.491500000000002"/>
    <n v="0.59635056676803988"/>
    <n v="36.17"/>
    <n v="1.8085000000000002"/>
    <n v="2026"/>
    <s v="Q4"/>
    <n v="12"/>
  </r>
  <r>
    <n v="2455"/>
    <x v="348"/>
    <n v="2026"/>
    <x v="3"/>
    <n v="12"/>
    <x v="11"/>
    <x v="1"/>
    <x v="12"/>
    <x v="0"/>
    <x v="0"/>
    <x v="3"/>
    <x v="19"/>
    <n v="3"/>
    <n v="126.21"/>
    <n v="0.1"/>
    <n v="60.65"/>
    <n v="340.767"/>
    <n v="181.95"/>
    <n v="158.81700000000001"/>
    <n v="0.46605745274630467"/>
    <n v="378.63"/>
    <n v="37.863"/>
    <n v="2026"/>
    <s v="Q4"/>
    <n v="12"/>
  </r>
  <r>
    <n v="3184"/>
    <x v="348"/>
    <n v="2026"/>
    <x v="3"/>
    <n v="12"/>
    <x v="11"/>
    <x v="3"/>
    <x v="13"/>
    <x v="1"/>
    <x v="0"/>
    <x v="1"/>
    <x v="3"/>
    <n v="6"/>
    <n v="143.72999999999999"/>
    <n v="0.15"/>
    <n v="77.27"/>
    <n v="733.02299999999991"/>
    <n v="463.62"/>
    <n v="269.40299999999991"/>
    <n v="0.36752325643260847"/>
    <n v="862.37999999999988"/>
    <n v="129.35699999999997"/>
    <n v="2026"/>
    <s v="Q4"/>
    <n v="12"/>
  </r>
  <r>
    <n v="3363"/>
    <x v="348"/>
    <n v="2026"/>
    <x v="3"/>
    <n v="12"/>
    <x v="11"/>
    <x v="1"/>
    <x v="12"/>
    <x v="3"/>
    <x v="1"/>
    <x v="1"/>
    <x v="3"/>
    <n v="4"/>
    <n v="146.38999999999999"/>
    <n v="0"/>
    <n v="78.95"/>
    <n v="585.55999999999995"/>
    <n v="315.8"/>
    <n v="269.75999999999993"/>
    <n v="0.46068720541020552"/>
    <n v="585.55999999999995"/>
    <n v="0"/>
    <n v="2026"/>
    <s v="Q4"/>
    <n v="12"/>
  </r>
  <r>
    <n v="3373"/>
    <x v="348"/>
    <n v="2026"/>
    <x v="3"/>
    <n v="12"/>
    <x v="11"/>
    <x v="1"/>
    <x v="12"/>
    <x v="3"/>
    <x v="0"/>
    <x v="1"/>
    <x v="1"/>
    <n v="2"/>
    <n v="89.84"/>
    <n v="0.05"/>
    <n v="45.17"/>
    <n v="170.696"/>
    <n v="90.34"/>
    <n v="80.355999999999995"/>
    <n v="0.47075502647982376"/>
    <n v="179.68"/>
    <n v="8.984"/>
    <n v="2026"/>
    <s v="Q4"/>
    <n v="12"/>
  </r>
  <r>
    <n v="3799"/>
    <x v="348"/>
    <n v="2026"/>
    <x v="3"/>
    <n v="12"/>
    <x v="11"/>
    <x v="2"/>
    <x v="10"/>
    <x v="2"/>
    <x v="1"/>
    <x v="4"/>
    <x v="16"/>
    <n v="3"/>
    <n v="49.67"/>
    <n v="0.05"/>
    <n v="21.5"/>
    <n v="141.55949999999999"/>
    <n v="64.5"/>
    <n v="77.059499999999986"/>
    <n v="0.54436120500566898"/>
    <n v="149.01"/>
    <n v="7.4504999999999999"/>
    <n v="2026"/>
    <s v="Q4"/>
    <n v="12"/>
  </r>
  <r>
    <n v="5002"/>
    <x v="348"/>
    <n v="2026"/>
    <x v="3"/>
    <n v="12"/>
    <x v="11"/>
    <x v="1"/>
    <x v="14"/>
    <x v="1"/>
    <x v="2"/>
    <x v="1"/>
    <x v="1"/>
    <n v="4"/>
    <n v="94.3"/>
    <n v="0.1"/>
    <n v="44.36"/>
    <n v="339.48"/>
    <n v="177.44"/>
    <n v="162.04000000000002"/>
    <n v="0.47731825144338402"/>
    <n v="377.2"/>
    <n v="37.72"/>
    <n v="2026"/>
    <s v="Q4"/>
    <n v="12"/>
  </r>
  <r>
    <n v="2896"/>
    <x v="349"/>
    <n v="2026"/>
    <x v="3"/>
    <n v="12"/>
    <x v="11"/>
    <x v="1"/>
    <x v="12"/>
    <x v="2"/>
    <x v="2"/>
    <x v="4"/>
    <x v="14"/>
    <n v="2"/>
    <n v="36.020000000000003"/>
    <n v="0.1"/>
    <n v="13.59"/>
    <n v="64.836000000000013"/>
    <n v="27.18"/>
    <n v="37.656000000000013"/>
    <n v="0.58078845086063302"/>
    <n v="72.040000000000006"/>
    <n v="7.2040000000000006"/>
    <n v="2026"/>
    <s v="Q4"/>
    <n v="12"/>
  </r>
  <r>
    <n v="3334"/>
    <x v="349"/>
    <n v="2026"/>
    <x v="3"/>
    <n v="12"/>
    <x v="11"/>
    <x v="1"/>
    <x v="14"/>
    <x v="0"/>
    <x v="0"/>
    <x v="1"/>
    <x v="11"/>
    <n v="1"/>
    <n v="154.12"/>
    <n v="0"/>
    <n v="77.45"/>
    <n v="154.12"/>
    <n v="77.45"/>
    <n v="76.67"/>
    <n v="0.49746950428237735"/>
    <n v="154.12"/>
    <n v="0"/>
    <n v="2026"/>
    <s v="Q4"/>
    <n v="12"/>
  </r>
  <r>
    <n v="3469"/>
    <x v="349"/>
    <n v="2026"/>
    <x v="3"/>
    <n v="12"/>
    <x v="11"/>
    <x v="0"/>
    <x v="9"/>
    <x v="0"/>
    <x v="0"/>
    <x v="1"/>
    <x v="11"/>
    <n v="1"/>
    <n v="150.88"/>
    <n v="0.05"/>
    <n v="81.02"/>
    <n v="143.33599999999998"/>
    <n v="81.02"/>
    <n v="62.315999999999988"/>
    <n v="0.43475470223809787"/>
    <n v="150.88"/>
    <n v="7.5440000000000005"/>
    <n v="2026"/>
    <s v="Q4"/>
    <n v="12"/>
  </r>
  <r>
    <n v="569"/>
    <x v="350"/>
    <n v="2026"/>
    <x v="3"/>
    <n v="12"/>
    <x v="11"/>
    <x v="2"/>
    <x v="2"/>
    <x v="3"/>
    <x v="1"/>
    <x v="0"/>
    <x v="6"/>
    <n v="2"/>
    <n v="40.479999999999997"/>
    <n v="0"/>
    <n v="16.23"/>
    <n v="80.959999999999994"/>
    <n v="32.46"/>
    <n v="48.499999999999993"/>
    <n v="0.5990612648221344"/>
    <n v="80.959999999999994"/>
    <n v="0"/>
    <n v="2026"/>
    <s v="Q4"/>
    <n v="12"/>
  </r>
  <r>
    <n v="2404"/>
    <x v="350"/>
    <n v="2026"/>
    <x v="3"/>
    <n v="12"/>
    <x v="11"/>
    <x v="2"/>
    <x v="10"/>
    <x v="3"/>
    <x v="2"/>
    <x v="2"/>
    <x v="18"/>
    <n v="3"/>
    <n v="163.34"/>
    <n v="0.1"/>
    <n v="88.53"/>
    <n v="441.01799999999997"/>
    <n v="265.59000000000003"/>
    <n v="175.42799999999994"/>
    <n v="0.39777968246194023"/>
    <n v="490.02"/>
    <n v="49.002000000000002"/>
    <n v="2026"/>
    <s v="Q4"/>
    <n v="12"/>
  </r>
  <r>
    <n v="4682"/>
    <x v="350"/>
    <n v="2026"/>
    <x v="3"/>
    <n v="12"/>
    <x v="11"/>
    <x v="3"/>
    <x v="4"/>
    <x v="2"/>
    <x v="1"/>
    <x v="4"/>
    <x v="10"/>
    <n v="2"/>
    <n v="40.89"/>
    <n v="0"/>
    <n v="14.95"/>
    <n v="81.78"/>
    <n v="29.9"/>
    <n v="51.88"/>
    <n v="0.63438493519197847"/>
    <n v="81.78"/>
    <n v="0"/>
    <n v="2026"/>
    <s v="Q4"/>
    <n v="12"/>
  </r>
  <r>
    <n v="4888"/>
    <x v="350"/>
    <n v="2026"/>
    <x v="3"/>
    <n v="12"/>
    <x v="11"/>
    <x v="2"/>
    <x v="2"/>
    <x v="3"/>
    <x v="1"/>
    <x v="4"/>
    <x v="10"/>
    <n v="1"/>
    <n v="40.159999999999997"/>
    <n v="0.15"/>
    <n v="14.46"/>
    <n v="34.135999999999996"/>
    <n v="14.46"/>
    <n v="19.675999999999995"/>
    <n v="0.576400281228029"/>
    <n v="40.159999999999997"/>
    <n v="6.0239999999999991"/>
    <n v="2026"/>
    <s v="Q4"/>
    <n v="12"/>
  </r>
  <r>
    <n v="4923"/>
    <x v="350"/>
    <n v="2026"/>
    <x v="3"/>
    <n v="12"/>
    <x v="11"/>
    <x v="3"/>
    <x v="13"/>
    <x v="0"/>
    <x v="1"/>
    <x v="3"/>
    <x v="13"/>
    <n v="2"/>
    <n v="79.86"/>
    <n v="0"/>
    <n v="39.049999999999997"/>
    <n v="159.72"/>
    <n v="78.099999999999994"/>
    <n v="81.62"/>
    <n v="0.51101928374655647"/>
    <n v="159.72"/>
    <n v="0"/>
    <n v="2026"/>
    <s v="Q4"/>
    <n v="12"/>
  </r>
  <r>
    <n v="131"/>
    <x v="351"/>
    <n v="2026"/>
    <x v="3"/>
    <n v="12"/>
    <x v="11"/>
    <x v="1"/>
    <x v="11"/>
    <x v="3"/>
    <x v="0"/>
    <x v="3"/>
    <x v="19"/>
    <n v="2"/>
    <n v="123.42"/>
    <n v="0.1"/>
    <n v="60.03"/>
    <n v="222.15600000000001"/>
    <n v="120.06"/>
    <n v="102.096"/>
    <n v="0.45956895154756117"/>
    <n v="246.84"/>
    <n v="24.684000000000001"/>
    <n v="2026"/>
    <s v="Q4"/>
    <n v="12"/>
  </r>
  <r>
    <n v="349"/>
    <x v="351"/>
    <n v="2026"/>
    <x v="3"/>
    <n v="12"/>
    <x v="11"/>
    <x v="2"/>
    <x v="2"/>
    <x v="0"/>
    <x v="0"/>
    <x v="2"/>
    <x v="9"/>
    <n v="1"/>
    <n v="47.61"/>
    <n v="0.05"/>
    <n v="18.18"/>
    <n v="45.229499999999994"/>
    <n v="18.18"/>
    <n v="27.049499999999995"/>
    <n v="0.59804994527907662"/>
    <n v="47.61"/>
    <n v="2.3805000000000001"/>
    <n v="2026"/>
    <s v="Q4"/>
    <n v="12"/>
  </r>
  <r>
    <n v="1131"/>
    <x v="351"/>
    <n v="2026"/>
    <x v="3"/>
    <n v="12"/>
    <x v="11"/>
    <x v="3"/>
    <x v="8"/>
    <x v="0"/>
    <x v="0"/>
    <x v="1"/>
    <x v="1"/>
    <n v="2"/>
    <n v="93.88"/>
    <n v="0.1"/>
    <n v="45.89"/>
    <n v="168.98400000000001"/>
    <n v="91.78"/>
    <n v="77.204000000000008"/>
    <n v="0.45687165648818823"/>
    <n v="187.76"/>
    <n v="18.776"/>
    <n v="2026"/>
    <s v="Q4"/>
    <n v="12"/>
  </r>
  <r>
    <n v="2738"/>
    <x v="351"/>
    <n v="2026"/>
    <x v="3"/>
    <n v="12"/>
    <x v="11"/>
    <x v="1"/>
    <x v="11"/>
    <x v="0"/>
    <x v="1"/>
    <x v="1"/>
    <x v="3"/>
    <n v="3"/>
    <n v="145.43"/>
    <n v="0.05"/>
    <n v="81.72"/>
    <n v="414.47550000000001"/>
    <n v="245.16"/>
    <n v="169.31550000000001"/>
    <n v="0.40850544845232106"/>
    <n v="436.29"/>
    <n v="21.814500000000002"/>
    <n v="2026"/>
    <s v="Q4"/>
    <n v="12"/>
  </r>
  <r>
    <n v="4400"/>
    <x v="351"/>
    <n v="2026"/>
    <x v="3"/>
    <n v="12"/>
    <x v="11"/>
    <x v="3"/>
    <x v="4"/>
    <x v="0"/>
    <x v="0"/>
    <x v="2"/>
    <x v="2"/>
    <n v="2"/>
    <n v="36.89"/>
    <n v="0.1"/>
    <n v="13.74"/>
    <n v="66.402000000000001"/>
    <n v="27.48"/>
    <n v="38.921999999999997"/>
    <n v="0.58615704346254627"/>
    <n v="73.78"/>
    <n v="7.3780000000000001"/>
    <n v="2026"/>
    <s v="Q4"/>
    <n v="12"/>
  </r>
  <r>
    <n v="3122"/>
    <x v="352"/>
    <n v="2026"/>
    <x v="3"/>
    <n v="12"/>
    <x v="11"/>
    <x v="0"/>
    <x v="0"/>
    <x v="3"/>
    <x v="0"/>
    <x v="1"/>
    <x v="3"/>
    <n v="1"/>
    <n v="145.44"/>
    <n v="0.1"/>
    <n v="80.42"/>
    <n v="130.89600000000002"/>
    <n v="80.42"/>
    <n v="50.476000000000013"/>
    <n v="0.38561911746730232"/>
    <n v="145.44"/>
    <n v="14.544"/>
    <n v="2026"/>
    <s v="Q4"/>
    <n v="12"/>
  </r>
  <r>
    <n v="4572"/>
    <x v="352"/>
    <n v="2026"/>
    <x v="3"/>
    <n v="12"/>
    <x v="11"/>
    <x v="0"/>
    <x v="15"/>
    <x v="0"/>
    <x v="1"/>
    <x v="4"/>
    <x v="16"/>
    <n v="2"/>
    <n v="51.56"/>
    <n v="0"/>
    <n v="21.9"/>
    <n v="103.12"/>
    <n v="43.8"/>
    <n v="59.320000000000007"/>
    <n v="0.57525213343677273"/>
    <n v="103.12"/>
    <n v="0"/>
    <n v="2026"/>
    <s v="Q4"/>
    <n v="12"/>
  </r>
  <r>
    <n v="4783"/>
    <x v="352"/>
    <n v="2026"/>
    <x v="3"/>
    <n v="12"/>
    <x v="11"/>
    <x v="3"/>
    <x v="7"/>
    <x v="0"/>
    <x v="1"/>
    <x v="3"/>
    <x v="19"/>
    <n v="2"/>
    <n v="122"/>
    <n v="0.15"/>
    <n v="60.01"/>
    <n v="207.4"/>
    <n v="120.02"/>
    <n v="87.38000000000001"/>
    <n v="0.4213114754098361"/>
    <n v="244"/>
    <n v="36.6"/>
    <n v="2026"/>
    <s v="Q4"/>
    <n v="12"/>
  </r>
  <r>
    <n v="5055"/>
    <x v="352"/>
    <n v="2026"/>
    <x v="3"/>
    <n v="12"/>
    <x v="11"/>
    <x v="2"/>
    <x v="3"/>
    <x v="3"/>
    <x v="1"/>
    <x v="1"/>
    <x v="17"/>
    <n v="1"/>
    <n v="71.89"/>
    <n v="0.15"/>
    <n v="32.409999999999997"/>
    <n v="61.106499999999997"/>
    <n v="32.409999999999997"/>
    <n v="28.6965"/>
    <n v="0.46961452545964832"/>
    <n v="71.89"/>
    <n v="10.7835"/>
    <n v="2026"/>
    <s v="Q4"/>
    <n v="12"/>
  </r>
  <r>
    <n v="5100"/>
    <x v="352"/>
    <n v="2026"/>
    <x v="3"/>
    <n v="12"/>
    <x v="11"/>
    <x v="2"/>
    <x v="5"/>
    <x v="0"/>
    <x v="0"/>
    <x v="1"/>
    <x v="17"/>
    <n v="2"/>
    <n v="70.59"/>
    <n v="0.15"/>
    <n v="31.56"/>
    <n v="120.003"/>
    <n v="63.12"/>
    <n v="56.883000000000003"/>
    <n v="0.47401314967125824"/>
    <n v="141.18"/>
    <n v="21.177"/>
    <n v="2026"/>
    <s v="Q4"/>
    <n v="12"/>
  </r>
  <r>
    <n v="488"/>
    <x v="353"/>
    <n v="2026"/>
    <x v="3"/>
    <n v="12"/>
    <x v="11"/>
    <x v="3"/>
    <x v="7"/>
    <x v="0"/>
    <x v="0"/>
    <x v="1"/>
    <x v="3"/>
    <n v="4"/>
    <n v="141.91"/>
    <n v="0.05"/>
    <n v="80.260000000000005"/>
    <n v="539.25799999999992"/>
    <n v="321.04000000000002"/>
    <n v="218.2179999999999"/>
    <n v="0.40466344495584661"/>
    <n v="567.64"/>
    <n v="28.382000000000001"/>
    <n v="2026"/>
    <s v="Q4"/>
    <n v="12"/>
  </r>
  <r>
    <n v="710"/>
    <x v="353"/>
    <n v="2026"/>
    <x v="3"/>
    <n v="12"/>
    <x v="11"/>
    <x v="1"/>
    <x v="6"/>
    <x v="1"/>
    <x v="2"/>
    <x v="1"/>
    <x v="3"/>
    <n v="3"/>
    <n v="140.4"/>
    <n v="0.2"/>
    <n v="81.760000000000005"/>
    <n v="336.96000000000004"/>
    <n v="245.28000000000003"/>
    <n v="91.68"/>
    <n v="0.27207977207977208"/>
    <n v="421.20000000000005"/>
    <n v="84.240000000000009"/>
    <n v="2026"/>
    <s v="Q4"/>
    <n v="12"/>
  </r>
  <r>
    <n v="1009"/>
    <x v="353"/>
    <n v="2026"/>
    <x v="3"/>
    <n v="12"/>
    <x v="11"/>
    <x v="3"/>
    <x v="13"/>
    <x v="3"/>
    <x v="0"/>
    <x v="1"/>
    <x v="17"/>
    <n v="2"/>
    <n v="72.349999999999994"/>
    <n v="0.15"/>
    <n v="32.44"/>
    <n v="122.99499999999999"/>
    <n v="64.88"/>
    <n v="58.114999999999995"/>
    <n v="0.47249888206837676"/>
    <n v="144.69999999999999"/>
    <n v="21.704999999999998"/>
    <n v="2026"/>
    <s v="Q4"/>
    <n v="12"/>
  </r>
  <r>
    <n v="1231"/>
    <x v="353"/>
    <n v="2026"/>
    <x v="3"/>
    <n v="12"/>
    <x v="11"/>
    <x v="3"/>
    <x v="8"/>
    <x v="0"/>
    <x v="1"/>
    <x v="3"/>
    <x v="19"/>
    <n v="4"/>
    <n v="120.8"/>
    <n v="0.1"/>
    <n v="59.93"/>
    <n v="434.88"/>
    <n v="239.72"/>
    <n v="195.16"/>
    <n v="0.44876747608535689"/>
    <n v="483.2"/>
    <n v="48.32"/>
    <n v="2026"/>
    <s v="Q4"/>
    <n v="12"/>
  </r>
  <r>
    <n v="1445"/>
    <x v="353"/>
    <n v="2026"/>
    <x v="3"/>
    <n v="12"/>
    <x v="11"/>
    <x v="3"/>
    <x v="7"/>
    <x v="0"/>
    <x v="1"/>
    <x v="1"/>
    <x v="17"/>
    <n v="1"/>
    <n v="71.23"/>
    <n v="0"/>
    <n v="31.63"/>
    <n v="71.23"/>
    <n v="31.63"/>
    <n v="39.600000000000009"/>
    <n v="0.55594552856942303"/>
    <n v="71.23"/>
    <n v="0"/>
    <n v="2026"/>
    <s v="Q4"/>
    <n v="12"/>
  </r>
  <r>
    <n v="2842"/>
    <x v="353"/>
    <n v="2026"/>
    <x v="3"/>
    <n v="12"/>
    <x v="11"/>
    <x v="2"/>
    <x v="10"/>
    <x v="1"/>
    <x v="2"/>
    <x v="0"/>
    <x v="4"/>
    <n v="5"/>
    <n v="51.02"/>
    <n v="0.05"/>
    <n v="22.56"/>
    <n v="242.345"/>
    <n v="112.8"/>
    <n v="129.54500000000002"/>
    <n v="0.5345478553302111"/>
    <n v="255.10000000000002"/>
    <n v="12.755000000000003"/>
    <n v="2026"/>
    <s v="Q4"/>
    <n v="12"/>
  </r>
  <r>
    <n v="3783"/>
    <x v="353"/>
    <n v="2026"/>
    <x v="3"/>
    <n v="12"/>
    <x v="11"/>
    <x v="2"/>
    <x v="2"/>
    <x v="3"/>
    <x v="1"/>
    <x v="2"/>
    <x v="15"/>
    <n v="1"/>
    <n v="130.52000000000001"/>
    <n v="0.1"/>
    <n v="66.09"/>
    <n v="117.46800000000002"/>
    <n v="66.09"/>
    <n v="51.378000000000014"/>
    <n v="0.43737869036673821"/>
    <n v="130.52000000000001"/>
    <n v="13.052000000000001"/>
    <n v="2026"/>
    <s v="Q4"/>
    <n v="12"/>
  </r>
  <r>
    <n v="4484"/>
    <x v="353"/>
    <n v="2026"/>
    <x v="3"/>
    <n v="12"/>
    <x v="11"/>
    <x v="1"/>
    <x v="14"/>
    <x v="0"/>
    <x v="0"/>
    <x v="0"/>
    <x v="0"/>
    <n v="2"/>
    <n v="79.87"/>
    <n v="0.15"/>
    <n v="41.9"/>
    <n v="135.779"/>
    <n v="83.8"/>
    <n v="51.978999999999999"/>
    <n v="0.38282061290773978"/>
    <n v="159.74"/>
    <n v="23.961000000000002"/>
    <n v="2026"/>
    <s v="Q4"/>
    <n v="12"/>
  </r>
  <r>
    <n v="4597"/>
    <x v="353"/>
    <n v="2026"/>
    <x v="3"/>
    <n v="12"/>
    <x v="11"/>
    <x v="3"/>
    <x v="13"/>
    <x v="0"/>
    <x v="0"/>
    <x v="1"/>
    <x v="17"/>
    <n v="3"/>
    <n v="71.3"/>
    <n v="0.1"/>
    <n v="32.93"/>
    <n v="192.51"/>
    <n v="98.789999999999992"/>
    <n v="93.72"/>
    <n v="0.48683185289075892"/>
    <n v="213.89999999999998"/>
    <n v="21.39"/>
    <n v="2026"/>
    <s v="Q4"/>
    <n v="12"/>
  </r>
  <r>
    <n v="4917"/>
    <x v="353"/>
    <n v="2026"/>
    <x v="3"/>
    <n v="12"/>
    <x v="11"/>
    <x v="0"/>
    <x v="9"/>
    <x v="0"/>
    <x v="0"/>
    <x v="3"/>
    <x v="19"/>
    <n v="2"/>
    <n v="122.95"/>
    <n v="0.1"/>
    <n v="59.79"/>
    <n v="221.31"/>
    <n v="119.58"/>
    <n v="101.73"/>
    <n v="0.45967195336857802"/>
    <n v="245.9"/>
    <n v="24.590000000000003"/>
    <n v="2026"/>
    <s v="Q4"/>
    <n v="12"/>
  </r>
  <r>
    <n v="629"/>
    <x v="354"/>
    <n v="2026"/>
    <x v="3"/>
    <n v="12"/>
    <x v="11"/>
    <x v="3"/>
    <x v="13"/>
    <x v="0"/>
    <x v="2"/>
    <x v="4"/>
    <x v="16"/>
    <n v="2"/>
    <n v="50.04"/>
    <n v="0.05"/>
    <n v="22.43"/>
    <n v="95.075999999999993"/>
    <n v="44.86"/>
    <n v="50.215999999999994"/>
    <n v="0.52816694013210486"/>
    <n v="100.08"/>
    <n v="5.0040000000000004"/>
    <n v="2026"/>
    <s v="Q4"/>
    <n v="12"/>
  </r>
  <r>
    <n v="1373"/>
    <x v="354"/>
    <n v="2026"/>
    <x v="3"/>
    <n v="12"/>
    <x v="11"/>
    <x v="1"/>
    <x v="1"/>
    <x v="3"/>
    <x v="0"/>
    <x v="3"/>
    <x v="13"/>
    <n v="1"/>
    <n v="80.92"/>
    <n v="0.05"/>
    <n v="40.14"/>
    <n v="76.873999999999995"/>
    <n v="40.14"/>
    <n v="36.733999999999995"/>
    <n v="0.47784686630069978"/>
    <n v="80.92"/>
    <n v="4.0460000000000003"/>
    <n v="2026"/>
    <s v="Q4"/>
    <n v="12"/>
  </r>
  <r>
    <n v="1668"/>
    <x v="354"/>
    <n v="2026"/>
    <x v="3"/>
    <n v="12"/>
    <x v="11"/>
    <x v="2"/>
    <x v="5"/>
    <x v="0"/>
    <x v="2"/>
    <x v="0"/>
    <x v="4"/>
    <n v="6"/>
    <n v="50.35"/>
    <n v="0.15"/>
    <n v="22.91"/>
    <n v="256.78500000000003"/>
    <n v="137.46"/>
    <n v="119.32500000000002"/>
    <n v="0.46468835796483443"/>
    <n v="302.10000000000002"/>
    <n v="45.315000000000005"/>
    <n v="2026"/>
    <s v="Q4"/>
    <n v="12"/>
  </r>
  <r>
    <n v="2646"/>
    <x v="354"/>
    <n v="2026"/>
    <x v="3"/>
    <n v="12"/>
    <x v="11"/>
    <x v="1"/>
    <x v="1"/>
    <x v="0"/>
    <x v="0"/>
    <x v="4"/>
    <x v="14"/>
    <n v="1"/>
    <n v="35.799999999999997"/>
    <n v="0.05"/>
    <n v="14.12"/>
    <n v="34.01"/>
    <n v="14.12"/>
    <n v="19.89"/>
    <n v="0.58482799176712741"/>
    <n v="35.799999999999997"/>
    <n v="1.79"/>
    <n v="2026"/>
    <s v="Q4"/>
    <n v="12"/>
  </r>
  <r>
    <n v="3044"/>
    <x v="354"/>
    <n v="2026"/>
    <x v="3"/>
    <n v="12"/>
    <x v="11"/>
    <x v="1"/>
    <x v="6"/>
    <x v="1"/>
    <x v="2"/>
    <x v="0"/>
    <x v="6"/>
    <n v="4"/>
    <n v="40.64"/>
    <n v="0.1"/>
    <n v="16.260000000000002"/>
    <n v="146.304"/>
    <n v="65.040000000000006"/>
    <n v="81.263999999999996"/>
    <n v="0.55544619422572172"/>
    <n v="162.56"/>
    <n v="16.256"/>
    <n v="2026"/>
    <s v="Q4"/>
    <n v="12"/>
  </r>
  <r>
    <n v="3065"/>
    <x v="354"/>
    <n v="2026"/>
    <x v="3"/>
    <n v="12"/>
    <x v="11"/>
    <x v="2"/>
    <x v="10"/>
    <x v="0"/>
    <x v="1"/>
    <x v="3"/>
    <x v="13"/>
    <n v="3"/>
    <n v="81.510000000000005"/>
    <n v="0.05"/>
    <n v="39.9"/>
    <n v="232.30350000000001"/>
    <n v="119.69999999999999"/>
    <n v="112.60350000000003"/>
    <n v="0.48472580051527425"/>
    <n v="244.53000000000003"/>
    <n v="12.226500000000001"/>
    <n v="2026"/>
    <s v="Q4"/>
    <n v="12"/>
  </r>
  <r>
    <n v="3365"/>
    <x v="354"/>
    <n v="2026"/>
    <x v="3"/>
    <n v="12"/>
    <x v="11"/>
    <x v="3"/>
    <x v="7"/>
    <x v="2"/>
    <x v="1"/>
    <x v="4"/>
    <x v="12"/>
    <n v="2"/>
    <n v="122.4"/>
    <n v="0.1"/>
    <n v="71.09"/>
    <n v="220.32000000000002"/>
    <n v="142.18"/>
    <n v="78.140000000000015"/>
    <n v="0.35466594045025424"/>
    <n v="244.8"/>
    <n v="24.480000000000004"/>
    <n v="2026"/>
    <s v="Q4"/>
    <n v="12"/>
  </r>
  <r>
    <n v="4042"/>
    <x v="354"/>
    <n v="2026"/>
    <x v="3"/>
    <n v="12"/>
    <x v="11"/>
    <x v="0"/>
    <x v="9"/>
    <x v="3"/>
    <x v="0"/>
    <x v="2"/>
    <x v="9"/>
    <n v="1"/>
    <n v="45.94"/>
    <n v="0.05"/>
    <n v="18.100000000000001"/>
    <n v="43.642999999999994"/>
    <n v="18.100000000000001"/>
    <n v="25.542999999999992"/>
    <n v="0.58527140664024002"/>
    <n v="45.94"/>
    <n v="2.2970000000000002"/>
    <n v="2026"/>
    <s v="Q4"/>
    <n v="12"/>
  </r>
  <r>
    <n v="4635"/>
    <x v="354"/>
    <n v="2026"/>
    <x v="3"/>
    <n v="12"/>
    <x v="11"/>
    <x v="3"/>
    <x v="13"/>
    <x v="1"/>
    <x v="0"/>
    <x v="3"/>
    <x v="7"/>
    <n v="15"/>
    <n v="196.89"/>
    <n v="0.15"/>
    <n v="105.09"/>
    <n v="2510.3474999999999"/>
    <n v="1576.3500000000001"/>
    <n v="933.99749999999972"/>
    <n v="0.37205904760197533"/>
    <n v="2953.35"/>
    <n v="443.0025"/>
    <n v="2026"/>
    <s v="Q4"/>
    <n v="12"/>
  </r>
  <r>
    <n v="4748"/>
    <x v="354"/>
    <n v="2026"/>
    <x v="3"/>
    <n v="12"/>
    <x v="11"/>
    <x v="3"/>
    <x v="13"/>
    <x v="2"/>
    <x v="2"/>
    <x v="0"/>
    <x v="4"/>
    <n v="1"/>
    <n v="51.18"/>
    <n v="0.05"/>
    <n v="22.98"/>
    <n v="48.620999999999995"/>
    <n v="22.98"/>
    <n v="25.640999999999995"/>
    <n v="0.52736471894860237"/>
    <n v="51.18"/>
    <n v="2.5590000000000002"/>
    <n v="2026"/>
    <s v="Q4"/>
    <n v="12"/>
  </r>
  <r>
    <n v="342"/>
    <x v="355"/>
    <n v="2026"/>
    <x v="3"/>
    <n v="12"/>
    <x v="11"/>
    <x v="1"/>
    <x v="6"/>
    <x v="2"/>
    <x v="1"/>
    <x v="0"/>
    <x v="6"/>
    <n v="3"/>
    <n v="40.78"/>
    <n v="0.15"/>
    <n v="16.73"/>
    <n v="103.989"/>
    <n v="50.19"/>
    <n v="53.799000000000007"/>
    <n v="0.51735279693044456"/>
    <n v="122.34"/>
    <n v="18.350999999999999"/>
    <n v="2026"/>
    <s v="Q4"/>
    <n v="12"/>
  </r>
  <r>
    <n v="676"/>
    <x v="355"/>
    <n v="2026"/>
    <x v="3"/>
    <n v="12"/>
    <x v="11"/>
    <x v="2"/>
    <x v="3"/>
    <x v="3"/>
    <x v="0"/>
    <x v="3"/>
    <x v="7"/>
    <n v="1"/>
    <n v="195.63"/>
    <n v="0.05"/>
    <n v="102.13"/>
    <n v="185.84849999999997"/>
    <n v="102.13"/>
    <n v="83.718499999999977"/>
    <n v="0.45046637449320276"/>
    <n v="195.63"/>
    <n v="9.7815000000000012"/>
    <n v="2026"/>
    <s v="Q4"/>
    <n v="12"/>
  </r>
  <r>
    <n v="1912"/>
    <x v="355"/>
    <n v="2026"/>
    <x v="3"/>
    <n v="12"/>
    <x v="11"/>
    <x v="2"/>
    <x v="5"/>
    <x v="1"/>
    <x v="0"/>
    <x v="2"/>
    <x v="15"/>
    <n v="10"/>
    <n v="134.86000000000001"/>
    <n v="0.1"/>
    <n v="65.3"/>
    <n v="1213.7400000000002"/>
    <n v="653"/>
    <n v="560.74000000000024"/>
    <n v="0.46199350767050612"/>
    <n v="1348.6000000000001"/>
    <n v="134.86000000000001"/>
    <n v="2026"/>
    <s v="Q4"/>
    <n v="12"/>
  </r>
  <r>
    <n v="2065"/>
    <x v="355"/>
    <n v="2026"/>
    <x v="3"/>
    <n v="12"/>
    <x v="11"/>
    <x v="3"/>
    <x v="4"/>
    <x v="0"/>
    <x v="1"/>
    <x v="0"/>
    <x v="0"/>
    <n v="1"/>
    <n v="83.15"/>
    <n v="0"/>
    <n v="42.3"/>
    <n v="83.15"/>
    <n v="42.3"/>
    <n v="40.850000000000009"/>
    <n v="0.49128081779915822"/>
    <n v="83.15"/>
    <n v="0"/>
    <n v="2026"/>
    <s v="Q4"/>
    <n v="12"/>
  </r>
  <r>
    <n v="3136"/>
    <x v="355"/>
    <n v="2026"/>
    <x v="3"/>
    <n v="12"/>
    <x v="11"/>
    <x v="1"/>
    <x v="6"/>
    <x v="3"/>
    <x v="2"/>
    <x v="0"/>
    <x v="0"/>
    <n v="1"/>
    <n v="81.599999999999994"/>
    <n v="0.15"/>
    <n v="42"/>
    <n v="69.36"/>
    <n v="42"/>
    <n v="27.36"/>
    <n v="0.3944636678200692"/>
    <n v="81.599999999999994"/>
    <n v="12.239999999999998"/>
    <n v="2026"/>
    <s v="Q4"/>
    <n v="12"/>
  </r>
  <r>
    <n v="3423"/>
    <x v="355"/>
    <n v="2026"/>
    <x v="3"/>
    <n v="12"/>
    <x v="11"/>
    <x v="3"/>
    <x v="7"/>
    <x v="2"/>
    <x v="2"/>
    <x v="2"/>
    <x v="9"/>
    <n v="5"/>
    <n v="47.67"/>
    <n v="0.1"/>
    <n v="17.84"/>
    <n v="214.51500000000001"/>
    <n v="89.2"/>
    <n v="125.31500000000001"/>
    <n v="0.5841782625923595"/>
    <n v="238.35000000000002"/>
    <n v="23.835000000000004"/>
    <n v="2026"/>
    <s v="Q4"/>
    <n v="12"/>
  </r>
  <r>
    <n v="3746"/>
    <x v="355"/>
    <n v="2026"/>
    <x v="3"/>
    <n v="12"/>
    <x v="11"/>
    <x v="3"/>
    <x v="7"/>
    <x v="2"/>
    <x v="2"/>
    <x v="0"/>
    <x v="4"/>
    <n v="2"/>
    <n v="50.96"/>
    <n v="0.15"/>
    <n v="22.59"/>
    <n v="86.632000000000005"/>
    <n v="45.18"/>
    <n v="41.452000000000005"/>
    <n v="0.47848370117277683"/>
    <n v="101.92"/>
    <n v="15.288"/>
    <n v="2026"/>
    <s v="Q4"/>
    <n v="12"/>
  </r>
  <r>
    <n v="1198"/>
    <x v="356"/>
    <n v="2026"/>
    <x v="3"/>
    <n v="12"/>
    <x v="11"/>
    <x v="3"/>
    <x v="7"/>
    <x v="2"/>
    <x v="1"/>
    <x v="2"/>
    <x v="9"/>
    <n v="5"/>
    <n v="47.69"/>
    <n v="0.05"/>
    <n v="18.23"/>
    <n v="226.52749999999997"/>
    <n v="91.15"/>
    <n v="135.37749999999997"/>
    <n v="0.59762059794064726"/>
    <n v="238.45"/>
    <n v="11.922499999999999"/>
    <n v="2026"/>
    <s v="Q4"/>
    <n v="12"/>
  </r>
  <r>
    <n v="2123"/>
    <x v="356"/>
    <n v="2026"/>
    <x v="3"/>
    <n v="12"/>
    <x v="11"/>
    <x v="3"/>
    <x v="8"/>
    <x v="0"/>
    <x v="0"/>
    <x v="1"/>
    <x v="1"/>
    <n v="1"/>
    <n v="91.08"/>
    <n v="0.2"/>
    <n v="46.14"/>
    <n v="72.864000000000004"/>
    <n v="46.14"/>
    <n v="26.724000000000004"/>
    <n v="0.36676548089591571"/>
    <n v="91.08"/>
    <n v="18.216000000000001"/>
    <n v="2026"/>
    <s v="Q4"/>
    <n v="12"/>
  </r>
  <r>
    <n v="2586"/>
    <x v="356"/>
    <n v="2026"/>
    <x v="3"/>
    <n v="12"/>
    <x v="11"/>
    <x v="1"/>
    <x v="14"/>
    <x v="2"/>
    <x v="1"/>
    <x v="1"/>
    <x v="3"/>
    <n v="1"/>
    <n v="143.84"/>
    <n v="0.15"/>
    <n v="78.17"/>
    <n v="122.264"/>
    <n v="78.17"/>
    <n v="44.093999999999994"/>
    <n v="0.360645815612118"/>
    <n v="143.84"/>
    <n v="21.576000000000001"/>
    <n v="2026"/>
    <s v="Q4"/>
    <n v="12"/>
  </r>
  <r>
    <n v="3048"/>
    <x v="356"/>
    <n v="2026"/>
    <x v="3"/>
    <n v="12"/>
    <x v="11"/>
    <x v="1"/>
    <x v="6"/>
    <x v="0"/>
    <x v="1"/>
    <x v="0"/>
    <x v="8"/>
    <n v="1"/>
    <n v="102.66"/>
    <n v="0.05"/>
    <n v="49.2"/>
    <n v="97.526999999999987"/>
    <n v="49.2"/>
    <n v="48.326999999999984"/>
    <n v="0.4955243163431664"/>
    <n v="102.66"/>
    <n v="5.133"/>
    <n v="2026"/>
    <s v="Q4"/>
    <n v="12"/>
  </r>
  <r>
    <n v="3838"/>
    <x v="356"/>
    <n v="2026"/>
    <x v="3"/>
    <n v="12"/>
    <x v="11"/>
    <x v="1"/>
    <x v="11"/>
    <x v="2"/>
    <x v="1"/>
    <x v="4"/>
    <x v="10"/>
    <n v="2"/>
    <n v="40.32"/>
    <n v="0"/>
    <n v="14.39"/>
    <n v="80.64"/>
    <n v="28.78"/>
    <n v="51.86"/>
    <n v="0.64310515873015872"/>
    <n v="80.64"/>
    <n v="0"/>
    <n v="2026"/>
    <s v="Q4"/>
    <n v="12"/>
  </r>
  <r>
    <n v="4718"/>
    <x v="356"/>
    <n v="2026"/>
    <x v="3"/>
    <n v="12"/>
    <x v="11"/>
    <x v="0"/>
    <x v="0"/>
    <x v="2"/>
    <x v="0"/>
    <x v="1"/>
    <x v="11"/>
    <n v="1"/>
    <n v="157.58000000000001"/>
    <n v="0.1"/>
    <n v="80.37"/>
    <n v="141.822"/>
    <n v="80.37"/>
    <n v="61.451999999999998"/>
    <n v="0.43330371874603374"/>
    <n v="157.58000000000001"/>
    <n v="15.758000000000003"/>
    <n v="2026"/>
    <s v="Q4"/>
    <n v="12"/>
  </r>
  <r>
    <n v="4844"/>
    <x v="356"/>
    <n v="2026"/>
    <x v="3"/>
    <n v="12"/>
    <x v="11"/>
    <x v="1"/>
    <x v="14"/>
    <x v="0"/>
    <x v="1"/>
    <x v="4"/>
    <x v="14"/>
    <n v="1"/>
    <n v="36.4"/>
    <n v="0"/>
    <n v="14.22"/>
    <n v="36.4"/>
    <n v="14.22"/>
    <n v="22.18"/>
    <n v="0.6093406593406594"/>
    <n v="36.4"/>
    <n v="0"/>
    <n v="2026"/>
    <s v="Q4"/>
    <n v="12"/>
  </r>
  <r>
    <n v="678"/>
    <x v="357"/>
    <n v="2026"/>
    <x v="3"/>
    <n v="12"/>
    <x v="11"/>
    <x v="1"/>
    <x v="11"/>
    <x v="0"/>
    <x v="2"/>
    <x v="1"/>
    <x v="3"/>
    <n v="1"/>
    <n v="142.15"/>
    <n v="0.05"/>
    <n v="80.5"/>
    <n v="135.04249999999999"/>
    <n v="80.5"/>
    <n v="54.54249999999999"/>
    <n v="0.40389136753244342"/>
    <n v="142.15"/>
    <n v="7.1075000000000008"/>
    <n v="2026"/>
    <s v="Q4"/>
    <n v="12"/>
  </r>
  <r>
    <n v="1706"/>
    <x v="357"/>
    <n v="2026"/>
    <x v="3"/>
    <n v="12"/>
    <x v="11"/>
    <x v="0"/>
    <x v="0"/>
    <x v="0"/>
    <x v="0"/>
    <x v="3"/>
    <x v="5"/>
    <n v="2"/>
    <n v="332.38"/>
    <n v="0.05"/>
    <n v="192.16"/>
    <n v="631.52199999999993"/>
    <n v="384.32"/>
    <n v="247.20199999999994"/>
    <n v="0.39143846136793331"/>
    <n v="664.76"/>
    <n v="33.238"/>
    <n v="2026"/>
    <s v="Q4"/>
    <n v="12"/>
  </r>
  <r>
    <n v="3034"/>
    <x v="357"/>
    <n v="2026"/>
    <x v="3"/>
    <n v="12"/>
    <x v="11"/>
    <x v="1"/>
    <x v="1"/>
    <x v="2"/>
    <x v="1"/>
    <x v="3"/>
    <x v="19"/>
    <n v="1"/>
    <n v="122.18"/>
    <n v="0.15"/>
    <n v="61.28"/>
    <n v="103.85300000000001"/>
    <n v="61.28"/>
    <n v="42.573000000000008"/>
    <n v="0.40993519686479934"/>
    <n v="122.18"/>
    <n v="18.327000000000002"/>
    <n v="2026"/>
    <s v="Q4"/>
    <n v="12"/>
  </r>
  <r>
    <n v="3883"/>
    <x v="357"/>
    <n v="2026"/>
    <x v="3"/>
    <n v="12"/>
    <x v="11"/>
    <x v="0"/>
    <x v="0"/>
    <x v="0"/>
    <x v="1"/>
    <x v="3"/>
    <x v="19"/>
    <n v="1"/>
    <n v="125.66"/>
    <n v="0.15"/>
    <n v="60.6"/>
    <n v="106.81099999999999"/>
    <n v="60.6"/>
    <n v="46.210999999999991"/>
    <n v="0.43264270533933763"/>
    <n v="125.66"/>
    <n v="18.849"/>
    <n v="2026"/>
    <s v="Q4"/>
    <n v="12"/>
  </r>
  <r>
    <n v="4342"/>
    <x v="357"/>
    <n v="2026"/>
    <x v="3"/>
    <n v="12"/>
    <x v="11"/>
    <x v="3"/>
    <x v="4"/>
    <x v="0"/>
    <x v="0"/>
    <x v="2"/>
    <x v="9"/>
    <n v="2"/>
    <n v="47.38"/>
    <n v="0.05"/>
    <n v="18.850000000000001"/>
    <n v="90.022000000000006"/>
    <n v="37.700000000000003"/>
    <n v="52.322000000000003"/>
    <n v="0.58121348114905247"/>
    <n v="94.76"/>
    <n v="4.7380000000000004"/>
    <n v="2026"/>
    <s v="Q4"/>
    <n v="12"/>
  </r>
  <r>
    <n v="4468"/>
    <x v="357"/>
    <n v="2026"/>
    <x v="3"/>
    <n v="12"/>
    <x v="11"/>
    <x v="0"/>
    <x v="0"/>
    <x v="0"/>
    <x v="2"/>
    <x v="3"/>
    <x v="13"/>
    <n v="1"/>
    <n v="80.8"/>
    <n v="0.05"/>
    <n v="38.33"/>
    <n v="76.759999999999991"/>
    <n v="38.33"/>
    <n v="38.429999999999993"/>
    <n v="0.50065138092756645"/>
    <n v="80.8"/>
    <n v="4.04"/>
    <n v="2026"/>
    <s v="Q4"/>
    <n v="12"/>
  </r>
  <r>
    <n v="7"/>
    <x v="358"/>
    <n v="2026"/>
    <x v="3"/>
    <n v="12"/>
    <x v="11"/>
    <x v="3"/>
    <x v="8"/>
    <x v="0"/>
    <x v="0"/>
    <x v="0"/>
    <x v="8"/>
    <n v="5"/>
    <n v="103.52"/>
    <n v="0.1"/>
    <n v="49.1"/>
    <n v="465.84000000000003"/>
    <n v="245.5"/>
    <n v="220.34000000000003"/>
    <n v="0.47299501974927016"/>
    <n v="517.6"/>
    <n v="51.760000000000005"/>
    <n v="2026"/>
    <s v="Q4"/>
    <n v="12"/>
  </r>
  <r>
    <n v="658"/>
    <x v="358"/>
    <n v="2026"/>
    <x v="3"/>
    <n v="12"/>
    <x v="11"/>
    <x v="1"/>
    <x v="6"/>
    <x v="2"/>
    <x v="2"/>
    <x v="1"/>
    <x v="11"/>
    <n v="2"/>
    <n v="153.38999999999999"/>
    <n v="0.05"/>
    <n v="78.06"/>
    <n v="291.44099999999997"/>
    <n v="156.12"/>
    <n v="135.32099999999997"/>
    <n v="0.46431696295305047"/>
    <n v="306.77999999999997"/>
    <n v="15.338999999999999"/>
    <n v="2026"/>
    <s v="Q4"/>
    <n v="12"/>
  </r>
  <r>
    <n v="1192"/>
    <x v="358"/>
    <n v="2026"/>
    <x v="3"/>
    <n v="12"/>
    <x v="11"/>
    <x v="3"/>
    <x v="13"/>
    <x v="1"/>
    <x v="2"/>
    <x v="4"/>
    <x v="10"/>
    <n v="6"/>
    <n v="39.49"/>
    <n v="0.05"/>
    <n v="14.49"/>
    <n v="225.09299999999999"/>
    <n v="86.94"/>
    <n v="138.15299999999999"/>
    <n v="0.61375964601298127"/>
    <n v="236.94"/>
    <n v="11.847000000000001"/>
    <n v="2026"/>
    <s v="Q4"/>
    <n v="12"/>
  </r>
  <r>
    <n v="3852"/>
    <x v="358"/>
    <n v="2026"/>
    <x v="3"/>
    <n v="12"/>
    <x v="11"/>
    <x v="2"/>
    <x v="2"/>
    <x v="2"/>
    <x v="2"/>
    <x v="4"/>
    <x v="14"/>
    <n v="1"/>
    <n v="35.54"/>
    <n v="0.1"/>
    <n v="13.63"/>
    <n v="31.986000000000001"/>
    <n v="13.63"/>
    <n v="18.356000000000002"/>
    <n v="0.5738760707809667"/>
    <n v="35.54"/>
    <n v="3.5540000000000003"/>
    <n v="2026"/>
    <s v="Q4"/>
    <n v="12"/>
  </r>
  <r>
    <n v="4507"/>
    <x v="358"/>
    <n v="2026"/>
    <x v="3"/>
    <n v="12"/>
    <x v="11"/>
    <x v="1"/>
    <x v="12"/>
    <x v="3"/>
    <x v="0"/>
    <x v="2"/>
    <x v="18"/>
    <n v="2"/>
    <n v="167.21"/>
    <n v="0.05"/>
    <n v="88.23"/>
    <n v="317.69900000000001"/>
    <n v="176.46"/>
    <n v="141.239"/>
    <n v="0.44456860109726504"/>
    <n v="334.42"/>
    <n v="16.721"/>
    <n v="2026"/>
    <s v="Q4"/>
    <n v="12"/>
  </r>
  <r>
    <n v="260"/>
    <x v="359"/>
    <n v="2026"/>
    <x v="3"/>
    <n v="12"/>
    <x v="11"/>
    <x v="2"/>
    <x v="2"/>
    <x v="0"/>
    <x v="2"/>
    <x v="1"/>
    <x v="17"/>
    <n v="1"/>
    <n v="71.89"/>
    <n v="0.1"/>
    <n v="31.88"/>
    <n v="64.701000000000008"/>
    <n v="31.88"/>
    <n v="32.821000000000012"/>
    <n v="0.50727191233520363"/>
    <n v="71.89"/>
    <n v="7.1890000000000001"/>
    <n v="2026"/>
    <s v="Q4"/>
    <n v="12"/>
  </r>
  <r>
    <n v="1659"/>
    <x v="359"/>
    <n v="2026"/>
    <x v="3"/>
    <n v="12"/>
    <x v="11"/>
    <x v="0"/>
    <x v="15"/>
    <x v="2"/>
    <x v="1"/>
    <x v="2"/>
    <x v="15"/>
    <n v="1"/>
    <n v="133.56"/>
    <n v="0.05"/>
    <n v="68.739999999999995"/>
    <n v="126.88199999999999"/>
    <n v="68.739999999999995"/>
    <n v="58.141999999999996"/>
    <n v="0.4582367869358932"/>
    <n v="133.56"/>
    <n v="6.6780000000000008"/>
    <n v="2026"/>
    <s v="Q4"/>
    <n v="12"/>
  </r>
  <r>
    <n v="3188"/>
    <x v="359"/>
    <n v="2026"/>
    <x v="3"/>
    <n v="12"/>
    <x v="11"/>
    <x v="3"/>
    <x v="7"/>
    <x v="3"/>
    <x v="1"/>
    <x v="3"/>
    <x v="19"/>
    <n v="2"/>
    <n v="122.28"/>
    <n v="0.1"/>
    <n v="61.64"/>
    <n v="220.10400000000001"/>
    <n v="123.28"/>
    <n v="96.824000000000012"/>
    <n v="0.43990113764402283"/>
    <n v="244.56"/>
    <n v="24.456000000000003"/>
    <n v="2026"/>
    <s v="Q4"/>
    <n v="12"/>
  </r>
  <r>
    <n v="3673"/>
    <x v="359"/>
    <n v="2026"/>
    <x v="3"/>
    <n v="12"/>
    <x v="11"/>
    <x v="0"/>
    <x v="15"/>
    <x v="0"/>
    <x v="2"/>
    <x v="4"/>
    <x v="10"/>
    <n v="1"/>
    <n v="40.619999999999997"/>
    <n v="0"/>
    <n v="14.62"/>
    <n v="40.619999999999997"/>
    <n v="14.62"/>
    <n v="26"/>
    <n v="0.64007877892663712"/>
    <n v="40.619999999999997"/>
    <n v="0"/>
    <n v="2026"/>
    <s v="Q4"/>
    <n v="12"/>
  </r>
  <r>
    <n v="3805"/>
    <x v="359"/>
    <n v="2026"/>
    <x v="3"/>
    <n v="12"/>
    <x v="11"/>
    <x v="3"/>
    <x v="4"/>
    <x v="1"/>
    <x v="2"/>
    <x v="2"/>
    <x v="9"/>
    <n v="8"/>
    <n v="45.54"/>
    <n v="0.15"/>
    <n v="18.54"/>
    <n v="309.67199999999997"/>
    <n v="148.32"/>
    <n v="161.35199999999998"/>
    <n v="0.52104161822831896"/>
    <n v="364.32"/>
    <n v="54.647999999999996"/>
    <n v="2026"/>
    <s v="Q4"/>
    <n v="12"/>
  </r>
  <r>
    <n v="3945"/>
    <x v="359"/>
    <n v="2026"/>
    <x v="3"/>
    <n v="12"/>
    <x v="11"/>
    <x v="3"/>
    <x v="13"/>
    <x v="1"/>
    <x v="2"/>
    <x v="0"/>
    <x v="4"/>
    <n v="4"/>
    <n v="50.96"/>
    <n v="0.1"/>
    <n v="22.14"/>
    <n v="183.45600000000002"/>
    <n v="88.56"/>
    <n v="94.896000000000015"/>
    <n v="0.51726844583987441"/>
    <n v="203.84"/>
    <n v="20.384"/>
    <n v="2026"/>
    <s v="Q4"/>
    <n v="12"/>
  </r>
  <r>
    <n v="4266"/>
    <x v="359"/>
    <n v="2026"/>
    <x v="3"/>
    <n v="12"/>
    <x v="11"/>
    <x v="1"/>
    <x v="1"/>
    <x v="0"/>
    <x v="1"/>
    <x v="0"/>
    <x v="6"/>
    <n v="4"/>
    <n v="40.19"/>
    <n v="0.15"/>
    <n v="16.55"/>
    <n v="136.64599999999999"/>
    <n v="66.2"/>
    <n v="70.445999999999984"/>
    <n v="0.51553649576277383"/>
    <n v="160.76"/>
    <n v="24.113999999999997"/>
    <n v="2026"/>
    <s v="Q4"/>
    <n v="12"/>
  </r>
  <r>
    <n v="606"/>
    <x v="360"/>
    <n v="2026"/>
    <x v="3"/>
    <n v="12"/>
    <x v="11"/>
    <x v="1"/>
    <x v="12"/>
    <x v="0"/>
    <x v="1"/>
    <x v="3"/>
    <x v="5"/>
    <n v="3"/>
    <n v="333.84"/>
    <n v="0"/>
    <n v="193.05"/>
    <n v="1001.52"/>
    <n v="579.15000000000009"/>
    <n v="422.36999999999989"/>
    <n v="0.42172897196261672"/>
    <n v="1001.52"/>
    <n v="0"/>
    <n v="2026"/>
    <s v="Q4"/>
    <n v="12"/>
  </r>
  <r>
    <n v="1166"/>
    <x v="360"/>
    <n v="2026"/>
    <x v="3"/>
    <n v="12"/>
    <x v="11"/>
    <x v="2"/>
    <x v="16"/>
    <x v="3"/>
    <x v="0"/>
    <x v="3"/>
    <x v="7"/>
    <n v="2"/>
    <n v="198.94"/>
    <n v="0.15"/>
    <n v="102.32"/>
    <n v="338.19799999999998"/>
    <n v="204.64"/>
    <n v="133.55799999999999"/>
    <n v="0.39491067362905752"/>
    <n v="397.88"/>
    <n v="59.681999999999995"/>
    <n v="2026"/>
    <s v="Q4"/>
    <n v="12"/>
  </r>
  <r>
    <n v="1913"/>
    <x v="360"/>
    <n v="2026"/>
    <x v="3"/>
    <n v="12"/>
    <x v="11"/>
    <x v="2"/>
    <x v="5"/>
    <x v="3"/>
    <x v="1"/>
    <x v="4"/>
    <x v="14"/>
    <n v="3"/>
    <n v="35.979999999999997"/>
    <n v="0"/>
    <n v="13.6"/>
    <n v="107.94"/>
    <n v="40.799999999999997"/>
    <n v="67.14"/>
    <n v="0.62201222901612008"/>
    <n v="107.94"/>
    <n v="0"/>
    <n v="2026"/>
    <s v="Q4"/>
    <n v="12"/>
  </r>
  <r>
    <n v="2402"/>
    <x v="360"/>
    <n v="2026"/>
    <x v="3"/>
    <n v="12"/>
    <x v="11"/>
    <x v="1"/>
    <x v="14"/>
    <x v="3"/>
    <x v="1"/>
    <x v="2"/>
    <x v="15"/>
    <n v="6"/>
    <n v="133.4"/>
    <n v="0.1"/>
    <n v="66.3"/>
    <n v="720.36000000000013"/>
    <n v="397.79999999999995"/>
    <n v="322.56000000000017"/>
    <n v="0.44777611194402817"/>
    <n v="800.40000000000009"/>
    <n v="80.04000000000002"/>
    <n v="2026"/>
    <s v="Q4"/>
    <n v="12"/>
  </r>
  <r>
    <n v="3192"/>
    <x v="360"/>
    <n v="2026"/>
    <x v="3"/>
    <n v="12"/>
    <x v="11"/>
    <x v="3"/>
    <x v="7"/>
    <x v="0"/>
    <x v="0"/>
    <x v="1"/>
    <x v="1"/>
    <n v="2"/>
    <n v="93.45"/>
    <n v="0"/>
    <n v="45.75"/>
    <n v="186.9"/>
    <n v="91.5"/>
    <n v="95.4"/>
    <n v="0.5104333868378812"/>
    <n v="186.9"/>
    <n v="0"/>
    <n v="2026"/>
    <s v="Q4"/>
    <n v="12"/>
  </r>
  <r>
    <n v="3721"/>
    <x v="360"/>
    <n v="2026"/>
    <x v="3"/>
    <n v="12"/>
    <x v="11"/>
    <x v="2"/>
    <x v="5"/>
    <x v="3"/>
    <x v="1"/>
    <x v="4"/>
    <x v="16"/>
    <n v="1"/>
    <n v="49.79"/>
    <n v="0.2"/>
    <n v="21.87"/>
    <n v="39.832000000000001"/>
    <n v="21.87"/>
    <n v="17.962"/>
    <n v="0.45094396465153641"/>
    <n v="49.79"/>
    <n v="9.9580000000000002"/>
    <n v="2026"/>
    <s v="Q4"/>
    <n v="12"/>
  </r>
  <r>
    <n v="3882"/>
    <x v="360"/>
    <n v="2026"/>
    <x v="3"/>
    <n v="12"/>
    <x v="11"/>
    <x v="3"/>
    <x v="8"/>
    <x v="3"/>
    <x v="0"/>
    <x v="1"/>
    <x v="17"/>
    <n v="3"/>
    <n v="70.430000000000007"/>
    <n v="0.1"/>
    <n v="32.869999999999997"/>
    <n v="190.16100000000003"/>
    <n v="98.609999999999985"/>
    <n v="91.551000000000045"/>
    <n v="0.48143941186678674"/>
    <n v="211.29000000000002"/>
    <n v="21.129000000000005"/>
    <n v="2026"/>
    <s v="Q4"/>
    <n v="12"/>
  </r>
  <r>
    <n v="4945"/>
    <x v="360"/>
    <n v="2026"/>
    <x v="3"/>
    <n v="12"/>
    <x v="11"/>
    <x v="2"/>
    <x v="2"/>
    <x v="0"/>
    <x v="2"/>
    <x v="3"/>
    <x v="13"/>
    <n v="2"/>
    <n v="82.04"/>
    <n v="0.1"/>
    <n v="38.880000000000003"/>
    <n v="147.67200000000003"/>
    <n v="77.760000000000005"/>
    <n v="69.91200000000002"/>
    <n v="0.47342759629449055"/>
    <n v="164.08"/>
    <n v="16.408000000000001"/>
    <n v="2026"/>
    <s v="Q4"/>
    <n v="12"/>
  </r>
  <r>
    <n v="5084"/>
    <x v="360"/>
    <n v="2026"/>
    <x v="3"/>
    <n v="12"/>
    <x v="11"/>
    <x v="1"/>
    <x v="11"/>
    <x v="3"/>
    <x v="0"/>
    <x v="2"/>
    <x v="2"/>
    <n v="1"/>
    <n v="35.409999999999997"/>
    <n v="0.2"/>
    <n v="13.54"/>
    <n v="28.327999999999999"/>
    <n v="13.54"/>
    <n v="14.788"/>
    <n v="0.5220276757977973"/>
    <n v="35.409999999999997"/>
    <n v="7.0819999999999999"/>
    <n v="2026"/>
    <s v="Q4"/>
    <n v="12"/>
  </r>
  <r>
    <n v="246"/>
    <x v="361"/>
    <n v="2026"/>
    <x v="3"/>
    <n v="12"/>
    <x v="11"/>
    <x v="3"/>
    <x v="7"/>
    <x v="3"/>
    <x v="2"/>
    <x v="0"/>
    <x v="6"/>
    <n v="1"/>
    <n v="41.06"/>
    <n v="0.1"/>
    <n v="16.23"/>
    <n v="36.954000000000001"/>
    <n v="16.23"/>
    <n v="20.724"/>
    <n v="0.5608053255398604"/>
    <n v="41.06"/>
    <n v="4.1060000000000008"/>
    <n v="2026"/>
    <s v="Q4"/>
    <n v="12"/>
  </r>
  <r>
    <n v="537"/>
    <x v="361"/>
    <n v="2026"/>
    <x v="3"/>
    <n v="12"/>
    <x v="11"/>
    <x v="3"/>
    <x v="8"/>
    <x v="1"/>
    <x v="2"/>
    <x v="1"/>
    <x v="1"/>
    <n v="12"/>
    <n v="90.29"/>
    <n v="0.1"/>
    <n v="45.76"/>
    <n v="975.13200000000006"/>
    <n v="549.12"/>
    <n v="426.01200000000006"/>
    <n v="0.43687623829389255"/>
    <n v="1083.48"/>
    <n v="108.34800000000001"/>
    <n v="2026"/>
    <s v="Q4"/>
    <n v="12"/>
  </r>
  <r>
    <n v="968"/>
    <x v="361"/>
    <n v="2026"/>
    <x v="3"/>
    <n v="12"/>
    <x v="11"/>
    <x v="1"/>
    <x v="12"/>
    <x v="2"/>
    <x v="1"/>
    <x v="0"/>
    <x v="8"/>
    <n v="1"/>
    <n v="103.13"/>
    <n v="0.15"/>
    <n v="50.06"/>
    <n v="87.660499999999999"/>
    <n v="50.06"/>
    <n v="37.600499999999997"/>
    <n v="0.42893321393329947"/>
    <n v="103.13"/>
    <n v="15.469499999999998"/>
    <n v="2026"/>
    <s v="Q4"/>
    <n v="12"/>
  </r>
  <r>
    <n v="1234"/>
    <x v="361"/>
    <n v="2026"/>
    <x v="3"/>
    <n v="12"/>
    <x v="11"/>
    <x v="3"/>
    <x v="13"/>
    <x v="0"/>
    <x v="0"/>
    <x v="0"/>
    <x v="0"/>
    <n v="1"/>
    <n v="81.39"/>
    <n v="0.05"/>
    <n v="43.54"/>
    <n v="77.320499999999996"/>
    <n v="43.54"/>
    <n v="33.780499999999996"/>
    <n v="0.43688931137279247"/>
    <n v="81.39"/>
    <n v="4.0695000000000006"/>
    <n v="2026"/>
    <s v="Q4"/>
    <n v="12"/>
  </r>
  <r>
    <n v="2061"/>
    <x v="361"/>
    <n v="2026"/>
    <x v="3"/>
    <n v="12"/>
    <x v="11"/>
    <x v="0"/>
    <x v="15"/>
    <x v="3"/>
    <x v="0"/>
    <x v="3"/>
    <x v="5"/>
    <n v="2"/>
    <n v="342.78"/>
    <n v="0"/>
    <n v="197.89"/>
    <n v="685.56"/>
    <n v="395.78"/>
    <n v="289.77999999999997"/>
    <n v="0.4226909387945621"/>
    <n v="685.56"/>
    <n v="0"/>
    <n v="2026"/>
    <s v="Q4"/>
    <n v="12"/>
  </r>
  <r>
    <n v="2219"/>
    <x v="361"/>
    <n v="2026"/>
    <x v="3"/>
    <n v="12"/>
    <x v="11"/>
    <x v="1"/>
    <x v="14"/>
    <x v="0"/>
    <x v="0"/>
    <x v="1"/>
    <x v="3"/>
    <n v="1"/>
    <n v="147"/>
    <n v="0.15"/>
    <n v="79.58"/>
    <n v="124.95"/>
    <n v="79.58"/>
    <n v="45.370000000000005"/>
    <n v="0.36310524209683875"/>
    <n v="147"/>
    <n v="22.05"/>
    <n v="2026"/>
    <s v="Q4"/>
    <n v="12"/>
  </r>
  <r>
    <n v="2651"/>
    <x v="361"/>
    <n v="2026"/>
    <x v="3"/>
    <n v="12"/>
    <x v="11"/>
    <x v="0"/>
    <x v="15"/>
    <x v="0"/>
    <x v="1"/>
    <x v="2"/>
    <x v="9"/>
    <n v="1"/>
    <n v="45.69"/>
    <n v="0.2"/>
    <n v="18.829999999999998"/>
    <n v="36.552"/>
    <n v="18.829999999999998"/>
    <n v="17.722000000000001"/>
    <n v="0.48484351061501429"/>
    <n v="45.69"/>
    <n v="9.1379999999999999"/>
    <n v="2026"/>
    <s v="Q4"/>
    <n v="12"/>
  </r>
  <r>
    <n v="3173"/>
    <x v="361"/>
    <n v="2026"/>
    <x v="3"/>
    <n v="12"/>
    <x v="11"/>
    <x v="1"/>
    <x v="12"/>
    <x v="3"/>
    <x v="0"/>
    <x v="0"/>
    <x v="6"/>
    <n v="1"/>
    <n v="39.69"/>
    <n v="0"/>
    <n v="17.09"/>
    <n v="39.69"/>
    <n v="17.09"/>
    <n v="22.599999999999998"/>
    <n v="0.56941295036533135"/>
    <n v="39.69"/>
    <n v="0"/>
    <n v="2026"/>
    <s v="Q4"/>
    <n v="12"/>
  </r>
  <r>
    <n v="3409"/>
    <x v="361"/>
    <n v="2026"/>
    <x v="3"/>
    <n v="12"/>
    <x v="11"/>
    <x v="3"/>
    <x v="4"/>
    <x v="0"/>
    <x v="1"/>
    <x v="3"/>
    <x v="19"/>
    <n v="5"/>
    <n v="122.42"/>
    <n v="0"/>
    <n v="60.8"/>
    <n v="612.1"/>
    <n v="304"/>
    <n v="308.10000000000002"/>
    <n v="0.50334912595981052"/>
    <n v="612.1"/>
    <n v="0"/>
    <n v="2026"/>
    <s v="Q4"/>
    <n v="12"/>
  </r>
  <r>
    <n v="3535"/>
    <x v="361"/>
    <n v="2026"/>
    <x v="3"/>
    <n v="12"/>
    <x v="11"/>
    <x v="1"/>
    <x v="6"/>
    <x v="2"/>
    <x v="1"/>
    <x v="2"/>
    <x v="2"/>
    <n v="1"/>
    <n v="37.03"/>
    <n v="0.15"/>
    <n v="13.53"/>
    <n v="31.4755"/>
    <n v="13.53"/>
    <n v="17.945500000000003"/>
    <n v="0.57014185636447401"/>
    <n v="37.03"/>
    <n v="5.5545"/>
    <n v="2026"/>
    <s v="Q4"/>
    <n v="12"/>
  </r>
  <r>
    <n v="5134"/>
    <x v="361"/>
    <n v="2026"/>
    <x v="3"/>
    <n v="12"/>
    <x v="11"/>
    <x v="1"/>
    <x v="14"/>
    <x v="2"/>
    <x v="0"/>
    <x v="1"/>
    <x v="1"/>
    <n v="1"/>
    <n v="90.99"/>
    <n v="0.05"/>
    <n v="44.78"/>
    <n v="86.440499999999986"/>
    <n v="44.78"/>
    <n v="41.660499999999985"/>
    <n v="0.48195579618350187"/>
    <n v="90.99"/>
    <n v="4.5495000000000001"/>
    <n v="2026"/>
    <s v="Q4"/>
    <n v="12"/>
  </r>
  <r>
    <n v="2011"/>
    <x v="362"/>
    <n v="2026"/>
    <x v="3"/>
    <n v="12"/>
    <x v="11"/>
    <x v="1"/>
    <x v="11"/>
    <x v="0"/>
    <x v="0"/>
    <x v="1"/>
    <x v="1"/>
    <n v="1"/>
    <n v="90.81"/>
    <n v="0.1"/>
    <n v="46.53"/>
    <n v="81.728999999999999"/>
    <n v="46.53"/>
    <n v="35.198999999999998"/>
    <n v="0.43067944059024332"/>
    <n v="90.81"/>
    <n v="9.0810000000000013"/>
    <n v="2026"/>
    <s v="Q4"/>
    <n v="12"/>
  </r>
  <r>
    <n v="2477"/>
    <x v="362"/>
    <n v="2026"/>
    <x v="3"/>
    <n v="12"/>
    <x v="11"/>
    <x v="0"/>
    <x v="15"/>
    <x v="2"/>
    <x v="1"/>
    <x v="0"/>
    <x v="6"/>
    <n v="1"/>
    <n v="41.28"/>
    <n v="0.15"/>
    <n v="16.41"/>
    <n v="35.088000000000001"/>
    <n v="16.41"/>
    <n v="18.678000000000001"/>
    <n v="0.53231874145006841"/>
    <n v="41.28"/>
    <n v="6.1920000000000002"/>
    <n v="2026"/>
    <s v="Q4"/>
    <n v="12"/>
  </r>
  <r>
    <n v="2745"/>
    <x v="362"/>
    <n v="2026"/>
    <x v="3"/>
    <n v="12"/>
    <x v="11"/>
    <x v="3"/>
    <x v="13"/>
    <x v="3"/>
    <x v="2"/>
    <x v="2"/>
    <x v="9"/>
    <n v="1"/>
    <n v="46.07"/>
    <n v="0"/>
    <n v="18.420000000000002"/>
    <n v="46.07"/>
    <n v="18.420000000000002"/>
    <n v="27.65"/>
    <n v="0.60017364879531143"/>
    <n v="46.07"/>
    <n v="0"/>
    <n v="2026"/>
    <s v="Q4"/>
    <n v="12"/>
  </r>
  <r>
    <n v="4427"/>
    <x v="362"/>
    <n v="2026"/>
    <x v="3"/>
    <n v="12"/>
    <x v="11"/>
    <x v="1"/>
    <x v="12"/>
    <x v="2"/>
    <x v="2"/>
    <x v="1"/>
    <x v="3"/>
    <n v="1"/>
    <n v="147.29"/>
    <n v="0.1"/>
    <n v="78.2"/>
    <n v="132.56100000000001"/>
    <n v="78.2"/>
    <n v="54.361000000000004"/>
    <n v="0.4100829052285363"/>
    <n v="147.29"/>
    <n v="14.728999999999999"/>
    <n v="2026"/>
    <s v="Q4"/>
    <n v="12"/>
  </r>
  <r>
    <n v="377"/>
    <x v="363"/>
    <n v="2026"/>
    <x v="3"/>
    <n v="12"/>
    <x v="11"/>
    <x v="3"/>
    <x v="13"/>
    <x v="0"/>
    <x v="1"/>
    <x v="0"/>
    <x v="6"/>
    <n v="1"/>
    <n v="40.82"/>
    <n v="0.1"/>
    <n v="17.2"/>
    <n v="36.738"/>
    <n v="17.2"/>
    <n v="19.538"/>
    <n v="0.53181991398551909"/>
    <n v="40.82"/>
    <n v="4.0819999999999999"/>
    <n v="2026"/>
    <s v="Q4"/>
    <n v="12"/>
  </r>
  <r>
    <n v="1530"/>
    <x v="363"/>
    <n v="2026"/>
    <x v="3"/>
    <n v="12"/>
    <x v="11"/>
    <x v="3"/>
    <x v="7"/>
    <x v="0"/>
    <x v="1"/>
    <x v="4"/>
    <x v="16"/>
    <n v="3"/>
    <n v="50.72"/>
    <n v="0"/>
    <n v="22.3"/>
    <n v="152.16"/>
    <n v="66.900000000000006"/>
    <n v="85.259999999999991"/>
    <n v="0.56033123028391163"/>
    <n v="152.16"/>
    <n v="0"/>
    <n v="2026"/>
    <s v="Q4"/>
    <n v="12"/>
  </r>
  <r>
    <n v="2135"/>
    <x v="363"/>
    <n v="2026"/>
    <x v="3"/>
    <n v="12"/>
    <x v="11"/>
    <x v="1"/>
    <x v="12"/>
    <x v="3"/>
    <x v="2"/>
    <x v="3"/>
    <x v="7"/>
    <n v="3"/>
    <n v="194.7"/>
    <n v="0.1"/>
    <n v="102.62"/>
    <n v="525.68999999999994"/>
    <n v="307.86"/>
    <n v="217.82999999999993"/>
    <n v="0.41436968555612613"/>
    <n v="584.09999999999991"/>
    <n v="58.41"/>
    <n v="2026"/>
    <s v="Q4"/>
    <n v="12"/>
  </r>
  <r>
    <n v="2916"/>
    <x v="363"/>
    <n v="2026"/>
    <x v="3"/>
    <n v="12"/>
    <x v="11"/>
    <x v="1"/>
    <x v="6"/>
    <x v="2"/>
    <x v="1"/>
    <x v="2"/>
    <x v="2"/>
    <n v="1"/>
    <n v="36.64"/>
    <n v="0.05"/>
    <n v="13.59"/>
    <n v="34.808"/>
    <n v="13.59"/>
    <n v="21.218"/>
    <n v="0.60957251206619167"/>
    <n v="36.64"/>
    <n v="1.8320000000000001"/>
    <n v="2026"/>
    <s v="Q4"/>
    <n v="12"/>
  </r>
  <r>
    <n v="3449"/>
    <x v="363"/>
    <n v="2026"/>
    <x v="3"/>
    <n v="12"/>
    <x v="11"/>
    <x v="2"/>
    <x v="10"/>
    <x v="3"/>
    <x v="0"/>
    <x v="3"/>
    <x v="7"/>
    <n v="6"/>
    <n v="192.9"/>
    <n v="0.2"/>
    <n v="106.89"/>
    <n v="925.92000000000007"/>
    <n v="641.34"/>
    <n v="284.58000000000004"/>
    <n v="0.30734836702954899"/>
    <n v="1157.4000000000001"/>
    <n v="231.48000000000002"/>
    <n v="2026"/>
    <s v="Q4"/>
    <n v="12"/>
  </r>
  <r>
    <n v="3498"/>
    <x v="363"/>
    <n v="2026"/>
    <x v="3"/>
    <n v="12"/>
    <x v="11"/>
    <x v="3"/>
    <x v="7"/>
    <x v="3"/>
    <x v="0"/>
    <x v="1"/>
    <x v="17"/>
    <n v="2"/>
    <n v="71.56"/>
    <n v="0.1"/>
    <n v="32.99"/>
    <n v="128.80800000000002"/>
    <n v="65.98"/>
    <n v="62.828000000000017"/>
    <n v="0.4877647351096206"/>
    <n v="143.12"/>
    <n v="14.312000000000001"/>
    <n v="2026"/>
    <s v="Q4"/>
    <n v="12"/>
  </r>
  <r>
    <n v="4851"/>
    <x v="363"/>
    <n v="2026"/>
    <x v="3"/>
    <n v="12"/>
    <x v="11"/>
    <x v="3"/>
    <x v="13"/>
    <x v="3"/>
    <x v="1"/>
    <x v="0"/>
    <x v="6"/>
    <n v="1"/>
    <n v="40.270000000000003"/>
    <n v="0.1"/>
    <n v="16.63"/>
    <n v="36.243000000000002"/>
    <n v="16.63"/>
    <n v="19.613000000000003"/>
    <n v="0.54115277432883602"/>
    <n v="40.270000000000003"/>
    <n v="4.0270000000000001"/>
    <n v="2026"/>
    <s v="Q4"/>
    <n v="12"/>
  </r>
  <r>
    <n v="4926"/>
    <x v="363"/>
    <n v="2026"/>
    <x v="3"/>
    <n v="12"/>
    <x v="11"/>
    <x v="3"/>
    <x v="7"/>
    <x v="2"/>
    <x v="2"/>
    <x v="0"/>
    <x v="0"/>
    <n v="6"/>
    <n v="81.180000000000007"/>
    <n v="0.05"/>
    <n v="43.3"/>
    <n v="462.726"/>
    <n v="259.79999999999995"/>
    <n v="202.92600000000004"/>
    <n v="0.43854462468069666"/>
    <n v="487.08000000000004"/>
    <n v="24.354000000000003"/>
    <n v="2026"/>
    <s v="Q4"/>
    <n v="12"/>
  </r>
  <r>
    <n v="5035"/>
    <x v="363"/>
    <n v="2026"/>
    <x v="3"/>
    <n v="12"/>
    <x v="11"/>
    <x v="1"/>
    <x v="12"/>
    <x v="0"/>
    <x v="1"/>
    <x v="0"/>
    <x v="8"/>
    <n v="2"/>
    <n v="101.73"/>
    <n v="0.1"/>
    <n v="49.3"/>
    <n v="183.114"/>
    <n v="98.6"/>
    <n v="84.51400000000001"/>
    <n v="0.46153762137247839"/>
    <n v="203.46"/>
    <n v="20.346000000000004"/>
    <n v="2026"/>
    <s v="Q4"/>
    <n v="12"/>
  </r>
  <r>
    <n v="5135"/>
    <x v="363"/>
    <n v="2026"/>
    <x v="3"/>
    <n v="12"/>
    <x v="11"/>
    <x v="2"/>
    <x v="10"/>
    <x v="0"/>
    <x v="1"/>
    <x v="0"/>
    <x v="4"/>
    <n v="5"/>
    <n v="51.78"/>
    <n v="0.15"/>
    <n v="22.37"/>
    <n v="220.06499999999997"/>
    <n v="111.85000000000001"/>
    <n v="108.21499999999996"/>
    <n v="0.49174107650012483"/>
    <n v="258.89999999999998"/>
    <n v="38.834999999999994"/>
    <n v="2026"/>
    <s v="Q4"/>
    <n v="12"/>
  </r>
  <r>
    <m/>
    <x v="364"/>
    <m/>
    <x v="4"/>
    <m/>
    <x v="12"/>
    <x v="4"/>
    <x v="17"/>
    <x v="4"/>
    <x v="3"/>
    <x v="5"/>
    <x v="20"/>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164.12"/>
    <n v="0"/>
    <n v="2026"/>
    <s v="Q1"/>
    <n v="1"/>
    <s v="Jan"/>
  </r>
  <r>
    <n v="4836"/>
    <d v="2026-01-02T00:00:00"/>
    <n v="2026"/>
    <x v="0"/>
    <n v="1"/>
    <x v="0"/>
    <x v="1"/>
    <x v="1"/>
    <x v="1"/>
    <s v="Returning"/>
    <x v="1"/>
    <s v="Hiking Daypack 20L"/>
    <n v="4"/>
    <n v="94.18"/>
    <n v="0.15"/>
    <n v="45.03"/>
    <n v="320.21199999999999"/>
    <n v="180.12"/>
    <n v="140.09199999999998"/>
    <n v="0.43749765780170635"/>
    <n v="376.72"/>
    <n v="56.508000000000003"/>
    <n v="2026"/>
    <s v="Q1"/>
    <n v="1"/>
    <s v="Jan"/>
  </r>
  <r>
    <n v="163"/>
    <d v="2026-01-03T00:00:00"/>
    <n v="2026"/>
    <x v="0"/>
    <n v="1"/>
    <x v="0"/>
    <x v="2"/>
    <x v="2"/>
    <x v="0"/>
    <s v="New"/>
    <x v="2"/>
    <s v="Insulated Bottle"/>
    <n v="2"/>
    <n v="36.72"/>
    <n v="0.05"/>
    <n v="13.76"/>
    <n v="69.768000000000001"/>
    <n v="27.52"/>
    <n v="42.248000000000005"/>
    <n v="0.60554982226808862"/>
    <n v="73.44"/>
    <n v="3.6720000000000002"/>
    <n v="2026"/>
    <s v="Q1"/>
    <n v="1"/>
    <s v="Jan"/>
  </r>
  <r>
    <n v="542"/>
    <d v="2026-01-03T00:00:00"/>
    <n v="2026"/>
    <x v="0"/>
    <n v="1"/>
    <x v="0"/>
    <x v="0"/>
    <x v="0"/>
    <x v="1"/>
    <s v="Business"/>
    <x v="1"/>
    <s v="Trail Boots"/>
    <n v="4"/>
    <n v="143.66999999999999"/>
    <n v="0.1"/>
    <n v="81.22"/>
    <n v="517.21199999999999"/>
    <n v="324.88"/>
    <n v="192.33199999999999"/>
    <n v="0.37186298848441257"/>
    <n v="574.67999999999995"/>
    <n v="57.467999999999996"/>
    <n v="2026"/>
    <s v="Q1"/>
    <n v="1"/>
    <s v="Jan"/>
  </r>
  <r>
    <n v="2002"/>
    <d v="2026-01-03T00:00:00"/>
    <n v="2026"/>
    <x v="0"/>
    <n v="1"/>
    <x v="0"/>
    <x v="0"/>
    <x v="0"/>
    <x v="1"/>
    <s v="Business"/>
    <x v="2"/>
    <s v="Insulated Bottle"/>
    <n v="3"/>
    <n v="36.53"/>
    <n v="0.15"/>
    <n v="13.67"/>
    <n v="93.151499999999999"/>
    <n v="41.01"/>
    <n v="52.141500000000001"/>
    <n v="0.55974944042769037"/>
    <n v="109.59"/>
    <n v="16.438500000000001"/>
    <n v="2026"/>
    <s v="Q1"/>
    <n v="1"/>
    <s v="Jan"/>
  </r>
  <r>
    <n v="2005"/>
    <d v="2026-01-03T00:00:00"/>
    <n v="2026"/>
    <x v="0"/>
    <n v="1"/>
    <x v="0"/>
    <x v="2"/>
    <x v="3"/>
    <x v="2"/>
    <s v="New"/>
    <x v="2"/>
    <s v="Insulated Bottle"/>
    <n v="1"/>
    <n v="35.340000000000003"/>
    <n v="0"/>
    <n v="13.37"/>
    <n v="35.340000000000003"/>
    <n v="13.37"/>
    <n v="21.970000000000006"/>
    <n v="0.62167515563101317"/>
    <n v="35.340000000000003"/>
    <n v="0"/>
    <n v="2026"/>
    <s v="Q1"/>
    <n v="1"/>
    <s v="Jan"/>
  </r>
  <r>
    <n v="2937"/>
    <d v="2026-01-03T00:00:00"/>
    <n v="2026"/>
    <x v="0"/>
    <n v="1"/>
    <x v="0"/>
    <x v="3"/>
    <x v="4"/>
    <x v="1"/>
    <s v="Returning"/>
    <x v="0"/>
    <s v="Trail Bike Light"/>
    <n v="8"/>
    <n v="49.6"/>
    <n v="0.1"/>
    <n v="23.05"/>
    <n v="357.12"/>
    <n v="184.4"/>
    <n v="172.72"/>
    <n v="0.4836469534050179"/>
    <n v="396.8"/>
    <n v="39.680000000000007"/>
    <n v="2026"/>
    <s v="Q1"/>
    <n v="1"/>
    <s v="Jan"/>
  </r>
  <r>
    <n v="3326"/>
    <d v="2026-01-03T00:00:00"/>
    <n v="2026"/>
    <x v="0"/>
    <n v="1"/>
    <x v="0"/>
    <x v="0"/>
    <x v="0"/>
    <x v="2"/>
    <s v="New"/>
    <x v="3"/>
    <s v="Alpine Tent 4P"/>
    <n v="2"/>
    <n v="347.51"/>
    <n v="0"/>
    <n v="190.16"/>
    <n v="695.02"/>
    <n v="380.32"/>
    <n v="314.7"/>
    <n v="0.4527927253891974"/>
    <n v="695.02"/>
    <n v="0"/>
    <n v="2026"/>
    <s v="Q1"/>
    <n v="1"/>
    <s v="Jan"/>
  </r>
  <r>
    <n v="3863"/>
    <d v="2026-01-03T00:00:00"/>
    <n v="2026"/>
    <x v="0"/>
    <n v="1"/>
    <x v="0"/>
    <x v="2"/>
    <x v="5"/>
    <x v="1"/>
    <s v="Returning"/>
    <x v="0"/>
    <s v="Compact Repair Kit"/>
    <n v="12"/>
    <n v="41.22"/>
    <n v="0.1"/>
    <n v="16.64"/>
    <n v="445.17599999999999"/>
    <n v="199.68"/>
    <n v="245.49599999999998"/>
    <n v="0.55145829963879456"/>
    <n v="494.64"/>
    <n v="49.463999999999999"/>
    <n v="2026"/>
    <s v="Q1"/>
    <n v="1"/>
    <s v="Jan"/>
  </r>
  <r>
    <n v="4910"/>
    <d v="2026-01-03T00:00:00"/>
    <n v="2026"/>
    <x v="0"/>
    <n v="1"/>
    <x v="0"/>
    <x v="2"/>
    <x v="3"/>
    <x v="2"/>
    <s v="Business"/>
    <x v="3"/>
    <s v="Alpine Tent 4P"/>
    <n v="1"/>
    <n v="332.18"/>
    <n v="0"/>
    <n v="195.33"/>
    <n v="332.18"/>
    <n v="195.33"/>
    <n v="136.85"/>
    <n v="0.41197543500511768"/>
    <n v="332.18"/>
    <n v="0"/>
    <n v="2026"/>
    <s v="Q1"/>
    <n v="1"/>
    <s v="Jan"/>
  </r>
  <r>
    <n v="5188"/>
    <d v="2026-01-03T00:00:00"/>
    <n v="2026"/>
    <x v="0"/>
    <n v="1"/>
    <x v="0"/>
    <x v="1"/>
    <x v="6"/>
    <x v="3"/>
    <s v="Returning"/>
    <x v="0"/>
    <s v="Trail Bike Light"/>
    <n v="1"/>
    <n v="49.71"/>
    <n v="0"/>
    <n v="23.15"/>
    <n v="49.71"/>
    <n v="23.15"/>
    <n v="26.560000000000002"/>
    <n v="0.53429893381613358"/>
    <n v="49.71"/>
    <n v="0"/>
    <n v="2026"/>
    <s v="Q1"/>
    <n v="1"/>
    <s v="Jan"/>
  </r>
  <r>
    <n v="845"/>
    <d v="2026-01-04T00:00:00"/>
    <n v="2026"/>
    <x v="0"/>
    <n v="1"/>
    <x v="0"/>
    <x v="2"/>
    <x v="3"/>
    <x v="0"/>
    <s v="New"/>
    <x v="3"/>
    <s v="Trail Tent 2P"/>
    <n v="2"/>
    <n v="194.35"/>
    <n v="0"/>
    <n v="104.22"/>
    <n v="388.7"/>
    <n v="208.44"/>
    <n v="180.26"/>
    <n v="0.46375096475430921"/>
    <n v="388.7"/>
    <n v="0"/>
    <n v="2026"/>
    <s v="Q1"/>
    <n v="1"/>
    <s v="Jan"/>
  </r>
  <r>
    <n v="1077"/>
    <d v="2026-01-04T00:00:00"/>
    <n v="2026"/>
    <x v="0"/>
    <n v="1"/>
    <x v="0"/>
    <x v="1"/>
    <x v="6"/>
    <x v="0"/>
    <s v="New"/>
    <x v="0"/>
    <s v="Cycling Pack 12L"/>
    <n v="3"/>
    <n v="102.12"/>
    <n v="0.1"/>
    <n v="51.28"/>
    <n v="275.72400000000005"/>
    <n v="153.84"/>
    <n v="121.88400000000004"/>
    <n v="0.44205074639857256"/>
    <n v="306.36"/>
    <n v="30.636000000000003"/>
    <n v="2026"/>
    <s v="Q1"/>
    <n v="1"/>
    <s v="Jan"/>
  </r>
  <r>
    <n v="1237"/>
    <d v="2026-01-04T00:00:00"/>
    <n v="2026"/>
    <x v="0"/>
    <n v="1"/>
    <x v="0"/>
    <x v="3"/>
    <x v="7"/>
    <x v="2"/>
    <s v="Business"/>
    <x v="2"/>
    <s v="Packing Cube Set"/>
    <n v="1"/>
    <n v="46.99"/>
    <n v="0.05"/>
    <n v="18.11"/>
    <n v="44.640500000000003"/>
    <n v="18.11"/>
    <n v="26.530500000000004"/>
    <n v="0.59431457980981395"/>
    <n v="46.99"/>
    <n v="2.3495000000000004"/>
    <n v="2026"/>
    <s v="Q1"/>
    <n v="1"/>
    <s v="Jan"/>
  </r>
  <r>
    <n v="1908"/>
    <d v="2026-01-04T00:00:00"/>
    <n v="2026"/>
    <x v="0"/>
    <n v="1"/>
    <x v="0"/>
    <x v="3"/>
    <x v="8"/>
    <x v="0"/>
    <s v="New"/>
    <x v="4"/>
    <s v="Resistance Band Set"/>
    <n v="1"/>
    <n v="40"/>
    <n v="0"/>
    <n v="15.04"/>
    <n v="40"/>
    <n v="15.04"/>
    <n v="24.96"/>
    <n v="0.624"/>
    <n v="40"/>
    <n v="0"/>
    <n v="2026"/>
    <s v="Q1"/>
    <n v="1"/>
    <s v="Jan"/>
  </r>
  <r>
    <n v="2245"/>
    <d v="2026-01-04T00:00:00"/>
    <n v="2026"/>
    <x v="0"/>
    <n v="1"/>
    <x v="0"/>
    <x v="0"/>
    <x v="9"/>
    <x v="0"/>
    <s v="New"/>
    <x v="1"/>
    <s v="Summit Backpack 45L"/>
    <n v="1"/>
    <n v="153.38999999999999"/>
    <n v="0"/>
    <n v="78.59"/>
    <n v="153.38999999999999"/>
    <n v="78.59"/>
    <n v="74.799999999999983"/>
    <n v="0.48764587000456344"/>
    <n v="153.38999999999999"/>
    <n v="0"/>
    <n v="2026"/>
    <s v="Q1"/>
    <n v="1"/>
    <s v="Jan"/>
  </r>
  <r>
    <n v="2928"/>
    <d v="2026-01-04T00:00:00"/>
    <n v="2026"/>
    <x v="0"/>
    <n v="1"/>
    <x v="0"/>
    <x v="1"/>
    <x v="6"/>
    <x v="0"/>
    <s v="Returning"/>
    <x v="4"/>
    <s v="Weighted Vest"/>
    <n v="2"/>
    <n v="124.97"/>
    <n v="0.1"/>
    <n v="67.36"/>
    <n v="224.946"/>
    <n v="134.72"/>
    <n v="90.225999999999999"/>
    <n v="0.40110070861451191"/>
    <n v="249.94"/>
    <n v="24.994"/>
    <n v="2026"/>
    <s v="Q1"/>
    <n v="1"/>
    <s v="Jan"/>
  </r>
  <r>
    <n v="4249"/>
    <d v="2026-01-04T00:00:00"/>
    <n v="2026"/>
    <x v="0"/>
    <n v="1"/>
    <x v="0"/>
    <x v="3"/>
    <x v="4"/>
    <x v="3"/>
    <s v="New"/>
    <x v="0"/>
    <s v="Cycling Pack 12L"/>
    <n v="2"/>
    <n v="100.12"/>
    <n v="0.1"/>
    <n v="49.67"/>
    <n v="180.21600000000001"/>
    <n v="99.34"/>
    <n v="80.876000000000005"/>
    <n v="0.44877258401029874"/>
    <n v="200.24"/>
    <n v="20.024000000000001"/>
    <n v="2026"/>
    <s v="Q1"/>
    <n v="1"/>
    <s v="Jan"/>
  </r>
  <r>
    <n v="1734"/>
    <d v="2026-01-05T00:00:00"/>
    <n v="2026"/>
    <x v="0"/>
    <n v="1"/>
    <x v="0"/>
    <x v="3"/>
    <x v="8"/>
    <x v="3"/>
    <s v="Returning"/>
    <x v="4"/>
    <s v="Resistance Band Set"/>
    <n v="1"/>
    <n v="40.6"/>
    <n v="0.15"/>
    <n v="14.61"/>
    <n v="34.51"/>
    <n v="14.61"/>
    <n v="19.899999999999999"/>
    <n v="0.57664445088380178"/>
    <n v="40.6"/>
    <n v="6.09"/>
    <n v="2026"/>
    <s v="Q1"/>
    <n v="1"/>
    <s v="Jan"/>
  </r>
  <r>
    <n v="2331"/>
    <d v="2026-01-05T00:00:00"/>
    <n v="2026"/>
    <x v="0"/>
    <n v="1"/>
    <x v="0"/>
    <x v="3"/>
    <x v="8"/>
    <x v="0"/>
    <s v="New"/>
    <x v="0"/>
    <s v="Cycling Pack 12L"/>
    <n v="1"/>
    <n v="104.23"/>
    <n v="0.1"/>
    <n v="51.6"/>
    <n v="93.807000000000002"/>
    <n v="51.6"/>
    <n v="42.207000000000001"/>
    <n v="0.44993443986056475"/>
    <n v="104.23"/>
    <n v="10.423000000000002"/>
    <n v="2026"/>
    <s v="Q1"/>
    <n v="1"/>
    <s v="Jan"/>
  </r>
  <r>
    <n v="2475"/>
    <d v="2026-01-05T00:00:00"/>
    <n v="2026"/>
    <x v="0"/>
    <n v="1"/>
    <x v="0"/>
    <x v="1"/>
    <x v="1"/>
    <x v="2"/>
    <s v="Returning"/>
    <x v="4"/>
    <s v="Weighted Vest"/>
    <n v="5"/>
    <n v="122.87"/>
    <n v="0.05"/>
    <n v="69.67"/>
    <n v="583.63250000000005"/>
    <n v="348.35"/>
    <n v="235.28250000000003"/>
    <n v="0.40313467807224584"/>
    <n v="614.35"/>
    <n v="30.717500000000001"/>
    <n v="2026"/>
    <s v="Q1"/>
    <n v="1"/>
    <s v="Jan"/>
  </r>
  <r>
    <n v="1433"/>
    <d v="2026-01-06T00:00:00"/>
    <n v="2026"/>
    <x v="0"/>
    <n v="1"/>
    <x v="0"/>
    <x v="2"/>
    <x v="10"/>
    <x v="0"/>
    <s v="New"/>
    <x v="2"/>
    <s v="Insulated Bottle"/>
    <n v="2"/>
    <n v="36.619999999999997"/>
    <n v="0.05"/>
    <n v="13.87"/>
    <n v="69.577999999999989"/>
    <n v="27.74"/>
    <n v="41.837999999999994"/>
    <n v="0.60131075914800658"/>
    <n v="73.239999999999995"/>
    <n v="3.6619999999999999"/>
    <n v="2026"/>
    <s v="Q1"/>
    <n v="1"/>
    <s v="Jan"/>
  </r>
  <r>
    <n v="3624"/>
    <d v="2026-01-06T00:00:00"/>
    <n v="2026"/>
    <x v="0"/>
    <n v="1"/>
    <x v="0"/>
    <x v="3"/>
    <x v="7"/>
    <x v="0"/>
    <s v="New"/>
    <x v="1"/>
    <s v="Hiking Daypack 20L"/>
    <n v="1"/>
    <n v="93.4"/>
    <n v="0"/>
    <n v="46.11"/>
    <n v="93.4"/>
    <n v="46.11"/>
    <n v="47.290000000000006"/>
    <n v="0.50631691648822275"/>
    <n v="93.4"/>
    <n v="0"/>
    <n v="2026"/>
    <s v="Q1"/>
    <n v="1"/>
    <s v="Jan"/>
  </r>
  <r>
    <n v="4680"/>
    <d v="2026-01-06T00:00:00"/>
    <n v="2026"/>
    <x v="0"/>
    <n v="1"/>
    <x v="0"/>
    <x v="1"/>
    <x v="1"/>
    <x v="3"/>
    <s v="New"/>
    <x v="3"/>
    <s v="Portable Camp Stove"/>
    <n v="2"/>
    <n v="81.260000000000005"/>
    <n v="0"/>
    <n v="39.119999999999997"/>
    <n v="162.52000000000001"/>
    <n v="78.239999999999995"/>
    <n v="84.280000000000015"/>
    <n v="0.51858232832882112"/>
    <n v="162.52000000000001"/>
    <n v="0"/>
    <n v="2026"/>
    <s v="Q1"/>
    <n v="1"/>
    <s v="Jan"/>
  </r>
  <r>
    <n v="4803"/>
    <d v="2026-01-06T00:00:00"/>
    <n v="2026"/>
    <x v="0"/>
    <n v="1"/>
    <x v="0"/>
    <x v="1"/>
    <x v="11"/>
    <x v="3"/>
    <s v="New"/>
    <x v="4"/>
    <s v="Recovery Roller"/>
    <n v="2"/>
    <n v="35.78"/>
    <n v="0"/>
    <n v="13.84"/>
    <n v="71.56"/>
    <n v="27.68"/>
    <n v="43.88"/>
    <n v="0.61319172722191173"/>
    <n v="71.56"/>
    <n v="0"/>
    <n v="2026"/>
    <s v="Q1"/>
    <n v="1"/>
    <s v="Jan"/>
  </r>
  <r>
    <n v="248"/>
    <d v="2026-01-07T00:00:00"/>
    <n v="2026"/>
    <x v="0"/>
    <n v="1"/>
    <x v="0"/>
    <x v="1"/>
    <x v="12"/>
    <x v="3"/>
    <s v="New"/>
    <x v="0"/>
    <s v="Commuter Helmet"/>
    <n v="3"/>
    <n v="81.64"/>
    <n v="0"/>
    <n v="43.84"/>
    <n v="244.92000000000002"/>
    <n v="131.52000000000001"/>
    <n v="113.4"/>
    <n v="0.46300832925036745"/>
    <n v="244.92000000000002"/>
    <n v="0"/>
    <n v="2026"/>
    <s v="Q1"/>
    <n v="1"/>
    <s v="Jan"/>
  </r>
  <r>
    <n v="1118"/>
    <d v="2026-01-07T00:00:00"/>
    <n v="2026"/>
    <x v="0"/>
    <n v="1"/>
    <x v="0"/>
    <x v="1"/>
    <x v="12"/>
    <x v="0"/>
    <s v="Returning"/>
    <x v="2"/>
    <s v="Carry-On Duffel"/>
    <n v="2"/>
    <n v="131.63999999999999"/>
    <n v="0.05"/>
    <n v="69.02"/>
    <n v="250.11599999999996"/>
    <n v="138.04"/>
    <n v="112.07599999999996"/>
    <n v="0.44809608341729429"/>
    <n v="263.27999999999997"/>
    <n v="13.164"/>
    <n v="2026"/>
    <s v="Q1"/>
    <n v="1"/>
    <s v="Jan"/>
  </r>
  <r>
    <n v="3023"/>
    <d v="2026-01-07T00:00:00"/>
    <n v="2026"/>
    <x v="0"/>
    <n v="1"/>
    <x v="0"/>
    <x v="2"/>
    <x v="3"/>
    <x v="3"/>
    <s v="New"/>
    <x v="1"/>
    <s v="Summit Backpack 45L"/>
    <n v="2"/>
    <n v="155.35"/>
    <n v="0"/>
    <n v="80.790000000000006"/>
    <n v="310.7"/>
    <n v="161.58000000000001"/>
    <n v="149.11999999999998"/>
    <n v="0.47994850337946565"/>
    <n v="310.7"/>
    <n v="0"/>
    <n v="2026"/>
    <s v="Q1"/>
    <n v="1"/>
    <s v="Jan"/>
  </r>
  <r>
    <n v="3903"/>
    <d v="2026-01-07T00:00:00"/>
    <n v="2026"/>
    <x v="0"/>
    <n v="1"/>
    <x v="0"/>
    <x v="3"/>
    <x v="8"/>
    <x v="0"/>
    <s v="Returning"/>
    <x v="4"/>
    <s v="Training Mat"/>
    <n v="2"/>
    <n v="51.56"/>
    <n v="0.05"/>
    <n v="22.26"/>
    <n v="97.963999999999999"/>
    <n v="44.52"/>
    <n v="53.443999999999996"/>
    <n v="0.54554734392225712"/>
    <n v="103.12"/>
    <n v="5.1560000000000006"/>
    <n v="2026"/>
    <s v="Q1"/>
    <n v="1"/>
    <s v="Jan"/>
  </r>
  <r>
    <n v="62"/>
    <d v="2026-01-08T00:00:00"/>
    <n v="2026"/>
    <x v="0"/>
    <n v="1"/>
    <x v="0"/>
    <x v="1"/>
    <x v="12"/>
    <x v="0"/>
    <s v="New"/>
    <x v="0"/>
    <s v="Trail Bike Light"/>
    <n v="2"/>
    <n v="51.63"/>
    <n v="0"/>
    <n v="22.54"/>
    <n v="103.26"/>
    <n v="45.08"/>
    <n v="58.180000000000007"/>
    <n v="0.5634321131125315"/>
    <n v="103.26"/>
    <n v="0"/>
    <n v="2026"/>
    <s v="Q1"/>
    <n v="1"/>
    <s v="Jan"/>
  </r>
  <r>
    <n v="142"/>
    <d v="2026-01-08T00:00:00"/>
    <n v="2026"/>
    <x v="0"/>
    <n v="1"/>
    <x v="0"/>
    <x v="0"/>
    <x v="9"/>
    <x v="1"/>
    <s v="Business"/>
    <x v="3"/>
    <s v="Alpine Tent 4P"/>
    <n v="5"/>
    <n v="344.88"/>
    <n v="0.15"/>
    <n v="190.66"/>
    <n v="1465.74"/>
    <n v="953.3"/>
    <n v="512.44000000000005"/>
    <n v="0.34961180018284282"/>
    <n v="1724.4"/>
    <n v="258.66000000000003"/>
    <n v="2026"/>
    <s v="Q1"/>
    <n v="1"/>
    <s v="Jan"/>
  </r>
  <r>
    <n v="450"/>
    <d v="2026-01-08T00:00:00"/>
    <n v="2026"/>
    <x v="0"/>
    <n v="1"/>
    <x v="0"/>
    <x v="2"/>
    <x v="3"/>
    <x v="2"/>
    <s v="New"/>
    <x v="1"/>
    <s v="Hiking Daypack 20L"/>
    <n v="2"/>
    <n v="94.06"/>
    <n v="0.15"/>
    <n v="46.33"/>
    <n v="159.90199999999999"/>
    <n v="92.66"/>
    <n v="67.24199999999999"/>
    <n v="0.42052006854198193"/>
    <n v="188.12"/>
    <n v="28.218"/>
    <n v="2026"/>
    <s v="Q1"/>
    <n v="1"/>
    <s v="Jan"/>
  </r>
  <r>
    <n v="4397"/>
    <d v="2026-01-08T00:00:00"/>
    <n v="2026"/>
    <x v="0"/>
    <n v="1"/>
    <x v="0"/>
    <x v="0"/>
    <x v="0"/>
    <x v="0"/>
    <s v="Business"/>
    <x v="1"/>
    <s v="Trekking Poles"/>
    <n v="1"/>
    <n v="72.38"/>
    <n v="0"/>
    <n v="31.65"/>
    <n v="72.38"/>
    <n v="31.65"/>
    <n v="40.729999999999997"/>
    <n v="0.56272450953302011"/>
    <n v="72.38"/>
    <n v="0"/>
    <n v="2026"/>
    <s v="Q1"/>
    <n v="1"/>
    <s v="Jan"/>
  </r>
  <r>
    <n v="4798"/>
    <d v="2026-01-08T00:00:00"/>
    <n v="2026"/>
    <x v="0"/>
    <n v="1"/>
    <x v="0"/>
    <x v="1"/>
    <x v="6"/>
    <x v="0"/>
    <s v="New"/>
    <x v="1"/>
    <s v="Summit Backpack 45L"/>
    <n v="1"/>
    <n v="153.69"/>
    <n v="0"/>
    <n v="77.47"/>
    <n v="153.69"/>
    <n v="77.47"/>
    <n v="76.22"/>
    <n v="0.49593337237295854"/>
    <n v="153.69"/>
    <n v="0"/>
    <n v="2026"/>
    <s v="Q1"/>
    <n v="1"/>
    <s v="Jan"/>
  </r>
  <r>
    <n v="136"/>
    <d v="2026-01-09T00:00:00"/>
    <n v="2026"/>
    <x v="0"/>
    <n v="1"/>
    <x v="0"/>
    <x v="3"/>
    <x v="13"/>
    <x v="1"/>
    <s v="Business"/>
    <x v="2"/>
    <s v="Travel Backpack 35L"/>
    <n v="15"/>
    <n v="168.62"/>
    <n v="0.05"/>
    <n v="86.09"/>
    <n v="2402.835"/>
    <n v="1291.3500000000001"/>
    <n v="1111.4849999999999"/>
    <n v="0.46257233642759488"/>
    <n v="2529.3000000000002"/>
    <n v="126.46500000000002"/>
    <n v="2026"/>
    <s v="Q1"/>
    <n v="1"/>
    <s v="Jan"/>
  </r>
  <r>
    <n v="2782"/>
    <d v="2026-01-09T00:00:00"/>
    <n v="2026"/>
    <x v="0"/>
    <n v="1"/>
    <x v="0"/>
    <x v="3"/>
    <x v="4"/>
    <x v="0"/>
    <s v="New"/>
    <x v="1"/>
    <s v="Summit Backpack 45L"/>
    <n v="1"/>
    <n v="152.75"/>
    <n v="0.05"/>
    <n v="79.88"/>
    <n v="145.11249999999998"/>
    <n v="79.88"/>
    <n v="65.232499999999987"/>
    <n v="0.44953053665259707"/>
    <n v="152.75"/>
    <n v="7.6375000000000002"/>
    <n v="2026"/>
    <s v="Q1"/>
    <n v="1"/>
    <s v="Jan"/>
  </r>
  <r>
    <n v="4704"/>
    <d v="2026-01-09T00:00:00"/>
    <n v="2026"/>
    <x v="0"/>
    <n v="1"/>
    <x v="0"/>
    <x v="1"/>
    <x v="14"/>
    <x v="3"/>
    <s v="New"/>
    <x v="4"/>
    <s v="Recovery Roller"/>
    <n v="2"/>
    <n v="36.72"/>
    <n v="0.05"/>
    <n v="14.15"/>
    <n v="69.768000000000001"/>
    <n v="28.3"/>
    <n v="41.468000000000004"/>
    <n v="0.59436991170737308"/>
    <n v="73.44"/>
    <n v="3.6720000000000002"/>
    <n v="2026"/>
    <s v="Q1"/>
    <n v="1"/>
    <s v="Jan"/>
  </r>
  <r>
    <n v="69"/>
    <d v="2026-01-10T00:00:00"/>
    <n v="2026"/>
    <x v="0"/>
    <n v="1"/>
    <x v="0"/>
    <x v="0"/>
    <x v="15"/>
    <x v="0"/>
    <s v="Returning"/>
    <x v="1"/>
    <s v="Trail Boots"/>
    <n v="6"/>
    <n v="141.31"/>
    <n v="0.05"/>
    <n v="79.349999999999994"/>
    <n v="805.46699999999998"/>
    <n v="476.09999999999997"/>
    <n v="329.36700000000002"/>
    <n v="0.4089143316858419"/>
    <n v="847.86"/>
    <n v="42.393000000000001"/>
    <n v="2026"/>
    <s v="Q1"/>
    <n v="1"/>
    <s v="Jan"/>
  </r>
  <r>
    <n v="490"/>
    <d v="2026-01-10T00:00:00"/>
    <n v="2026"/>
    <x v="0"/>
    <n v="1"/>
    <x v="0"/>
    <x v="2"/>
    <x v="10"/>
    <x v="0"/>
    <s v="Business"/>
    <x v="3"/>
    <s v="Compact Sleeping Bag"/>
    <n v="2"/>
    <n v="121.23"/>
    <n v="0"/>
    <n v="59.66"/>
    <n v="242.46"/>
    <n v="119.32"/>
    <n v="123.14000000000001"/>
    <n v="0.50787758805576178"/>
    <n v="242.46"/>
    <n v="0"/>
    <n v="2026"/>
    <s v="Q1"/>
    <n v="1"/>
    <s v="Jan"/>
  </r>
  <r>
    <n v="3685"/>
    <d v="2026-01-10T00:00:00"/>
    <n v="2026"/>
    <x v="0"/>
    <n v="1"/>
    <x v="0"/>
    <x v="3"/>
    <x v="8"/>
    <x v="0"/>
    <s v="New"/>
    <x v="2"/>
    <s v="Travel Backpack 35L"/>
    <n v="3"/>
    <n v="161.58000000000001"/>
    <n v="0"/>
    <n v="85.58"/>
    <n v="484.74"/>
    <n v="256.74"/>
    <n v="228"/>
    <n v="0.47035524198539425"/>
    <n v="484.74"/>
    <n v="0"/>
    <n v="2026"/>
    <s v="Q1"/>
    <n v="1"/>
    <s v="Jan"/>
  </r>
  <r>
    <n v="3796"/>
    <d v="2026-01-10T00:00:00"/>
    <n v="2026"/>
    <x v="0"/>
    <n v="1"/>
    <x v="0"/>
    <x v="3"/>
    <x v="8"/>
    <x v="2"/>
    <s v="Returning"/>
    <x v="2"/>
    <s v="Travel Backpack 35L"/>
    <n v="2"/>
    <n v="166.84"/>
    <n v="0"/>
    <n v="88.67"/>
    <n v="333.68"/>
    <n v="177.34"/>
    <n v="156.34"/>
    <n v="0.4685327259649964"/>
    <n v="333.68"/>
    <n v="0"/>
    <n v="2026"/>
    <s v="Q1"/>
    <n v="1"/>
    <s v="Jan"/>
  </r>
  <r>
    <n v="387"/>
    <d v="2026-01-11T00:00:00"/>
    <n v="2026"/>
    <x v="0"/>
    <n v="1"/>
    <x v="0"/>
    <x v="2"/>
    <x v="5"/>
    <x v="0"/>
    <s v="Returning"/>
    <x v="1"/>
    <s v="Summit Backpack 45L"/>
    <n v="1"/>
    <n v="150.96"/>
    <n v="0"/>
    <n v="77.5"/>
    <n v="150.96"/>
    <n v="77.5"/>
    <n v="73.460000000000008"/>
    <n v="0.48661897191308956"/>
    <n v="150.96"/>
    <n v="0"/>
    <n v="2026"/>
    <s v="Q1"/>
    <n v="1"/>
    <s v="Jan"/>
  </r>
  <r>
    <n v="2796"/>
    <d v="2026-01-11T00:00:00"/>
    <n v="2026"/>
    <x v="0"/>
    <n v="1"/>
    <x v="0"/>
    <x v="3"/>
    <x v="7"/>
    <x v="2"/>
    <s v="Returning"/>
    <x v="2"/>
    <s v="Insulated Bottle"/>
    <n v="3"/>
    <n v="36.33"/>
    <n v="0.05"/>
    <n v="13.27"/>
    <n v="103.54049999999999"/>
    <n v="39.81"/>
    <n v="63.730499999999992"/>
    <n v="0.61551277036521934"/>
    <n v="108.99"/>
    <n v="5.4495000000000005"/>
    <n v="2026"/>
    <s v="Q1"/>
    <n v="1"/>
    <s v="Jan"/>
  </r>
  <r>
    <n v="3703"/>
    <d v="2026-01-11T00:00:00"/>
    <n v="2026"/>
    <x v="0"/>
    <n v="1"/>
    <x v="0"/>
    <x v="3"/>
    <x v="8"/>
    <x v="0"/>
    <s v="Returning"/>
    <x v="2"/>
    <s v="Insulated Bottle"/>
    <n v="1"/>
    <n v="35.340000000000003"/>
    <n v="0.1"/>
    <n v="13.36"/>
    <n v="31.806000000000004"/>
    <n v="13.36"/>
    <n v="18.446000000000005"/>
    <n v="0.5799534678991386"/>
    <n v="35.340000000000003"/>
    <n v="3.5340000000000007"/>
    <n v="2026"/>
    <s v="Q1"/>
    <n v="1"/>
    <s v="Jan"/>
  </r>
  <r>
    <n v="4674"/>
    <d v="2026-01-11T00:00:00"/>
    <n v="2026"/>
    <x v="0"/>
    <n v="1"/>
    <x v="0"/>
    <x v="3"/>
    <x v="8"/>
    <x v="0"/>
    <s v="Returning"/>
    <x v="2"/>
    <s v="Packing Cube Set"/>
    <n v="2"/>
    <n v="46.27"/>
    <n v="0"/>
    <n v="18.23"/>
    <n v="92.54"/>
    <n v="36.46"/>
    <n v="56.080000000000005"/>
    <n v="0.60600821266479366"/>
    <n v="92.54"/>
    <n v="0"/>
    <n v="2026"/>
    <s v="Q1"/>
    <n v="1"/>
    <s v="Jan"/>
  </r>
  <r>
    <n v="4789"/>
    <d v="2026-01-11T00:00:00"/>
    <n v="2026"/>
    <x v="0"/>
    <n v="1"/>
    <x v="0"/>
    <x v="3"/>
    <x v="7"/>
    <x v="0"/>
    <s v="Returning"/>
    <x v="0"/>
    <s v="Commuter Helmet"/>
    <n v="1"/>
    <n v="79.930000000000007"/>
    <n v="0.05"/>
    <n v="43.73"/>
    <n v="75.933500000000009"/>
    <n v="43.73"/>
    <n v="32.203500000000012"/>
    <n v="0.42410135184075554"/>
    <n v="79.930000000000007"/>
    <n v="3.9965000000000006"/>
    <n v="2026"/>
    <s v="Q1"/>
    <n v="1"/>
    <s v="Jan"/>
  </r>
  <r>
    <n v="804"/>
    <d v="2026-01-12T00:00:00"/>
    <n v="2026"/>
    <x v="0"/>
    <n v="1"/>
    <x v="0"/>
    <x v="1"/>
    <x v="12"/>
    <x v="2"/>
    <s v="New"/>
    <x v="1"/>
    <s v="Trail Boots"/>
    <n v="1"/>
    <n v="141.25"/>
    <n v="0"/>
    <n v="78.72"/>
    <n v="141.25"/>
    <n v="78.72"/>
    <n v="62.53"/>
    <n v="0.44269026548672569"/>
    <n v="141.25"/>
    <n v="0"/>
    <n v="2026"/>
    <s v="Q1"/>
    <n v="1"/>
    <s v="Jan"/>
  </r>
  <r>
    <n v="1780"/>
    <d v="2026-01-12T00:00:00"/>
    <n v="2026"/>
    <x v="0"/>
    <n v="1"/>
    <x v="0"/>
    <x v="3"/>
    <x v="8"/>
    <x v="0"/>
    <s v="Returning"/>
    <x v="0"/>
    <s v="Cycling Pack 12L"/>
    <n v="2"/>
    <n v="103.64"/>
    <n v="0.1"/>
    <n v="50.96"/>
    <n v="186.55199999999999"/>
    <n v="101.92"/>
    <n v="84.631999999999991"/>
    <n v="0.45366439384193147"/>
    <n v="207.28"/>
    <n v="20.728000000000002"/>
    <n v="2026"/>
    <s v="Q1"/>
    <n v="1"/>
    <s v="Jan"/>
  </r>
  <r>
    <n v="2844"/>
    <d v="2026-01-12T00:00:00"/>
    <n v="2026"/>
    <x v="0"/>
    <n v="1"/>
    <x v="0"/>
    <x v="0"/>
    <x v="0"/>
    <x v="0"/>
    <s v="New"/>
    <x v="2"/>
    <s v="Carry-On Duffel"/>
    <n v="1"/>
    <n v="136.18"/>
    <n v="0"/>
    <n v="68.34"/>
    <n v="136.18"/>
    <n v="68.34"/>
    <n v="67.84"/>
    <n v="0.498164194448524"/>
    <n v="136.18"/>
    <n v="0"/>
    <n v="2026"/>
    <s v="Q1"/>
    <n v="1"/>
    <s v="Jan"/>
  </r>
  <r>
    <n v="3068"/>
    <d v="2026-01-12T00:00:00"/>
    <n v="2026"/>
    <x v="0"/>
    <n v="1"/>
    <x v="0"/>
    <x v="2"/>
    <x v="2"/>
    <x v="3"/>
    <s v="New"/>
    <x v="4"/>
    <s v="Recovery Roller"/>
    <n v="1"/>
    <n v="36.43"/>
    <n v="0"/>
    <n v="14.33"/>
    <n v="36.43"/>
    <n v="14.33"/>
    <n v="22.1"/>
    <n v="0.60664287674993145"/>
    <n v="36.43"/>
    <n v="0"/>
    <n v="2026"/>
    <s v="Q1"/>
    <n v="1"/>
    <s v="Jan"/>
  </r>
  <r>
    <n v="3096"/>
    <d v="2026-01-12T00:00:00"/>
    <n v="2026"/>
    <x v="0"/>
    <n v="1"/>
    <x v="0"/>
    <x v="3"/>
    <x v="7"/>
    <x v="0"/>
    <s v="New"/>
    <x v="4"/>
    <s v="Training Mat"/>
    <n v="2"/>
    <n v="50.51"/>
    <n v="0.1"/>
    <n v="21.84"/>
    <n v="90.917999999999992"/>
    <n v="43.68"/>
    <n v="47.237999999999992"/>
    <n v="0.5195670824259222"/>
    <n v="101.02"/>
    <n v="10.102"/>
    <n v="2026"/>
    <s v="Q1"/>
    <n v="1"/>
    <s v="Jan"/>
  </r>
  <r>
    <n v="3129"/>
    <d v="2026-01-12T00:00:00"/>
    <n v="2026"/>
    <x v="0"/>
    <n v="1"/>
    <x v="0"/>
    <x v="3"/>
    <x v="13"/>
    <x v="2"/>
    <s v="Returning"/>
    <x v="4"/>
    <s v="Weighted Vest"/>
    <n v="1"/>
    <n v="123"/>
    <n v="0"/>
    <n v="67.3"/>
    <n v="123"/>
    <n v="67.3"/>
    <n v="55.7"/>
    <n v="0.45284552845528458"/>
    <n v="123"/>
    <n v="0"/>
    <n v="2026"/>
    <s v="Q1"/>
    <n v="1"/>
    <s v="Jan"/>
  </r>
  <r>
    <n v="3948"/>
    <d v="2026-01-12T00:00:00"/>
    <n v="2026"/>
    <x v="0"/>
    <n v="1"/>
    <x v="0"/>
    <x v="1"/>
    <x v="14"/>
    <x v="0"/>
    <s v="New"/>
    <x v="1"/>
    <s v="Trekking Poles"/>
    <n v="2"/>
    <n v="72.239999999999995"/>
    <n v="0"/>
    <n v="32.94"/>
    <n v="144.47999999999999"/>
    <n v="65.88"/>
    <n v="78.599999999999994"/>
    <n v="0.54401993355481726"/>
    <n v="144.47999999999999"/>
    <n v="0"/>
    <n v="2026"/>
    <s v="Q1"/>
    <n v="1"/>
    <s v="Jan"/>
  </r>
  <r>
    <n v="5036"/>
    <d v="2026-01-12T00:00:00"/>
    <n v="2026"/>
    <x v="0"/>
    <n v="1"/>
    <x v="0"/>
    <x v="2"/>
    <x v="3"/>
    <x v="2"/>
    <s v="Returning"/>
    <x v="1"/>
    <s v="Summit Backpack 45L"/>
    <n v="1"/>
    <n v="151.11000000000001"/>
    <n v="0.15"/>
    <n v="79.650000000000006"/>
    <n v="128.4435"/>
    <n v="79.650000000000006"/>
    <n v="48.793499999999995"/>
    <n v="0.37988298356865075"/>
    <n v="151.11000000000001"/>
    <n v="22.666500000000003"/>
    <n v="2026"/>
    <s v="Q1"/>
    <n v="1"/>
    <s v="Jan"/>
  </r>
  <r>
    <n v="2681"/>
    <d v="2026-01-13T00:00:00"/>
    <n v="2026"/>
    <x v="0"/>
    <n v="1"/>
    <x v="0"/>
    <x v="3"/>
    <x v="4"/>
    <x v="0"/>
    <s v="New"/>
    <x v="1"/>
    <s v="Hiking Daypack 20L"/>
    <n v="1"/>
    <n v="94.32"/>
    <n v="0"/>
    <n v="45.93"/>
    <n v="94.32"/>
    <n v="45.93"/>
    <n v="48.389999999999993"/>
    <n v="0.51304071246819338"/>
    <n v="94.32"/>
    <n v="0"/>
    <n v="2026"/>
    <s v="Q1"/>
    <n v="1"/>
    <s v="Jan"/>
  </r>
  <r>
    <n v="5101"/>
    <d v="2026-01-13T00:00:00"/>
    <n v="2026"/>
    <x v="0"/>
    <n v="1"/>
    <x v="0"/>
    <x v="1"/>
    <x v="12"/>
    <x v="0"/>
    <s v="Returning"/>
    <x v="0"/>
    <s v="Trail Bike Light"/>
    <n v="3"/>
    <n v="51.52"/>
    <n v="0"/>
    <n v="21.92"/>
    <n v="154.56"/>
    <n v="65.760000000000005"/>
    <n v="88.8"/>
    <n v="0.57453416149068315"/>
    <n v="154.56"/>
    <n v="0"/>
    <n v="2026"/>
    <s v="Q1"/>
    <n v="1"/>
    <s v="Jan"/>
  </r>
  <r>
    <n v="3871"/>
    <d v="2026-01-14T00:00:00"/>
    <n v="2026"/>
    <x v="0"/>
    <n v="1"/>
    <x v="0"/>
    <x v="0"/>
    <x v="15"/>
    <x v="0"/>
    <s v="New"/>
    <x v="1"/>
    <s v="Trail Boots"/>
    <n v="2"/>
    <n v="146.4"/>
    <n v="0.05"/>
    <n v="81.72"/>
    <n v="278.16000000000003"/>
    <n v="163.44"/>
    <n v="114.72000000000003"/>
    <n v="0.4124245038826575"/>
    <n v="292.8"/>
    <n v="14.64"/>
    <n v="2026"/>
    <s v="Q1"/>
    <n v="1"/>
    <s v="Jan"/>
  </r>
  <r>
    <n v="4643"/>
    <d v="2026-01-14T00:00:00"/>
    <n v="2026"/>
    <x v="0"/>
    <n v="1"/>
    <x v="0"/>
    <x v="0"/>
    <x v="0"/>
    <x v="1"/>
    <s v="Business"/>
    <x v="2"/>
    <s v="Packing Cube Set"/>
    <n v="3"/>
    <n v="47.32"/>
    <n v="0.1"/>
    <n v="18.420000000000002"/>
    <n v="127.76400000000001"/>
    <n v="55.260000000000005"/>
    <n v="72.504000000000005"/>
    <n v="0.56748379825302897"/>
    <n v="141.96"/>
    <n v="14.196000000000002"/>
    <n v="2026"/>
    <s v="Q1"/>
    <n v="1"/>
    <s v="Jan"/>
  </r>
  <r>
    <n v="4703"/>
    <d v="2026-01-14T00:00:00"/>
    <n v="2026"/>
    <x v="0"/>
    <n v="1"/>
    <x v="0"/>
    <x v="3"/>
    <x v="13"/>
    <x v="2"/>
    <s v="Business"/>
    <x v="4"/>
    <s v="Resistance Band Set"/>
    <n v="2"/>
    <n v="40.450000000000003"/>
    <n v="0.05"/>
    <n v="15.14"/>
    <n v="76.855000000000004"/>
    <n v="30.28"/>
    <n v="46.575000000000003"/>
    <n v="0.60601132001821612"/>
    <n v="80.900000000000006"/>
    <n v="4.0450000000000008"/>
    <n v="2026"/>
    <s v="Q1"/>
    <n v="1"/>
    <s v="Jan"/>
  </r>
  <r>
    <n v="5068"/>
    <d v="2026-01-14T00:00:00"/>
    <n v="2026"/>
    <x v="0"/>
    <n v="1"/>
    <x v="0"/>
    <x v="0"/>
    <x v="0"/>
    <x v="0"/>
    <s v="Returning"/>
    <x v="2"/>
    <s v="Packing Cube Set"/>
    <n v="2"/>
    <n v="47.05"/>
    <n v="0.1"/>
    <n v="18.8"/>
    <n v="84.69"/>
    <n v="37.6"/>
    <n v="47.089999999999996"/>
    <n v="0.55602786633604906"/>
    <n v="94.1"/>
    <n v="9.41"/>
    <n v="2026"/>
    <s v="Q1"/>
    <n v="1"/>
    <s v="Jan"/>
  </r>
  <r>
    <n v="1539"/>
    <d v="2026-01-15T00:00:00"/>
    <n v="2026"/>
    <x v="0"/>
    <n v="1"/>
    <x v="0"/>
    <x v="3"/>
    <x v="8"/>
    <x v="2"/>
    <s v="Business"/>
    <x v="4"/>
    <s v="Weighted Vest"/>
    <n v="3"/>
    <n v="123.14"/>
    <n v="0.05"/>
    <n v="70.67"/>
    <n v="350.94900000000001"/>
    <n v="212.01"/>
    <n v="138.93900000000002"/>
    <n v="0.39589513006163296"/>
    <n v="369.42"/>
    <n v="18.471"/>
    <n v="2026"/>
    <s v="Q1"/>
    <n v="1"/>
    <s v="Jan"/>
  </r>
  <r>
    <n v="1709"/>
    <d v="2026-01-15T00:00:00"/>
    <n v="2026"/>
    <x v="0"/>
    <n v="1"/>
    <x v="0"/>
    <x v="3"/>
    <x v="13"/>
    <x v="0"/>
    <s v="Returning"/>
    <x v="1"/>
    <s v="Summit Backpack 45L"/>
    <n v="2"/>
    <n v="151.33000000000001"/>
    <n v="0.1"/>
    <n v="78.44"/>
    <n v="272.39400000000001"/>
    <n v="156.88"/>
    <n v="115.51400000000001"/>
    <n v="0.42406954631893512"/>
    <n v="302.66000000000003"/>
    <n v="30.266000000000005"/>
    <n v="2026"/>
    <s v="Q1"/>
    <n v="1"/>
    <s v="Jan"/>
  </r>
  <r>
    <n v="2702"/>
    <d v="2026-01-15T00:00:00"/>
    <n v="2026"/>
    <x v="0"/>
    <n v="1"/>
    <x v="0"/>
    <x v="1"/>
    <x v="14"/>
    <x v="0"/>
    <s v="Returning"/>
    <x v="1"/>
    <s v="Trail Boots"/>
    <n v="5"/>
    <n v="144.01"/>
    <n v="0.05"/>
    <n v="79.64"/>
    <n v="684.0474999999999"/>
    <n v="398.2"/>
    <n v="285.84749999999991"/>
    <n v="0.41787668254032062"/>
    <n v="720.05"/>
    <n v="36.002499999999998"/>
    <n v="2026"/>
    <s v="Q1"/>
    <n v="1"/>
    <s v="Jan"/>
  </r>
  <r>
    <n v="3176"/>
    <d v="2026-01-15T00:00:00"/>
    <n v="2026"/>
    <x v="0"/>
    <n v="1"/>
    <x v="0"/>
    <x v="3"/>
    <x v="8"/>
    <x v="0"/>
    <s v="Returning"/>
    <x v="1"/>
    <s v="Hiking Daypack 20L"/>
    <n v="3"/>
    <n v="91.19"/>
    <n v="0"/>
    <n v="44.47"/>
    <n v="273.57"/>
    <n v="133.41"/>
    <n v="140.16"/>
    <n v="0.5123368790437548"/>
    <n v="273.57"/>
    <n v="0"/>
    <n v="2026"/>
    <s v="Q1"/>
    <n v="1"/>
    <s v="Jan"/>
  </r>
  <r>
    <n v="3705"/>
    <d v="2026-01-15T00:00:00"/>
    <n v="2026"/>
    <x v="0"/>
    <n v="1"/>
    <x v="0"/>
    <x v="3"/>
    <x v="7"/>
    <x v="2"/>
    <s v="New"/>
    <x v="2"/>
    <s v="Packing Cube Set"/>
    <n v="2"/>
    <n v="45.45"/>
    <n v="0"/>
    <n v="18.190000000000001"/>
    <n v="90.9"/>
    <n v="36.380000000000003"/>
    <n v="54.52"/>
    <n v="0.59977997799779981"/>
    <n v="90.9"/>
    <n v="0"/>
    <n v="2026"/>
    <s v="Q1"/>
    <n v="1"/>
    <s v="Jan"/>
  </r>
  <r>
    <n v="3736"/>
    <d v="2026-01-15T00:00:00"/>
    <n v="2026"/>
    <x v="0"/>
    <n v="1"/>
    <x v="0"/>
    <x v="1"/>
    <x v="1"/>
    <x v="3"/>
    <s v="New"/>
    <x v="4"/>
    <s v="Resistance Band Set"/>
    <n v="1"/>
    <n v="40.72"/>
    <n v="0"/>
    <n v="14.94"/>
    <n v="40.72"/>
    <n v="14.94"/>
    <n v="25.78"/>
    <n v="0.6331041257367388"/>
    <n v="40.72"/>
    <n v="0"/>
    <n v="2026"/>
    <s v="Q1"/>
    <n v="1"/>
    <s v="Jan"/>
  </r>
  <r>
    <n v="3967"/>
    <d v="2026-01-15T00:00:00"/>
    <n v="2026"/>
    <x v="0"/>
    <n v="1"/>
    <x v="0"/>
    <x v="1"/>
    <x v="12"/>
    <x v="0"/>
    <s v="Business"/>
    <x v="2"/>
    <s v="Insulated Bottle"/>
    <n v="2"/>
    <n v="37.090000000000003"/>
    <n v="0"/>
    <n v="13.29"/>
    <n v="74.180000000000007"/>
    <n v="26.58"/>
    <n v="47.600000000000009"/>
    <n v="0.64168239417632789"/>
    <n v="74.180000000000007"/>
    <n v="0"/>
    <n v="2026"/>
    <s v="Q1"/>
    <n v="1"/>
    <s v="Jan"/>
  </r>
  <r>
    <n v="170"/>
    <d v="2026-01-16T00:00:00"/>
    <n v="2026"/>
    <x v="0"/>
    <n v="1"/>
    <x v="0"/>
    <x v="2"/>
    <x v="10"/>
    <x v="0"/>
    <s v="New"/>
    <x v="3"/>
    <s v="Compact Sleeping Bag"/>
    <n v="1"/>
    <n v="124.45"/>
    <n v="0.15"/>
    <n v="59.77"/>
    <n v="105.7825"/>
    <n v="59.77"/>
    <n v="46.012499999999996"/>
    <n v="0.43497270342447941"/>
    <n v="124.45"/>
    <n v="18.6675"/>
    <n v="2026"/>
    <s v="Q1"/>
    <n v="1"/>
    <s v="Jan"/>
  </r>
  <r>
    <n v="1040"/>
    <d v="2026-01-16T00:00:00"/>
    <n v="2026"/>
    <x v="0"/>
    <n v="1"/>
    <x v="0"/>
    <x v="0"/>
    <x v="0"/>
    <x v="2"/>
    <s v="New"/>
    <x v="2"/>
    <s v="Insulated Bottle"/>
    <n v="1"/>
    <n v="35.93"/>
    <n v="0.05"/>
    <n v="13.33"/>
    <n v="34.133499999999998"/>
    <n v="13.33"/>
    <n v="20.8035"/>
    <n v="0.60947456311248482"/>
    <n v="35.93"/>
    <n v="1.7965"/>
    <n v="2026"/>
    <s v="Q1"/>
    <n v="1"/>
    <s v="Jan"/>
  </r>
  <r>
    <n v="2380"/>
    <d v="2026-01-16T00:00:00"/>
    <n v="2026"/>
    <x v="0"/>
    <n v="1"/>
    <x v="0"/>
    <x v="3"/>
    <x v="13"/>
    <x v="0"/>
    <s v="Returning"/>
    <x v="3"/>
    <s v="Compact Sleeping Bag"/>
    <n v="4"/>
    <n v="121.8"/>
    <n v="0.05"/>
    <n v="59.57"/>
    <n v="462.84"/>
    <n v="238.28"/>
    <n v="224.55999999999997"/>
    <n v="0.48517846339987897"/>
    <n v="487.2"/>
    <n v="24.36"/>
    <n v="2026"/>
    <s v="Q1"/>
    <n v="1"/>
    <s v="Jan"/>
  </r>
  <r>
    <n v="3219"/>
    <d v="2026-01-16T00:00:00"/>
    <n v="2026"/>
    <x v="0"/>
    <n v="1"/>
    <x v="0"/>
    <x v="1"/>
    <x v="11"/>
    <x v="2"/>
    <s v="Returning"/>
    <x v="1"/>
    <s v="Hiking Daypack 20L"/>
    <n v="1"/>
    <n v="92.6"/>
    <n v="0.05"/>
    <n v="44.15"/>
    <n v="87.969999999999985"/>
    <n v="44.15"/>
    <n v="43.819999999999986"/>
    <n v="0.4981243605774695"/>
    <n v="92.6"/>
    <n v="4.63"/>
    <n v="2026"/>
    <s v="Q1"/>
    <n v="1"/>
    <s v="Jan"/>
  </r>
  <r>
    <n v="4425"/>
    <d v="2026-01-16T00:00:00"/>
    <n v="2026"/>
    <x v="0"/>
    <n v="1"/>
    <x v="0"/>
    <x v="1"/>
    <x v="12"/>
    <x v="1"/>
    <s v="Business"/>
    <x v="0"/>
    <s v="Cycling Pack 12L"/>
    <n v="10"/>
    <n v="102.68"/>
    <n v="0.15"/>
    <n v="51.07"/>
    <n v="872.78000000000009"/>
    <n v="510.7"/>
    <n v="362.0800000000001"/>
    <n v="0.41485826897958256"/>
    <n v="1026.8000000000002"/>
    <n v="154.02000000000001"/>
    <n v="2026"/>
    <s v="Q1"/>
    <n v="1"/>
    <s v="Jan"/>
  </r>
  <r>
    <n v="4508"/>
    <d v="2026-01-16T00:00:00"/>
    <n v="2026"/>
    <x v="0"/>
    <n v="1"/>
    <x v="0"/>
    <x v="3"/>
    <x v="13"/>
    <x v="3"/>
    <s v="New"/>
    <x v="0"/>
    <s v="Compact Repair Kit"/>
    <n v="3"/>
    <n v="40.92"/>
    <n v="0.15"/>
    <n v="16.71"/>
    <n v="104.346"/>
    <n v="50.13"/>
    <n v="54.216000000000001"/>
    <n v="0.51957909263412105"/>
    <n v="122.76"/>
    <n v="18.414000000000001"/>
    <n v="2026"/>
    <s v="Q1"/>
    <n v="1"/>
    <s v="Jan"/>
  </r>
  <r>
    <n v="4806"/>
    <d v="2026-01-16T00:00:00"/>
    <n v="2026"/>
    <x v="0"/>
    <n v="1"/>
    <x v="0"/>
    <x v="2"/>
    <x v="16"/>
    <x v="2"/>
    <s v="New"/>
    <x v="0"/>
    <s v="Cycling Pack 12L"/>
    <n v="4"/>
    <n v="102.68"/>
    <n v="0"/>
    <n v="50.83"/>
    <n v="410.72"/>
    <n v="203.32"/>
    <n v="207.40000000000003"/>
    <n v="0.50496688741721862"/>
    <n v="410.72"/>
    <n v="0"/>
    <n v="2026"/>
    <s v="Q1"/>
    <n v="1"/>
    <s v="Jan"/>
  </r>
  <r>
    <n v="755"/>
    <d v="2026-01-17T00:00:00"/>
    <n v="2026"/>
    <x v="0"/>
    <n v="1"/>
    <x v="0"/>
    <x v="0"/>
    <x v="9"/>
    <x v="3"/>
    <s v="New"/>
    <x v="2"/>
    <s v="Travel Backpack 35L"/>
    <n v="2"/>
    <n v="164.38"/>
    <n v="0.05"/>
    <n v="85.93"/>
    <n v="312.322"/>
    <n v="171.86"/>
    <n v="140.46199999999999"/>
    <n v="0.44973456881039436"/>
    <n v="328.76"/>
    <n v="16.437999999999999"/>
    <n v="2026"/>
    <s v="Q1"/>
    <n v="1"/>
    <s v="Jan"/>
  </r>
  <r>
    <n v="3171"/>
    <d v="2026-01-17T00:00:00"/>
    <n v="2026"/>
    <x v="0"/>
    <n v="1"/>
    <x v="0"/>
    <x v="0"/>
    <x v="15"/>
    <x v="2"/>
    <s v="Returning"/>
    <x v="0"/>
    <s v="Trail Bike Light"/>
    <n v="1"/>
    <n v="51.78"/>
    <n v="0"/>
    <n v="22.64"/>
    <n v="51.78"/>
    <n v="22.64"/>
    <n v="29.14"/>
    <n v="0.56276554654306687"/>
    <n v="51.78"/>
    <n v="0"/>
    <n v="2026"/>
    <s v="Q1"/>
    <n v="1"/>
    <s v="Jan"/>
  </r>
  <r>
    <n v="4277"/>
    <d v="2026-01-17T00:00:00"/>
    <n v="2026"/>
    <x v="0"/>
    <n v="1"/>
    <x v="0"/>
    <x v="1"/>
    <x v="11"/>
    <x v="2"/>
    <s v="Returning"/>
    <x v="4"/>
    <s v="Training Mat"/>
    <n v="1"/>
    <n v="50.52"/>
    <n v="0.05"/>
    <n v="22.37"/>
    <n v="47.994"/>
    <n v="22.37"/>
    <n v="25.623999999999999"/>
    <n v="0.5339000708421886"/>
    <n v="50.52"/>
    <n v="2.5260000000000002"/>
    <n v="2026"/>
    <s v="Q1"/>
    <n v="1"/>
    <s v="Jan"/>
  </r>
  <r>
    <n v="4648"/>
    <d v="2026-01-17T00:00:00"/>
    <n v="2026"/>
    <x v="0"/>
    <n v="1"/>
    <x v="0"/>
    <x v="1"/>
    <x v="14"/>
    <x v="3"/>
    <s v="New"/>
    <x v="3"/>
    <s v="Trail Tent 2P"/>
    <n v="1"/>
    <n v="199.02"/>
    <n v="0"/>
    <n v="106.49"/>
    <n v="199.02"/>
    <n v="106.49"/>
    <n v="92.530000000000015"/>
    <n v="0.46492814792483173"/>
    <n v="199.02"/>
    <n v="0"/>
    <n v="2026"/>
    <s v="Q1"/>
    <n v="1"/>
    <s v="Jan"/>
  </r>
  <r>
    <n v="157"/>
    <d v="2026-01-18T00:00:00"/>
    <n v="2026"/>
    <x v="0"/>
    <n v="1"/>
    <x v="0"/>
    <x v="3"/>
    <x v="8"/>
    <x v="2"/>
    <s v="Returning"/>
    <x v="3"/>
    <s v="Portable Camp Stove"/>
    <n v="3"/>
    <n v="80.27"/>
    <n v="0.1"/>
    <n v="39.26"/>
    <n v="216.72900000000001"/>
    <n v="117.78"/>
    <n v="98.949000000000012"/>
    <n v="0.45655634455933447"/>
    <n v="240.81"/>
    <n v="24.081000000000003"/>
    <n v="2026"/>
    <s v="Q1"/>
    <n v="1"/>
    <s v="Jan"/>
  </r>
  <r>
    <n v="2271"/>
    <d v="2026-01-18T00:00:00"/>
    <n v="2026"/>
    <x v="0"/>
    <n v="1"/>
    <x v="0"/>
    <x v="1"/>
    <x v="1"/>
    <x v="2"/>
    <s v="New"/>
    <x v="3"/>
    <s v="Alpine Tent 4P"/>
    <n v="4"/>
    <n v="333.28"/>
    <n v="0"/>
    <n v="195.76"/>
    <n v="1333.12"/>
    <n v="783.04"/>
    <n v="550.07999999999993"/>
    <n v="0.41262602016322608"/>
    <n v="1333.12"/>
    <n v="0"/>
    <n v="2026"/>
    <s v="Q1"/>
    <n v="1"/>
    <s v="Jan"/>
  </r>
  <r>
    <n v="3330"/>
    <d v="2026-01-18T00:00:00"/>
    <n v="2026"/>
    <x v="0"/>
    <n v="1"/>
    <x v="0"/>
    <x v="3"/>
    <x v="13"/>
    <x v="3"/>
    <s v="New"/>
    <x v="0"/>
    <s v="Cycling Pack 12L"/>
    <n v="1"/>
    <n v="104.36"/>
    <n v="0"/>
    <n v="51.63"/>
    <n v="104.36"/>
    <n v="51.63"/>
    <n v="52.73"/>
    <n v="0.50527021847451126"/>
    <n v="104.36"/>
    <n v="0"/>
    <n v="2026"/>
    <s v="Q1"/>
    <n v="1"/>
    <s v="Jan"/>
  </r>
  <r>
    <n v="4547"/>
    <d v="2026-01-18T00:00:00"/>
    <n v="2026"/>
    <x v="0"/>
    <n v="1"/>
    <x v="0"/>
    <x v="2"/>
    <x v="5"/>
    <x v="3"/>
    <s v="New"/>
    <x v="0"/>
    <s v="Commuter Helmet"/>
    <n v="1"/>
    <n v="83.52"/>
    <n v="0.05"/>
    <n v="42.97"/>
    <n v="79.343999999999994"/>
    <n v="42.97"/>
    <n v="36.373999999999995"/>
    <n v="0.45843416011292598"/>
    <n v="83.52"/>
    <n v="4.1760000000000002"/>
    <n v="2026"/>
    <s v="Q1"/>
    <n v="1"/>
    <s v="Jan"/>
  </r>
  <r>
    <n v="1840"/>
    <d v="2026-01-19T00:00:00"/>
    <n v="2026"/>
    <x v="0"/>
    <n v="1"/>
    <x v="0"/>
    <x v="2"/>
    <x v="10"/>
    <x v="0"/>
    <s v="New"/>
    <x v="4"/>
    <s v="Weighted Vest"/>
    <n v="2"/>
    <n v="125.93"/>
    <n v="0"/>
    <n v="69.150000000000006"/>
    <n v="251.86"/>
    <n v="138.30000000000001"/>
    <n v="113.56"/>
    <n v="0.45088541253077102"/>
    <n v="251.86"/>
    <n v="0"/>
    <n v="2026"/>
    <s v="Q1"/>
    <n v="1"/>
    <s v="Jan"/>
  </r>
  <r>
    <n v="1850"/>
    <d v="2026-01-19T00:00:00"/>
    <n v="2026"/>
    <x v="0"/>
    <n v="1"/>
    <x v="0"/>
    <x v="1"/>
    <x v="6"/>
    <x v="0"/>
    <s v="Business"/>
    <x v="0"/>
    <s v="Trail Bike Light"/>
    <n v="1"/>
    <n v="49.85"/>
    <n v="0"/>
    <n v="23.07"/>
    <n v="49.85"/>
    <n v="23.07"/>
    <n v="26.78"/>
    <n v="0.53721163490471413"/>
    <n v="49.85"/>
    <n v="0"/>
    <n v="2026"/>
    <s v="Q1"/>
    <n v="1"/>
    <s v="Jan"/>
  </r>
  <r>
    <n v="1858"/>
    <d v="2026-01-19T00:00:00"/>
    <n v="2026"/>
    <x v="0"/>
    <n v="1"/>
    <x v="0"/>
    <x v="1"/>
    <x v="1"/>
    <x v="0"/>
    <s v="Returning"/>
    <x v="2"/>
    <s v="Insulated Bottle"/>
    <n v="1"/>
    <n v="36.130000000000003"/>
    <n v="0"/>
    <n v="13.39"/>
    <n v="36.130000000000003"/>
    <n v="13.39"/>
    <n v="22.740000000000002"/>
    <n v="0.62939385552172711"/>
    <n v="36.130000000000003"/>
    <n v="0"/>
    <n v="2026"/>
    <s v="Q1"/>
    <n v="1"/>
    <s v="Jan"/>
  </r>
  <r>
    <n v="2910"/>
    <d v="2026-01-19T00:00:00"/>
    <n v="2026"/>
    <x v="0"/>
    <n v="1"/>
    <x v="0"/>
    <x v="3"/>
    <x v="13"/>
    <x v="2"/>
    <s v="Returning"/>
    <x v="0"/>
    <s v="Cycling Pack 12L"/>
    <n v="1"/>
    <n v="104.83"/>
    <n v="0.05"/>
    <n v="51.06"/>
    <n v="99.588499999999996"/>
    <n v="51.06"/>
    <n v="48.528499999999994"/>
    <n v="0.48729019916958277"/>
    <n v="104.83"/>
    <n v="5.2415000000000003"/>
    <n v="2026"/>
    <s v="Q1"/>
    <n v="1"/>
    <s v="Jan"/>
  </r>
  <r>
    <n v="3694"/>
    <d v="2026-01-19T00:00:00"/>
    <n v="2026"/>
    <x v="0"/>
    <n v="1"/>
    <x v="0"/>
    <x v="0"/>
    <x v="0"/>
    <x v="2"/>
    <s v="Returning"/>
    <x v="2"/>
    <s v="Insulated Bottle"/>
    <n v="1"/>
    <n v="35.46"/>
    <n v="0.05"/>
    <n v="13.81"/>
    <n v="33.686999999999998"/>
    <n v="13.81"/>
    <n v="19.876999999999995"/>
    <n v="0.59004957401965141"/>
    <n v="35.46"/>
    <n v="1.7730000000000001"/>
    <n v="2026"/>
    <s v="Q1"/>
    <n v="1"/>
    <s v="Jan"/>
  </r>
  <r>
    <n v="631"/>
    <d v="2026-01-20T00:00:00"/>
    <n v="2026"/>
    <x v="0"/>
    <n v="1"/>
    <x v="0"/>
    <x v="3"/>
    <x v="8"/>
    <x v="3"/>
    <s v="Returning"/>
    <x v="2"/>
    <s v="Travel Backpack 35L"/>
    <n v="1"/>
    <n v="165.42"/>
    <n v="0"/>
    <n v="85.69"/>
    <n v="165.42"/>
    <n v="85.69"/>
    <n v="79.72999999999999"/>
    <n v="0.48198524966751299"/>
    <n v="165.42"/>
    <n v="0"/>
    <n v="2026"/>
    <s v="Q1"/>
    <n v="1"/>
    <s v="Jan"/>
  </r>
  <r>
    <n v="1113"/>
    <d v="2026-01-20T00:00:00"/>
    <n v="2026"/>
    <x v="0"/>
    <n v="1"/>
    <x v="0"/>
    <x v="2"/>
    <x v="5"/>
    <x v="0"/>
    <s v="Returning"/>
    <x v="3"/>
    <s v="Compact Sleeping Bag"/>
    <n v="1"/>
    <n v="122.86"/>
    <n v="0.05"/>
    <n v="60.36"/>
    <n v="116.717"/>
    <n v="60.36"/>
    <n v="56.356999999999999"/>
    <n v="0.48285168398776529"/>
    <n v="122.86"/>
    <n v="6.1430000000000007"/>
    <n v="2026"/>
    <s v="Q1"/>
    <n v="1"/>
    <s v="Jan"/>
  </r>
  <r>
    <n v="1525"/>
    <d v="2026-01-20T00:00:00"/>
    <n v="2026"/>
    <x v="0"/>
    <n v="1"/>
    <x v="0"/>
    <x v="0"/>
    <x v="0"/>
    <x v="2"/>
    <s v="Returning"/>
    <x v="4"/>
    <s v="Recovery Roller"/>
    <n v="2"/>
    <n v="35.82"/>
    <n v="0"/>
    <n v="14.09"/>
    <n v="71.64"/>
    <n v="28.18"/>
    <n v="43.46"/>
    <n v="0.60664433277498608"/>
    <n v="71.64"/>
    <n v="0"/>
    <n v="2026"/>
    <s v="Q1"/>
    <n v="1"/>
    <s v="Jan"/>
  </r>
  <r>
    <n v="3233"/>
    <d v="2026-01-20T00:00:00"/>
    <n v="2026"/>
    <x v="0"/>
    <n v="1"/>
    <x v="0"/>
    <x v="0"/>
    <x v="0"/>
    <x v="0"/>
    <s v="New"/>
    <x v="3"/>
    <s v="Compact Sleeping Bag"/>
    <n v="3"/>
    <n v="120.29"/>
    <n v="0.1"/>
    <n v="62.41"/>
    <n v="324.78300000000002"/>
    <n v="187.23"/>
    <n v="137.55300000000003"/>
    <n v="0.42352278290427769"/>
    <n v="360.87"/>
    <n v="36.087000000000003"/>
    <n v="2026"/>
    <s v="Q1"/>
    <n v="1"/>
    <s v="Jan"/>
  </r>
  <r>
    <n v="4455"/>
    <d v="2026-01-20T00:00:00"/>
    <n v="2026"/>
    <x v="0"/>
    <n v="1"/>
    <x v="0"/>
    <x v="1"/>
    <x v="11"/>
    <x v="3"/>
    <s v="Returning"/>
    <x v="3"/>
    <s v="Portable Camp Stove"/>
    <n v="1"/>
    <n v="80.239999999999995"/>
    <n v="0.1"/>
    <n v="39.950000000000003"/>
    <n v="72.215999999999994"/>
    <n v="39.950000000000003"/>
    <n v="32.265999999999991"/>
    <n v="0.44679849340866279"/>
    <n v="80.239999999999995"/>
    <n v="8.0239999999999991"/>
    <n v="2026"/>
    <s v="Q1"/>
    <n v="1"/>
    <s v="Jan"/>
  </r>
  <r>
    <n v="1769"/>
    <d v="2026-01-21T00:00:00"/>
    <n v="2026"/>
    <x v="0"/>
    <n v="1"/>
    <x v="0"/>
    <x v="0"/>
    <x v="15"/>
    <x v="2"/>
    <s v="New"/>
    <x v="4"/>
    <s v="Recovery Roller"/>
    <n v="2"/>
    <n v="35.97"/>
    <n v="0"/>
    <n v="13.55"/>
    <n v="71.94"/>
    <n v="27.1"/>
    <n v="44.839999999999996"/>
    <n v="0.62329719210453149"/>
    <n v="71.94"/>
    <n v="0"/>
    <n v="2026"/>
    <s v="Q1"/>
    <n v="1"/>
    <s v="Jan"/>
  </r>
  <r>
    <n v="3467"/>
    <d v="2026-01-21T00:00:00"/>
    <n v="2026"/>
    <x v="0"/>
    <n v="1"/>
    <x v="0"/>
    <x v="1"/>
    <x v="11"/>
    <x v="0"/>
    <s v="New"/>
    <x v="1"/>
    <s v="Trekking Poles"/>
    <n v="1"/>
    <n v="72.239999999999995"/>
    <n v="0"/>
    <n v="33.26"/>
    <n v="72.239999999999995"/>
    <n v="33.26"/>
    <n v="38.979999999999997"/>
    <n v="0.53959025470653377"/>
    <n v="72.239999999999995"/>
    <n v="0"/>
    <n v="2026"/>
    <s v="Q1"/>
    <n v="1"/>
    <s v="Jan"/>
  </r>
  <r>
    <n v="3911"/>
    <d v="2026-01-21T00:00:00"/>
    <n v="2026"/>
    <x v="0"/>
    <n v="1"/>
    <x v="0"/>
    <x v="0"/>
    <x v="15"/>
    <x v="0"/>
    <s v="Returning"/>
    <x v="1"/>
    <s v="Summit Backpack 45L"/>
    <n v="5"/>
    <n v="152.81"/>
    <n v="0"/>
    <n v="78.989999999999995"/>
    <n v="764.05"/>
    <n v="394.95"/>
    <n v="369.09999999999997"/>
    <n v="0.48308356782933054"/>
    <n v="764.05"/>
    <n v="0"/>
    <n v="2026"/>
    <s v="Q1"/>
    <n v="1"/>
    <s v="Jan"/>
  </r>
  <r>
    <n v="4401"/>
    <d v="2026-01-21T00:00:00"/>
    <n v="2026"/>
    <x v="0"/>
    <n v="1"/>
    <x v="0"/>
    <x v="0"/>
    <x v="15"/>
    <x v="0"/>
    <s v="New"/>
    <x v="0"/>
    <s v="Commuter Helmet"/>
    <n v="3"/>
    <n v="83.34"/>
    <n v="0"/>
    <n v="41.44"/>
    <n v="250.02"/>
    <n v="124.32"/>
    <n v="125.70000000000002"/>
    <n v="0.50275977921766268"/>
    <n v="250.02"/>
    <n v="0"/>
    <n v="2026"/>
    <s v="Q1"/>
    <n v="1"/>
    <s v="Jan"/>
  </r>
  <r>
    <n v="4864"/>
    <d v="2026-01-21T00:00:00"/>
    <n v="2026"/>
    <x v="0"/>
    <n v="1"/>
    <x v="0"/>
    <x v="3"/>
    <x v="13"/>
    <x v="0"/>
    <s v="Returning"/>
    <x v="4"/>
    <s v="Recovery Roller"/>
    <n v="1"/>
    <n v="35.869999999999997"/>
    <n v="0"/>
    <n v="13.64"/>
    <n v="35.869999999999997"/>
    <n v="13.64"/>
    <n v="22.229999999999997"/>
    <n v="0.61973794257039305"/>
    <n v="35.869999999999997"/>
    <n v="0"/>
    <n v="2026"/>
    <s v="Q1"/>
    <n v="1"/>
    <s v="Jan"/>
  </r>
  <r>
    <n v="347"/>
    <d v="2026-01-22T00:00:00"/>
    <n v="2026"/>
    <x v="0"/>
    <n v="1"/>
    <x v="0"/>
    <x v="3"/>
    <x v="4"/>
    <x v="3"/>
    <s v="New"/>
    <x v="3"/>
    <s v="Trail Tent 2P"/>
    <n v="1"/>
    <n v="199.42"/>
    <n v="0.05"/>
    <n v="101.82"/>
    <n v="189.44899999999998"/>
    <n v="101.82"/>
    <n v="87.628999999999991"/>
    <n v="0.46254664843836601"/>
    <n v="199.42"/>
    <n v="9.9710000000000001"/>
    <n v="2026"/>
    <s v="Q1"/>
    <n v="1"/>
    <s v="Jan"/>
  </r>
  <r>
    <n v="2051"/>
    <d v="2026-01-22T00:00:00"/>
    <n v="2026"/>
    <x v="0"/>
    <n v="1"/>
    <x v="0"/>
    <x v="2"/>
    <x v="5"/>
    <x v="0"/>
    <s v="New"/>
    <x v="3"/>
    <s v="Alpine Tent 4P"/>
    <n v="3"/>
    <n v="347.41"/>
    <n v="0.1"/>
    <n v="192.13"/>
    <n v="938.00700000000006"/>
    <n v="576.39"/>
    <n v="361.61700000000008"/>
    <n v="0.38551631277804971"/>
    <n v="1042.23"/>
    <n v="104.22300000000001"/>
    <n v="2026"/>
    <s v="Q1"/>
    <n v="1"/>
    <s v="Jan"/>
  </r>
  <r>
    <n v="2314"/>
    <d v="2026-01-22T00:00:00"/>
    <n v="2026"/>
    <x v="0"/>
    <n v="1"/>
    <x v="0"/>
    <x v="0"/>
    <x v="9"/>
    <x v="0"/>
    <s v="New"/>
    <x v="0"/>
    <s v="Compact Repair Kit"/>
    <n v="1"/>
    <n v="40.28"/>
    <n v="0"/>
    <n v="16.79"/>
    <n v="40.28"/>
    <n v="16.79"/>
    <n v="23.490000000000002"/>
    <n v="0.58316782522343602"/>
    <n v="40.28"/>
    <n v="0"/>
    <n v="2026"/>
    <s v="Q1"/>
    <n v="1"/>
    <s v="Jan"/>
  </r>
  <r>
    <n v="3861"/>
    <d v="2026-01-22T00:00:00"/>
    <n v="2026"/>
    <x v="0"/>
    <n v="1"/>
    <x v="0"/>
    <x v="3"/>
    <x v="13"/>
    <x v="0"/>
    <s v="Returning"/>
    <x v="3"/>
    <s v="Trail Tent 2P"/>
    <n v="3"/>
    <n v="195.49"/>
    <n v="0.05"/>
    <n v="106.38"/>
    <n v="557.14649999999995"/>
    <n v="319.14"/>
    <n v="238.00649999999996"/>
    <n v="0.42718836069148775"/>
    <n v="586.47"/>
    <n v="29.323500000000003"/>
    <n v="2026"/>
    <s v="Q1"/>
    <n v="1"/>
    <s v="Jan"/>
  </r>
  <r>
    <n v="843"/>
    <d v="2026-01-23T00:00:00"/>
    <n v="2026"/>
    <x v="0"/>
    <n v="1"/>
    <x v="0"/>
    <x v="1"/>
    <x v="11"/>
    <x v="0"/>
    <s v="Returning"/>
    <x v="4"/>
    <s v="Recovery Roller"/>
    <n v="2"/>
    <n v="35.75"/>
    <n v="0"/>
    <n v="13.94"/>
    <n v="71.5"/>
    <n v="27.88"/>
    <n v="43.620000000000005"/>
    <n v="0.61006993006993016"/>
    <n v="71.5"/>
    <n v="0"/>
    <n v="2026"/>
    <s v="Q1"/>
    <n v="1"/>
    <s v="Jan"/>
  </r>
  <r>
    <n v="868"/>
    <d v="2026-01-23T00:00:00"/>
    <n v="2026"/>
    <x v="0"/>
    <n v="1"/>
    <x v="0"/>
    <x v="0"/>
    <x v="15"/>
    <x v="0"/>
    <s v="Returning"/>
    <x v="0"/>
    <s v="Cycling Pack 12L"/>
    <n v="1"/>
    <n v="103.39"/>
    <n v="0"/>
    <n v="51.32"/>
    <n v="103.39"/>
    <n v="51.32"/>
    <n v="52.07"/>
    <n v="0.50362704323435536"/>
    <n v="103.39"/>
    <n v="0"/>
    <n v="2026"/>
    <s v="Q1"/>
    <n v="1"/>
    <s v="Jan"/>
  </r>
  <r>
    <n v="890"/>
    <d v="2026-01-23T00:00:00"/>
    <n v="2026"/>
    <x v="0"/>
    <n v="1"/>
    <x v="0"/>
    <x v="0"/>
    <x v="15"/>
    <x v="0"/>
    <s v="New"/>
    <x v="3"/>
    <s v="Portable Camp Stove"/>
    <n v="3"/>
    <n v="81.98"/>
    <n v="0.1"/>
    <n v="40.229999999999997"/>
    <n v="221.346"/>
    <n v="120.69"/>
    <n v="100.65600000000001"/>
    <n v="0.45474505977067581"/>
    <n v="245.94"/>
    <n v="24.594000000000001"/>
    <n v="2026"/>
    <s v="Q1"/>
    <n v="1"/>
    <s v="Jan"/>
  </r>
  <r>
    <n v="2185"/>
    <d v="2026-01-23T00:00:00"/>
    <n v="2026"/>
    <x v="0"/>
    <n v="1"/>
    <x v="0"/>
    <x v="2"/>
    <x v="2"/>
    <x v="1"/>
    <s v="Business"/>
    <x v="3"/>
    <s v="Alpine Tent 4P"/>
    <n v="10"/>
    <n v="337.69"/>
    <n v="0.1"/>
    <n v="200.27"/>
    <n v="3039.21"/>
    <n v="2002.7"/>
    <n v="1036.51"/>
    <n v="0.34104586389226149"/>
    <n v="3376.9"/>
    <n v="337.69000000000005"/>
    <n v="2026"/>
    <s v="Q1"/>
    <n v="1"/>
    <s v="Jan"/>
  </r>
  <r>
    <n v="2335"/>
    <d v="2026-01-23T00:00:00"/>
    <n v="2026"/>
    <x v="0"/>
    <n v="1"/>
    <x v="0"/>
    <x v="3"/>
    <x v="8"/>
    <x v="0"/>
    <s v="New"/>
    <x v="3"/>
    <s v="Alpine Tent 4P"/>
    <n v="2"/>
    <n v="333.29"/>
    <n v="0"/>
    <n v="197.18"/>
    <n v="666.58"/>
    <n v="394.36"/>
    <n v="272.22000000000003"/>
    <n v="0.40838308980167426"/>
    <n v="666.58"/>
    <n v="0"/>
    <n v="2026"/>
    <s v="Q1"/>
    <n v="1"/>
    <s v="Jan"/>
  </r>
  <r>
    <n v="2784"/>
    <d v="2026-01-23T00:00:00"/>
    <n v="2026"/>
    <x v="0"/>
    <n v="1"/>
    <x v="0"/>
    <x v="0"/>
    <x v="15"/>
    <x v="2"/>
    <s v="New"/>
    <x v="0"/>
    <s v="Commuter Helmet"/>
    <n v="1"/>
    <n v="80.11"/>
    <n v="0.05"/>
    <n v="43.54"/>
    <n v="76.104500000000002"/>
    <n v="43.54"/>
    <n v="32.564500000000002"/>
    <n v="0.42789191177919839"/>
    <n v="80.11"/>
    <n v="4.0055000000000005"/>
    <n v="2026"/>
    <s v="Q1"/>
    <n v="1"/>
    <s v="Jan"/>
  </r>
  <r>
    <n v="3820"/>
    <d v="2026-01-23T00:00:00"/>
    <n v="2026"/>
    <x v="0"/>
    <n v="1"/>
    <x v="0"/>
    <x v="3"/>
    <x v="13"/>
    <x v="2"/>
    <s v="New"/>
    <x v="3"/>
    <s v="Portable Camp Stove"/>
    <n v="1"/>
    <n v="82.6"/>
    <n v="0.05"/>
    <n v="38.299999999999997"/>
    <n v="78.469999999999985"/>
    <n v="38.299999999999997"/>
    <n v="40.169999999999987"/>
    <n v="0.51191538167452522"/>
    <n v="82.6"/>
    <n v="4.13"/>
    <n v="2026"/>
    <s v="Q1"/>
    <n v="1"/>
    <s v="Jan"/>
  </r>
  <r>
    <n v="994"/>
    <d v="2026-01-24T00:00:00"/>
    <n v="2026"/>
    <x v="0"/>
    <n v="1"/>
    <x v="0"/>
    <x v="0"/>
    <x v="15"/>
    <x v="0"/>
    <s v="Returning"/>
    <x v="1"/>
    <s v="Hiking Daypack 20L"/>
    <n v="1"/>
    <n v="94.07"/>
    <n v="0"/>
    <n v="46.28"/>
    <n v="94.07"/>
    <n v="46.28"/>
    <n v="47.789999999999992"/>
    <n v="0.50802593813117891"/>
    <n v="94.07"/>
    <n v="0"/>
    <n v="2026"/>
    <s v="Q1"/>
    <n v="1"/>
    <s v="Jan"/>
  </r>
  <r>
    <n v="1643"/>
    <d v="2026-01-24T00:00:00"/>
    <n v="2026"/>
    <x v="0"/>
    <n v="1"/>
    <x v="0"/>
    <x v="0"/>
    <x v="15"/>
    <x v="0"/>
    <s v="Returning"/>
    <x v="2"/>
    <s v="Travel Backpack 35L"/>
    <n v="1"/>
    <n v="163.71"/>
    <n v="0"/>
    <n v="90.06"/>
    <n v="163.71"/>
    <n v="90.06"/>
    <n v="73.650000000000006"/>
    <n v="0.44988088693421296"/>
    <n v="163.71"/>
    <n v="0"/>
    <n v="2026"/>
    <s v="Q1"/>
    <n v="1"/>
    <s v="Jan"/>
  </r>
  <r>
    <n v="1971"/>
    <d v="2026-01-24T00:00:00"/>
    <n v="2026"/>
    <x v="0"/>
    <n v="1"/>
    <x v="0"/>
    <x v="3"/>
    <x v="8"/>
    <x v="2"/>
    <s v="Returning"/>
    <x v="3"/>
    <s v="Trail Tent 2P"/>
    <n v="4"/>
    <n v="191.43"/>
    <n v="0"/>
    <n v="106.82"/>
    <n v="765.72"/>
    <n v="427.28"/>
    <n v="338.44000000000005"/>
    <n v="0.441989238886277"/>
    <n v="765.72"/>
    <n v="0"/>
    <n v="2026"/>
    <s v="Q1"/>
    <n v="1"/>
    <s v="Jan"/>
  </r>
  <r>
    <n v="2828"/>
    <d v="2026-01-24T00:00:00"/>
    <n v="2026"/>
    <x v="0"/>
    <n v="1"/>
    <x v="0"/>
    <x v="1"/>
    <x v="11"/>
    <x v="1"/>
    <s v="Business"/>
    <x v="2"/>
    <s v="Packing Cube Set"/>
    <n v="3"/>
    <n v="46.94"/>
    <n v="0.05"/>
    <n v="18.18"/>
    <n v="133.779"/>
    <n v="54.54"/>
    <n v="79.239000000000004"/>
    <n v="0.59231269481757232"/>
    <n v="140.82"/>
    <n v="7.0410000000000004"/>
    <n v="2026"/>
    <s v="Q1"/>
    <n v="1"/>
    <s v="Jan"/>
  </r>
  <r>
    <n v="5175"/>
    <d v="2026-01-24T00:00:00"/>
    <n v="2026"/>
    <x v="0"/>
    <n v="1"/>
    <x v="0"/>
    <x v="3"/>
    <x v="7"/>
    <x v="0"/>
    <s v="Returning"/>
    <x v="1"/>
    <s v="Trail Boots"/>
    <n v="1"/>
    <n v="147.21"/>
    <n v="0"/>
    <n v="79.510000000000005"/>
    <n v="147.21"/>
    <n v="79.510000000000005"/>
    <n v="67.7"/>
    <n v="0.45988723592147274"/>
    <n v="147.21"/>
    <n v="0"/>
    <n v="2026"/>
    <s v="Q1"/>
    <n v="1"/>
    <s v="Jan"/>
  </r>
  <r>
    <n v="1874"/>
    <d v="2026-01-25T00:00:00"/>
    <n v="2026"/>
    <x v="0"/>
    <n v="1"/>
    <x v="0"/>
    <x v="0"/>
    <x v="0"/>
    <x v="0"/>
    <s v="Business"/>
    <x v="2"/>
    <s v="Insulated Bottle"/>
    <n v="1"/>
    <n v="35.729999999999997"/>
    <n v="0"/>
    <n v="13.57"/>
    <n v="35.729999999999997"/>
    <n v="13.57"/>
    <n v="22.159999999999997"/>
    <n v="0.62020710887209629"/>
    <n v="35.729999999999997"/>
    <n v="0"/>
    <n v="2026"/>
    <s v="Q1"/>
    <n v="1"/>
    <s v="Jan"/>
  </r>
  <r>
    <n v="2490"/>
    <d v="2026-01-25T00:00:00"/>
    <n v="2026"/>
    <x v="0"/>
    <n v="1"/>
    <x v="0"/>
    <x v="1"/>
    <x v="14"/>
    <x v="0"/>
    <s v="New"/>
    <x v="0"/>
    <s v="Cycling Pack 12L"/>
    <n v="2"/>
    <n v="103.99"/>
    <n v="0.15"/>
    <n v="51.94"/>
    <n v="176.78299999999999"/>
    <n v="103.88"/>
    <n v="72.902999999999992"/>
    <n v="0.41238693765803269"/>
    <n v="207.98"/>
    <n v="31.196999999999996"/>
    <n v="2026"/>
    <s v="Q1"/>
    <n v="1"/>
    <s v="Jan"/>
  </r>
  <r>
    <n v="5078"/>
    <d v="2026-01-25T00:00:00"/>
    <n v="2026"/>
    <x v="0"/>
    <n v="1"/>
    <x v="0"/>
    <x v="1"/>
    <x v="12"/>
    <x v="0"/>
    <s v="Returning"/>
    <x v="1"/>
    <s v="Trekking Poles"/>
    <n v="2"/>
    <n v="72.739999999999995"/>
    <n v="0"/>
    <n v="31.96"/>
    <n v="145.47999999999999"/>
    <n v="63.92"/>
    <n v="81.559999999999988"/>
    <n v="0.56062689029419843"/>
    <n v="145.47999999999999"/>
    <n v="0"/>
    <n v="2026"/>
    <s v="Q1"/>
    <n v="1"/>
    <s v="Jan"/>
  </r>
  <r>
    <n v="230"/>
    <d v="2026-01-26T00:00:00"/>
    <n v="2026"/>
    <x v="0"/>
    <n v="1"/>
    <x v="0"/>
    <x v="2"/>
    <x v="10"/>
    <x v="2"/>
    <s v="Returning"/>
    <x v="0"/>
    <s v="Cycling Pack 12L"/>
    <n v="1"/>
    <n v="100.01"/>
    <n v="0.05"/>
    <n v="49.41"/>
    <n v="95.009500000000003"/>
    <n v="49.41"/>
    <n v="45.599500000000006"/>
    <n v="0.47994674216788852"/>
    <n v="100.01"/>
    <n v="5.0005000000000006"/>
    <n v="2026"/>
    <s v="Q1"/>
    <n v="1"/>
    <s v="Jan"/>
  </r>
  <r>
    <n v="1757"/>
    <d v="2026-01-26T00:00:00"/>
    <n v="2026"/>
    <x v="0"/>
    <n v="1"/>
    <x v="0"/>
    <x v="3"/>
    <x v="7"/>
    <x v="0"/>
    <s v="Business"/>
    <x v="2"/>
    <s v="Packing Cube Set"/>
    <n v="2"/>
    <n v="45.73"/>
    <n v="0"/>
    <n v="18.11"/>
    <n v="91.46"/>
    <n v="36.22"/>
    <n v="55.239999999999995"/>
    <n v="0.60397988191559149"/>
    <n v="91.46"/>
    <n v="0"/>
    <n v="2026"/>
    <s v="Q1"/>
    <n v="1"/>
    <s v="Jan"/>
  </r>
  <r>
    <n v="1944"/>
    <d v="2026-01-26T00:00:00"/>
    <n v="2026"/>
    <x v="0"/>
    <n v="1"/>
    <x v="0"/>
    <x v="2"/>
    <x v="16"/>
    <x v="0"/>
    <s v="Returning"/>
    <x v="1"/>
    <s v="Trail Boots"/>
    <n v="2"/>
    <n v="143.66"/>
    <n v="0.15"/>
    <n v="78.14"/>
    <n v="244.22199999999998"/>
    <n v="156.28"/>
    <n v="87.941999999999979"/>
    <n v="0.36009040954541355"/>
    <n v="287.32"/>
    <n v="43.097999999999999"/>
    <n v="2026"/>
    <s v="Q1"/>
    <n v="1"/>
    <s v="Jan"/>
  </r>
  <r>
    <n v="3485"/>
    <d v="2026-01-26T00:00:00"/>
    <n v="2026"/>
    <x v="0"/>
    <n v="1"/>
    <x v="0"/>
    <x v="2"/>
    <x v="10"/>
    <x v="0"/>
    <s v="Business"/>
    <x v="3"/>
    <s v="Compact Sleeping Bag"/>
    <n v="2"/>
    <n v="121.88"/>
    <n v="0.05"/>
    <n v="62.17"/>
    <n v="231.57199999999997"/>
    <n v="124.34"/>
    <n v="107.23199999999997"/>
    <n v="0.46306116456220953"/>
    <n v="243.76"/>
    <n v="12.188000000000001"/>
    <n v="2026"/>
    <s v="Q1"/>
    <n v="1"/>
    <s v="Jan"/>
  </r>
  <r>
    <n v="4002"/>
    <d v="2026-01-26T00:00:00"/>
    <n v="2026"/>
    <x v="0"/>
    <n v="1"/>
    <x v="0"/>
    <x v="0"/>
    <x v="15"/>
    <x v="0"/>
    <s v="Returning"/>
    <x v="4"/>
    <s v="Training Mat"/>
    <n v="3"/>
    <n v="50.92"/>
    <n v="0.05"/>
    <n v="21.87"/>
    <n v="145.12199999999999"/>
    <n v="65.61"/>
    <n v="79.511999999999986"/>
    <n v="0.54789763095877941"/>
    <n v="152.76"/>
    <n v="7.6379999999999999"/>
    <n v="2026"/>
    <s v="Q1"/>
    <n v="1"/>
    <s v="Jan"/>
  </r>
  <r>
    <n v="818"/>
    <d v="2026-01-27T00:00:00"/>
    <n v="2026"/>
    <x v="0"/>
    <n v="1"/>
    <x v="0"/>
    <x v="0"/>
    <x v="0"/>
    <x v="0"/>
    <s v="Returning"/>
    <x v="0"/>
    <s v="Cycling Pack 12L"/>
    <n v="1"/>
    <n v="103.78"/>
    <n v="0"/>
    <n v="49.36"/>
    <n v="103.78"/>
    <n v="49.36"/>
    <n v="54.42"/>
    <n v="0.52437849296588934"/>
    <n v="103.78"/>
    <n v="0"/>
    <n v="2026"/>
    <s v="Q1"/>
    <n v="1"/>
    <s v="Jan"/>
  </r>
  <r>
    <n v="1439"/>
    <d v="2026-01-27T00:00:00"/>
    <n v="2026"/>
    <x v="0"/>
    <n v="1"/>
    <x v="0"/>
    <x v="1"/>
    <x v="6"/>
    <x v="3"/>
    <s v="New"/>
    <x v="1"/>
    <s v="Summit Backpack 45L"/>
    <n v="2"/>
    <n v="157.16999999999999"/>
    <n v="0"/>
    <n v="81.260000000000005"/>
    <n v="314.33999999999997"/>
    <n v="162.52000000000001"/>
    <n v="151.81999999999996"/>
    <n v="0.4829802125087484"/>
    <n v="314.33999999999997"/>
    <n v="0"/>
    <n v="2026"/>
    <s v="Q1"/>
    <n v="1"/>
    <s v="Jan"/>
  </r>
  <r>
    <n v="1616"/>
    <d v="2026-01-27T00:00:00"/>
    <n v="2026"/>
    <x v="0"/>
    <n v="1"/>
    <x v="0"/>
    <x v="1"/>
    <x v="12"/>
    <x v="0"/>
    <s v="Business"/>
    <x v="2"/>
    <s v="Carry-On Duffel"/>
    <n v="2"/>
    <n v="132.91999999999999"/>
    <n v="0"/>
    <n v="69.02"/>
    <n v="265.83999999999997"/>
    <n v="138.04"/>
    <n v="127.79999999999998"/>
    <n v="0.48074029491423409"/>
    <n v="265.83999999999997"/>
    <n v="0"/>
    <n v="2026"/>
    <s v="Q1"/>
    <n v="1"/>
    <s v="Jan"/>
  </r>
  <r>
    <n v="1798"/>
    <d v="2026-01-27T00:00:00"/>
    <n v="2026"/>
    <x v="0"/>
    <n v="1"/>
    <x v="0"/>
    <x v="3"/>
    <x v="8"/>
    <x v="2"/>
    <s v="Returning"/>
    <x v="1"/>
    <s v="Trekking Poles"/>
    <n v="1"/>
    <n v="71.41"/>
    <n v="0.05"/>
    <n v="32.28"/>
    <n v="67.839499999999987"/>
    <n v="32.28"/>
    <n v="35.559499999999986"/>
    <n v="0.52417102130764515"/>
    <n v="71.41"/>
    <n v="3.5705"/>
    <n v="2026"/>
    <s v="Q1"/>
    <n v="1"/>
    <s v="Jan"/>
  </r>
  <r>
    <n v="4449"/>
    <d v="2026-01-27T00:00:00"/>
    <n v="2026"/>
    <x v="0"/>
    <n v="1"/>
    <x v="0"/>
    <x v="3"/>
    <x v="8"/>
    <x v="0"/>
    <s v="New"/>
    <x v="3"/>
    <s v="Trail Tent 2P"/>
    <n v="1"/>
    <n v="199.67"/>
    <n v="0"/>
    <n v="103.81"/>
    <n v="199.67"/>
    <n v="103.81"/>
    <n v="95.859999999999985"/>
    <n v="0.4800921520508839"/>
    <n v="199.67"/>
    <n v="0"/>
    <n v="2026"/>
    <s v="Q1"/>
    <n v="1"/>
    <s v="Jan"/>
  </r>
  <r>
    <n v="4473"/>
    <d v="2026-01-27T00:00:00"/>
    <n v="2026"/>
    <x v="0"/>
    <n v="1"/>
    <x v="0"/>
    <x v="0"/>
    <x v="0"/>
    <x v="2"/>
    <s v="Returning"/>
    <x v="3"/>
    <s v="Trail Tent 2P"/>
    <n v="1"/>
    <n v="196.88"/>
    <n v="0"/>
    <n v="102.76"/>
    <n v="196.88"/>
    <n v="102.76"/>
    <n v="94.11999999999999"/>
    <n v="0.47805770012190163"/>
    <n v="196.88"/>
    <n v="0"/>
    <n v="2026"/>
    <s v="Q1"/>
    <n v="1"/>
    <s v="Jan"/>
  </r>
  <r>
    <n v="203"/>
    <d v="2026-01-28T00:00:00"/>
    <n v="2026"/>
    <x v="0"/>
    <n v="1"/>
    <x v="0"/>
    <x v="3"/>
    <x v="7"/>
    <x v="0"/>
    <s v="Returning"/>
    <x v="0"/>
    <s v="Trail Bike Light"/>
    <n v="3"/>
    <n v="49.95"/>
    <n v="0"/>
    <n v="22.55"/>
    <n v="149.85000000000002"/>
    <n v="67.650000000000006"/>
    <n v="82.200000000000017"/>
    <n v="0.54854854854854862"/>
    <n v="149.85000000000002"/>
    <n v="0"/>
    <n v="2026"/>
    <s v="Q1"/>
    <n v="1"/>
    <s v="Jan"/>
  </r>
  <r>
    <n v="1654"/>
    <d v="2026-01-28T00:00:00"/>
    <n v="2026"/>
    <x v="0"/>
    <n v="1"/>
    <x v="0"/>
    <x v="1"/>
    <x v="6"/>
    <x v="3"/>
    <s v="Business"/>
    <x v="1"/>
    <s v="Trekking Poles"/>
    <n v="1"/>
    <n v="70.41"/>
    <n v="0"/>
    <n v="32.74"/>
    <n v="70.41"/>
    <n v="32.74"/>
    <n v="37.669999999999995"/>
    <n v="0.53500923164323244"/>
    <n v="70.41"/>
    <n v="0"/>
    <n v="2026"/>
    <s v="Q1"/>
    <n v="1"/>
    <s v="Jan"/>
  </r>
  <r>
    <n v="2203"/>
    <d v="2026-01-28T00:00:00"/>
    <n v="2026"/>
    <x v="0"/>
    <n v="1"/>
    <x v="0"/>
    <x v="2"/>
    <x v="16"/>
    <x v="3"/>
    <s v="Returning"/>
    <x v="1"/>
    <s v="Trekking Poles"/>
    <n v="2"/>
    <n v="70.290000000000006"/>
    <n v="0.15"/>
    <n v="31.84"/>
    <n v="119.49300000000001"/>
    <n v="63.68"/>
    <n v="55.813000000000009"/>
    <n v="0.46708175374289712"/>
    <n v="140.58000000000001"/>
    <n v="21.087"/>
    <n v="2026"/>
    <s v="Q1"/>
    <n v="1"/>
    <s v="Jan"/>
  </r>
  <r>
    <n v="3352"/>
    <d v="2026-01-28T00:00:00"/>
    <n v="2026"/>
    <x v="0"/>
    <n v="1"/>
    <x v="0"/>
    <x v="2"/>
    <x v="16"/>
    <x v="0"/>
    <s v="Business"/>
    <x v="1"/>
    <s v="Hiking Daypack 20L"/>
    <n v="4"/>
    <n v="91.46"/>
    <n v="0"/>
    <n v="44.04"/>
    <n v="365.84"/>
    <n v="176.16"/>
    <n v="189.67999999999998"/>
    <n v="0.51847802317953207"/>
    <n v="365.84"/>
    <n v="0"/>
    <n v="2026"/>
    <s v="Q1"/>
    <n v="1"/>
    <s v="Jan"/>
  </r>
  <r>
    <n v="183"/>
    <d v="2026-01-29T00:00:00"/>
    <n v="2026"/>
    <x v="0"/>
    <n v="1"/>
    <x v="0"/>
    <x v="1"/>
    <x v="12"/>
    <x v="0"/>
    <s v="New"/>
    <x v="3"/>
    <s v="Compact Sleeping Bag"/>
    <n v="2"/>
    <n v="123.27"/>
    <n v="0"/>
    <n v="60.26"/>
    <n v="246.54"/>
    <n v="120.52"/>
    <n v="126.02"/>
    <n v="0.51115437657175311"/>
    <n v="246.54"/>
    <n v="0"/>
    <n v="2026"/>
    <s v="Q1"/>
    <n v="1"/>
    <s v="Jan"/>
  </r>
  <r>
    <n v="3525"/>
    <d v="2026-01-29T00:00:00"/>
    <n v="2026"/>
    <x v="0"/>
    <n v="1"/>
    <x v="0"/>
    <x v="2"/>
    <x v="5"/>
    <x v="1"/>
    <s v="Business"/>
    <x v="4"/>
    <s v="Training Mat"/>
    <n v="3"/>
    <n v="49.63"/>
    <n v="0.1"/>
    <n v="22.06"/>
    <n v="134.001"/>
    <n v="66.179999999999993"/>
    <n v="67.821000000000012"/>
    <n v="0.50612308863366695"/>
    <n v="148.89000000000001"/>
    <n v="14.889000000000003"/>
    <n v="2026"/>
    <s v="Q1"/>
    <n v="1"/>
    <s v="Jan"/>
  </r>
  <r>
    <n v="4299"/>
    <d v="2026-01-29T00:00:00"/>
    <n v="2026"/>
    <x v="0"/>
    <n v="1"/>
    <x v="0"/>
    <x v="0"/>
    <x v="9"/>
    <x v="1"/>
    <s v="Business"/>
    <x v="2"/>
    <s v="Carry-On Duffel"/>
    <n v="12"/>
    <n v="132.21"/>
    <n v="0.1"/>
    <n v="68.95"/>
    <n v="1427.8679999999999"/>
    <n v="827.40000000000009"/>
    <n v="600.46799999999985"/>
    <n v="0.42053467127213429"/>
    <n v="1586.52"/>
    <n v="158.65200000000002"/>
    <n v="2026"/>
    <s v="Q1"/>
    <n v="1"/>
    <s v="Jan"/>
  </r>
  <r>
    <n v="748"/>
    <d v="2026-01-30T00:00:00"/>
    <n v="2026"/>
    <x v="0"/>
    <n v="1"/>
    <x v="0"/>
    <x v="1"/>
    <x v="1"/>
    <x v="2"/>
    <s v="Business"/>
    <x v="0"/>
    <s v="Compact Repair Kit"/>
    <n v="1"/>
    <n v="39.549999999999997"/>
    <n v="0"/>
    <n v="17.059999999999999"/>
    <n v="39.549999999999997"/>
    <n v="17.059999999999999"/>
    <n v="22.49"/>
    <n v="0.56864728192161818"/>
    <n v="39.549999999999997"/>
    <n v="0"/>
    <n v="2026"/>
    <s v="Q1"/>
    <n v="1"/>
    <s v="Jan"/>
  </r>
  <r>
    <n v="3117"/>
    <d v="2026-01-30T00:00:00"/>
    <n v="2026"/>
    <x v="0"/>
    <n v="1"/>
    <x v="0"/>
    <x v="1"/>
    <x v="12"/>
    <x v="0"/>
    <s v="New"/>
    <x v="3"/>
    <s v="Portable Camp Stove"/>
    <n v="3"/>
    <n v="80.08"/>
    <n v="0"/>
    <n v="39.450000000000003"/>
    <n v="240.24"/>
    <n v="118.35000000000001"/>
    <n v="121.89"/>
    <n v="0.50736763236763238"/>
    <n v="240.24"/>
    <n v="0"/>
    <n v="2026"/>
    <s v="Q1"/>
    <n v="1"/>
    <s v="Jan"/>
  </r>
  <r>
    <n v="3328"/>
    <d v="2026-01-30T00:00:00"/>
    <n v="2026"/>
    <x v="0"/>
    <n v="1"/>
    <x v="0"/>
    <x v="2"/>
    <x v="5"/>
    <x v="2"/>
    <s v="Returning"/>
    <x v="4"/>
    <s v="Weighted Vest"/>
    <n v="1"/>
    <n v="120.48"/>
    <n v="0"/>
    <n v="69.55"/>
    <n v="120.48"/>
    <n v="69.55"/>
    <n v="50.930000000000007"/>
    <n v="0.42272576361221786"/>
    <n v="120.48"/>
    <n v="0"/>
    <n v="2026"/>
    <s v="Q1"/>
    <n v="1"/>
    <s v="Jan"/>
  </r>
  <r>
    <n v="3822"/>
    <d v="2026-01-30T00:00:00"/>
    <n v="2026"/>
    <x v="0"/>
    <n v="1"/>
    <x v="0"/>
    <x v="3"/>
    <x v="7"/>
    <x v="0"/>
    <s v="Returning"/>
    <x v="4"/>
    <s v="Resistance Band Set"/>
    <n v="1"/>
    <n v="39.369999999999997"/>
    <n v="0.05"/>
    <n v="14.66"/>
    <n v="37.401499999999999"/>
    <n v="14.66"/>
    <n v="22.741499999999998"/>
    <n v="0.60803711081106371"/>
    <n v="39.369999999999997"/>
    <n v="1.9684999999999999"/>
    <n v="2026"/>
    <s v="Q1"/>
    <n v="1"/>
    <s v="Jan"/>
  </r>
  <r>
    <n v="4125"/>
    <d v="2026-01-30T00:00:00"/>
    <n v="2026"/>
    <x v="0"/>
    <n v="1"/>
    <x v="0"/>
    <x v="1"/>
    <x v="12"/>
    <x v="1"/>
    <s v="Business"/>
    <x v="3"/>
    <s v="Portable Camp Stove"/>
    <n v="8"/>
    <n v="81.06"/>
    <n v="0.15"/>
    <n v="39.549999999999997"/>
    <n v="551.20799999999997"/>
    <n v="316.39999999999998"/>
    <n v="234.80799999999999"/>
    <n v="0.42598801178502488"/>
    <n v="648.48"/>
    <n v="97.272000000000006"/>
    <n v="2026"/>
    <s v="Q1"/>
    <n v="1"/>
    <s v="Jan"/>
  </r>
  <r>
    <n v="4592"/>
    <d v="2026-01-30T00:00:00"/>
    <n v="2026"/>
    <x v="0"/>
    <n v="1"/>
    <x v="0"/>
    <x v="1"/>
    <x v="12"/>
    <x v="3"/>
    <s v="Returning"/>
    <x v="4"/>
    <s v="Weighted Vest"/>
    <n v="5"/>
    <n v="120.4"/>
    <n v="0"/>
    <n v="69.510000000000005"/>
    <n v="602"/>
    <n v="347.55"/>
    <n v="254.45"/>
    <n v="0.42267441860465116"/>
    <n v="602"/>
    <n v="0"/>
    <n v="2026"/>
    <s v="Q1"/>
    <n v="1"/>
    <s v="Jan"/>
  </r>
  <r>
    <n v="373"/>
    <d v="2026-01-31T00:00:00"/>
    <n v="2026"/>
    <x v="0"/>
    <n v="1"/>
    <x v="0"/>
    <x v="2"/>
    <x v="10"/>
    <x v="1"/>
    <s v="Business"/>
    <x v="2"/>
    <s v="Packing Cube Set"/>
    <n v="10"/>
    <n v="47.71"/>
    <n v="0.1"/>
    <n v="18.649999999999999"/>
    <n v="429.39000000000004"/>
    <n v="186.5"/>
    <n v="242.89000000000004"/>
    <n v="0.56566291716155481"/>
    <n v="477.1"/>
    <n v="47.710000000000008"/>
    <n v="2026"/>
    <s v="Q1"/>
    <n v="1"/>
    <s v="Jan"/>
  </r>
  <r>
    <n v="672"/>
    <d v="2026-01-31T00:00:00"/>
    <n v="2026"/>
    <x v="0"/>
    <n v="1"/>
    <x v="0"/>
    <x v="0"/>
    <x v="9"/>
    <x v="0"/>
    <s v="Business"/>
    <x v="0"/>
    <s v="Cycling Pack 12L"/>
    <n v="1"/>
    <n v="102.92"/>
    <n v="0.05"/>
    <n v="50.92"/>
    <n v="97.774000000000001"/>
    <n v="50.92"/>
    <n v="46.853999999999999"/>
    <n v="0.4792071511853867"/>
    <n v="102.92"/>
    <n v="5.1460000000000008"/>
    <n v="2026"/>
    <s v="Q1"/>
    <n v="1"/>
    <s v="Jan"/>
  </r>
  <r>
    <n v="1125"/>
    <d v="2026-01-31T00:00:00"/>
    <n v="2026"/>
    <x v="0"/>
    <n v="1"/>
    <x v="0"/>
    <x v="1"/>
    <x v="1"/>
    <x v="0"/>
    <s v="Returning"/>
    <x v="1"/>
    <s v="Trekking Poles"/>
    <n v="1"/>
    <n v="72.69"/>
    <n v="0.1"/>
    <n v="32.67"/>
    <n v="65.421000000000006"/>
    <n v="32.67"/>
    <n v="32.751000000000005"/>
    <n v="0.50061906727197691"/>
    <n v="72.69"/>
    <n v="7.2690000000000001"/>
    <n v="2026"/>
    <s v="Q1"/>
    <n v="1"/>
    <s v="Jan"/>
  </r>
  <r>
    <n v="1164"/>
    <d v="2026-01-31T00:00:00"/>
    <n v="2026"/>
    <x v="0"/>
    <n v="1"/>
    <x v="0"/>
    <x v="0"/>
    <x v="0"/>
    <x v="0"/>
    <s v="New"/>
    <x v="0"/>
    <s v="Commuter Helmet"/>
    <n v="1"/>
    <n v="79.989999999999995"/>
    <n v="0.05"/>
    <n v="43.02"/>
    <n v="75.990499999999997"/>
    <n v="43.02"/>
    <n v="32.970499999999994"/>
    <n v="0.43387660299642711"/>
    <n v="79.989999999999995"/>
    <n v="3.9994999999999998"/>
    <n v="2026"/>
    <s v="Q1"/>
    <n v="1"/>
    <s v="Jan"/>
  </r>
  <r>
    <n v="1613"/>
    <d v="2026-01-31T00:00:00"/>
    <n v="2026"/>
    <x v="0"/>
    <n v="1"/>
    <x v="0"/>
    <x v="1"/>
    <x v="6"/>
    <x v="1"/>
    <s v="Business"/>
    <x v="4"/>
    <s v="Training Mat"/>
    <n v="4"/>
    <n v="51.11"/>
    <n v="0.15"/>
    <n v="22.25"/>
    <n v="173.774"/>
    <n v="89"/>
    <n v="84.774000000000001"/>
    <n v="0.48784052850253778"/>
    <n v="204.44"/>
    <n v="30.665999999999997"/>
    <n v="2026"/>
    <s v="Q1"/>
    <n v="1"/>
    <s v="Jan"/>
  </r>
  <r>
    <n v="2149"/>
    <d v="2026-01-31T00:00:00"/>
    <n v="2026"/>
    <x v="0"/>
    <n v="1"/>
    <x v="0"/>
    <x v="0"/>
    <x v="15"/>
    <x v="0"/>
    <s v="Returning"/>
    <x v="4"/>
    <s v="Weighted Vest"/>
    <n v="2"/>
    <n v="124.83"/>
    <n v="0"/>
    <n v="70.91"/>
    <n v="249.66"/>
    <n v="141.82"/>
    <n v="107.84"/>
    <n v="0.43194744853000083"/>
    <n v="249.66"/>
    <n v="0"/>
    <n v="2026"/>
    <s v="Q1"/>
    <n v="1"/>
    <s v="Jan"/>
  </r>
  <r>
    <n v="2593"/>
    <d v="2026-01-31T00:00:00"/>
    <n v="2026"/>
    <x v="0"/>
    <n v="1"/>
    <x v="0"/>
    <x v="1"/>
    <x v="11"/>
    <x v="2"/>
    <s v="New"/>
    <x v="0"/>
    <s v="Compact Repair Kit"/>
    <n v="6"/>
    <n v="41.07"/>
    <n v="0.1"/>
    <n v="16.29"/>
    <n v="221.77800000000002"/>
    <n v="97.74"/>
    <n v="124.03800000000003"/>
    <n v="0.55928901874847825"/>
    <n v="246.42000000000002"/>
    <n v="24.642000000000003"/>
    <n v="2026"/>
    <s v="Q1"/>
    <n v="1"/>
    <s v="Jan"/>
  </r>
  <r>
    <n v="2659"/>
    <d v="2026-01-31T00:00:00"/>
    <n v="2026"/>
    <x v="0"/>
    <n v="1"/>
    <x v="0"/>
    <x v="0"/>
    <x v="15"/>
    <x v="0"/>
    <s v="New"/>
    <x v="2"/>
    <s v="Insulated Bottle"/>
    <n v="1"/>
    <n v="36.020000000000003"/>
    <n v="0"/>
    <n v="13.34"/>
    <n v="36.020000000000003"/>
    <n v="13.34"/>
    <n v="22.680000000000003"/>
    <n v="0.62965019433647973"/>
    <n v="36.020000000000003"/>
    <n v="0"/>
    <n v="2026"/>
    <s v="Q1"/>
    <n v="1"/>
    <s v="Jan"/>
  </r>
  <r>
    <n v="3496"/>
    <d v="2026-01-31T00:00:00"/>
    <n v="2026"/>
    <x v="0"/>
    <n v="1"/>
    <x v="0"/>
    <x v="0"/>
    <x v="0"/>
    <x v="2"/>
    <s v="Returning"/>
    <x v="4"/>
    <s v="Recovery Roller"/>
    <n v="1"/>
    <n v="35.82"/>
    <n v="0.05"/>
    <n v="14.32"/>
    <n v="34.028999999999996"/>
    <n v="14.32"/>
    <n v="19.708999999999996"/>
    <n v="0.57918246201769075"/>
    <n v="35.82"/>
    <n v="1.7910000000000001"/>
    <n v="2026"/>
    <s v="Q1"/>
    <n v="1"/>
    <s v="Jan"/>
  </r>
  <r>
    <n v="3889"/>
    <d v="2026-01-31T00:00:00"/>
    <n v="2026"/>
    <x v="0"/>
    <n v="1"/>
    <x v="0"/>
    <x v="2"/>
    <x v="3"/>
    <x v="2"/>
    <s v="Returning"/>
    <x v="0"/>
    <s v="Cycling Pack 12L"/>
    <n v="3"/>
    <n v="103.94"/>
    <n v="0.1"/>
    <n v="50.67"/>
    <n v="280.63799999999998"/>
    <n v="152.01"/>
    <n v="128.62799999999999"/>
    <n v="0.45834135077929572"/>
    <n v="311.82"/>
    <n v="31.182000000000002"/>
    <n v="2026"/>
    <s v="Q1"/>
    <n v="1"/>
    <s v="Jan"/>
  </r>
  <r>
    <n v="1432"/>
    <d v="2026-02-01T00:00:00"/>
    <n v="2026"/>
    <x v="0"/>
    <n v="2"/>
    <x v="1"/>
    <x v="0"/>
    <x v="0"/>
    <x v="0"/>
    <s v="Returning"/>
    <x v="1"/>
    <s v="Trail Boots"/>
    <n v="1"/>
    <n v="140.53"/>
    <n v="0"/>
    <n v="77.36"/>
    <n v="140.53"/>
    <n v="77.36"/>
    <n v="63.17"/>
    <n v="0.44951255959581587"/>
    <n v="140.53"/>
    <n v="0"/>
    <n v="2026"/>
    <s v="Q1"/>
    <n v="2"/>
    <s v="Feb"/>
  </r>
  <r>
    <n v="1778"/>
    <d v="2026-02-01T00:00:00"/>
    <n v="2026"/>
    <x v="0"/>
    <n v="2"/>
    <x v="1"/>
    <x v="3"/>
    <x v="7"/>
    <x v="2"/>
    <s v="Returning"/>
    <x v="1"/>
    <s v="Trail Boots"/>
    <n v="1"/>
    <n v="142.03"/>
    <n v="0.05"/>
    <n v="77.069999999999993"/>
    <n v="134.92849999999999"/>
    <n v="77.069999999999993"/>
    <n v="57.858499999999992"/>
    <n v="0.42880859121682963"/>
    <n v="142.03"/>
    <n v="7.1015000000000006"/>
    <n v="2026"/>
    <s v="Q1"/>
    <n v="2"/>
    <s v="Feb"/>
  </r>
  <r>
    <n v="2047"/>
    <d v="2026-02-01T00:00:00"/>
    <n v="2026"/>
    <x v="0"/>
    <n v="2"/>
    <x v="1"/>
    <x v="2"/>
    <x v="5"/>
    <x v="1"/>
    <s v="Business"/>
    <x v="3"/>
    <s v="Compact Sleeping Bag"/>
    <n v="12"/>
    <n v="124.84"/>
    <n v="0.1"/>
    <n v="59.47"/>
    <n v="1348.2719999999999"/>
    <n v="713.64"/>
    <n v="634.63199999999995"/>
    <n v="0.47070027412866244"/>
    <n v="1498.08"/>
    <n v="149.80799999999999"/>
    <n v="2026"/>
    <s v="Q1"/>
    <n v="2"/>
    <s v="Feb"/>
  </r>
  <r>
    <n v="2668"/>
    <d v="2026-02-01T00:00:00"/>
    <n v="2026"/>
    <x v="0"/>
    <n v="2"/>
    <x v="1"/>
    <x v="1"/>
    <x v="12"/>
    <x v="0"/>
    <s v="Returning"/>
    <x v="4"/>
    <s v="Recovery Roller"/>
    <n v="3"/>
    <n v="35.36"/>
    <n v="0"/>
    <n v="13.7"/>
    <n v="106.08"/>
    <n v="41.099999999999994"/>
    <n v="64.98"/>
    <n v="0.61255656108597289"/>
    <n v="106.08"/>
    <n v="0"/>
    <n v="2026"/>
    <s v="Q1"/>
    <n v="2"/>
    <s v="Feb"/>
  </r>
  <r>
    <n v="2706"/>
    <d v="2026-02-01T00:00:00"/>
    <n v="2026"/>
    <x v="0"/>
    <n v="2"/>
    <x v="1"/>
    <x v="3"/>
    <x v="13"/>
    <x v="3"/>
    <s v="Returning"/>
    <x v="4"/>
    <s v="Weighted Vest"/>
    <n v="2"/>
    <n v="122.43"/>
    <n v="0"/>
    <n v="69.08"/>
    <n v="244.86"/>
    <n v="138.16"/>
    <n v="106.70000000000002"/>
    <n v="0.43575920934411505"/>
    <n v="244.86"/>
    <n v="0"/>
    <n v="2026"/>
    <s v="Q1"/>
    <n v="2"/>
    <s v="Feb"/>
  </r>
  <r>
    <n v="2940"/>
    <d v="2026-02-01T00:00:00"/>
    <n v="2026"/>
    <x v="0"/>
    <n v="2"/>
    <x v="1"/>
    <x v="0"/>
    <x v="15"/>
    <x v="3"/>
    <s v="New"/>
    <x v="1"/>
    <s v="Trail Boots"/>
    <n v="2"/>
    <n v="140.47"/>
    <n v="0.05"/>
    <n v="78.39"/>
    <n v="266.89299999999997"/>
    <n v="156.78"/>
    <n v="110.11299999999997"/>
    <n v="0.41257357817552348"/>
    <n v="280.94"/>
    <n v="14.047000000000001"/>
    <n v="2026"/>
    <s v="Q1"/>
    <n v="2"/>
    <s v="Feb"/>
  </r>
  <r>
    <n v="1263"/>
    <d v="2026-02-02T00:00:00"/>
    <n v="2026"/>
    <x v="0"/>
    <n v="2"/>
    <x v="1"/>
    <x v="1"/>
    <x v="14"/>
    <x v="0"/>
    <s v="Returning"/>
    <x v="2"/>
    <s v="Packing Cube Set"/>
    <n v="1"/>
    <n v="45.43"/>
    <n v="0.05"/>
    <n v="18.670000000000002"/>
    <n v="43.158499999999997"/>
    <n v="18.670000000000002"/>
    <n v="24.488499999999995"/>
    <n v="0.56740850585632019"/>
    <n v="45.43"/>
    <n v="2.2715000000000001"/>
    <n v="2026"/>
    <s v="Q1"/>
    <n v="2"/>
    <s v="Feb"/>
  </r>
  <r>
    <n v="1641"/>
    <d v="2026-02-02T00:00:00"/>
    <n v="2026"/>
    <x v="0"/>
    <n v="2"/>
    <x v="1"/>
    <x v="3"/>
    <x v="13"/>
    <x v="1"/>
    <s v="Business"/>
    <x v="0"/>
    <s v="Cycling Pack 12L"/>
    <n v="8"/>
    <n v="102.78"/>
    <n v="0.15"/>
    <n v="50.39"/>
    <n v="698.904"/>
    <n v="403.12"/>
    <n v="295.78399999999999"/>
    <n v="0.42321119924911005"/>
    <n v="822.24"/>
    <n v="123.336"/>
    <n v="2026"/>
    <s v="Q1"/>
    <n v="2"/>
    <s v="Feb"/>
  </r>
  <r>
    <n v="2014"/>
    <d v="2026-02-02T00:00:00"/>
    <n v="2026"/>
    <x v="0"/>
    <n v="2"/>
    <x v="1"/>
    <x v="1"/>
    <x v="11"/>
    <x v="3"/>
    <s v="New"/>
    <x v="3"/>
    <s v="Compact Sleeping Bag"/>
    <n v="1"/>
    <n v="123.95"/>
    <n v="0"/>
    <n v="61.32"/>
    <n v="123.95"/>
    <n v="61.32"/>
    <n v="62.63"/>
    <n v="0.50528438886647842"/>
    <n v="123.95"/>
    <n v="0"/>
    <n v="2026"/>
    <s v="Q1"/>
    <n v="2"/>
    <s v="Feb"/>
  </r>
  <r>
    <n v="2642"/>
    <d v="2026-02-02T00:00:00"/>
    <n v="2026"/>
    <x v="0"/>
    <n v="2"/>
    <x v="1"/>
    <x v="1"/>
    <x v="11"/>
    <x v="3"/>
    <s v="Returning"/>
    <x v="3"/>
    <s v="Trail Tent 2P"/>
    <n v="3"/>
    <n v="199.9"/>
    <n v="0"/>
    <n v="104.18"/>
    <n v="599.70000000000005"/>
    <n v="312.54000000000002"/>
    <n v="287.16000000000003"/>
    <n v="0.47883941970985494"/>
    <n v="599.70000000000005"/>
    <n v="0"/>
    <n v="2026"/>
    <s v="Q1"/>
    <n v="2"/>
    <s v="Feb"/>
  </r>
  <r>
    <n v="2929"/>
    <d v="2026-02-02T00:00:00"/>
    <n v="2026"/>
    <x v="0"/>
    <n v="2"/>
    <x v="1"/>
    <x v="1"/>
    <x v="12"/>
    <x v="3"/>
    <s v="Returning"/>
    <x v="1"/>
    <s v="Hiking Daypack 20L"/>
    <n v="1"/>
    <n v="93.78"/>
    <n v="0"/>
    <n v="44.21"/>
    <n v="93.78"/>
    <n v="44.21"/>
    <n v="49.57"/>
    <n v="0.52857752185967155"/>
    <n v="93.78"/>
    <n v="0"/>
    <n v="2026"/>
    <s v="Q1"/>
    <n v="2"/>
    <s v="Feb"/>
  </r>
  <r>
    <n v="3855"/>
    <d v="2026-02-02T00:00:00"/>
    <n v="2026"/>
    <x v="0"/>
    <n v="2"/>
    <x v="1"/>
    <x v="0"/>
    <x v="0"/>
    <x v="0"/>
    <s v="Business"/>
    <x v="4"/>
    <s v="Resistance Band Set"/>
    <n v="1"/>
    <n v="39.39"/>
    <n v="0.1"/>
    <n v="15.09"/>
    <n v="35.451000000000001"/>
    <n v="15.09"/>
    <n v="20.361000000000001"/>
    <n v="0.57434204958957435"/>
    <n v="39.39"/>
    <n v="3.9390000000000001"/>
    <n v="2026"/>
    <s v="Q1"/>
    <n v="2"/>
    <s v="Feb"/>
  </r>
  <r>
    <n v="4031"/>
    <d v="2026-02-02T00:00:00"/>
    <n v="2026"/>
    <x v="0"/>
    <n v="2"/>
    <x v="1"/>
    <x v="0"/>
    <x v="0"/>
    <x v="0"/>
    <s v="New"/>
    <x v="0"/>
    <s v="Cycling Pack 12L"/>
    <n v="6"/>
    <n v="101.64"/>
    <n v="0"/>
    <n v="51.06"/>
    <n v="609.84"/>
    <n v="306.36"/>
    <n v="303.48"/>
    <n v="0.49763872491145217"/>
    <n v="609.84"/>
    <n v="0"/>
    <n v="2026"/>
    <s v="Q1"/>
    <n v="2"/>
    <s v="Feb"/>
  </r>
  <r>
    <n v="2"/>
    <d v="2026-02-03T00:00:00"/>
    <n v="2026"/>
    <x v="0"/>
    <n v="2"/>
    <x v="1"/>
    <x v="0"/>
    <x v="0"/>
    <x v="1"/>
    <s v="Business"/>
    <x v="4"/>
    <s v="Recovery Roller"/>
    <n v="12"/>
    <n v="36.74"/>
    <n v="0.2"/>
    <n v="13.53"/>
    <n v="352.70400000000001"/>
    <n v="162.35999999999999"/>
    <n v="190.34400000000002"/>
    <n v="0.53967065868263475"/>
    <n v="440.88"/>
    <n v="88.176000000000002"/>
    <n v="2026"/>
    <s v="Q1"/>
    <n v="2"/>
    <s v="Feb"/>
  </r>
  <r>
    <n v="4228"/>
    <d v="2026-02-03T00:00:00"/>
    <n v="2026"/>
    <x v="0"/>
    <n v="2"/>
    <x v="1"/>
    <x v="3"/>
    <x v="8"/>
    <x v="2"/>
    <s v="New"/>
    <x v="1"/>
    <s v="Summit Backpack 45L"/>
    <n v="2"/>
    <n v="154.62"/>
    <n v="0"/>
    <n v="78.209999999999994"/>
    <n v="309.24"/>
    <n v="156.41999999999999"/>
    <n v="152.82000000000002"/>
    <n v="0.49417927823050062"/>
    <n v="309.24"/>
    <n v="0"/>
    <n v="2026"/>
    <s v="Q1"/>
    <n v="2"/>
    <s v="Feb"/>
  </r>
  <r>
    <n v="928"/>
    <d v="2026-02-04T00:00:00"/>
    <n v="2026"/>
    <x v="0"/>
    <n v="2"/>
    <x v="1"/>
    <x v="0"/>
    <x v="0"/>
    <x v="3"/>
    <s v="New"/>
    <x v="3"/>
    <s v="Compact Sleeping Bag"/>
    <n v="1"/>
    <n v="125.63"/>
    <n v="0.1"/>
    <n v="60.38"/>
    <n v="113.06699999999999"/>
    <n v="60.38"/>
    <n v="52.686999999999991"/>
    <n v="0.46598034793529497"/>
    <n v="125.63"/>
    <n v="12.563000000000001"/>
    <n v="2026"/>
    <s v="Q1"/>
    <n v="2"/>
    <s v="Feb"/>
  </r>
  <r>
    <n v="933"/>
    <d v="2026-02-04T00:00:00"/>
    <n v="2026"/>
    <x v="0"/>
    <n v="2"/>
    <x v="1"/>
    <x v="1"/>
    <x v="11"/>
    <x v="0"/>
    <s v="New"/>
    <x v="3"/>
    <s v="Portable Camp Stove"/>
    <n v="2"/>
    <n v="81.59"/>
    <n v="0.1"/>
    <n v="38.64"/>
    <n v="146.86200000000002"/>
    <n v="77.28"/>
    <n v="69.582000000000022"/>
    <n v="0.47379172284185161"/>
    <n v="163.18"/>
    <n v="16.318000000000001"/>
    <n v="2026"/>
    <s v="Q1"/>
    <n v="2"/>
    <s v="Feb"/>
  </r>
  <r>
    <n v="1646"/>
    <d v="2026-02-04T00:00:00"/>
    <n v="2026"/>
    <x v="0"/>
    <n v="2"/>
    <x v="1"/>
    <x v="2"/>
    <x v="5"/>
    <x v="0"/>
    <s v="New"/>
    <x v="2"/>
    <s v="Packing Cube Set"/>
    <n v="2"/>
    <n v="45.81"/>
    <n v="0.1"/>
    <n v="18.420000000000002"/>
    <n v="82.458000000000013"/>
    <n v="36.840000000000003"/>
    <n v="45.618000000000009"/>
    <n v="0.55322709743141962"/>
    <n v="91.62"/>
    <n v="9.1620000000000008"/>
    <n v="2026"/>
    <s v="Q1"/>
    <n v="2"/>
    <s v="Feb"/>
  </r>
  <r>
    <n v="380"/>
    <d v="2026-02-05T00:00:00"/>
    <n v="2026"/>
    <x v="0"/>
    <n v="2"/>
    <x v="1"/>
    <x v="1"/>
    <x v="12"/>
    <x v="0"/>
    <s v="Returning"/>
    <x v="4"/>
    <s v="Weighted Vest"/>
    <n v="3"/>
    <n v="125.63"/>
    <n v="0"/>
    <n v="71.05"/>
    <n v="376.89"/>
    <n v="213.14999999999998"/>
    <n v="163.74"/>
    <n v="0.43445037013452203"/>
    <n v="376.89"/>
    <n v="0"/>
    <n v="2026"/>
    <s v="Q1"/>
    <n v="2"/>
    <s v="Feb"/>
  </r>
  <r>
    <n v="1723"/>
    <d v="2026-02-05T00:00:00"/>
    <n v="2026"/>
    <x v="0"/>
    <n v="2"/>
    <x v="1"/>
    <x v="3"/>
    <x v="8"/>
    <x v="0"/>
    <s v="Returning"/>
    <x v="0"/>
    <s v="Cycling Pack 12L"/>
    <n v="2"/>
    <n v="101.01"/>
    <n v="0"/>
    <n v="50.26"/>
    <n v="202.02"/>
    <n v="100.52"/>
    <n v="101.50000000000001"/>
    <n v="0.50242550242550243"/>
    <n v="202.02"/>
    <n v="0"/>
    <n v="2026"/>
    <s v="Q1"/>
    <n v="2"/>
    <s v="Feb"/>
  </r>
  <r>
    <n v="2529"/>
    <d v="2026-02-05T00:00:00"/>
    <n v="2026"/>
    <x v="0"/>
    <n v="2"/>
    <x v="1"/>
    <x v="3"/>
    <x v="13"/>
    <x v="0"/>
    <s v="Returning"/>
    <x v="1"/>
    <s v="Summit Backpack 45L"/>
    <n v="6"/>
    <n v="154.22"/>
    <n v="0"/>
    <n v="79.599999999999994"/>
    <n v="925.31999999999994"/>
    <n v="477.59999999999997"/>
    <n v="447.71999999999997"/>
    <n v="0.4838542342108676"/>
    <n v="925.31999999999994"/>
    <n v="0"/>
    <n v="2026"/>
    <s v="Q1"/>
    <n v="2"/>
    <s v="Feb"/>
  </r>
  <r>
    <n v="2685"/>
    <d v="2026-02-05T00:00:00"/>
    <n v="2026"/>
    <x v="0"/>
    <n v="2"/>
    <x v="1"/>
    <x v="1"/>
    <x v="14"/>
    <x v="0"/>
    <s v="New"/>
    <x v="1"/>
    <s v="Trekking Poles"/>
    <n v="1"/>
    <n v="72.78"/>
    <n v="0.05"/>
    <n v="33.26"/>
    <n v="69.140999999999991"/>
    <n v="33.26"/>
    <n v="35.880999999999993"/>
    <n v="0.51895402149231273"/>
    <n v="72.78"/>
    <n v="3.6390000000000002"/>
    <n v="2026"/>
    <s v="Q1"/>
    <n v="2"/>
    <s v="Feb"/>
  </r>
  <r>
    <n v="2793"/>
    <d v="2026-02-05T00:00:00"/>
    <n v="2026"/>
    <x v="0"/>
    <n v="2"/>
    <x v="1"/>
    <x v="1"/>
    <x v="14"/>
    <x v="1"/>
    <s v="Business"/>
    <x v="3"/>
    <s v="Compact Sleeping Bag"/>
    <n v="3"/>
    <n v="122.69"/>
    <n v="0.05"/>
    <n v="62.08"/>
    <n v="349.66649999999998"/>
    <n v="186.24"/>
    <n v="163.42649999999998"/>
    <n v="0.46737820180085876"/>
    <n v="368.07"/>
    <n v="18.403500000000001"/>
    <n v="2026"/>
    <s v="Q1"/>
    <n v="2"/>
    <s v="Feb"/>
  </r>
  <r>
    <n v="346"/>
    <d v="2026-02-06T00:00:00"/>
    <n v="2026"/>
    <x v="0"/>
    <n v="2"/>
    <x v="1"/>
    <x v="1"/>
    <x v="1"/>
    <x v="0"/>
    <s v="Business"/>
    <x v="0"/>
    <s v="Cycling Pack 12L"/>
    <n v="3"/>
    <n v="103.22"/>
    <n v="0"/>
    <n v="50.74"/>
    <n v="309.65999999999997"/>
    <n v="152.22"/>
    <n v="157.43999999999997"/>
    <n v="0.50842859910869986"/>
    <n v="309.65999999999997"/>
    <n v="0"/>
    <n v="2026"/>
    <s v="Q1"/>
    <n v="2"/>
    <s v="Feb"/>
  </r>
  <r>
    <n v="539"/>
    <d v="2026-02-06T00:00:00"/>
    <n v="2026"/>
    <x v="0"/>
    <n v="2"/>
    <x v="1"/>
    <x v="0"/>
    <x v="15"/>
    <x v="3"/>
    <s v="New"/>
    <x v="1"/>
    <s v="Hiking Daypack 20L"/>
    <n v="3"/>
    <n v="92.96"/>
    <n v="0.15"/>
    <n v="44.56"/>
    <n v="237.048"/>
    <n v="133.68"/>
    <n v="103.36799999999999"/>
    <n v="0.43606358205932971"/>
    <n v="278.88"/>
    <n v="41.832000000000001"/>
    <n v="2026"/>
    <s v="Q1"/>
    <n v="2"/>
    <s v="Feb"/>
  </r>
  <r>
    <n v="1368"/>
    <d v="2026-02-06T00:00:00"/>
    <n v="2026"/>
    <x v="0"/>
    <n v="2"/>
    <x v="1"/>
    <x v="1"/>
    <x v="12"/>
    <x v="2"/>
    <s v="New"/>
    <x v="2"/>
    <s v="Insulated Bottle"/>
    <n v="1"/>
    <n v="36.520000000000003"/>
    <n v="0"/>
    <n v="13.94"/>
    <n v="36.520000000000003"/>
    <n v="13.94"/>
    <n v="22.580000000000005"/>
    <n v="0.61829134720700996"/>
    <n v="36.520000000000003"/>
    <n v="0"/>
    <n v="2026"/>
    <s v="Q1"/>
    <n v="2"/>
    <s v="Feb"/>
  </r>
  <r>
    <n v="3506"/>
    <d v="2026-02-06T00:00:00"/>
    <n v="2026"/>
    <x v="0"/>
    <n v="2"/>
    <x v="1"/>
    <x v="0"/>
    <x v="0"/>
    <x v="2"/>
    <s v="Returning"/>
    <x v="4"/>
    <s v="Training Mat"/>
    <n v="3"/>
    <n v="50.65"/>
    <n v="0"/>
    <n v="21.49"/>
    <n v="151.94999999999999"/>
    <n v="64.47"/>
    <n v="87.47999999999999"/>
    <n v="0.57571569595261596"/>
    <n v="151.94999999999999"/>
    <n v="0"/>
    <n v="2026"/>
    <s v="Q1"/>
    <n v="2"/>
    <s v="Feb"/>
  </r>
  <r>
    <n v="1314"/>
    <d v="2026-02-07T00:00:00"/>
    <n v="2026"/>
    <x v="0"/>
    <n v="2"/>
    <x v="1"/>
    <x v="3"/>
    <x v="4"/>
    <x v="0"/>
    <s v="Returning"/>
    <x v="2"/>
    <s v="Insulated Bottle"/>
    <n v="2"/>
    <n v="37.03"/>
    <n v="0.15"/>
    <n v="13.87"/>
    <n v="62.951000000000001"/>
    <n v="27.74"/>
    <n v="35.210999999999999"/>
    <n v="0.55933980397451988"/>
    <n v="74.06"/>
    <n v="11.109"/>
    <n v="2026"/>
    <s v="Q1"/>
    <n v="2"/>
    <s v="Feb"/>
  </r>
  <r>
    <n v="2092"/>
    <d v="2026-02-07T00:00:00"/>
    <n v="2026"/>
    <x v="0"/>
    <n v="2"/>
    <x v="1"/>
    <x v="2"/>
    <x v="2"/>
    <x v="0"/>
    <s v="New"/>
    <x v="4"/>
    <s v="Recovery Roller"/>
    <n v="1"/>
    <n v="36.619999999999997"/>
    <n v="0"/>
    <n v="13.55"/>
    <n v="36.619999999999997"/>
    <n v="13.55"/>
    <n v="23.069999999999997"/>
    <n v="0.62998361551064985"/>
    <n v="36.619999999999997"/>
    <n v="0"/>
    <n v="2026"/>
    <s v="Q1"/>
    <n v="2"/>
    <s v="Feb"/>
  </r>
  <r>
    <n v="5083"/>
    <d v="2026-02-07T00:00:00"/>
    <n v="2026"/>
    <x v="0"/>
    <n v="2"/>
    <x v="1"/>
    <x v="2"/>
    <x v="16"/>
    <x v="2"/>
    <s v="Returning"/>
    <x v="3"/>
    <s v="Portable Camp Stove"/>
    <n v="1"/>
    <n v="81.47"/>
    <n v="0"/>
    <n v="39.18"/>
    <n v="81.47"/>
    <n v="39.18"/>
    <n v="42.29"/>
    <n v="0.51908678040996681"/>
    <n v="81.47"/>
    <n v="0"/>
    <n v="2026"/>
    <s v="Q1"/>
    <n v="2"/>
    <s v="Feb"/>
  </r>
  <r>
    <n v="582"/>
    <d v="2026-02-08T00:00:00"/>
    <n v="2026"/>
    <x v="0"/>
    <n v="2"/>
    <x v="1"/>
    <x v="1"/>
    <x v="1"/>
    <x v="1"/>
    <s v="Returning"/>
    <x v="3"/>
    <s v="Compact Sleeping Bag"/>
    <n v="12"/>
    <n v="122.75"/>
    <n v="0.15"/>
    <n v="62.51"/>
    <n v="1252.05"/>
    <n v="750.12"/>
    <n v="501.92999999999995"/>
    <n v="0.40088654606445429"/>
    <n v="1473"/>
    <n v="220.95"/>
    <n v="2026"/>
    <s v="Q1"/>
    <n v="2"/>
    <s v="Feb"/>
  </r>
  <r>
    <n v="902"/>
    <d v="2026-02-08T00:00:00"/>
    <n v="2026"/>
    <x v="0"/>
    <n v="2"/>
    <x v="1"/>
    <x v="0"/>
    <x v="9"/>
    <x v="0"/>
    <s v="Business"/>
    <x v="4"/>
    <s v="Training Mat"/>
    <n v="1"/>
    <n v="50.38"/>
    <n v="0.05"/>
    <n v="21.95"/>
    <n v="47.860999999999997"/>
    <n v="21.95"/>
    <n v="25.910999999999998"/>
    <n v="0.54138024696516995"/>
    <n v="50.38"/>
    <n v="2.5190000000000001"/>
    <n v="2026"/>
    <s v="Q1"/>
    <n v="2"/>
    <s v="Feb"/>
  </r>
  <r>
    <n v="2396"/>
    <d v="2026-02-08T00:00:00"/>
    <n v="2026"/>
    <x v="0"/>
    <n v="2"/>
    <x v="1"/>
    <x v="3"/>
    <x v="7"/>
    <x v="0"/>
    <s v="Business"/>
    <x v="4"/>
    <s v="Training Mat"/>
    <n v="2"/>
    <n v="50.4"/>
    <n v="0"/>
    <n v="21.43"/>
    <n v="100.8"/>
    <n v="42.86"/>
    <n v="57.94"/>
    <n v="0.57480158730158726"/>
    <n v="100.8"/>
    <n v="0"/>
    <n v="2026"/>
    <s v="Q1"/>
    <n v="2"/>
    <s v="Feb"/>
  </r>
  <r>
    <n v="2494"/>
    <d v="2026-02-08T00:00:00"/>
    <n v="2026"/>
    <x v="0"/>
    <n v="2"/>
    <x v="1"/>
    <x v="2"/>
    <x v="5"/>
    <x v="0"/>
    <s v="New"/>
    <x v="1"/>
    <s v="Trekking Poles"/>
    <n v="1"/>
    <n v="69.98"/>
    <n v="0"/>
    <n v="33.21"/>
    <n v="69.98"/>
    <n v="33.21"/>
    <n v="36.770000000000003"/>
    <n v="0.52543583881108891"/>
    <n v="69.98"/>
    <n v="0"/>
    <n v="2026"/>
    <s v="Q1"/>
    <n v="2"/>
    <s v="Feb"/>
  </r>
  <r>
    <n v="2925"/>
    <d v="2026-02-08T00:00:00"/>
    <n v="2026"/>
    <x v="0"/>
    <n v="2"/>
    <x v="1"/>
    <x v="0"/>
    <x v="0"/>
    <x v="2"/>
    <s v="New"/>
    <x v="1"/>
    <s v="Hiking Daypack 20L"/>
    <n v="3"/>
    <n v="90.04"/>
    <n v="0.05"/>
    <n v="45.25"/>
    <n v="256.61399999999998"/>
    <n v="135.75"/>
    <n v="120.86399999999998"/>
    <n v="0.47099534709719654"/>
    <n v="270.12"/>
    <n v="13.506"/>
    <n v="2026"/>
    <s v="Q1"/>
    <n v="2"/>
    <s v="Feb"/>
  </r>
  <r>
    <n v="3614"/>
    <d v="2026-02-08T00:00:00"/>
    <n v="2026"/>
    <x v="0"/>
    <n v="2"/>
    <x v="1"/>
    <x v="1"/>
    <x v="14"/>
    <x v="0"/>
    <s v="New"/>
    <x v="4"/>
    <s v="Training Mat"/>
    <n v="3"/>
    <n v="51.18"/>
    <n v="0"/>
    <n v="21.95"/>
    <n v="153.54"/>
    <n v="65.849999999999994"/>
    <n v="87.69"/>
    <n v="0.57112153184837833"/>
    <n v="153.54"/>
    <n v="0"/>
    <n v="2026"/>
    <s v="Q1"/>
    <n v="2"/>
    <s v="Feb"/>
  </r>
  <r>
    <n v="4360"/>
    <d v="2026-02-08T00:00:00"/>
    <n v="2026"/>
    <x v="0"/>
    <n v="2"/>
    <x v="1"/>
    <x v="0"/>
    <x v="15"/>
    <x v="0"/>
    <s v="New"/>
    <x v="2"/>
    <s v="Insulated Bottle"/>
    <n v="1"/>
    <n v="35.69"/>
    <n v="0"/>
    <n v="13.38"/>
    <n v="35.69"/>
    <n v="13.38"/>
    <n v="22.309999999999995"/>
    <n v="0.62510507144858496"/>
    <n v="35.69"/>
    <n v="0"/>
    <n v="2026"/>
    <s v="Q1"/>
    <n v="2"/>
    <s v="Feb"/>
  </r>
  <r>
    <n v="4582"/>
    <d v="2026-02-08T00:00:00"/>
    <n v="2026"/>
    <x v="0"/>
    <n v="2"/>
    <x v="1"/>
    <x v="3"/>
    <x v="7"/>
    <x v="0"/>
    <s v="New"/>
    <x v="0"/>
    <s v="Trail Bike Light"/>
    <n v="3"/>
    <n v="50.29"/>
    <n v="0.05"/>
    <n v="22.87"/>
    <n v="143.32650000000001"/>
    <n v="68.61"/>
    <n v="74.716500000000011"/>
    <n v="0.52130275978273388"/>
    <n v="150.87"/>
    <n v="7.5435000000000008"/>
    <n v="2026"/>
    <s v="Q1"/>
    <n v="2"/>
    <s v="Feb"/>
  </r>
  <r>
    <n v="4381"/>
    <d v="2026-02-09T00:00:00"/>
    <n v="2026"/>
    <x v="0"/>
    <n v="2"/>
    <x v="1"/>
    <x v="1"/>
    <x v="12"/>
    <x v="3"/>
    <s v="Returning"/>
    <x v="3"/>
    <s v="Trail Tent 2P"/>
    <n v="1"/>
    <n v="194.32"/>
    <n v="0.05"/>
    <n v="102.52"/>
    <n v="184.60399999999998"/>
    <n v="102.52"/>
    <n v="82.083999999999989"/>
    <n v="0.44464908669367942"/>
    <n v="194.32"/>
    <n v="9.7160000000000011"/>
    <n v="2026"/>
    <s v="Q1"/>
    <n v="2"/>
    <s v="Feb"/>
  </r>
  <r>
    <n v="4964"/>
    <d v="2026-02-09T00:00:00"/>
    <n v="2026"/>
    <x v="0"/>
    <n v="2"/>
    <x v="1"/>
    <x v="3"/>
    <x v="13"/>
    <x v="2"/>
    <s v="New"/>
    <x v="4"/>
    <s v="Resistance Band Set"/>
    <n v="4"/>
    <n v="40.44"/>
    <n v="0"/>
    <n v="14.75"/>
    <n v="161.76"/>
    <n v="59"/>
    <n v="102.75999999999999"/>
    <n v="0.63526211671612265"/>
    <n v="161.76"/>
    <n v="0"/>
    <n v="2026"/>
    <s v="Q1"/>
    <n v="2"/>
    <s v="Feb"/>
  </r>
  <r>
    <n v="255"/>
    <d v="2026-02-10T00:00:00"/>
    <n v="2026"/>
    <x v="0"/>
    <n v="2"/>
    <x v="1"/>
    <x v="3"/>
    <x v="7"/>
    <x v="0"/>
    <s v="New"/>
    <x v="2"/>
    <s v="Carry-On Duffel"/>
    <n v="3"/>
    <n v="134.53"/>
    <n v="0.1"/>
    <n v="69.12"/>
    <n v="363.23100000000005"/>
    <n v="207.36"/>
    <n v="155.87100000000004"/>
    <n v="0.42912361555043488"/>
    <n v="403.59000000000003"/>
    <n v="40.359000000000009"/>
    <n v="2026"/>
    <s v="Q1"/>
    <n v="2"/>
    <s v="Feb"/>
  </r>
  <r>
    <n v="2178"/>
    <d v="2026-02-10T00:00:00"/>
    <n v="2026"/>
    <x v="0"/>
    <n v="2"/>
    <x v="1"/>
    <x v="2"/>
    <x v="2"/>
    <x v="3"/>
    <s v="New"/>
    <x v="1"/>
    <s v="Summit Backpack 45L"/>
    <n v="6"/>
    <n v="154.05000000000001"/>
    <n v="0"/>
    <n v="79.25"/>
    <n v="924.30000000000007"/>
    <n v="475.5"/>
    <n v="448.80000000000007"/>
    <n v="0.4855566374553717"/>
    <n v="924.30000000000007"/>
    <n v="0"/>
    <n v="2026"/>
    <s v="Q1"/>
    <n v="2"/>
    <s v="Feb"/>
  </r>
  <r>
    <n v="3416"/>
    <d v="2026-02-10T00:00:00"/>
    <n v="2026"/>
    <x v="0"/>
    <n v="2"/>
    <x v="1"/>
    <x v="2"/>
    <x v="2"/>
    <x v="0"/>
    <s v="New"/>
    <x v="2"/>
    <s v="Carry-On Duffel"/>
    <n v="1"/>
    <n v="135.4"/>
    <n v="0"/>
    <n v="67.56"/>
    <n v="135.4"/>
    <n v="67.56"/>
    <n v="67.84"/>
    <n v="0.50103397341211231"/>
    <n v="135.4"/>
    <n v="0"/>
    <n v="2026"/>
    <s v="Q1"/>
    <n v="2"/>
    <s v="Feb"/>
  </r>
  <r>
    <n v="3854"/>
    <d v="2026-02-10T00:00:00"/>
    <n v="2026"/>
    <x v="0"/>
    <n v="2"/>
    <x v="1"/>
    <x v="0"/>
    <x v="0"/>
    <x v="0"/>
    <s v="New"/>
    <x v="0"/>
    <s v="Compact Repair Kit"/>
    <n v="2"/>
    <n v="41.03"/>
    <n v="0"/>
    <n v="16.260000000000002"/>
    <n v="82.06"/>
    <n v="32.520000000000003"/>
    <n v="49.54"/>
    <n v="0.60370460638557155"/>
    <n v="82.06"/>
    <n v="0"/>
    <n v="2026"/>
    <s v="Q1"/>
    <n v="2"/>
    <s v="Feb"/>
  </r>
  <r>
    <n v="3952"/>
    <d v="2026-02-10T00:00:00"/>
    <n v="2026"/>
    <x v="0"/>
    <n v="2"/>
    <x v="1"/>
    <x v="3"/>
    <x v="8"/>
    <x v="3"/>
    <s v="New"/>
    <x v="0"/>
    <s v="Commuter Helmet"/>
    <n v="1"/>
    <n v="81.44"/>
    <n v="0.05"/>
    <n v="43.9"/>
    <n v="77.367999999999995"/>
    <n v="43.9"/>
    <n v="33.467999999999996"/>
    <n v="0.43258194602419603"/>
    <n v="81.44"/>
    <n v="4.0720000000000001"/>
    <n v="2026"/>
    <s v="Q1"/>
    <n v="2"/>
    <s v="Feb"/>
  </r>
  <r>
    <n v="4076"/>
    <d v="2026-02-10T00:00:00"/>
    <n v="2026"/>
    <x v="0"/>
    <n v="2"/>
    <x v="1"/>
    <x v="0"/>
    <x v="0"/>
    <x v="1"/>
    <s v="Business"/>
    <x v="3"/>
    <s v="Compact Sleeping Bag"/>
    <n v="8"/>
    <n v="122.19"/>
    <n v="0.1"/>
    <n v="60"/>
    <n v="879.76800000000003"/>
    <n v="480"/>
    <n v="399.76800000000003"/>
    <n v="0.45440161497121973"/>
    <n v="977.52"/>
    <n v="97.75200000000001"/>
    <n v="2026"/>
    <s v="Q1"/>
    <n v="2"/>
    <s v="Feb"/>
  </r>
  <r>
    <n v="4156"/>
    <d v="2026-02-10T00:00:00"/>
    <n v="2026"/>
    <x v="0"/>
    <n v="2"/>
    <x v="1"/>
    <x v="2"/>
    <x v="16"/>
    <x v="2"/>
    <s v="Returning"/>
    <x v="1"/>
    <s v="Trail Boots"/>
    <n v="2"/>
    <n v="146.33000000000001"/>
    <n v="0.1"/>
    <n v="81.34"/>
    <n v="263.39400000000001"/>
    <n v="162.68"/>
    <n v="100.714"/>
    <n v="0.38237013751262366"/>
    <n v="292.66000000000003"/>
    <n v="29.266000000000005"/>
    <n v="2026"/>
    <s v="Q1"/>
    <n v="2"/>
    <s v="Feb"/>
  </r>
  <r>
    <n v="4260"/>
    <d v="2026-02-10T00:00:00"/>
    <n v="2026"/>
    <x v="0"/>
    <n v="2"/>
    <x v="1"/>
    <x v="2"/>
    <x v="16"/>
    <x v="3"/>
    <s v="Returning"/>
    <x v="2"/>
    <s v="Carry-On Duffel"/>
    <n v="1"/>
    <n v="131.24"/>
    <n v="0.05"/>
    <n v="66.14"/>
    <n v="124.678"/>
    <n v="66.14"/>
    <n v="58.537999999999997"/>
    <n v="0.46951346669019395"/>
    <n v="131.24"/>
    <n v="6.5620000000000012"/>
    <n v="2026"/>
    <s v="Q1"/>
    <n v="2"/>
    <s v="Feb"/>
  </r>
  <r>
    <n v="4294"/>
    <d v="2026-02-10T00:00:00"/>
    <n v="2026"/>
    <x v="0"/>
    <n v="2"/>
    <x v="1"/>
    <x v="1"/>
    <x v="1"/>
    <x v="1"/>
    <s v="New"/>
    <x v="4"/>
    <s v="Training Mat"/>
    <n v="5"/>
    <n v="51.37"/>
    <n v="0.05"/>
    <n v="21.81"/>
    <n v="244.00749999999996"/>
    <n v="109.05"/>
    <n v="134.95749999999998"/>
    <n v="0.55308750755612024"/>
    <n v="256.84999999999997"/>
    <n v="12.842499999999999"/>
    <n v="2026"/>
    <s v="Q1"/>
    <n v="2"/>
    <s v="Feb"/>
  </r>
  <r>
    <n v="1019"/>
    <d v="2026-02-11T00:00:00"/>
    <n v="2026"/>
    <x v="0"/>
    <n v="2"/>
    <x v="1"/>
    <x v="1"/>
    <x v="12"/>
    <x v="2"/>
    <s v="New"/>
    <x v="3"/>
    <s v="Compact Sleeping Bag"/>
    <n v="5"/>
    <n v="121.94"/>
    <n v="0"/>
    <n v="62.3"/>
    <n v="609.70000000000005"/>
    <n v="311.5"/>
    <n v="298.20000000000005"/>
    <n v="0.48909299655568317"/>
    <n v="609.70000000000005"/>
    <n v="0"/>
    <n v="2026"/>
    <s v="Q1"/>
    <n v="2"/>
    <s v="Feb"/>
  </r>
  <r>
    <n v="1471"/>
    <d v="2026-02-11T00:00:00"/>
    <n v="2026"/>
    <x v="0"/>
    <n v="2"/>
    <x v="1"/>
    <x v="0"/>
    <x v="0"/>
    <x v="0"/>
    <s v="Returning"/>
    <x v="3"/>
    <s v="Compact Sleeping Bag"/>
    <n v="4"/>
    <n v="124.55"/>
    <n v="0"/>
    <n v="60.41"/>
    <n v="498.2"/>
    <n v="241.64"/>
    <n v="256.56"/>
    <n v="0.51497390606182258"/>
    <n v="498.2"/>
    <n v="0"/>
    <n v="2026"/>
    <s v="Q1"/>
    <n v="2"/>
    <s v="Feb"/>
  </r>
  <r>
    <n v="2520"/>
    <d v="2026-02-11T00:00:00"/>
    <n v="2026"/>
    <x v="0"/>
    <n v="2"/>
    <x v="1"/>
    <x v="1"/>
    <x v="14"/>
    <x v="1"/>
    <s v="Business"/>
    <x v="3"/>
    <s v="Alpine Tent 4P"/>
    <n v="10"/>
    <n v="343.77"/>
    <n v="0.15"/>
    <n v="195.29"/>
    <n v="2922.0449999999996"/>
    <n v="1952.8999999999999"/>
    <n v="969.14499999999975"/>
    <n v="0.33166669233362245"/>
    <n v="3437.7"/>
    <n v="515.65499999999997"/>
    <n v="2026"/>
    <s v="Q1"/>
    <n v="2"/>
    <s v="Feb"/>
  </r>
  <r>
    <n v="4649"/>
    <d v="2026-02-11T00:00:00"/>
    <n v="2026"/>
    <x v="0"/>
    <n v="2"/>
    <x v="1"/>
    <x v="1"/>
    <x v="1"/>
    <x v="3"/>
    <s v="Returning"/>
    <x v="0"/>
    <s v="Commuter Helmet"/>
    <n v="1"/>
    <n v="81.819999999999993"/>
    <n v="0.05"/>
    <n v="43.83"/>
    <n v="77.728999999999985"/>
    <n v="43.83"/>
    <n v="33.898999999999987"/>
    <n v="0.43611779387358635"/>
    <n v="81.819999999999993"/>
    <n v="4.0910000000000002"/>
    <n v="2026"/>
    <s v="Q1"/>
    <n v="2"/>
    <s v="Feb"/>
  </r>
  <r>
    <n v="4545"/>
    <d v="2026-02-12T00:00:00"/>
    <n v="2026"/>
    <x v="0"/>
    <n v="2"/>
    <x v="1"/>
    <x v="0"/>
    <x v="9"/>
    <x v="2"/>
    <s v="New"/>
    <x v="2"/>
    <s v="Insulated Bottle"/>
    <n v="1"/>
    <n v="36.58"/>
    <n v="0.1"/>
    <n v="13.76"/>
    <n v="32.921999999999997"/>
    <n v="13.76"/>
    <n v="19.161999999999999"/>
    <n v="0.58204240325618128"/>
    <n v="36.58"/>
    <n v="3.6579999999999999"/>
    <n v="2026"/>
    <s v="Q1"/>
    <n v="2"/>
    <s v="Feb"/>
  </r>
  <r>
    <n v="285"/>
    <d v="2026-02-13T00:00:00"/>
    <n v="2026"/>
    <x v="0"/>
    <n v="2"/>
    <x v="1"/>
    <x v="3"/>
    <x v="8"/>
    <x v="2"/>
    <s v="New"/>
    <x v="1"/>
    <s v="Hiking Daypack 20L"/>
    <n v="4"/>
    <n v="92.87"/>
    <n v="0"/>
    <n v="44.95"/>
    <n v="371.48"/>
    <n v="179.8"/>
    <n v="191.68"/>
    <n v="0.51599009367933668"/>
    <n v="371.48"/>
    <n v="0"/>
    <n v="2026"/>
    <s v="Q1"/>
    <n v="2"/>
    <s v="Feb"/>
  </r>
  <r>
    <n v="1499"/>
    <d v="2026-02-13T00:00:00"/>
    <n v="2026"/>
    <x v="0"/>
    <n v="2"/>
    <x v="1"/>
    <x v="3"/>
    <x v="8"/>
    <x v="0"/>
    <s v="New"/>
    <x v="0"/>
    <s v="Compact Repair Kit"/>
    <n v="2"/>
    <n v="41.21"/>
    <n v="0"/>
    <n v="16.64"/>
    <n v="82.42"/>
    <n v="33.28"/>
    <n v="49.14"/>
    <n v="0.59621451104100942"/>
    <n v="82.42"/>
    <n v="0"/>
    <n v="2026"/>
    <s v="Q1"/>
    <n v="2"/>
    <s v="Feb"/>
  </r>
  <r>
    <n v="2615"/>
    <d v="2026-02-13T00:00:00"/>
    <n v="2026"/>
    <x v="0"/>
    <n v="2"/>
    <x v="1"/>
    <x v="0"/>
    <x v="15"/>
    <x v="0"/>
    <s v="Returning"/>
    <x v="1"/>
    <s v="Summit Backpack 45L"/>
    <n v="6"/>
    <n v="155.79"/>
    <n v="0"/>
    <n v="77.48"/>
    <n v="934.74"/>
    <n v="464.88"/>
    <n v="469.86"/>
    <n v="0.50266384235188399"/>
    <n v="934.74"/>
    <n v="0"/>
    <n v="2026"/>
    <s v="Q1"/>
    <n v="2"/>
    <s v="Feb"/>
  </r>
  <r>
    <n v="479"/>
    <d v="2026-02-14T00:00:00"/>
    <n v="2026"/>
    <x v="0"/>
    <n v="2"/>
    <x v="1"/>
    <x v="0"/>
    <x v="0"/>
    <x v="0"/>
    <s v="Returning"/>
    <x v="4"/>
    <s v="Training Mat"/>
    <n v="2"/>
    <n v="50.16"/>
    <n v="0.1"/>
    <n v="21.48"/>
    <n v="90.287999999999997"/>
    <n v="42.96"/>
    <n v="47.327999999999996"/>
    <n v="0.52418926103136632"/>
    <n v="100.32"/>
    <n v="10.032"/>
    <n v="2026"/>
    <s v="Q1"/>
    <n v="2"/>
    <s v="Feb"/>
  </r>
  <r>
    <n v="4069"/>
    <d v="2026-02-14T00:00:00"/>
    <n v="2026"/>
    <x v="0"/>
    <n v="2"/>
    <x v="1"/>
    <x v="3"/>
    <x v="8"/>
    <x v="0"/>
    <s v="New"/>
    <x v="1"/>
    <s v="Trail Boots"/>
    <n v="4"/>
    <n v="140.63999999999999"/>
    <n v="0"/>
    <n v="77.510000000000005"/>
    <n v="562.55999999999995"/>
    <n v="310.04000000000002"/>
    <n v="252.51999999999992"/>
    <n v="0.4488765642775881"/>
    <n v="562.55999999999995"/>
    <n v="0"/>
    <n v="2026"/>
    <s v="Q1"/>
    <n v="2"/>
    <s v="Feb"/>
  </r>
  <r>
    <n v="4588"/>
    <d v="2026-02-14T00:00:00"/>
    <n v="2026"/>
    <x v="0"/>
    <n v="2"/>
    <x v="1"/>
    <x v="0"/>
    <x v="0"/>
    <x v="3"/>
    <s v="New"/>
    <x v="3"/>
    <s v="Portable Camp Stove"/>
    <n v="1"/>
    <n v="80.680000000000007"/>
    <n v="0"/>
    <n v="39.630000000000003"/>
    <n v="80.680000000000007"/>
    <n v="39.630000000000003"/>
    <n v="41.050000000000004"/>
    <n v="0.50880019831432821"/>
    <n v="80.680000000000007"/>
    <n v="0"/>
    <n v="2026"/>
    <s v="Q1"/>
    <n v="2"/>
    <s v="Feb"/>
  </r>
  <r>
    <n v="14"/>
    <d v="2026-02-15T00:00:00"/>
    <n v="2026"/>
    <x v="0"/>
    <n v="2"/>
    <x v="1"/>
    <x v="0"/>
    <x v="0"/>
    <x v="1"/>
    <s v="Business"/>
    <x v="2"/>
    <s v="Travel Backpack 35L"/>
    <n v="3"/>
    <n v="162.44999999999999"/>
    <n v="0.05"/>
    <n v="86.43"/>
    <n v="462.98249999999996"/>
    <n v="259.29000000000002"/>
    <n v="203.69249999999994"/>
    <n v="0.43995723380473334"/>
    <n v="487.34999999999997"/>
    <n v="24.3675"/>
    <n v="2026"/>
    <s v="Q1"/>
    <n v="2"/>
    <s v="Feb"/>
  </r>
  <r>
    <n v="303"/>
    <d v="2026-02-15T00:00:00"/>
    <n v="2026"/>
    <x v="0"/>
    <n v="2"/>
    <x v="1"/>
    <x v="1"/>
    <x v="6"/>
    <x v="3"/>
    <s v="Returning"/>
    <x v="0"/>
    <s v="Cycling Pack 12L"/>
    <n v="2"/>
    <n v="102.12"/>
    <n v="0.15"/>
    <n v="51.03"/>
    <n v="173.60400000000001"/>
    <n v="102.06"/>
    <n v="71.544000000000011"/>
    <n v="0.41211032003870884"/>
    <n v="204.24"/>
    <n v="30.635999999999999"/>
    <n v="2026"/>
    <s v="Q1"/>
    <n v="2"/>
    <s v="Feb"/>
  </r>
  <r>
    <n v="1197"/>
    <d v="2026-02-16T00:00:00"/>
    <n v="2026"/>
    <x v="0"/>
    <n v="2"/>
    <x v="1"/>
    <x v="2"/>
    <x v="3"/>
    <x v="0"/>
    <s v="New"/>
    <x v="0"/>
    <s v="Cycling Pack 12L"/>
    <n v="2"/>
    <n v="101.77"/>
    <n v="0"/>
    <n v="51.34"/>
    <n v="203.54"/>
    <n v="102.68"/>
    <n v="100.85999999999999"/>
    <n v="0.49552913432249185"/>
    <n v="203.54"/>
    <n v="0"/>
    <n v="2026"/>
    <s v="Q1"/>
    <n v="2"/>
    <s v="Feb"/>
  </r>
  <r>
    <n v="2714"/>
    <d v="2026-02-16T00:00:00"/>
    <n v="2026"/>
    <x v="0"/>
    <n v="2"/>
    <x v="1"/>
    <x v="0"/>
    <x v="15"/>
    <x v="0"/>
    <s v="Business"/>
    <x v="1"/>
    <s v="Summit Backpack 45L"/>
    <n v="3"/>
    <n v="153.24"/>
    <n v="0.15"/>
    <n v="77.61"/>
    <n v="390.762"/>
    <n v="232.82999999999998"/>
    <n v="157.93200000000002"/>
    <n v="0.40416417154175693"/>
    <n v="459.72"/>
    <n v="68.957999999999998"/>
    <n v="2026"/>
    <s v="Q1"/>
    <n v="2"/>
    <s v="Feb"/>
  </r>
  <r>
    <n v="2753"/>
    <d v="2026-02-16T00:00:00"/>
    <n v="2026"/>
    <x v="0"/>
    <n v="2"/>
    <x v="1"/>
    <x v="3"/>
    <x v="4"/>
    <x v="3"/>
    <s v="Returning"/>
    <x v="1"/>
    <s v="Trail Boots"/>
    <n v="1"/>
    <n v="140.47"/>
    <n v="0"/>
    <n v="79.66"/>
    <n v="140.47"/>
    <n v="79.66"/>
    <n v="60.81"/>
    <n v="0.43290382288033036"/>
    <n v="140.47"/>
    <n v="0"/>
    <n v="2026"/>
    <s v="Q1"/>
    <n v="2"/>
    <s v="Feb"/>
  </r>
  <r>
    <n v="3901"/>
    <d v="2026-02-16T00:00:00"/>
    <n v="2026"/>
    <x v="0"/>
    <n v="2"/>
    <x v="1"/>
    <x v="3"/>
    <x v="7"/>
    <x v="2"/>
    <s v="New"/>
    <x v="1"/>
    <s v="Trekking Poles"/>
    <n v="4"/>
    <n v="70.67"/>
    <n v="0.05"/>
    <n v="32.96"/>
    <n v="268.54599999999999"/>
    <n v="131.84"/>
    <n v="136.70599999999999"/>
    <n v="0.50905990035226734"/>
    <n v="282.68"/>
    <n v="14.134"/>
    <n v="2026"/>
    <s v="Q1"/>
    <n v="2"/>
    <s v="Feb"/>
  </r>
  <r>
    <n v="594"/>
    <d v="2026-02-17T00:00:00"/>
    <n v="2026"/>
    <x v="0"/>
    <n v="2"/>
    <x v="1"/>
    <x v="0"/>
    <x v="15"/>
    <x v="2"/>
    <s v="Business"/>
    <x v="2"/>
    <s v="Carry-On Duffel"/>
    <n v="3"/>
    <n v="134.91"/>
    <n v="0"/>
    <n v="67.69"/>
    <n v="404.73"/>
    <n v="203.07"/>
    <n v="201.66000000000003"/>
    <n v="0.49825809799125348"/>
    <n v="404.73"/>
    <n v="0"/>
    <n v="2026"/>
    <s v="Q1"/>
    <n v="2"/>
    <s v="Feb"/>
  </r>
  <r>
    <n v="624"/>
    <d v="2026-02-17T00:00:00"/>
    <n v="2026"/>
    <x v="0"/>
    <n v="2"/>
    <x v="1"/>
    <x v="2"/>
    <x v="2"/>
    <x v="0"/>
    <s v="Business"/>
    <x v="1"/>
    <s v="Trekking Poles"/>
    <n v="1"/>
    <n v="70.86"/>
    <n v="0.1"/>
    <n v="33.299999999999997"/>
    <n v="63.774000000000001"/>
    <n v="33.299999999999997"/>
    <n v="30.474000000000004"/>
    <n v="0.47784363533728486"/>
    <n v="70.86"/>
    <n v="7.0860000000000003"/>
    <n v="2026"/>
    <s v="Q1"/>
    <n v="2"/>
    <s v="Feb"/>
  </r>
  <r>
    <n v="1013"/>
    <d v="2026-02-17T00:00:00"/>
    <n v="2026"/>
    <x v="0"/>
    <n v="2"/>
    <x v="1"/>
    <x v="1"/>
    <x v="12"/>
    <x v="2"/>
    <s v="New"/>
    <x v="0"/>
    <s v="Cycling Pack 12L"/>
    <n v="1"/>
    <n v="104.35"/>
    <n v="0"/>
    <n v="51.49"/>
    <n v="104.35"/>
    <n v="51.49"/>
    <n v="52.859999999999992"/>
    <n v="0.50656444657402966"/>
    <n v="104.35"/>
    <n v="0"/>
    <n v="2026"/>
    <s v="Q1"/>
    <n v="2"/>
    <s v="Feb"/>
  </r>
  <r>
    <n v="1100"/>
    <d v="2026-02-17T00:00:00"/>
    <n v="2026"/>
    <x v="0"/>
    <n v="2"/>
    <x v="1"/>
    <x v="3"/>
    <x v="8"/>
    <x v="0"/>
    <s v="Returning"/>
    <x v="4"/>
    <s v="Weighted Vest"/>
    <n v="2"/>
    <n v="120.48"/>
    <n v="0"/>
    <n v="70.680000000000007"/>
    <n v="240.96"/>
    <n v="141.36000000000001"/>
    <n v="99.6"/>
    <n v="0.4133466135458167"/>
    <n v="240.96"/>
    <n v="0"/>
    <n v="2026"/>
    <s v="Q1"/>
    <n v="2"/>
    <s v="Feb"/>
  </r>
  <r>
    <n v="2353"/>
    <d v="2026-02-17T00:00:00"/>
    <n v="2026"/>
    <x v="0"/>
    <n v="2"/>
    <x v="1"/>
    <x v="1"/>
    <x v="12"/>
    <x v="0"/>
    <s v="Returning"/>
    <x v="3"/>
    <s v="Alpine Tent 4P"/>
    <n v="1"/>
    <n v="339.52"/>
    <n v="0.1"/>
    <n v="191.19"/>
    <n v="305.56799999999998"/>
    <n v="191.19"/>
    <n v="114.37799999999999"/>
    <n v="0.3743127552623311"/>
    <n v="339.52"/>
    <n v="33.951999999999998"/>
    <n v="2026"/>
    <s v="Q1"/>
    <n v="2"/>
    <s v="Feb"/>
  </r>
  <r>
    <n v="3020"/>
    <d v="2026-02-17T00:00:00"/>
    <n v="2026"/>
    <x v="0"/>
    <n v="2"/>
    <x v="1"/>
    <x v="1"/>
    <x v="14"/>
    <x v="1"/>
    <s v="Business"/>
    <x v="1"/>
    <s v="Summit Backpack 45L"/>
    <n v="5"/>
    <n v="154.72999999999999"/>
    <n v="0.1"/>
    <n v="77.42"/>
    <n v="696.28499999999997"/>
    <n v="387.1"/>
    <n v="309.18499999999995"/>
    <n v="0.44404949122844806"/>
    <n v="773.65"/>
    <n v="77.365000000000009"/>
    <n v="2026"/>
    <s v="Q1"/>
    <n v="2"/>
    <s v="Feb"/>
  </r>
  <r>
    <n v="3227"/>
    <d v="2026-02-17T00:00:00"/>
    <n v="2026"/>
    <x v="0"/>
    <n v="2"/>
    <x v="1"/>
    <x v="2"/>
    <x v="5"/>
    <x v="2"/>
    <s v="Business"/>
    <x v="1"/>
    <s v="Hiking Daypack 20L"/>
    <n v="4"/>
    <n v="93.98"/>
    <n v="0.05"/>
    <n v="44.6"/>
    <n v="357.12400000000002"/>
    <n v="178.4"/>
    <n v="178.72400000000002"/>
    <n v="0.50045362395134463"/>
    <n v="375.92"/>
    <n v="18.796000000000003"/>
    <n v="2026"/>
    <s v="Q1"/>
    <n v="2"/>
    <s v="Feb"/>
  </r>
  <r>
    <n v="3530"/>
    <d v="2026-02-17T00:00:00"/>
    <n v="2026"/>
    <x v="0"/>
    <n v="2"/>
    <x v="1"/>
    <x v="0"/>
    <x v="0"/>
    <x v="0"/>
    <s v="New"/>
    <x v="3"/>
    <s v="Alpine Tent 4P"/>
    <n v="2"/>
    <n v="336.83"/>
    <n v="0"/>
    <n v="194.42"/>
    <n v="673.66"/>
    <n v="388.84"/>
    <n v="284.82"/>
    <n v="0.42279488169106078"/>
    <n v="673.66"/>
    <n v="0"/>
    <n v="2026"/>
    <s v="Q1"/>
    <n v="2"/>
    <s v="Feb"/>
  </r>
  <r>
    <n v="6"/>
    <d v="2026-02-18T00:00:00"/>
    <n v="2026"/>
    <x v="0"/>
    <n v="2"/>
    <x v="1"/>
    <x v="3"/>
    <x v="8"/>
    <x v="2"/>
    <s v="Returning"/>
    <x v="3"/>
    <s v="Alpine Tent 4P"/>
    <n v="1"/>
    <n v="338.93"/>
    <n v="0"/>
    <n v="197.92"/>
    <n v="338.93"/>
    <n v="197.92"/>
    <n v="141.01000000000002"/>
    <n v="0.41604461098161866"/>
    <n v="338.93"/>
    <n v="0"/>
    <n v="2026"/>
    <s v="Q1"/>
    <n v="2"/>
    <s v="Feb"/>
  </r>
  <r>
    <n v="2038"/>
    <d v="2026-02-18T00:00:00"/>
    <n v="2026"/>
    <x v="0"/>
    <n v="2"/>
    <x v="1"/>
    <x v="0"/>
    <x v="9"/>
    <x v="0"/>
    <s v="New"/>
    <x v="3"/>
    <s v="Compact Sleeping Bag"/>
    <n v="5"/>
    <n v="122.72"/>
    <n v="0"/>
    <n v="62.41"/>
    <n v="613.6"/>
    <n v="312.04999999999995"/>
    <n v="301.55000000000007"/>
    <n v="0.49144393741851378"/>
    <n v="613.6"/>
    <n v="0"/>
    <n v="2026"/>
    <s v="Q1"/>
    <n v="2"/>
    <s v="Feb"/>
  </r>
  <r>
    <n v="4104"/>
    <d v="2026-02-18T00:00:00"/>
    <n v="2026"/>
    <x v="0"/>
    <n v="2"/>
    <x v="1"/>
    <x v="3"/>
    <x v="4"/>
    <x v="0"/>
    <s v="New"/>
    <x v="2"/>
    <s v="Carry-On Duffel"/>
    <n v="4"/>
    <n v="135.63"/>
    <n v="0.05"/>
    <n v="65.900000000000006"/>
    <n v="515.39400000000001"/>
    <n v="263.60000000000002"/>
    <n v="251.79399999999998"/>
    <n v="0.4885466264644136"/>
    <n v="542.52"/>
    <n v="27.126000000000001"/>
    <n v="2026"/>
    <s v="Q1"/>
    <n v="2"/>
    <s v="Feb"/>
  </r>
  <r>
    <n v="1072"/>
    <d v="2026-02-19T00:00:00"/>
    <n v="2026"/>
    <x v="0"/>
    <n v="2"/>
    <x v="1"/>
    <x v="2"/>
    <x v="16"/>
    <x v="0"/>
    <s v="Returning"/>
    <x v="3"/>
    <s v="Portable Camp Stove"/>
    <n v="2"/>
    <n v="81.34"/>
    <n v="0.05"/>
    <n v="40.64"/>
    <n v="154.54599999999999"/>
    <n v="81.28"/>
    <n v="73.265999999999991"/>
    <n v="0.47407244445019603"/>
    <n v="162.68"/>
    <n v="8.1340000000000003"/>
    <n v="2026"/>
    <s v="Q1"/>
    <n v="2"/>
    <s v="Feb"/>
  </r>
  <r>
    <n v="2435"/>
    <d v="2026-02-19T00:00:00"/>
    <n v="2026"/>
    <x v="0"/>
    <n v="2"/>
    <x v="1"/>
    <x v="2"/>
    <x v="3"/>
    <x v="0"/>
    <s v="New"/>
    <x v="0"/>
    <s v="Compact Repair Kit"/>
    <n v="1"/>
    <n v="41.01"/>
    <n v="0.05"/>
    <n v="16.489999999999998"/>
    <n v="38.959499999999998"/>
    <n v="16.489999999999998"/>
    <n v="22.4695"/>
    <n v="0.57673994789460847"/>
    <n v="41.01"/>
    <n v="2.0505"/>
    <n v="2026"/>
    <s v="Q1"/>
    <n v="2"/>
    <s v="Feb"/>
  </r>
  <r>
    <n v="4476"/>
    <d v="2026-02-19T00:00:00"/>
    <n v="2026"/>
    <x v="0"/>
    <n v="2"/>
    <x v="1"/>
    <x v="1"/>
    <x v="11"/>
    <x v="3"/>
    <s v="Business"/>
    <x v="1"/>
    <s v="Summit Backpack 45L"/>
    <n v="2"/>
    <n v="153.03"/>
    <n v="0"/>
    <n v="81.02"/>
    <n v="306.06"/>
    <n v="162.04"/>
    <n v="144.02000000000001"/>
    <n v="0.47056132784421356"/>
    <n v="306.06"/>
    <n v="0"/>
    <n v="2026"/>
    <s v="Q1"/>
    <n v="2"/>
    <s v="Feb"/>
  </r>
  <r>
    <n v="174"/>
    <d v="2026-02-20T00:00:00"/>
    <n v="2026"/>
    <x v="0"/>
    <n v="2"/>
    <x v="1"/>
    <x v="1"/>
    <x v="11"/>
    <x v="0"/>
    <s v="New"/>
    <x v="4"/>
    <s v="Weighted Vest"/>
    <n v="2"/>
    <n v="124.92"/>
    <n v="0"/>
    <n v="69.98"/>
    <n v="249.84"/>
    <n v="139.96"/>
    <n v="109.88"/>
    <n v="0.43980147294268329"/>
    <n v="249.84"/>
    <n v="0"/>
    <n v="2026"/>
    <s v="Q1"/>
    <n v="2"/>
    <s v="Feb"/>
  </r>
  <r>
    <n v="304"/>
    <d v="2026-02-20T00:00:00"/>
    <n v="2026"/>
    <x v="0"/>
    <n v="2"/>
    <x v="1"/>
    <x v="1"/>
    <x v="12"/>
    <x v="0"/>
    <s v="Business"/>
    <x v="2"/>
    <s v="Carry-On Duffel"/>
    <n v="2"/>
    <n v="136.55000000000001"/>
    <n v="0"/>
    <n v="68.84"/>
    <n v="273.10000000000002"/>
    <n v="137.68"/>
    <n v="135.42000000000002"/>
    <n v="0.49586232149395826"/>
    <n v="273.10000000000002"/>
    <n v="0"/>
    <n v="2026"/>
    <s v="Q1"/>
    <n v="2"/>
    <s v="Feb"/>
  </r>
  <r>
    <n v="404"/>
    <d v="2026-02-20T00:00:00"/>
    <n v="2026"/>
    <x v="0"/>
    <n v="2"/>
    <x v="1"/>
    <x v="2"/>
    <x v="5"/>
    <x v="1"/>
    <s v="Business"/>
    <x v="3"/>
    <s v="Compact Sleeping Bag"/>
    <n v="15"/>
    <n v="121.98"/>
    <n v="0.1"/>
    <n v="59.86"/>
    <n v="1646.73"/>
    <n v="897.9"/>
    <n v="748.83"/>
    <n v="0.45473757082217486"/>
    <n v="1829.7"/>
    <n v="182.97000000000003"/>
    <n v="2026"/>
    <s v="Q1"/>
    <n v="2"/>
    <s v="Feb"/>
  </r>
  <r>
    <n v="675"/>
    <d v="2026-02-20T00:00:00"/>
    <n v="2026"/>
    <x v="0"/>
    <n v="2"/>
    <x v="1"/>
    <x v="1"/>
    <x v="12"/>
    <x v="0"/>
    <s v="New"/>
    <x v="2"/>
    <s v="Packing Cube Set"/>
    <n v="1"/>
    <n v="45.54"/>
    <n v="0"/>
    <n v="18.29"/>
    <n v="45.54"/>
    <n v="18.29"/>
    <n v="27.25"/>
    <n v="0.59837505489679399"/>
    <n v="45.54"/>
    <n v="0"/>
    <n v="2026"/>
    <s v="Q1"/>
    <n v="2"/>
    <s v="Feb"/>
  </r>
  <r>
    <n v="940"/>
    <d v="2026-02-20T00:00:00"/>
    <n v="2026"/>
    <x v="0"/>
    <n v="2"/>
    <x v="1"/>
    <x v="2"/>
    <x v="3"/>
    <x v="3"/>
    <s v="Returning"/>
    <x v="4"/>
    <s v="Training Mat"/>
    <n v="1"/>
    <n v="51.73"/>
    <n v="0"/>
    <n v="21.83"/>
    <n v="51.73"/>
    <n v="21.83"/>
    <n v="29.9"/>
    <n v="0.57800115986854828"/>
    <n v="51.73"/>
    <n v="0"/>
    <n v="2026"/>
    <s v="Q1"/>
    <n v="2"/>
    <s v="Feb"/>
  </r>
  <r>
    <n v="2375"/>
    <d v="2026-02-20T00:00:00"/>
    <n v="2026"/>
    <x v="0"/>
    <n v="2"/>
    <x v="1"/>
    <x v="1"/>
    <x v="12"/>
    <x v="3"/>
    <s v="Returning"/>
    <x v="3"/>
    <s v="Portable Camp Stove"/>
    <n v="2"/>
    <n v="80.510000000000005"/>
    <n v="0.05"/>
    <n v="38.630000000000003"/>
    <n v="152.96899999999999"/>
    <n v="77.260000000000005"/>
    <n v="75.708999999999989"/>
    <n v="0.4949303453640933"/>
    <n v="161.02000000000001"/>
    <n v="8.0510000000000002"/>
    <n v="2026"/>
    <s v="Q1"/>
    <n v="2"/>
    <s v="Feb"/>
  </r>
  <r>
    <n v="4184"/>
    <d v="2026-02-20T00:00:00"/>
    <n v="2026"/>
    <x v="0"/>
    <n v="2"/>
    <x v="1"/>
    <x v="3"/>
    <x v="7"/>
    <x v="0"/>
    <s v="New"/>
    <x v="4"/>
    <s v="Recovery Roller"/>
    <n v="1"/>
    <n v="36.31"/>
    <n v="0"/>
    <n v="14"/>
    <n v="36.31"/>
    <n v="14"/>
    <n v="22.310000000000002"/>
    <n v="0.61443128614706699"/>
    <n v="36.31"/>
    <n v="0"/>
    <n v="2026"/>
    <s v="Q1"/>
    <n v="2"/>
    <s v="Feb"/>
  </r>
  <r>
    <n v="4390"/>
    <d v="2026-02-20T00:00:00"/>
    <n v="2026"/>
    <x v="0"/>
    <n v="2"/>
    <x v="1"/>
    <x v="2"/>
    <x v="16"/>
    <x v="0"/>
    <s v="Returning"/>
    <x v="0"/>
    <s v="Commuter Helmet"/>
    <n v="1"/>
    <n v="82.86"/>
    <n v="0.05"/>
    <n v="42.3"/>
    <n v="78.716999999999999"/>
    <n v="42.3"/>
    <n v="36.417000000000002"/>
    <n v="0.46263196005945351"/>
    <n v="82.86"/>
    <n v="4.1429999999999998"/>
    <n v="2026"/>
    <s v="Q1"/>
    <n v="2"/>
    <s v="Feb"/>
  </r>
  <r>
    <n v="1475"/>
    <d v="2026-02-21T00:00:00"/>
    <n v="2026"/>
    <x v="0"/>
    <n v="2"/>
    <x v="1"/>
    <x v="0"/>
    <x v="0"/>
    <x v="2"/>
    <s v="New"/>
    <x v="0"/>
    <s v="Cycling Pack 12L"/>
    <n v="2"/>
    <n v="103.03"/>
    <n v="0.05"/>
    <n v="50.73"/>
    <n v="195.75700000000001"/>
    <n v="101.46"/>
    <n v="94.297000000000011"/>
    <n v="0.48170435795399402"/>
    <n v="206.06"/>
    <n v="10.303000000000001"/>
    <n v="2026"/>
    <s v="Q1"/>
    <n v="2"/>
    <s v="Feb"/>
  </r>
  <r>
    <n v="3504"/>
    <d v="2026-02-21T00:00:00"/>
    <n v="2026"/>
    <x v="0"/>
    <n v="2"/>
    <x v="1"/>
    <x v="1"/>
    <x v="14"/>
    <x v="0"/>
    <s v="Business"/>
    <x v="2"/>
    <s v="Insulated Bottle"/>
    <n v="1"/>
    <n v="36.39"/>
    <n v="0"/>
    <n v="13.49"/>
    <n v="36.39"/>
    <n v="13.49"/>
    <n v="22.9"/>
    <n v="0.62929376202253362"/>
    <n v="36.39"/>
    <n v="0"/>
    <n v="2026"/>
    <s v="Q1"/>
    <n v="2"/>
    <s v="Feb"/>
  </r>
  <r>
    <n v="1649"/>
    <d v="2026-02-22T00:00:00"/>
    <n v="2026"/>
    <x v="0"/>
    <n v="2"/>
    <x v="1"/>
    <x v="2"/>
    <x v="5"/>
    <x v="0"/>
    <s v="Returning"/>
    <x v="3"/>
    <s v="Compact Sleeping Bag"/>
    <n v="1"/>
    <n v="124.93"/>
    <n v="0.1"/>
    <n v="59.74"/>
    <n v="112.43700000000001"/>
    <n v="59.74"/>
    <n v="52.69700000000001"/>
    <n v="0.46868023871145625"/>
    <n v="124.93"/>
    <n v="12.493000000000002"/>
    <n v="2026"/>
    <s v="Q1"/>
    <n v="2"/>
    <s v="Feb"/>
  </r>
  <r>
    <n v="2170"/>
    <d v="2026-02-22T00:00:00"/>
    <n v="2026"/>
    <x v="0"/>
    <n v="2"/>
    <x v="1"/>
    <x v="1"/>
    <x v="11"/>
    <x v="3"/>
    <s v="Returning"/>
    <x v="0"/>
    <s v="Cycling Pack 12L"/>
    <n v="1"/>
    <n v="101.19"/>
    <n v="0.05"/>
    <n v="49.14"/>
    <n v="96.130499999999998"/>
    <n v="49.14"/>
    <n v="46.990499999999997"/>
    <n v="0.48881988546819166"/>
    <n v="101.19"/>
    <n v="5.0594999999999999"/>
    <n v="2026"/>
    <s v="Q1"/>
    <n v="2"/>
    <s v="Feb"/>
  </r>
  <r>
    <n v="3402"/>
    <d v="2026-02-22T00:00:00"/>
    <n v="2026"/>
    <x v="0"/>
    <n v="2"/>
    <x v="1"/>
    <x v="3"/>
    <x v="8"/>
    <x v="0"/>
    <s v="Returning"/>
    <x v="4"/>
    <s v="Training Mat"/>
    <n v="2"/>
    <n v="51.2"/>
    <n v="0"/>
    <n v="21.38"/>
    <n v="102.4"/>
    <n v="42.76"/>
    <n v="59.640000000000008"/>
    <n v="0.58242187500000009"/>
    <n v="102.4"/>
    <n v="0"/>
    <n v="2026"/>
    <s v="Q1"/>
    <n v="2"/>
    <s v="Feb"/>
  </r>
  <r>
    <n v="3773"/>
    <d v="2026-02-22T00:00:00"/>
    <n v="2026"/>
    <x v="0"/>
    <n v="2"/>
    <x v="1"/>
    <x v="3"/>
    <x v="4"/>
    <x v="0"/>
    <s v="Returning"/>
    <x v="3"/>
    <s v="Portable Camp Stove"/>
    <n v="1"/>
    <n v="81.81"/>
    <n v="0"/>
    <n v="40.32"/>
    <n v="81.81"/>
    <n v="40.32"/>
    <n v="41.49"/>
    <n v="0.50715071507150711"/>
    <n v="81.81"/>
    <n v="0"/>
    <n v="2026"/>
    <s v="Q1"/>
    <n v="2"/>
    <s v="Feb"/>
  </r>
  <r>
    <n v="4670"/>
    <d v="2026-02-22T00:00:00"/>
    <n v="2026"/>
    <x v="0"/>
    <n v="2"/>
    <x v="1"/>
    <x v="0"/>
    <x v="15"/>
    <x v="2"/>
    <s v="Business"/>
    <x v="1"/>
    <s v="Summit Backpack 45L"/>
    <n v="1"/>
    <n v="152.96"/>
    <n v="0"/>
    <n v="79.510000000000005"/>
    <n v="152.96"/>
    <n v="79.510000000000005"/>
    <n v="73.45"/>
    <n v="0.48019089958158995"/>
    <n v="152.96"/>
    <n v="0"/>
    <n v="2026"/>
    <s v="Q1"/>
    <n v="2"/>
    <s v="Feb"/>
  </r>
  <r>
    <n v="587"/>
    <d v="2026-02-23T00:00:00"/>
    <n v="2026"/>
    <x v="0"/>
    <n v="2"/>
    <x v="1"/>
    <x v="3"/>
    <x v="7"/>
    <x v="3"/>
    <s v="Business"/>
    <x v="2"/>
    <s v="Travel Backpack 35L"/>
    <n v="1"/>
    <n v="166.13"/>
    <n v="0.05"/>
    <n v="85.7"/>
    <n v="157.8235"/>
    <n v="85.7"/>
    <n v="72.123499999999993"/>
    <n v="0.45698834457479398"/>
    <n v="166.13"/>
    <n v="8.3064999999999998"/>
    <n v="2026"/>
    <s v="Q1"/>
    <n v="2"/>
    <s v="Feb"/>
  </r>
  <r>
    <n v="1085"/>
    <d v="2026-02-23T00:00:00"/>
    <n v="2026"/>
    <x v="0"/>
    <n v="2"/>
    <x v="1"/>
    <x v="0"/>
    <x v="15"/>
    <x v="0"/>
    <s v="New"/>
    <x v="3"/>
    <s v="Trail Tent 2P"/>
    <n v="3"/>
    <n v="193.18"/>
    <n v="0.05"/>
    <n v="106.19"/>
    <n v="550.56299999999999"/>
    <n v="318.57"/>
    <n v="231.99299999999999"/>
    <n v="0.42137412067283853"/>
    <n v="579.54"/>
    <n v="28.977"/>
    <n v="2026"/>
    <s v="Q1"/>
    <n v="2"/>
    <s v="Feb"/>
  </r>
  <r>
    <n v="1635"/>
    <d v="2026-02-23T00:00:00"/>
    <n v="2026"/>
    <x v="0"/>
    <n v="2"/>
    <x v="1"/>
    <x v="2"/>
    <x v="10"/>
    <x v="0"/>
    <s v="Returning"/>
    <x v="0"/>
    <s v="Commuter Helmet"/>
    <n v="1"/>
    <n v="80.42"/>
    <n v="0"/>
    <n v="41.72"/>
    <n v="80.42"/>
    <n v="41.72"/>
    <n v="38.700000000000003"/>
    <n v="0.4812235762248197"/>
    <n v="80.42"/>
    <n v="0"/>
    <n v="2026"/>
    <s v="Q1"/>
    <n v="2"/>
    <s v="Feb"/>
  </r>
  <r>
    <n v="4067"/>
    <d v="2026-02-23T00:00:00"/>
    <n v="2026"/>
    <x v="0"/>
    <n v="2"/>
    <x v="1"/>
    <x v="3"/>
    <x v="13"/>
    <x v="0"/>
    <s v="Returning"/>
    <x v="3"/>
    <s v="Compact Sleeping Bag"/>
    <n v="2"/>
    <n v="122.17"/>
    <n v="0"/>
    <n v="60.62"/>
    <n v="244.34"/>
    <n v="121.24"/>
    <n v="123.10000000000001"/>
    <n v="0.50380617172792019"/>
    <n v="244.34"/>
    <n v="0"/>
    <n v="2026"/>
    <s v="Q1"/>
    <n v="2"/>
    <s v="Feb"/>
  </r>
  <r>
    <n v="287"/>
    <d v="2026-02-24T00:00:00"/>
    <n v="2026"/>
    <x v="0"/>
    <n v="2"/>
    <x v="1"/>
    <x v="1"/>
    <x v="6"/>
    <x v="3"/>
    <s v="New"/>
    <x v="2"/>
    <s v="Travel Backpack 35L"/>
    <n v="1"/>
    <n v="164.6"/>
    <n v="0"/>
    <n v="85.07"/>
    <n v="164.6"/>
    <n v="85.07"/>
    <n v="79.53"/>
    <n v="0.48317132442284327"/>
    <n v="164.6"/>
    <n v="0"/>
    <n v="2026"/>
    <s v="Q1"/>
    <n v="2"/>
    <s v="Feb"/>
  </r>
  <r>
    <n v="794"/>
    <d v="2026-02-24T00:00:00"/>
    <n v="2026"/>
    <x v="0"/>
    <n v="2"/>
    <x v="1"/>
    <x v="1"/>
    <x v="14"/>
    <x v="0"/>
    <s v="New"/>
    <x v="2"/>
    <s v="Carry-On Duffel"/>
    <n v="1"/>
    <n v="132.19999999999999"/>
    <n v="0"/>
    <n v="67.180000000000007"/>
    <n v="132.19999999999999"/>
    <n v="67.180000000000007"/>
    <n v="65.019999999999982"/>
    <n v="0.49183055975794243"/>
    <n v="132.19999999999999"/>
    <n v="0"/>
    <n v="2026"/>
    <s v="Q1"/>
    <n v="2"/>
    <s v="Feb"/>
  </r>
  <r>
    <n v="1609"/>
    <d v="2026-02-24T00:00:00"/>
    <n v="2026"/>
    <x v="0"/>
    <n v="2"/>
    <x v="1"/>
    <x v="3"/>
    <x v="4"/>
    <x v="0"/>
    <s v="Returning"/>
    <x v="0"/>
    <s v="Compact Repair Kit"/>
    <n v="2"/>
    <n v="40.700000000000003"/>
    <n v="0"/>
    <n v="16.63"/>
    <n v="81.400000000000006"/>
    <n v="33.26"/>
    <n v="48.140000000000008"/>
    <n v="0.59140049140049145"/>
    <n v="81.400000000000006"/>
    <n v="0"/>
    <n v="2026"/>
    <s v="Q1"/>
    <n v="2"/>
    <s v="Feb"/>
  </r>
  <r>
    <n v="4921"/>
    <d v="2026-02-24T00:00:00"/>
    <n v="2026"/>
    <x v="0"/>
    <n v="2"/>
    <x v="1"/>
    <x v="1"/>
    <x v="12"/>
    <x v="0"/>
    <s v="Returning"/>
    <x v="2"/>
    <s v="Insulated Bottle"/>
    <n v="1"/>
    <n v="35.39"/>
    <n v="0"/>
    <n v="13.93"/>
    <n v="35.39"/>
    <n v="13.93"/>
    <n v="21.46"/>
    <n v="0.60638598474145244"/>
    <n v="35.39"/>
    <n v="0"/>
    <n v="2026"/>
    <s v="Q1"/>
    <n v="2"/>
    <s v="Feb"/>
  </r>
  <r>
    <n v="2209"/>
    <d v="2026-02-25T00:00:00"/>
    <n v="2026"/>
    <x v="0"/>
    <n v="2"/>
    <x v="1"/>
    <x v="0"/>
    <x v="0"/>
    <x v="0"/>
    <s v="Business"/>
    <x v="0"/>
    <s v="Trail Bike Light"/>
    <n v="5"/>
    <n v="50.58"/>
    <n v="0.1"/>
    <n v="22.42"/>
    <n v="227.60999999999999"/>
    <n v="112.10000000000001"/>
    <n v="115.50999999999998"/>
    <n v="0.50749088352884308"/>
    <n v="252.89999999999998"/>
    <n v="25.29"/>
    <n v="2026"/>
    <s v="Q1"/>
    <n v="2"/>
    <s v="Feb"/>
  </r>
  <r>
    <n v="4757"/>
    <d v="2026-02-25T00:00:00"/>
    <n v="2026"/>
    <x v="0"/>
    <n v="2"/>
    <x v="1"/>
    <x v="1"/>
    <x v="11"/>
    <x v="3"/>
    <s v="Business"/>
    <x v="4"/>
    <s v="Training Mat"/>
    <n v="2"/>
    <n v="49.48"/>
    <n v="0"/>
    <n v="21.37"/>
    <n v="98.96"/>
    <n v="42.74"/>
    <n v="56.219999999999992"/>
    <n v="0.5681083265966046"/>
    <n v="98.96"/>
    <n v="0"/>
    <n v="2026"/>
    <s v="Q1"/>
    <n v="2"/>
    <s v="Feb"/>
  </r>
  <r>
    <n v="5155"/>
    <d v="2026-02-25T00:00:00"/>
    <n v="2026"/>
    <x v="0"/>
    <n v="2"/>
    <x v="1"/>
    <x v="3"/>
    <x v="13"/>
    <x v="2"/>
    <s v="New"/>
    <x v="4"/>
    <s v="Training Mat"/>
    <n v="1"/>
    <n v="50.51"/>
    <n v="0"/>
    <n v="21.4"/>
    <n v="50.51"/>
    <n v="21.4"/>
    <n v="29.11"/>
    <n v="0.57632152049099195"/>
    <n v="50.51"/>
    <n v="0"/>
    <n v="2026"/>
    <s v="Q1"/>
    <n v="2"/>
    <s v="Feb"/>
  </r>
  <r>
    <n v="1737"/>
    <d v="2026-02-26T00:00:00"/>
    <n v="2026"/>
    <x v="0"/>
    <n v="2"/>
    <x v="1"/>
    <x v="0"/>
    <x v="15"/>
    <x v="0"/>
    <s v="New"/>
    <x v="3"/>
    <s v="Compact Sleeping Bag"/>
    <n v="2"/>
    <n v="122.16"/>
    <n v="0"/>
    <n v="61.31"/>
    <n v="244.32"/>
    <n v="122.62"/>
    <n v="121.69999999999999"/>
    <n v="0.49811722331368691"/>
    <n v="244.32"/>
    <n v="0"/>
    <n v="2026"/>
    <s v="Q1"/>
    <n v="2"/>
    <s v="Feb"/>
  </r>
  <r>
    <n v="1905"/>
    <d v="2026-02-26T00:00:00"/>
    <n v="2026"/>
    <x v="0"/>
    <n v="2"/>
    <x v="1"/>
    <x v="3"/>
    <x v="7"/>
    <x v="2"/>
    <s v="Returning"/>
    <x v="0"/>
    <s v="Trail Bike Light"/>
    <n v="3"/>
    <n v="51.32"/>
    <n v="0.1"/>
    <n v="22.62"/>
    <n v="138.56400000000002"/>
    <n v="67.86"/>
    <n v="70.704000000000022"/>
    <n v="0.51026240581969351"/>
    <n v="153.96"/>
    <n v="15.396000000000001"/>
    <n v="2026"/>
    <s v="Q1"/>
    <n v="2"/>
    <s v="Feb"/>
  </r>
  <r>
    <n v="2359"/>
    <d v="2026-02-26T00:00:00"/>
    <n v="2026"/>
    <x v="0"/>
    <n v="2"/>
    <x v="1"/>
    <x v="2"/>
    <x v="10"/>
    <x v="0"/>
    <s v="Returning"/>
    <x v="3"/>
    <s v="Trail Tent 2P"/>
    <n v="2"/>
    <n v="195.92"/>
    <n v="0.05"/>
    <n v="104.13"/>
    <n v="372.24799999999993"/>
    <n v="208.26"/>
    <n v="163.98799999999994"/>
    <n v="0.4405342674775955"/>
    <n v="391.84"/>
    <n v="19.591999999999999"/>
    <n v="2026"/>
    <s v="Q1"/>
    <n v="2"/>
    <s v="Feb"/>
  </r>
  <r>
    <n v="3666"/>
    <d v="2026-02-26T00:00:00"/>
    <n v="2026"/>
    <x v="0"/>
    <n v="2"/>
    <x v="1"/>
    <x v="0"/>
    <x v="15"/>
    <x v="0"/>
    <s v="Returning"/>
    <x v="2"/>
    <s v="Insulated Bottle"/>
    <n v="1"/>
    <n v="36.19"/>
    <n v="0.1"/>
    <n v="13.62"/>
    <n v="32.570999999999998"/>
    <n v="13.62"/>
    <n v="18.951000000000001"/>
    <n v="0.58183660311319896"/>
    <n v="36.19"/>
    <n v="3.6189999999999998"/>
    <n v="2026"/>
    <s v="Q1"/>
    <n v="2"/>
    <s v="Feb"/>
  </r>
  <r>
    <n v="518"/>
    <d v="2026-02-27T00:00:00"/>
    <n v="2026"/>
    <x v="0"/>
    <n v="2"/>
    <x v="1"/>
    <x v="2"/>
    <x v="2"/>
    <x v="0"/>
    <s v="New"/>
    <x v="1"/>
    <s v="Trekking Poles"/>
    <n v="1"/>
    <n v="72.97"/>
    <n v="0"/>
    <n v="32.43"/>
    <n v="72.97"/>
    <n v="32.43"/>
    <n v="40.54"/>
    <n v="0.55557078251336167"/>
    <n v="72.97"/>
    <n v="0"/>
    <n v="2026"/>
    <s v="Q1"/>
    <n v="2"/>
    <s v="Feb"/>
  </r>
  <r>
    <n v="892"/>
    <d v="2026-02-27T00:00:00"/>
    <n v="2026"/>
    <x v="0"/>
    <n v="2"/>
    <x v="1"/>
    <x v="3"/>
    <x v="7"/>
    <x v="1"/>
    <s v="Business"/>
    <x v="2"/>
    <s v="Packing Cube Set"/>
    <n v="12"/>
    <n v="47.15"/>
    <n v="0.1"/>
    <n v="17.829999999999998"/>
    <n v="509.21999999999997"/>
    <n v="213.95999999999998"/>
    <n v="295.26"/>
    <n v="0.57982797219276538"/>
    <n v="565.79999999999995"/>
    <n v="56.58"/>
    <n v="2026"/>
    <s v="Q1"/>
    <n v="2"/>
    <s v="Feb"/>
  </r>
  <r>
    <n v="1115"/>
    <d v="2026-02-27T00:00:00"/>
    <n v="2026"/>
    <x v="0"/>
    <n v="2"/>
    <x v="1"/>
    <x v="0"/>
    <x v="0"/>
    <x v="2"/>
    <s v="Business"/>
    <x v="2"/>
    <s v="Travel Backpack 35L"/>
    <n v="3"/>
    <n v="161.19999999999999"/>
    <n v="0.1"/>
    <n v="87.37"/>
    <n v="435.23999999999995"/>
    <n v="262.11"/>
    <n v="173.12999999999994"/>
    <n v="0.39778053487730897"/>
    <n v="483.59999999999997"/>
    <n v="48.36"/>
    <n v="2026"/>
    <s v="Q1"/>
    <n v="2"/>
    <s v="Feb"/>
  </r>
  <r>
    <n v="1186"/>
    <d v="2026-02-27T00:00:00"/>
    <n v="2026"/>
    <x v="0"/>
    <n v="2"/>
    <x v="1"/>
    <x v="0"/>
    <x v="9"/>
    <x v="2"/>
    <s v="Business"/>
    <x v="0"/>
    <s v="Trail Bike Light"/>
    <n v="1"/>
    <n v="49.73"/>
    <n v="0"/>
    <n v="22"/>
    <n v="49.73"/>
    <n v="22"/>
    <n v="27.729999999999997"/>
    <n v="0.55761109993967417"/>
    <n v="49.73"/>
    <n v="0"/>
    <n v="2026"/>
    <s v="Q1"/>
    <n v="2"/>
    <s v="Feb"/>
  </r>
  <r>
    <n v="2093"/>
    <d v="2026-02-27T00:00:00"/>
    <n v="2026"/>
    <x v="0"/>
    <n v="2"/>
    <x v="1"/>
    <x v="2"/>
    <x v="16"/>
    <x v="0"/>
    <s v="Returning"/>
    <x v="3"/>
    <s v="Compact Sleeping Bag"/>
    <n v="2"/>
    <n v="126.19"/>
    <n v="0"/>
    <n v="58.99"/>
    <n v="252.38"/>
    <n v="117.98"/>
    <n v="134.39999999999998"/>
    <n v="0.5325303114351374"/>
    <n v="252.38"/>
    <n v="0"/>
    <n v="2026"/>
    <s v="Q1"/>
    <n v="2"/>
    <s v="Feb"/>
  </r>
  <r>
    <n v="2136"/>
    <d v="2026-02-27T00:00:00"/>
    <n v="2026"/>
    <x v="0"/>
    <n v="2"/>
    <x v="1"/>
    <x v="1"/>
    <x v="12"/>
    <x v="0"/>
    <s v="Returning"/>
    <x v="2"/>
    <s v="Carry-On Duffel"/>
    <n v="2"/>
    <n v="135.38999999999999"/>
    <n v="0.05"/>
    <n v="65.69"/>
    <n v="257.24099999999999"/>
    <n v="131.38"/>
    <n v="125.86099999999999"/>
    <n v="0.48927270536189799"/>
    <n v="270.77999999999997"/>
    <n v="13.539"/>
    <n v="2026"/>
    <s v="Q1"/>
    <n v="2"/>
    <s v="Feb"/>
  </r>
  <r>
    <n v="3538"/>
    <d v="2026-02-27T00:00:00"/>
    <n v="2026"/>
    <x v="0"/>
    <n v="2"/>
    <x v="1"/>
    <x v="1"/>
    <x v="14"/>
    <x v="1"/>
    <s v="Business"/>
    <x v="4"/>
    <s v="Resistance Band Set"/>
    <n v="12"/>
    <n v="41.27"/>
    <n v="0.1"/>
    <n v="14.71"/>
    <n v="445.71600000000001"/>
    <n v="176.52"/>
    <n v="269.19600000000003"/>
    <n v="0.60396306168053204"/>
    <n v="495.24"/>
    <n v="49.524000000000001"/>
    <n v="2026"/>
    <s v="Q1"/>
    <n v="2"/>
    <s v="Feb"/>
  </r>
  <r>
    <n v="3891"/>
    <d v="2026-02-27T00:00:00"/>
    <n v="2026"/>
    <x v="0"/>
    <n v="2"/>
    <x v="1"/>
    <x v="0"/>
    <x v="0"/>
    <x v="2"/>
    <s v="Returning"/>
    <x v="0"/>
    <s v="Commuter Helmet"/>
    <n v="1"/>
    <n v="82.04"/>
    <n v="0.1"/>
    <n v="41.46"/>
    <n v="73.836000000000013"/>
    <n v="41.46"/>
    <n v="32.376000000000012"/>
    <n v="0.43848529172761264"/>
    <n v="82.04"/>
    <n v="8.2040000000000006"/>
    <n v="2026"/>
    <s v="Q1"/>
    <n v="2"/>
    <s v="Feb"/>
  </r>
  <r>
    <n v="3917"/>
    <d v="2026-02-27T00:00:00"/>
    <n v="2026"/>
    <x v="0"/>
    <n v="2"/>
    <x v="1"/>
    <x v="3"/>
    <x v="4"/>
    <x v="0"/>
    <s v="Returning"/>
    <x v="2"/>
    <s v="Insulated Bottle"/>
    <n v="3"/>
    <n v="36.630000000000003"/>
    <n v="0"/>
    <n v="13.26"/>
    <n v="109.89000000000001"/>
    <n v="39.78"/>
    <n v="70.110000000000014"/>
    <n v="0.63800163800163801"/>
    <n v="109.89000000000001"/>
    <n v="0"/>
    <n v="2026"/>
    <s v="Q1"/>
    <n v="2"/>
    <s v="Feb"/>
  </r>
  <r>
    <n v="4594"/>
    <d v="2026-02-27T00:00:00"/>
    <n v="2026"/>
    <x v="0"/>
    <n v="2"/>
    <x v="1"/>
    <x v="3"/>
    <x v="7"/>
    <x v="2"/>
    <s v="Returning"/>
    <x v="1"/>
    <s v="Hiking Daypack 20L"/>
    <n v="5"/>
    <n v="92.94"/>
    <n v="0.05"/>
    <n v="46.47"/>
    <n v="441.46499999999997"/>
    <n v="232.35"/>
    <n v="209.11499999999998"/>
    <n v="0.47368421052631576"/>
    <n v="464.7"/>
    <n v="23.234999999999999"/>
    <n v="2026"/>
    <s v="Q1"/>
    <n v="2"/>
    <s v="Feb"/>
  </r>
  <r>
    <n v="4750"/>
    <d v="2026-02-27T00:00:00"/>
    <n v="2026"/>
    <x v="0"/>
    <n v="2"/>
    <x v="1"/>
    <x v="1"/>
    <x v="12"/>
    <x v="2"/>
    <s v="Returning"/>
    <x v="4"/>
    <s v="Weighted Vest"/>
    <n v="2"/>
    <n v="120.44"/>
    <n v="0.05"/>
    <n v="68.98"/>
    <n v="228.83599999999998"/>
    <n v="137.96"/>
    <n v="90.875999999999976"/>
    <n v="0.3971228303239"/>
    <n v="240.88"/>
    <n v="12.044"/>
    <n v="2026"/>
    <s v="Q1"/>
    <n v="2"/>
    <s v="Feb"/>
  </r>
  <r>
    <n v="4960"/>
    <d v="2026-02-27T00:00:00"/>
    <n v="2026"/>
    <x v="0"/>
    <n v="2"/>
    <x v="1"/>
    <x v="1"/>
    <x v="6"/>
    <x v="3"/>
    <s v="New"/>
    <x v="2"/>
    <s v="Insulated Bottle"/>
    <n v="2"/>
    <n v="36.130000000000003"/>
    <n v="0"/>
    <n v="13.72"/>
    <n v="72.260000000000005"/>
    <n v="27.44"/>
    <n v="44.820000000000007"/>
    <n v="0.62026017160254643"/>
    <n v="72.260000000000005"/>
    <n v="0"/>
    <n v="2026"/>
    <s v="Q1"/>
    <n v="2"/>
    <s v="Feb"/>
  </r>
  <r>
    <n v="4245"/>
    <d v="2026-02-28T00:00:00"/>
    <n v="2026"/>
    <x v="0"/>
    <n v="2"/>
    <x v="1"/>
    <x v="1"/>
    <x v="1"/>
    <x v="2"/>
    <s v="Returning"/>
    <x v="4"/>
    <s v="Weighted Vest"/>
    <n v="1"/>
    <n v="124.97"/>
    <n v="0.1"/>
    <n v="69.790000000000006"/>
    <n v="112.473"/>
    <n v="69.790000000000006"/>
    <n v="42.682999999999993"/>
    <n v="0.37949552337005321"/>
    <n v="124.97"/>
    <n v="12.497"/>
    <n v="2026"/>
    <s v="Q1"/>
    <n v="2"/>
    <s v="Feb"/>
  </r>
  <r>
    <n v="4664"/>
    <d v="2026-02-28T00:00:00"/>
    <n v="2026"/>
    <x v="0"/>
    <n v="2"/>
    <x v="1"/>
    <x v="3"/>
    <x v="13"/>
    <x v="0"/>
    <s v="Returning"/>
    <x v="2"/>
    <s v="Travel Backpack 35L"/>
    <n v="1"/>
    <n v="163.31"/>
    <n v="0.05"/>
    <n v="87.22"/>
    <n v="155.14449999999999"/>
    <n v="87.22"/>
    <n v="67.924499999999995"/>
    <n v="0.43781442461705056"/>
    <n v="163.31"/>
    <n v="8.1654999999999998"/>
    <n v="2026"/>
    <s v="Q1"/>
    <n v="2"/>
    <s v="Feb"/>
  </r>
  <r>
    <n v="383"/>
    <d v="2026-03-01T00:00:00"/>
    <n v="2026"/>
    <x v="0"/>
    <n v="3"/>
    <x v="2"/>
    <x v="2"/>
    <x v="2"/>
    <x v="2"/>
    <s v="Returning"/>
    <x v="1"/>
    <s v="Hiking Daypack 20L"/>
    <n v="3"/>
    <n v="92.76"/>
    <n v="0"/>
    <n v="45.84"/>
    <n v="278.28000000000003"/>
    <n v="137.52000000000001"/>
    <n v="140.76000000000002"/>
    <n v="0.50582147477360928"/>
    <n v="278.28000000000003"/>
    <n v="0"/>
    <n v="2026"/>
    <s v="Q1"/>
    <n v="3"/>
    <s v="Mar"/>
  </r>
  <r>
    <n v="730"/>
    <d v="2026-03-01T00:00:00"/>
    <n v="2026"/>
    <x v="0"/>
    <n v="3"/>
    <x v="2"/>
    <x v="0"/>
    <x v="15"/>
    <x v="1"/>
    <s v="Business"/>
    <x v="4"/>
    <s v="Resistance Band Set"/>
    <n v="5"/>
    <n v="41.31"/>
    <n v="0.1"/>
    <n v="15.14"/>
    <n v="185.89500000000001"/>
    <n v="75.7"/>
    <n v="110.19500000000001"/>
    <n v="0.59278087092175691"/>
    <n v="206.55"/>
    <n v="20.655000000000001"/>
    <n v="2026"/>
    <s v="Q1"/>
    <n v="3"/>
    <s v="Mar"/>
  </r>
  <r>
    <n v="985"/>
    <d v="2026-03-01T00:00:00"/>
    <n v="2026"/>
    <x v="0"/>
    <n v="3"/>
    <x v="2"/>
    <x v="1"/>
    <x v="14"/>
    <x v="3"/>
    <s v="New"/>
    <x v="4"/>
    <s v="Resistance Band Set"/>
    <n v="2"/>
    <n v="41.23"/>
    <n v="0"/>
    <n v="14.28"/>
    <n v="82.46"/>
    <n v="28.56"/>
    <n v="53.899999999999991"/>
    <n v="0.65365025466893034"/>
    <n v="82.46"/>
    <n v="0"/>
    <n v="2026"/>
    <s v="Q1"/>
    <n v="3"/>
    <s v="Mar"/>
  </r>
  <r>
    <n v="1457"/>
    <d v="2026-03-01T00:00:00"/>
    <n v="2026"/>
    <x v="0"/>
    <n v="3"/>
    <x v="2"/>
    <x v="1"/>
    <x v="1"/>
    <x v="0"/>
    <s v="New"/>
    <x v="2"/>
    <s v="Insulated Bottle"/>
    <n v="1"/>
    <n v="36.47"/>
    <n v="0.05"/>
    <n v="13.21"/>
    <n v="34.646499999999996"/>
    <n v="13.21"/>
    <n v="21.436499999999995"/>
    <n v="0.61872050567878423"/>
    <n v="36.47"/>
    <n v="1.8235000000000001"/>
    <n v="2026"/>
    <s v="Q1"/>
    <n v="3"/>
    <s v="Mar"/>
  </r>
  <r>
    <n v="2558"/>
    <d v="2026-03-01T00:00:00"/>
    <n v="2026"/>
    <x v="0"/>
    <n v="3"/>
    <x v="2"/>
    <x v="0"/>
    <x v="15"/>
    <x v="3"/>
    <s v="New"/>
    <x v="4"/>
    <s v="Recovery Roller"/>
    <n v="1"/>
    <n v="36.67"/>
    <n v="0"/>
    <n v="13.97"/>
    <n v="36.67"/>
    <n v="13.97"/>
    <n v="22.700000000000003"/>
    <n v="0.61903463321516228"/>
    <n v="36.67"/>
    <n v="0"/>
    <n v="2026"/>
    <s v="Q1"/>
    <n v="3"/>
    <s v="Mar"/>
  </r>
  <r>
    <n v="3024"/>
    <d v="2026-03-01T00:00:00"/>
    <n v="2026"/>
    <x v="0"/>
    <n v="3"/>
    <x v="2"/>
    <x v="1"/>
    <x v="11"/>
    <x v="0"/>
    <s v="Business"/>
    <x v="0"/>
    <s v="Trail Bike Light"/>
    <n v="2"/>
    <n v="51.87"/>
    <n v="0.1"/>
    <n v="22.95"/>
    <n v="93.366"/>
    <n v="45.9"/>
    <n v="47.466000000000001"/>
    <n v="0.50838635049161363"/>
    <n v="103.74"/>
    <n v="10.374000000000001"/>
    <n v="2026"/>
    <s v="Q1"/>
    <n v="3"/>
    <s v="Mar"/>
  </r>
  <r>
    <n v="3225"/>
    <d v="2026-03-01T00:00:00"/>
    <n v="2026"/>
    <x v="0"/>
    <n v="3"/>
    <x v="2"/>
    <x v="2"/>
    <x v="2"/>
    <x v="2"/>
    <s v="Business"/>
    <x v="3"/>
    <s v="Trail Tent 2P"/>
    <n v="1"/>
    <n v="195.06"/>
    <n v="0.1"/>
    <n v="106.68"/>
    <n v="175.554"/>
    <n v="106.68"/>
    <n v="68.873999999999995"/>
    <n v="0.39232372945076727"/>
    <n v="195.06"/>
    <n v="19.506"/>
    <n v="2026"/>
    <s v="Q1"/>
    <n v="3"/>
    <s v="Mar"/>
  </r>
  <r>
    <n v="3551"/>
    <d v="2026-03-01T00:00:00"/>
    <n v="2026"/>
    <x v="0"/>
    <n v="3"/>
    <x v="2"/>
    <x v="1"/>
    <x v="11"/>
    <x v="3"/>
    <s v="Returning"/>
    <x v="0"/>
    <s v="Cycling Pack 12L"/>
    <n v="2"/>
    <n v="100.79"/>
    <n v="0.05"/>
    <n v="49"/>
    <n v="191.501"/>
    <n v="98"/>
    <n v="93.501000000000005"/>
    <n v="0.48825332504791097"/>
    <n v="201.58"/>
    <n v="10.079000000000001"/>
    <n v="2026"/>
    <s v="Q1"/>
    <n v="3"/>
    <s v="Mar"/>
  </r>
  <r>
    <n v="4157"/>
    <d v="2026-03-01T00:00:00"/>
    <n v="2026"/>
    <x v="0"/>
    <n v="3"/>
    <x v="2"/>
    <x v="3"/>
    <x v="8"/>
    <x v="0"/>
    <s v="New"/>
    <x v="0"/>
    <s v="Trail Bike Light"/>
    <n v="5"/>
    <n v="51.92"/>
    <n v="0.15"/>
    <n v="22.24"/>
    <n v="220.66000000000003"/>
    <n v="111.19999999999999"/>
    <n v="109.46000000000004"/>
    <n v="0.49605728269736254"/>
    <n v="259.60000000000002"/>
    <n v="38.940000000000005"/>
    <n v="2026"/>
    <s v="Q1"/>
    <n v="3"/>
    <s v="Mar"/>
  </r>
  <r>
    <n v="4398"/>
    <d v="2026-03-01T00:00:00"/>
    <n v="2026"/>
    <x v="0"/>
    <n v="3"/>
    <x v="2"/>
    <x v="3"/>
    <x v="7"/>
    <x v="0"/>
    <s v="New"/>
    <x v="3"/>
    <s v="Compact Sleeping Bag"/>
    <n v="1"/>
    <n v="123.99"/>
    <n v="0.05"/>
    <n v="61.67"/>
    <n v="117.79049999999999"/>
    <n v="61.67"/>
    <n v="56.120499999999993"/>
    <n v="0.47644334644984099"/>
    <n v="123.99"/>
    <n v="6.1995000000000005"/>
    <n v="2026"/>
    <s v="Q1"/>
    <n v="3"/>
    <s v="Mar"/>
  </r>
  <r>
    <n v="4951"/>
    <d v="2026-03-01T00:00:00"/>
    <n v="2026"/>
    <x v="0"/>
    <n v="3"/>
    <x v="2"/>
    <x v="1"/>
    <x v="14"/>
    <x v="0"/>
    <s v="New"/>
    <x v="3"/>
    <s v="Alpine Tent 4P"/>
    <n v="1"/>
    <n v="344.8"/>
    <n v="0.05"/>
    <n v="196.14"/>
    <n v="327.56"/>
    <n v="196.14"/>
    <n v="131.42000000000002"/>
    <n v="0.40120893882036884"/>
    <n v="344.8"/>
    <n v="17.240000000000002"/>
    <n v="2026"/>
    <s v="Q1"/>
    <n v="3"/>
    <s v="Mar"/>
  </r>
  <r>
    <n v="1354"/>
    <d v="2026-03-02T00:00:00"/>
    <n v="2026"/>
    <x v="0"/>
    <n v="3"/>
    <x v="2"/>
    <x v="3"/>
    <x v="8"/>
    <x v="3"/>
    <s v="Returning"/>
    <x v="2"/>
    <s v="Carry-On Duffel"/>
    <n v="3"/>
    <n v="131.91999999999999"/>
    <n v="0.05"/>
    <n v="67.47"/>
    <n v="375.97199999999998"/>
    <n v="202.41"/>
    <n v="173.56199999999998"/>
    <n v="0.46163544093709102"/>
    <n v="395.76"/>
    <n v="19.788"/>
    <n v="2026"/>
    <s v="Q1"/>
    <n v="3"/>
    <s v="Mar"/>
  </r>
  <r>
    <n v="2042"/>
    <d v="2026-03-02T00:00:00"/>
    <n v="2026"/>
    <x v="0"/>
    <n v="3"/>
    <x v="2"/>
    <x v="2"/>
    <x v="16"/>
    <x v="0"/>
    <s v="Business"/>
    <x v="1"/>
    <s v="Trail Boots"/>
    <n v="3"/>
    <n v="146.99"/>
    <n v="0"/>
    <n v="80.069999999999993"/>
    <n v="440.97"/>
    <n v="240.20999999999998"/>
    <n v="200.76000000000005"/>
    <n v="0.45526906592285199"/>
    <n v="440.97"/>
    <n v="0"/>
    <n v="2026"/>
    <s v="Q1"/>
    <n v="3"/>
    <s v="Mar"/>
  </r>
  <r>
    <n v="3895"/>
    <d v="2026-03-02T00:00:00"/>
    <n v="2026"/>
    <x v="0"/>
    <n v="3"/>
    <x v="2"/>
    <x v="3"/>
    <x v="7"/>
    <x v="0"/>
    <s v="Business"/>
    <x v="2"/>
    <s v="Travel Backpack 35L"/>
    <n v="2"/>
    <n v="164.74"/>
    <n v="0.05"/>
    <n v="89.9"/>
    <n v="313.00600000000003"/>
    <n v="179.8"/>
    <n v="133.20600000000002"/>
    <n v="0.42557011686676932"/>
    <n v="329.48"/>
    <n v="16.474"/>
    <n v="2026"/>
    <s v="Q1"/>
    <n v="3"/>
    <s v="Mar"/>
  </r>
  <r>
    <n v="5074"/>
    <d v="2026-03-02T00:00:00"/>
    <n v="2026"/>
    <x v="0"/>
    <n v="3"/>
    <x v="2"/>
    <x v="3"/>
    <x v="7"/>
    <x v="0"/>
    <s v="Returning"/>
    <x v="1"/>
    <s v="Hiking Daypack 20L"/>
    <n v="2"/>
    <n v="89.81"/>
    <n v="0"/>
    <n v="46.44"/>
    <n v="179.62"/>
    <n v="92.88"/>
    <n v="86.740000000000009"/>
    <n v="0.482908362097762"/>
    <n v="179.62"/>
    <n v="0"/>
    <n v="2026"/>
    <s v="Q1"/>
    <n v="3"/>
    <s v="Mar"/>
  </r>
  <r>
    <n v="179"/>
    <d v="2026-03-03T00:00:00"/>
    <n v="2026"/>
    <x v="0"/>
    <n v="3"/>
    <x v="2"/>
    <x v="2"/>
    <x v="16"/>
    <x v="2"/>
    <s v="Returning"/>
    <x v="4"/>
    <s v="Recovery Roller"/>
    <n v="1"/>
    <n v="35.369999999999997"/>
    <n v="0"/>
    <n v="13.88"/>
    <n v="35.369999999999997"/>
    <n v="13.88"/>
    <n v="21.489999999999995"/>
    <n v="0.60757704269154644"/>
    <n v="35.369999999999997"/>
    <n v="0"/>
    <n v="2026"/>
    <s v="Q1"/>
    <n v="3"/>
    <s v="Mar"/>
  </r>
  <r>
    <n v="459"/>
    <d v="2026-03-03T00:00:00"/>
    <n v="2026"/>
    <x v="0"/>
    <n v="3"/>
    <x v="2"/>
    <x v="1"/>
    <x v="12"/>
    <x v="3"/>
    <s v="New"/>
    <x v="0"/>
    <s v="Trail Bike Light"/>
    <n v="4"/>
    <n v="50.64"/>
    <n v="0"/>
    <n v="23.09"/>
    <n v="202.56"/>
    <n v="92.36"/>
    <n v="110.2"/>
    <n v="0.54403633491311221"/>
    <n v="202.56"/>
    <n v="0"/>
    <n v="2026"/>
    <s v="Q1"/>
    <n v="3"/>
    <s v="Mar"/>
  </r>
  <r>
    <n v="525"/>
    <d v="2026-03-03T00:00:00"/>
    <n v="2026"/>
    <x v="0"/>
    <n v="3"/>
    <x v="2"/>
    <x v="3"/>
    <x v="7"/>
    <x v="2"/>
    <s v="Returning"/>
    <x v="1"/>
    <s v="Trail Boots"/>
    <n v="1"/>
    <n v="146.37"/>
    <n v="0"/>
    <n v="78.3"/>
    <n v="146.37"/>
    <n v="78.3"/>
    <n v="68.070000000000007"/>
    <n v="0.46505431440869033"/>
    <n v="146.37"/>
    <n v="0"/>
    <n v="2026"/>
    <s v="Q1"/>
    <n v="3"/>
    <s v="Mar"/>
  </r>
  <r>
    <n v="3374"/>
    <d v="2026-03-03T00:00:00"/>
    <n v="2026"/>
    <x v="0"/>
    <n v="3"/>
    <x v="2"/>
    <x v="2"/>
    <x v="2"/>
    <x v="0"/>
    <s v="Returning"/>
    <x v="1"/>
    <s v="Trail Boots"/>
    <n v="3"/>
    <n v="143.74"/>
    <n v="0"/>
    <n v="81.58"/>
    <n v="431.22"/>
    <n v="244.74"/>
    <n v="186.48000000000002"/>
    <n v="0.43244747460692917"/>
    <n v="431.22"/>
    <n v="0"/>
    <n v="2026"/>
    <s v="Q1"/>
    <n v="3"/>
    <s v="Mar"/>
  </r>
  <r>
    <n v="3850"/>
    <d v="2026-03-03T00:00:00"/>
    <n v="2026"/>
    <x v="0"/>
    <n v="3"/>
    <x v="2"/>
    <x v="3"/>
    <x v="7"/>
    <x v="3"/>
    <s v="New"/>
    <x v="3"/>
    <s v="Portable Camp Stove"/>
    <n v="2"/>
    <n v="81.94"/>
    <n v="0.1"/>
    <n v="39.9"/>
    <n v="147.49199999999999"/>
    <n v="79.8"/>
    <n v="67.691999999999993"/>
    <n v="0.45895370596371327"/>
    <n v="163.88"/>
    <n v="16.388000000000002"/>
    <n v="2026"/>
    <s v="Q1"/>
    <n v="3"/>
    <s v="Mar"/>
  </r>
  <r>
    <n v="4004"/>
    <d v="2026-03-03T00:00:00"/>
    <n v="2026"/>
    <x v="0"/>
    <n v="3"/>
    <x v="2"/>
    <x v="2"/>
    <x v="5"/>
    <x v="0"/>
    <s v="New"/>
    <x v="2"/>
    <s v="Packing Cube Set"/>
    <n v="1"/>
    <n v="46.46"/>
    <n v="0.1"/>
    <n v="17.989999999999998"/>
    <n v="41.814"/>
    <n v="17.989999999999998"/>
    <n v="23.824000000000002"/>
    <n v="0.56976132395848289"/>
    <n v="46.46"/>
    <n v="4.6459999999999999"/>
    <n v="2026"/>
    <s v="Q1"/>
    <n v="3"/>
    <s v="Mar"/>
  </r>
  <r>
    <n v="788"/>
    <d v="2026-03-04T00:00:00"/>
    <n v="2026"/>
    <x v="0"/>
    <n v="3"/>
    <x v="2"/>
    <x v="1"/>
    <x v="11"/>
    <x v="0"/>
    <s v="New"/>
    <x v="0"/>
    <s v="Compact Repair Kit"/>
    <n v="3"/>
    <n v="39.49"/>
    <n v="0"/>
    <n v="16.420000000000002"/>
    <n v="118.47"/>
    <n v="49.260000000000005"/>
    <n v="69.209999999999994"/>
    <n v="0.58419853127374011"/>
    <n v="118.47"/>
    <n v="0"/>
    <n v="2026"/>
    <s v="Q1"/>
    <n v="3"/>
    <s v="Mar"/>
  </r>
  <r>
    <n v="1717"/>
    <d v="2026-03-04T00:00:00"/>
    <n v="2026"/>
    <x v="0"/>
    <n v="3"/>
    <x v="2"/>
    <x v="3"/>
    <x v="13"/>
    <x v="0"/>
    <s v="Returning"/>
    <x v="4"/>
    <s v="Resistance Band Set"/>
    <n v="1"/>
    <n v="40.909999999999997"/>
    <n v="0"/>
    <n v="14.89"/>
    <n v="40.909999999999997"/>
    <n v="14.89"/>
    <n v="26.019999999999996"/>
    <n v="0.63603031043754577"/>
    <n v="40.909999999999997"/>
    <n v="0"/>
    <n v="2026"/>
    <s v="Q1"/>
    <n v="3"/>
    <s v="Mar"/>
  </r>
  <r>
    <n v="1819"/>
    <d v="2026-03-04T00:00:00"/>
    <n v="2026"/>
    <x v="0"/>
    <n v="3"/>
    <x v="2"/>
    <x v="3"/>
    <x v="8"/>
    <x v="3"/>
    <s v="New"/>
    <x v="0"/>
    <s v="Trail Bike Light"/>
    <n v="1"/>
    <n v="49.94"/>
    <n v="0.1"/>
    <n v="21.84"/>
    <n v="44.945999999999998"/>
    <n v="21.84"/>
    <n v="23.105999999999998"/>
    <n v="0.51408356694700308"/>
    <n v="49.94"/>
    <n v="4.9939999999999998"/>
    <n v="2026"/>
    <s v="Q1"/>
    <n v="3"/>
    <s v="Mar"/>
  </r>
  <r>
    <n v="1992"/>
    <d v="2026-03-04T00:00:00"/>
    <n v="2026"/>
    <x v="0"/>
    <n v="3"/>
    <x v="2"/>
    <x v="2"/>
    <x v="5"/>
    <x v="0"/>
    <s v="Business"/>
    <x v="2"/>
    <s v="Insulated Bottle"/>
    <n v="1"/>
    <n v="35.520000000000003"/>
    <n v="0"/>
    <n v="13.21"/>
    <n v="35.520000000000003"/>
    <n v="13.21"/>
    <n v="22.310000000000002"/>
    <n v="0.62809684684684686"/>
    <n v="35.520000000000003"/>
    <n v="0"/>
    <n v="2026"/>
    <s v="Q1"/>
    <n v="3"/>
    <s v="Mar"/>
  </r>
  <r>
    <n v="2499"/>
    <d v="2026-03-04T00:00:00"/>
    <n v="2026"/>
    <x v="0"/>
    <n v="3"/>
    <x v="2"/>
    <x v="3"/>
    <x v="7"/>
    <x v="2"/>
    <s v="New"/>
    <x v="3"/>
    <s v="Alpine Tent 4P"/>
    <n v="2"/>
    <n v="341.1"/>
    <n v="0"/>
    <n v="200.19"/>
    <n v="682.2"/>
    <n v="400.38"/>
    <n v="281.82000000000005"/>
    <n v="0.41310466138962187"/>
    <n v="682.2"/>
    <n v="0"/>
    <n v="2026"/>
    <s v="Q1"/>
    <n v="3"/>
    <s v="Mar"/>
  </r>
  <r>
    <n v="2698"/>
    <d v="2026-03-04T00:00:00"/>
    <n v="2026"/>
    <x v="0"/>
    <n v="3"/>
    <x v="2"/>
    <x v="2"/>
    <x v="16"/>
    <x v="3"/>
    <s v="New"/>
    <x v="4"/>
    <s v="Recovery Roller"/>
    <n v="4"/>
    <n v="36.08"/>
    <n v="0"/>
    <n v="13.89"/>
    <n v="144.32"/>
    <n v="55.56"/>
    <n v="88.759999999999991"/>
    <n v="0.61502217294900219"/>
    <n v="144.32"/>
    <n v="0"/>
    <n v="2026"/>
    <s v="Q1"/>
    <n v="3"/>
    <s v="Mar"/>
  </r>
  <r>
    <n v="4416"/>
    <d v="2026-03-04T00:00:00"/>
    <n v="2026"/>
    <x v="0"/>
    <n v="3"/>
    <x v="2"/>
    <x v="3"/>
    <x v="4"/>
    <x v="0"/>
    <s v="Business"/>
    <x v="1"/>
    <s v="Summit Backpack 45L"/>
    <n v="2"/>
    <n v="151.69999999999999"/>
    <n v="0"/>
    <n v="80.44"/>
    <n v="303.39999999999998"/>
    <n v="160.88"/>
    <n v="142.51999999999998"/>
    <n v="0.46974291364535264"/>
    <n v="303.39999999999998"/>
    <n v="0"/>
    <n v="2026"/>
    <s v="Q1"/>
    <n v="3"/>
    <s v="Mar"/>
  </r>
  <r>
    <n v="4434"/>
    <d v="2026-03-04T00:00:00"/>
    <n v="2026"/>
    <x v="0"/>
    <n v="3"/>
    <x v="2"/>
    <x v="1"/>
    <x v="6"/>
    <x v="3"/>
    <s v="New"/>
    <x v="1"/>
    <s v="Summit Backpack 45L"/>
    <n v="2"/>
    <n v="151.55000000000001"/>
    <n v="0.1"/>
    <n v="80.680000000000007"/>
    <n v="272.79000000000002"/>
    <n v="161.36000000000001"/>
    <n v="111.43"/>
    <n v="0.40848271564206901"/>
    <n v="303.10000000000002"/>
    <n v="30.310000000000002"/>
    <n v="2026"/>
    <s v="Q1"/>
    <n v="3"/>
    <s v="Mar"/>
  </r>
  <r>
    <n v="4992"/>
    <d v="2026-03-04T00:00:00"/>
    <n v="2026"/>
    <x v="0"/>
    <n v="3"/>
    <x v="2"/>
    <x v="2"/>
    <x v="2"/>
    <x v="1"/>
    <s v="Business"/>
    <x v="0"/>
    <s v="Commuter Helmet"/>
    <n v="5"/>
    <n v="82.44"/>
    <n v="0.1"/>
    <n v="41.57"/>
    <n v="370.98"/>
    <n v="207.85"/>
    <n v="163.13000000000002"/>
    <n v="0.43972720901396306"/>
    <n v="412.2"/>
    <n v="41.22"/>
    <n v="2026"/>
    <s v="Q1"/>
    <n v="3"/>
    <s v="Mar"/>
  </r>
  <r>
    <n v="388"/>
    <d v="2026-03-05T00:00:00"/>
    <n v="2026"/>
    <x v="0"/>
    <n v="3"/>
    <x v="2"/>
    <x v="3"/>
    <x v="8"/>
    <x v="0"/>
    <s v="Returning"/>
    <x v="4"/>
    <s v="Recovery Roller"/>
    <n v="1"/>
    <n v="35.61"/>
    <n v="0.05"/>
    <n v="13.8"/>
    <n v="33.829499999999996"/>
    <n v="13.8"/>
    <n v="20.029499999999995"/>
    <n v="0.59207200815855976"/>
    <n v="35.61"/>
    <n v="1.7805"/>
    <n v="2026"/>
    <s v="Q1"/>
    <n v="3"/>
    <s v="Mar"/>
  </r>
  <r>
    <n v="977"/>
    <d v="2026-03-05T00:00:00"/>
    <n v="2026"/>
    <x v="0"/>
    <n v="3"/>
    <x v="2"/>
    <x v="0"/>
    <x v="0"/>
    <x v="3"/>
    <s v="New"/>
    <x v="1"/>
    <s v="Summit Backpack 45L"/>
    <n v="5"/>
    <n v="156.13"/>
    <n v="0"/>
    <n v="77.03"/>
    <n v="780.65"/>
    <n v="385.15"/>
    <n v="395.5"/>
    <n v="0.50662909114199706"/>
    <n v="780.65"/>
    <n v="0"/>
    <n v="2026"/>
    <s v="Q1"/>
    <n v="3"/>
    <s v="Mar"/>
  </r>
  <r>
    <n v="996"/>
    <d v="2026-03-05T00:00:00"/>
    <n v="2026"/>
    <x v="0"/>
    <n v="3"/>
    <x v="2"/>
    <x v="0"/>
    <x v="15"/>
    <x v="0"/>
    <s v="Returning"/>
    <x v="3"/>
    <s v="Compact Sleeping Bag"/>
    <n v="1"/>
    <n v="124.31"/>
    <n v="0"/>
    <n v="61.16"/>
    <n v="124.31"/>
    <n v="61.16"/>
    <n v="63.150000000000006"/>
    <n v="0.50800418309066053"/>
    <n v="124.31"/>
    <n v="0"/>
    <n v="2026"/>
    <s v="Q1"/>
    <n v="3"/>
    <s v="Mar"/>
  </r>
  <r>
    <n v="1923"/>
    <d v="2026-03-05T00:00:00"/>
    <n v="2026"/>
    <x v="0"/>
    <n v="3"/>
    <x v="2"/>
    <x v="1"/>
    <x v="14"/>
    <x v="2"/>
    <s v="Business"/>
    <x v="3"/>
    <s v="Portable Camp Stove"/>
    <n v="3"/>
    <n v="82.9"/>
    <n v="0.1"/>
    <n v="38.31"/>
    <n v="223.83"/>
    <n v="114.93"/>
    <n v="108.9"/>
    <n v="0.48652995577000402"/>
    <n v="248.70000000000002"/>
    <n v="24.870000000000005"/>
    <n v="2026"/>
    <s v="Q1"/>
    <n v="3"/>
    <s v="Mar"/>
  </r>
  <r>
    <n v="4904"/>
    <d v="2026-03-05T00:00:00"/>
    <n v="2026"/>
    <x v="0"/>
    <n v="3"/>
    <x v="2"/>
    <x v="1"/>
    <x v="11"/>
    <x v="2"/>
    <s v="Business"/>
    <x v="0"/>
    <s v="Compact Repair Kit"/>
    <n v="1"/>
    <n v="41.1"/>
    <n v="0"/>
    <n v="16.34"/>
    <n v="41.1"/>
    <n v="16.34"/>
    <n v="24.76"/>
    <n v="0.60243309002433088"/>
    <n v="41.1"/>
    <n v="0"/>
    <n v="2026"/>
    <s v="Q1"/>
    <n v="3"/>
    <s v="Mar"/>
  </r>
  <r>
    <n v="1036"/>
    <d v="2026-03-06T00:00:00"/>
    <n v="2026"/>
    <x v="0"/>
    <n v="3"/>
    <x v="2"/>
    <x v="0"/>
    <x v="0"/>
    <x v="0"/>
    <s v="Business"/>
    <x v="0"/>
    <s v="Compact Repair Kit"/>
    <n v="1"/>
    <n v="40.380000000000003"/>
    <n v="0"/>
    <n v="16.41"/>
    <n v="40.380000000000003"/>
    <n v="16.41"/>
    <n v="23.970000000000002"/>
    <n v="0.59361069836552749"/>
    <n v="40.380000000000003"/>
    <n v="0"/>
    <n v="2026"/>
    <s v="Q1"/>
    <n v="3"/>
    <s v="Mar"/>
  </r>
  <r>
    <n v="1470"/>
    <d v="2026-03-06T00:00:00"/>
    <n v="2026"/>
    <x v="0"/>
    <n v="3"/>
    <x v="2"/>
    <x v="2"/>
    <x v="2"/>
    <x v="0"/>
    <s v="Returning"/>
    <x v="0"/>
    <s v="Commuter Helmet"/>
    <n v="1"/>
    <n v="80.349999999999994"/>
    <n v="0.1"/>
    <n v="42.43"/>
    <n v="72.314999999999998"/>
    <n v="42.43"/>
    <n v="29.884999999999998"/>
    <n v="0.41326142570697638"/>
    <n v="80.349999999999994"/>
    <n v="8.0350000000000001"/>
    <n v="2026"/>
    <s v="Q1"/>
    <n v="3"/>
    <s v="Mar"/>
  </r>
  <r>
    <n v="2907"/>
    <d v="2026-03-06T00:00:00"/>
    <n v="2026"/>
    <x v="0"/>
    <n v="3"/>
    <x v="2"/>
    <x v="3"/>
    <x v="13"/>
    <x v="0"/>
    <s v="Returning"/>
    <x v="0"/>
    <s v="Compact Repair Kit"/>
    <n v="1"/>
    <n v="40.44"/>
    <n v="0.05"/>
    <n v="16.829999999999998"/>
    <n v="38.417999999999999"/>
    <n v="16.829999999999998"/>
    <n v="21.588000000000001"/>
    <n v="0.56192409807902555"/>
    <n v="40.44"/>
    <n v="2.0219999999999998"/>
    <n v="2026"/>
    <s v="Q1"/>
    <n v="3"/>
    <s v="Mar"/>
  </r>
  <r>
    <n v="2997"/>
    <d v="2026-03-06T00:00:00"/>
    <n v="2026"/>
    <x v="0"/>
    <n v="3"/>
    <x v="2"/>
    <x v="2"/>
    <x v="16"/>
    <x v="0"/>
    <s v="Returning"/>
    <x v="2"/>
    <s v="Insulated Bottle"/>
    <n v="3"/>
    <n v="35.89"/>
    <n v="0"/>
    <n v="13.25"/>
    <n v="107.67"/>
    <n v="39.75"/>
    <n v="67.92"/>
    <n v="0.63081638339370294"/>
    <n v="107.67"/>
    <n v="0"/>
    <n v="2026"/>
    <s v="Q1"/>
    <n v="3"/>
    <s v="Mar"/>
  </r>
  <r>
    <n v="3056"/>
    <d v="2026-03-06T00:00:00"/>
    <n v="2026"/>
    <x v="0"/>
    <n v="3"/>
    <x v="2"/>
    <x v="1"/>
    <x v="12"/>
    <x v="3"/>
    <s v="Returning"/>
    <x v="2"/>
    <s v="Travel Backpack 35L"/>
    <n v="3"/>
    <n v="163.44999999999999"/>
    <n v="0"/>
    <n v="86.88"/>
    <n v="490.34999999999997"/>
    <n v="260.64"/>
    <n v="229.70999999999998"/>
    <n v="0.46846130315081064"/>
    <n v="490.34999999999997"/>
    <n v="0"/>
    <n v="2026"/>
    <s v="Q1"/>
    <n v="3"/>
    <s v="Mar"/>
  </r>
  <r>
    <n v="471"/>
    <d v="2026-03-07T00:00:00"/>
    <n v="2026"/>
    <x v="0"/>
    <n v="3"/>
    <x v="2"/>
    <x v="1"/>
    <x v="1"/>
    <x v="2"/>
    <s v="Returning"/>
    <x v="4"/>
    <s v="Resistance Band Set"/>
    <n v="2"/>
    <n v="40.020000000000003"/>
    <n v="0"/>
    <n v="14.38"/>
    <n v="80.040000000000006"/>
    <n v="28.76"/>
    <n v="51.28"/>
    <n v="0.64067966016991496"/>
    <n v="80.040000000000006"/>
    <n v="0"/>
    <n v="2026"/>
    <s v="Q1"/>
    <n v="3"/>
    <s v="Mar"/>
  </r>
  <r>
    <n v="842"/>
    <d v="2026-03-07T00:00:00"/>
    <n v="2026"/>
    <x v="0"/>
    <n v="3"/>
    <x v="2"/>
    <x v="0"/>
    <x v="15"/>
    <x v="0"/>
    <s v="New"/>
    <x v="4"/>
    <s v="Resistance Band Set"/>
    <n v="1"/>
    <n v="40.01"/>
    <n v="0.05"/>
    <n v="14.35"/>
    <n v="38.009499999999996"/>
    <n v="14.35"/>
    <n v="23.659499999999994"/>
    <n v="0.62246280535129372"/>
    <n v="40.01"/>
    <n v="2.0005000000000002"/>
    <n v="2026"/>
    <s v="Q1"/>
    <n v="3"/>
    <s v="Mar"/>
  </r>
  <r>
    <n v="3386"/>
    <d v="2026-03-07T00:00:00"/>
    <n v="2026"/>
    <x v="0"/>
    <n v="3"/>
    <x v="2"/>
    <x v="1"/>
    <x v="12"/>
    <x v="0"/>
    <s v="Returning"/>
    <x v="1"/>
    <s v="Summit Backpack 45L"/>
    <n v="3"/>
    <n v="155.16"/>
    <n v="0"/>
    <n v="76.849999999999994"/>
    <n v="465.48"/>
    <n v="230.54999999999998"/>
    <n v="234.93000000000004"/>
    <n v="0.50470482083011092"/>
    <n v="465.48"/>
    <n v="0"/>
    <n v="2026"/>
    <s v="Q1"/>
    <n v="3"/>
    <s v="Mar"/>
  </r>
  <r>
    <n v="4505"/>
    <d v="2026-03-07T00:00:00"/>
    <n v="2026"/>
    <x v="0"/>
    <n v="3"/>
    <x v="2"/>
    <x v="1"/>
    <x v="14"/>
    <x v="3"/>
    <s v="New"/>
    <x v="4"/>
    <s v="Resistance Band Set"/>
    <n v="1"/>
    <n v="39.96"/>
    <n v="0"/>
    <n v="14.5"/>
    <n v="39.96"/>
    <n v="14.5"/>
    <n v="25.46"/>
    <n v="0.63713713713713716"/>
    <n v="39.96"/>
    <n v="0"/>
    <n v="2026"/>
    <s v="Q1"/>
    <n v="3"/>
    <s v="Mar"/>
  </r>
  <r>
    <n v="1286"/>
    <d v="2026-03-08T00:00:00"/>
    <n v="2026"/>
    <x v="0"/>
    <n v="3"/>
    <x v="2"/>
    <x v="1"/>
    <x v="1"/>
    <x v="0"/>
    <s v="New"/>
    <x v="1"/>
    <s v="Trail Boots"/>
    <n v="1"/>
    <n v="146.6"/>
    <n v="0"/>
    <n v="78.92"/>
    <n v="146.6"/>
    <n v="78.92"/>
    <n v="67.679999999999993"/>
    <n v="0.46166439290586625"/>
    <n v="146.6"/>
    <n v="0"/>
    <n v="2026"/>
    <s v="Q1"/>
    <n v="3"/>
    <s v="Mar"/>
  </r>
  <r>
    <n v="2653"/>
    <d v="2026-03-08T00:00:00"/>
    <n v="2026"/>
    <x v="0"/>
    <n v="3"/>
    <x v="2"/>
    <x v="1"/>
    <x v="14"/>
    <x v="2"/>
    <s v="Returning"/>
    <x v="1"/>
    <s v="Hiking Daypack 20L"/>
    <n v="1"/>
    <n v="94.38"/>
    <n v="0"/>
    <n v="44.78"/>
    <n v="94.38"/>
    <n v="44.78"/>
    <n v="49.599999999999994"/>
    <n v="0.52553507098961638"/>
    <n v="94.38"/>
    <n v="0"/>
    <n v="2026"/>
    <s v="Q1"/>
    <n v="3"/>
    <s v="Mar"/>
  </r>
  <r>
    <n v="4465"/>
    <d v="2026-03-08T00:00:00"/>
    <n v="2026"/>
    <x v="0"/>
    <n v="3"/>
    <x v="2"/>
    <x v="1"/>
    <x v="12"/>
    <x v="2"/>
    <s v="Returning"/>
    <x v="4"/>
    <s v="Weighted Vest"/>
    <n v="1"/>
    <n v="121.77"/>
    <n v="0"/>
    <n v="67.52"/>
    <n v="121.77"/>
    <n v="67.52"/>
    <n v="54.25"/>
    <n v="0.44551203087788455"/>
    <n v="121.77"/>
    <n v="0"/>
    <n v="2026"/>
    <s v="Q1"/>
    <n v="3"/>
    <s v="Mar"/>
  </r>
  <r>
    <n v="4576"/>
    <d v="2026-03-08T00:00:00"/>
    <n v="2026"/>
    <x v="0"/>
    <n v="3"/>
    <x v="2"/>
    <x v="3"/>
    <x v="8"/>
    <x v="3"/>
    <s v="Returning"/>
    <x v="3"/>
    <s v="Compact Sleeping Bag"/>
    <n v="5"/>
    <n v="123.29"/>
    <n v="0"/>
    <n v="61.34"/>
    <n v="616.45000000000005"/>
    <n v="306.70000000000005"/>
    <n v="309.75"/>
    <n v="0.50247384216075919"/>
    <n v="616.45000000000005"/>
    <n v="0"/>
    <n v="2026"/>
    <s v="Q1"/>
    <n v="3"/>
    <s v="Mar"/>
  </r>
  <r>
    <n v="718"/>
    <d v="2026-03-09T00:00:00"/>
    <n v="2026"/>
    <x v="0"/>
    <n v="3"/>
    <x v="2"/>
    <x v="1"/>
    <x v="12"/>
    <x v="0"/>
    <s v="New"/>
    <x v="4"/>
    <s v="Resistance Band Set"/>
    <n v="1"/>
    <n v="41.15"/>
    <n v="0.05"/>
    <n v="14.4"/>
    <n v="39.092499999999994"/>
    <n v="14.4"/>
    <n v="24.692499999999995"/>
    <n v="0.63164289825414077"/>
    <n v="41.15"/>
    <n v="2.0575000000000001"/>
    <n v="2026"/>
    <s v="Q1"/>
    <n v="3"/>
    <s v="Mar"/>
  </r>
  <r>
    <n v="1527"/>
    <d v="2026-03-09T00:00:00"/>
    <n v="2026"/>
    <x v="0"/>
    <n v="3"/>
    <x v="2"/>
    <x v="3"/>
    <x v="4"/>
    <x v="3"/>
    <s v="New"/>
    <x v="2"/>
    <s v="Insulated Bottle"/>
    <n v="4"/>
    <n v="35.42"/>
    <n v="0"/>
    <n v="13.31"/>
    <n v="141.68"/>
    <n v="53.24"/>
    <n v="88.44"/>
    <n v="0.62422360248447195"/>
    <n v="141.68"/>
    <n v="0"/>
    <n v="2026"/>
    <s v="Q1"/>
    <n v="3"/>
    <s v="Mar"/>
  </r>
  <r>
    <n v="1797"/>
    <d v="2026-03-09T00:00:00"/>
    <n v="2026"/>
    <x v="0"/>
    <n v="3"/>
    <x v="2"/>
    <x v="1"/>
    <x v="12"/>
    <x v="0"/>
    <s v="Business"/>
    <x v="0"/>
    <s v="Cycling Pack 12L"/>
    <n v="1"/>
    <n v="103.74"/>
    <n v="0.1"/>
    <n v="51.32"/>
    <n v="93.366"/>
    <n v="51.32"/>
    <n v="42.045999999999999"/>
    <n v="0.45033523980892404"/>
    <n v="103.74"/>
    <n v="10.374000000000001"/>
    <n v="2026"/>
    <s v="Q1"/>
    <n v="3"/>
    <s v="Mar"/>
  </r>
  <r>
    <n v="2917"/>
    <d v="2026-03-09T00:00:00"/>
    <n v="2026"/>
    <x v="0"/>
    <n v="3"/>
    <x v="2"/>
    <x v="2"/>
    <x v="16"/>
    <x v="3"/>
    <s v="Business"/>
    <x v="2"/>
    <s v="Travel Backpack 35L"/>
    <n v="2"/>
    <n v="165.49"/>
    <n v="0.05"/>
    <n v="89.82"/>
    <n v="314.43099999999998"/>
    <n v="179.64"/>
    <n v="134.791"/>
    <n v="0.4286822864157796"/>
    <n v="330.98"/>
    <n v="16.549000000000003"/>
    <n v="2026"/>
    <s v="Q1"/>
    <n v="3"/>
    <s v="Mar"/>
  </r>
  <r>
    <n v="4095"/>
    <d v="2026-03-09T00:00:00"/>
    <n v="2026"/>
    <x v="0"/>
    <n v="3"/>
    <x v="2"/>
    <x v="1"/>
    <x v="6"/>
    <x v="3"/>
    <s v="New"/>
    <x v="1"/>
    <s v="Trekking Poles"/>
    <n v="1"/>
    <n v="72.87"/>
    <n v="0.05"/>
    <n v="32"/>
    <n v="69.226500000000001"/>
    <n v="32"/>
    <n v="37.226500000000001"/>
    <n v="0.53774927231623726"/>
    <n v="72.87"/>
    <n v="3.6435000000000004"/>
    <n v="2026"/>
    <s v="Q1"/>
    <n v="3"/>
    <s v="Mar"/>
  </r>
  <r>
    <n v="5050"/>
    <d v="2026-03-09T00:00:00"/>
    <n v="2026"/>
    <x v="0"/>
    <n v="3"/>
    <x v="2"/>
    <x v="3"/>
    <x v="13"/>
    <x v="2"/>
    <s v="Returning"/>
    <x v="2"/>
    <s v="Travel Backpack 35L"/>
    <n v="1"/>
    <n v="161.04"/>
    <n v="0"/>
    <n v="85.83"/>
    <n v="161.04"/>
    <n v="85.83"/>
    <n v="75.209999999999994"/>
    <n v="0.46702682563338299"/>
    <n v="161.04"/>
    <n v="0"/>
    <n v="2026"/>
    <s v="Q1"/>
    <n v="3"/>
    <s v="Mar"/>
  </r>
  <r>
    <n v="709"/>
    <d v="2026-03-10T00:00:00"/>
    <n v="2026"/>
    <x v="0"/>
    <n v="3"/>
    <x v="2"/>
    <x v="0"/>
    <x v="0"/>
    <x v="0"/>
    <s v="New"/>
    <x v="2"/>
    <s v="Carry-On Duffel"/>
    <n v="3"/>
    <n v="130.6"/>
    <n v="0.05"/>
    <n v="65.62"/>
    <n v="372.20999999999992"/>
    <n v="196.86"/>
    <n v="175.34999999999991"/>
    <n v="0.47110502135891014"/>
    <n v="391.79999999999995"/>
    <n v="19.59"/>
    <n v="2026"/>
    <s v="Q1"/>
    <n v="3"/>
    <s v="Mar"/>
  </r>
  <r>
    <n v="1073"/>
    <d v="2026-03-10T00:00:00"/>
    <n v="2026"/>
    <x v="0"/>
    <n v="3"/>
    <x v="2"/>
    <x v="2"/>
    <x v="10"/>
    <x v="3"/>
    <s v="Returning"/>
    <x v="0"/>
    <s v="Commuter Helmet"/>
    <n v="2"/>
    <n v="81.290000000000006"/>
    <n v="0"/>
    <n v="43.9"/>
    <n v="162.58000000000001"/>
    <n v="87.8"/>
    <n v="74.780000000000015"/>
    <n v="0.45995817443720022"/>
    <n v="162.58000000000001"/>
    <n v="0"/>
    <n v="2026"/>
    <s v="Q1"/>
    <n v="3"/>
    <s v="Mar"/>
  </r>
  <r>
    <n v="2623"/>
    <d v="2026-03-10T00:00:00"/>
    <n v="2026"/>
    <x v="0"/>
    <n v="3"/>
    <x v="2"/>
    <x v="1"/>
    <x v="12"/>
    <x v="3"/>
    <s v="New"/>
    <x v="0"/>
    <s v="Cycling Pack 12L"/>
    <n v="2"/>
    <n v="103.33"/>
    <n v="0.05"/>
    <n v="51.58"/>
    <n v="196.327"/>
    <n v="103.16"/>
    <n v="93.167000000000002"/>
    <n v="0.47455011282197557"/>
    <n v="206.66"/>
    <n v="10.333"/>
    <n v="2026"/>
    <s v="Q1"/>
    <n v="3"/>
    <s v="Mar"/>
  </r>
  <r>
    <n v="2625"/>
    <d v="2026-03-10T00:00:00"/>
    <n v="2026"/>
    <x v="0"/>
    <n v="3"/>
    <x v="2"/>
    <x v="3"/>
    <x v="7"/>
    <x v="2"/>
    <s v="Business"/>
    <x v="4"/>
    <s v="Training Mat"/>
    <n v="2"/>
    <n v="51.14"/>
    <n v="0"/>
    <n v="21.58"/>
    <n v="102.28"/>
    <n v="43.16"/>
    <n v="59.120000000000005"/>
    <n v="0.57802111849824012"/>
    <n v="102.28"/>
    <n v="0"/>
    <n v="2026"/>
    <s v="Q1"/>
    <n v="3"/>
    <s v="Mar"/>
  </r>
  <r>
    <n v="3304"/>
    <d v="2026-03-10T00:00:00"/>
    <n v="2026"/>
    <x v="0"/>
    <n v="3"/>
    <x v="2"/>
    <x v="1"/>
    <x v="12"/>
    <x v="3"/>
    <s v="Returning"/>
    <x v="0"/>
    <s v="Trail Bike Light"/>
    <n v="2"/>
    <n v="49.7"/>
    <n v="0"/>
    <n v="23.14"/>
    <n v="99.4"/>
    <n v="46.28"/>
    <n v="53.120000000000005"/>
    <n v="0.53440643863179071"/>
    <n v="99.4"/>
    <n v="0"/>
    <n v="2026"/>
    <s v="Q1"/>
    <n v="3"/>
    <s v="Mar"/>
  </r>
  <r>
    <n v="4876"/>
    <d v="2026-03-10T00:00:00"/>
    <n v="2026"/>
    <x v="0"/>
    <n v="3"/>
    <x v="2"/>
    <x v="3"/>
    <x v="4"/>
    <x v="0"/>
    <s v="Returning"/>
    <x v="0"/>
    <s v="Compact Repair Kit"/>
    <n v="1"/>
    <n v="39.659999999999997"/>
    <n v="0.05"/>
    <n v="16.93"/>
    <n v="37.676999999999992"/>
    <n v="16.93"/>
    <n v="20.746999999999993"/>
    <n v="0.5506542452955383"/>
    <n v="39.659999999999997"/>
    <n v="1.9829999999999999"/>
    <n v="2026"/>
    <s v="Q1"/>
    <n v="3"/>
    <s v="Mar"/>
  </r>
  <r>
    <n v="83"/>
    <d v="2026-03-11T00:00:00"/>
    <n v="2026"/>
    <x v="0"/>
    <n v="3"/>
    <x v="2"/>
    <x v="1"/>
    <x v="12"/>
    <x v="1"/>
    <s v="Business"/>
    <x v="4"/>
    <s v="Training Mat"/>
    <n v="4"/>
    <n v="50.65"/>
    <n v="0.15"/>
    <n v="22"/>
    <n v="172.20999999999998"/>
    <n v="88"/>
    <n v="84.20999999999998"/>
    <n v="0.48899599326403803"/>
    <n v="202.6"/>
    <n v="30.389999999999997"/>
    <n v="2026"/>
    <s v="Q1"/>
    <n v="3"/>
    <s v="Mar"/>
  </r>
  <r>
    <n v="863"/>
    <d v="2026-03-11T00:00:00"/>
    <n v="2026"/>
    <x v="0"/>
    <n v="3"/>
    <x v="2"/>
    <x v="2"/>
    <x v="2"/>
    <x v="3"/>
    <s v="Returning"/>
    <x v="4"/>
    <s v="Training Mat"/>
    <n v="2"/>
    <n v="50.72"/>
    <n v="0"/>
    <n v="21.88"/>
    <n v="101.44"/>
    <n v="43.76"/>
    <n v="57.68"/>
    <n v="0.56861198738170349"/>
    <n v="101.44"/>
    <n v="0"/>
    <n v="2026"/>
    <s v="Q1"/>
    <n v="3"/>
    <s v="Mar"/>
  </r>
  <r>
    <n v="2323"/>
    <d v="2026-03-11T00:00:00"/>
    <n v="2026"/>
    <x v="0"/>
    <n v="3"/>
    <x v="2"/>
    <x v="1"/>
    <x v="12"/>
    <x v="2"/>
    <s v="New"/>
    <x v="2"/>
    <s v="Insulated Bottle"/>
    <n v="2"/>
    <n v="36.08"/>
    <n v="0.05"/>
    <n v="13.19"/>
    <n v="68.551999999999992"/>
    <n v="26.38"/>
    <n v="42.171999999999997"/>
    <n v="0.61518263507993931"/>
    <n v="72.16"/>
    <n v="3.6080000000000001"/>
    <n v="2026"/>
    <s v="Q1"/>
    <n v="3"/>
    <s v="Mar"/>
  </r>
  <r>
    <n v="3064"/>
    <d v="2026-03-11T00:00:00"/>
    <n v="2026"/>
    <x v="0"/>
    <n v="3"/>
    <x v="2"/>
    <x v="3"/>
    <x v="8"/>
    <x v="0"/>
    <s v="Returning"/>
    <x v="3"/>
    <s v="Compact Sleeping Bag"/>
    <n v="6"/>
    <n v="124.04"/>
    <n v="0.05"/>
    <n v="61.17"/>
    <n v="707.02800000000002"/>
    <n v="367.02"/>
    <n v="340.00800000000004"/>
    <n v="0.48089750335205966"/>
    <n v="744.24"/>
    <n v="37.212000000000003"/>
    <n v="2026"/>
    <s v="Q1"/>
    <n v="3"/>
    <s v="Mar"/>
  </r>
  <r>
    <n v="4995"/>
    <d v="2026-03-11T00:00:00"/>
    <n v="2026"/>
    <x v="0"/>
    <n v="3"/>
    <x v="2"/>
    <x v="1"/>
    <x v="12"/>
    <x v="3"/>
    <s v="New"/>
    <x v="1"/>
    <s v="Hiking Daypack 20L"/>
    <n v="3"/>
    <n v="90.31"/>
    <n v="0"/>
    <n v="44.58"/>
    <n v="270.93"/>
    <n v="133.74"/>
    <n v="137.19"/>
    <n v="0.50636695825489975"/>
    <n v="270.93"/>
    <n v="0"/>
    <n v="2026"/>
    <s v="Q1"/>
    <n v="3"/>
    <s v="Mar"/>
  </r>
  <r>
    <n v="46"/>
    <d v="2026-03-12T00:00:00"/>
    <n v="2026"/>
    <x v="0"/>
    <n v="3"/>
    <x v="2"/>
    <x v="3"/>
    <x v="7"/>
    <x v="0"/>
    <s v="Returning"/>
    <x v="1"/>
    <s v="Trekking Poles"/>
    <n v="4"/>
    <n v="72.63"/>
    <n v="0.1"/>
    <n v="31.45"/>
    <n v="261.46800000000002"/>
    <n v="125.8"/>
    <n v="135.66800000000001"/>
    <n v="0.51887037801948999"/>
    <n v="290.52"/>
    <n v="29.052"/>
    <n v="2026"/>
    <s v="Q1"/>
    <n v="3"/>
    <s v="Mar"/>
  </r>
  <r>
    <n v="443"/>
    <d v="2026-03-12T00:00:00"/>
    <n v="2026"/>
    <x v="0"/>
    <n v="3"/>
    <x v="2"/>
    <x v="1"/>
    <x v="14"/>
    <x v="0"/>
    <s v="Returning"/>
    <x v="4"/>
    <s v="Resistance Band Set"/>
    <n v="3"/>
    <n v="39.9"/>
    <n v="0"/>
    <n v="14.49"/>
    <n v="119.69999999999999"/>
    <n v="43.47"/>
    <n v="76.22999999999999"/>
    <n v="0.63684210526315788"/>
    <n v="119.69999999999999"/>
    <n v="0"/>
    <n v="2026"/>
    <s v="Q1"/>
    <n v="3"/>
    <s v="Mar"/>
  </r>
  <r>
    <n v="759"/>
    <d v="2026-03-12T00:00:00"/>
    <n v="2026"/>
    <x v="0"/>
    <n v="3"/>
    <x v="2"/>
    <x v="1"/>
    <x v="12"/>
    <x v="0"/>
    <s v="New"/>
    <x v="4"/>
    <s v="Training Mat"/>
    <n v="1"/>
    <n v="49.79"/>
    <n v="0.1"/>
    <n v="22.29"/>
    <n v="44.811"/>
    <n v="22.29"/>
    <n v="22.521000000000001"/>
    <n v="0.5025774921336279"/>
    <n v="49.79"/>
    <n v="4.9790000000000001"/>
    <n v="2026"/>
    <s v="Q1"/>
    <n v="3"/>
    <s v="Mar"/>
  </r>
  <r>
    <n v="1097"/>
    <d v="2026-03-12T00:00:00"/>
    <n v="2026"/>
    <x v="0"/>
    <n v="3"/>
    <x v="2"/>
    <x v="2"/>
    <x v="2"/>
    <x v="3"/>
    <s v="New"/>
    <x v="0"/>
    <s v="Compact Repair Kit"/>
    <n v="1"/>
    <n v="41.24"/>
    <n v="0.05"/>
    <n v="16.64"/>
    <n v="39.177999999999997"/>
    <n v="16.64"/>
    <n v="22.537999999999997"/>
    <n v="0.57527183623462141"/>
    <n v="41.24"/>
    <n v="2.0620000000000003"/>
    <n v="2026"/>
    <s v="Q1"/>
    <n v="3"/>
    <s v="Mar"/>
  </r>
  <r>
    <n v="2152"/>
    <d v="2026-03-12T00:00:00"/>
    <n v="2026"/>
    <x v="0"/>
    <n v="3"/>
    <x v="2"/>
    <x v="0"/>
    <x v="9"/>
    <x v="0"/>
    <s v="New"/>
    <x v="1"/>
    <s v="Trail Boots"/>
    <n v="1"/>
    <n v="142.88999999999999"/>
    <n v="0"/>
    <n v="81.099999999999994"/>
    <n v="142.88999999999999"/>
    <n v="81.099999999999994"/>
    <n v="61.789999999999992"/>
    <n v="0.43243054097557559"/>
    <n v="142.88999999999999"/>
    <n v="0"/>
    <n v="2026"/>
    <s v="Q1"/>
    <n v="3"/>
    <s v="Mar"/>
  </r>
  <r>
    <n v="2512"/>
    <d v="2026-03-12T00:00:00"/>
    <n v="2026"/>
    <x v="0"/>
    <n v="3"/>
    <x v="2"/>
    <x v="1"/>
    <x v="1"/>
    <x v="0"/>
    <s v="New"/>
    <x v="3"/>
    <s v="Trail Tent 2P"/>
    <n v="2"/>
    <n v="192.76"/>
    <n v="0"/>
    <n v="103.08"/>
    <n v="385.52"/>
    <n v="206.16"/>
    <n v="179.35999999999999"/>
    <n v="0.46524175140070551"/>
    <n v="385.52"/>
    <n v="0"/>
    <n v="2026"/>
    <s v="Q1"/>
    <n v="3"/>
    <s v="Mar"/>
  </r>
  <r>
    <n v="2578"/>
    <d v="2026-03-12T00:00:00"/>
    <n v="2026"/>
    <x v="0"/>
    <n v="3"/>
    <x v="2"/>
    <x v="2"/>
    <x v="5"/>
    <x v="0"/>
    <s v="New"/>
    <x v="2"/>
    <s v="Travel Backpack 35L"/>
    <n v="1"/>
    <n v="165.72"/>
    <n v="0"/>
    <n v="89.31"/>
    <n v="165.72"/>
    <n v="89.31"/>
    <n v="76.41"/>
    <n v="0.46107892831281677"/>
    <n v="165.72"/>
    <n v="0"/>
    <n v="2026"/>
    <s v="Q1"/>
    <n v="3"/>
    <s v="Mar"/>
  </r>
  <r>
    <n v="3302"/>
    <d v="2026-03-12T00:00:00"/>
    <n v="2026"/>
    <x v="0"/>
    <n v="3"/>
    <x v="2"/>
    <x v="3"/>
    <x v="7"/>
    <x v="2"/>
    <s v="Business"/>
    <x v="2"/>
    <s v="Travel Backpack 35L"/>
    <n v="2"/>
    <n v="164.33"/>
    <n v="0"/>
    <n v="86.07"/>
    <n v="328.66"/>
    <n v="172.14"/>
    <n v="156.52000000000004"/>
    <n v="0.47623684050386428"/>
    <n v="328.66"/>
    <n v="0"/>
    <n v="2026"/>
    <s v="Q1"/>
    <n v="3"/>
    <s v="Mar"/>
  </r>
  <r>
    <n v="3752"/>
    <d v="2026-03-12T00:00:00"/>
    <n v="2026"/>
    <x v="0"/>
    <n v="3"/>
    <x v="2"/>
    <x v="3"/>
    <x v="8"/>
    <x v="1"/>
    <s v="Business"/>
    <x v="2"/>
    <s v="Packing Cube Set"/>
    <n v="3"/>
    <n v="45.8"/>
    <n v="0.15"/>
    <n v="18.47"/>
    <n v="116.78999999999998"/>
    <n v="55.41"/>
    <n v="61.379999999999981"/>
    <n v="0.52555869509375797"/>
    <n v="137.39999999999998"/>
    <n v="20.609999999999996"/>
    <n v="2026"/>
    <s v="Q1"/>
    <n v="3"/>
    <s v="Mar"/>
  </r>
  <r>
    <n v="4839"/>
    <d v="2026-03-12T00:00:00"/>
    <n v="2026"/>
    <x v="0"/>
    <n v="3"/>
    <x v="2"/>
    <x v="1"/>
    <x v="1"/>
    <x v="0"/>
    <s v="New"/>
    <x v="0"/>
    <s v="Cycling Pack 12L"/>
    <n v="2"/>
    <n v="103.08"/>
    <n v="0.05"/>
    <n v="49.27"/>
    <n v="195.85199999999998"/>
    <n v="98.54"/>
    <n v="97.311999999999969"/>
    <n v="0.49686497967853266"/>
    <n v="206.16"/>
    <n v="10.308"/>
    <n v="2026"/>
    <s v="Q1"/>
    <n v="3"/>
    <s v="Mar"/>
  </r>
  <r>
    <n v="264"/>
    <d v="2026-03-13T00:00:00"/>
    <n v="2026"/>
    <x v="0"/>
    <n v="3"/>
    <x v="2"/>
    <x v="0"/>
    <x v="0"/>
    <x v="0"/>
    <s v="Business"/>
    <x v="2"/>
    <s v="Packing Cube Set"/>
    <n v="4"/>
    <n v="47.33"/>
    <n v="0"/>
    <n v="18.739999999999998"/>
    <n v="189.32"/>
    <n v="74.959999999999994"/>
    <n v="114.36"/>
    <n v="0.60405662370589475"/>
    <n v="189.32"/>
    <n v="0"/>
    <n v="2026"/>
    <s v="Q1"/>
    <n v="3"/>
    <s v="Mar"/>
  </r>
  <r>
    <n v="2498"/>
    <d v="2026-03-13T00:00:00"/>
    <n v="2026"/>
    <x v="0"/>
    <n v="3"/>
    <x v="2"/>
    <x v="2"/>
    <x v="3"/>
    <x v="2"/>
    <s v="New"/>
    <x v="0"/>
    <s v="Trail Bike Light"/>
    <n v="1"/>
    <n v="50.04"/>
    <n v="0"/>
    <n v="22.64"/>
    <n v="50.04"/>
    <n v="22.64"/>
    <n v="27.4"/>
    <n v="0.54756195043964828"/>
    <n v="50.04"/>
    <n v="0"/>
    <n v="2026"/>
    <s v="Q1"/>
    <n v="3"/>
    <s v="Mar"/>
  </r>
  <r>
    <n v="3929"/>
    <d v="2026-03-13T00:00:00"/>
    <n v="2026"/>
    <x v="0"/>
    <n v="3"/>
    <x v="2"/>
    <x v="3"/>
    <x v="13"/>
    <x v="0"/>
    <s v="New"/>
    <x v="4"/>
    <s v="Weighted Vest"/>
    <n v="1"/>
    <n v="125.69"/>
    <n v="0"/>
    <n v="67.150000000000006"/>
    <n v="125.69"/>
    <n v="67.150000000000006"/>
    <n v="58.539999999999992"/>
    <n v="0.465749065160315"/>
    <n v="125.69"/>
    <n v="0"/>
    <n v="2026"/>
    <s v="Q1"/>
    <n v="3"/>
    <s v="Mar"/>
  </r>
  <r>
    <n v="4195"/>
    <d v="2026-03-13T00:00:00"/>
    <n v="2026"/>
    <x v="0"/>
    <n v="3"/>
    <x v="2"/>
    <x v="3"/>
    <x v="13"/>
    <x v="3"/>
    <s v="New"/>
    <x v="1"/>
    <s v="Trail Boots"/>
    <n v="2"/>
    <n v="142.72999999999999"/>
    <n v="0.1"/>
    <n v="77.28"/>
    <n v="256.91399999999999"/>
    <n v="154.56"/>
    <n v="102.35399999999998"/>
    <n v="0.39839790747098247"/>
    <n v="285.45999999999998"/>
    <n v="28.545999999999999"/>
    <n v="2026"/>
    <s v="Q1"/>
    <n v="3"/>
    <s v="Mar"/>
  </r>
  <r>
    <n v="4684"/>
    <d v="2026-03-13T00:00:00"/>
    <n v="2026"/>
    <x v="0"/>
    <n v="3"/>
    <x v="2"/>
    <x v="1"/>
    <x v="12"/>
    <x v="0"/>
    <s v="Returning"/>
    <x v="4"/>
    <s v="Weighted Vest"/>
    <n v="4"/>
    <n v="124.36"/>
    <n v="0"/>
    <n v="68.790000000000006"/>
    <n v="497.44"/>
    <n v="275.16000000000003"/>
    <n v="222.27999999999997"/>
    <n v="0.44684786104856861"/>
    <n v="497.44"/>
    <n v="0"/>
    <n v="2026"/>
    <s v="Q1"/>
    <n v="3"/>
    <s v="Mar"/>
  </r>
  <r>
    <n v="313"/>
    <d v="2026-03-14T00:00:00"/>
    <n v="2026"/>
    <x v="0"/>
    <n v="3"/>
    <x v="2"/>
    <x v="3"/>
    <x v="8"/>
    <x v="0"/>
    <s v="New"/>
    <x v="0"/>
    <s v="Compact Repair Kit"/>
    <n v="4"/>
    <n v="40.42"/>
    <n v="0.1"/>
    <n v="16.25"/>
    <n v="145.512"/>
    <n v="65"/>
    <n v="80.512"/>
    <n v="0.5533014459288581"/>
    <n v="161.68"/>
    <n v="16.168000000000003"/>
    <n v="2026"/>
    <s v="Q1"/>
    <n v="3"/>
    <s v="Mar"/>
  </r>
  <r>
    <n v="1056"/>
    <d v="2026-03-14T00:00:00"/>
    <n v="2026"/>
    <x v="0"/>
    <n v="3"/>
    <x v="2"/>
    <x v="0"/>
    <x v="15"/>
    <x v="0"/>
    <s v="Returning"/>
    <x v="3"/>
    <s v="Trail Tent 2P"/>
    <n v="1"/>
    <n v="192.86"/>
    <n v="0"/>
    <n v="101.13"/>
    <n v="192.86"/>
    <n v="101.13"/>
    <n v="91.730000000000018"/>
    <n v="0.475629990666805"/>
    <n v="192.86"/>
    <n v="0"/>
    <n v="2026"/>
    <s v="Q1"/>
    <n v="3"/>
    <s v="Mar"/>
  </r>
  <r>
    <n v="2189"/>
    <d v="2026-03-14T00:00:00"/>
    <n v="2026"/>
    <x v="0"/>
    <n v="3"/>
    <x v="2"/>
    <x v="3"/>
    <x v="4"/>
    <x v="3"/>
    <s v="New"/>
    <x v="1"/>
    <s v="Trekking Poles"/>
    <n v="2"/>
    <n v="72.34"/>
    <n v="0"/>
    <n v="33.29"/>
    <n v="144.68"/>
    <n v="66.58"/>
    <n v="78.100000000000009"/>
    <n v="0.53981199889411113"/>
    <n v="144.68"/>
    <n v="0"/>
    <n v="2026"/>
    <s v="Q1"/>
    <n v="3"/>
    <s v="Mar"/>
  </r>
  <r>
    <n v="2617"/>
    <d v="2026-03-14T00:00:00"/>
    <n v="2026"/>
    <x v="0"/>
    <n v="3"/>
    <x v="2"/>
    <x v="3"/>
    <x v="13"/>
    <x v="0"/>
    <s v="New"/>
    <x v="2"/>
    <s v="Insulated Bottle"/>
    <n v="2"/>
    <n v="35.409999999999997"/>
    <n v="0"/>
    <n v="13.89"/>
    <n v="70.819999999999993"/>
    <n v="27.78"/>
    <n v="43.039999999999992"/>
    <n v="0.60773792713922614"/>
    <n v="70.819999999999993"/>
    <n v="0"/>
    <n v="2026"/>
    <s v="Q1"/>
    <n v="3"/>
    <s v="Mar"/>
  </r>
  <r>
    <n v="2901"/>
    <d v="2026-03-14T00:00:00"/>
    <n v="2026"/>
    <x v="0"/>
    <n v="3"/>
    <x v="2"/>
    <x v="3"/>
    <x v="8"/>
    <x v="1"/>
    <s v="Business"/>
    <x v="0"/>
    <s v="Cycling Pack 12L"/>
    <n v="12"/>
    <n v="102.25"/>
    <n v="0.1"/>
    <n v="51.07"/>
    <n v="1104.3"/>
    <n v="612.84"/>
    <n v="491.45999999999992"/>
    <n v="0.44504210812279266"/>
    <n v="1227"/>
    <n v="122.7"/>
    <n v="2026"/>
    <s v="Q1"/>
    <n v="3"/>
    <s v="Mar"/>
  </r>
  <r>
    <n v="2952"/>
    <d v="2026-03-14T00:00:00"/>
    <n v="2026"/>
    <x v="0"/>
    <n v="3"/>
    <x v="2"/>
    <x v="1"/>
    <x v="1"/>
    <x v="0"/>
    <s v="New"/>
    <x v="0"/>
    <s v="Trail Bike Light"/>
    <n v="1"/>
    <n v="51.86"/>
    <n v="0.1"/>
    <n v="22.34"/>
    <n v="46.673999999999999"/>
    <n v="22.34"/>
    <n v="24.334"/>
    <n v="0.52136092899687192"/>
    <n v="51.86"/>
    <n v="5.1859999999999999"/>
    <n v="2026"/>
    <s v="Q1"/>
    <n v="3"/>
    <s v="Mar"/>
  </r>
  <r>
    <n v="3421"/>
    <d v="2026-03-14T00:00:00"/>
    <n v="2026"/>
    <x v="0"/>
    <n v="3"/>
    <x v="2"/>
    <x v="3"/>
    <x v="8"/>
    <x v="0"/>
    <s v="Returning"/>
    <x v="2"/>
    <s v="Insulated Bottle"/>
    <n v="1"/>
    <n v="36.520000000000003"/>
    <n v="0.05"/>
    <n v="13.23"/>
    <n v="34.694000000000003"/>
    <n v="13.23"/>
    <n v="21.464000000000002"/>
    <n v="0.61866605176687617"/>
    <n v="36.520000000000003"/>
    <n v="1.8260000000000003"/>
    <n v="2026"/>
    <s v="Q1"/>
    <n v="3"/>
    <s v="Mar"/>
  </r>
  <r>
    <n v="3536"/>
    <d v="2026-03-14T00:00:00"/>
    <n v="2026"/>
    <x v="0"/>
    <n v="3"/>
    <x v="2"/>
    <x v="2"/>
    <x v="10"/>
    <x v="0"/>
    <s v="New"/>
    <x v="1"/>
    <s v="Summit Backpack 45L"/>
    <n v="2"/>
    <n v="153.66"/>
    <n v="0.1"/>
    <n v="78.430000000000007"/>
    <n v="276.58800000000002"/>
    <n v="156.86000000000001"/>
    <n v="119.72800000000001"/>
    <n v="0.43287488972768162"/>
    <n v="307.32"/>
    <n v="30.731999999999999"/>
    <n v="2026"/>
    <s v="Q1"/>
    <n v="3"/>
    <s v="Mar"/>
  </r>
  <r>
    <n v="3878"/>
    <d v="2026-03-14T00:00:00"/>
    <n v="2026"/>
    <x v="0"/>
    <n v="3"/>
    <x v="2"/>
    <x v="1"/>
    <x v="14"/>
    <x v="3"/>
    <s v="Returning"/>
    <x v="4"/>
    <s v="Resistance Band Set"/>
    <n v="1"/>
    <n v="41.05"/>
    <n v="0.1"/>
    <n v="14.94"/>
    <n v="36.945"/>
    <n v="14.94"/>
    <n v="22.005000000000003"/>
    <n v="0.59561510353227776"/>
    <n v="41.05"/>
    <n v="4.1049999999999995"/>
    <n v="2026"/>
    <s v="Q1"/>
    <n v="3"/>
    <s v="Mar"/>
  </r>
  <r>
    <n v="2027"/>
    <d v="2026-03-15T00:00:00"/>
    <n v="2026"/>
    <x v="0"/>
    <n v="3"/>
    <x v="2"/>
    <x v="2"/>
    <x v="2"/>
    <x v="0"/>
    <s v="Returning"/>
    <x v="2"/>
    <s v="Carry-On Duffel"/>
    <n v="4"/>
    <n v="136.21"/>
    <n v="0.05"/>
    <n v="68.55"/>
    <n v="517.59799999999996"/>
    <n v="274.2"/>
    <n v="243.39799999999997"/>
    <n v="0.4702452482428448"/>
    <n v="544.84"/>
    <n v="27.242000000000004"/>
    <n v="2026"/>
    <s v="Q1"/>
    <n v="3"/>
    <s v="Mar"/>
  </r>
  <r>
    <n v="3280"/>
    <d v="2026-03-15T00:00:00"/>
    <n v="2026"/>
    <x v="0"/>
    <n v="3"/>
    <x v="2"/>
    <x v="3"/>
    <x v="4"/>
    <x v="0"/>
    <s v="Returning"/>
    <x v="2"/>
    <s v="Packing Cube Set"/>
    <n v="3"/>
    <n v="46.68"/>
    <n v="0"/>
    <n v="18.760000000000002"/>
    <n v="140.04"/>
    <n v="56.28"/>
    <n v="83.759999999999991"/>
    <n v="0.59811482433590402"/>
    <n v="140.04"/>
    <n v="0"/>
    <n v="2026"/>
    <s v="Q1"/>
    <n v="3"/>
    <s v="Mar"/>
  </r>
  <r>
    <n v="5149"/>
    <d v="2026-03-15T00:00:00"/>
    <n v="2026"/>
    <x v="0"/>
    <n v="3"/>
    <x v="2"/>
    <x v="1"/>
    <x v="12"/>
    <x v="2"/>
    <s v="New"/>
    <x v="2"/>
    <s v="Insulated Bottle"/>
    <n v="1"/>
    <n v="35.340000000000003"/>
    <n v="0.05"/>
    <n v="13.37"/>
    <n v="33.573"/>
    <n v="13.37"/>
    <n v="20.203000000000003"/>
    <n v="0.60176332171685587"/>
    <n v="35.340000000000003"/>
    <n v="1.7670000000000003"/>
    <n v="2026"/>
    <s v="Q1"/>
    <n v="3"/>
    <s v="Mar"/>
  </r>
  <r>
    <n v="412"/>
    <d v="2026-03-16T00:00:00"/>
    <n v="2026"/>
    <x v="0"/>
    <n v="3"/>
    <x v="2"/>
    <x v="3"/>
    <x v="7"/>
    <x v="2"/>
    <s v="Returning"/>
    <x v="4"/>
    <s v="Resistance Band Set"/>
    <n v="2"/>
    <n v="40.19"/>
    <n v="0"/>
    <n v="14.92"/>
    <n v="80.38"/>
    <n v="29.84"/>
    <n v="50.539999999999992"/>
    <n v="0.62876337397362525"/>
    <n v="80.38"/>
    <n v="0"/>
    <n v="2026"/>
    <s v="Q1"/>
    <n v="3"/>
    <s v="Mar"/>
  </r>
  <r>
    <n v="1161"/>
    <d v="2026-03-16T00:00:00"/>
    <n v="2026"/>
    <x v="0"/>
    <n v="3"/>
    <x v="2"/>
    <x v="1"/>
    <x v="12"/>
    <x v="0"/>
    <s v="New"/>
    <x v="0"/>
    <s v="Cycling Pack 12L"/>
    <n v="2"/>
    <n v="101.73"/>
    <n v="0.05"/>
    <n v="51.56"/>
    <n v="193.28700000000001"/>
    <n v="103.12"/>
    <n v="90.167000000000002"/>
    <n v="0.46649283190281809"/>
    <n v="203.46"/>
    <n v="10.173000000000002"/>
    <n v="2026"/>
    <s v="Q1"/>
    <n v="3"/>
    <s v="Mar"/>
  </r>
  <r>
    <n v="1320"/>
    <d v="2026-03-16T00:00:00"/>
    <n v="2026"/>
    <x v="0"/>
    <n v="3"/>
    <x v="2"/>
    <x v="2"/>
    <x v="3"/>
    <x v="2"/>
    <s v="Business"/>
    <x v="3"/>
    <s v="Trail Tent 2P"/>
    <n v="1"/>
    <n v="200.05"/>
    <n v="0"/>
    <n v="102.69"/>
    <n v="200.05"/>
    <n v="102.69"/>
    <n v="97.360000000000014"/>
    <n v="0.48667833041739567"/>
    <n v="200.05"/>
    <n v="0"/>
    <n v="2026"/>
    <s v="Q1"/>
    <n v="3"/>
    <s v="Mar"/>
  </r>
  <r>
    <n v="2528"/>
    <d v="2026-03-16T00:00:00"/>
    <n v="2026"/>
    <x v="0"/>
    <n v="3"/>
    <x v="2"/>
    <x v="3"/>
    <x v="7"/>
    <x v="0"/>
    <s v="New"/>
    <x v="1"/>
    <s v="Hiking Daypack 20L"/>
    <n v="1"/>
    <n v="90.06"/>
    <n v="0"/>
    <n v="44.49"/>
    <n v="90.06"/>
    <n v="44.49"/>
    <n v="45.57"/>
    <n v="0.50599600266489009"/>
    <n v="90.06"/>
    <n v="0"/>
    <n v="2026"/>
    <s v="Q1"/>
    <n v="3"/>
    <s v="Mar"/>
  </r>
  <r>
    <n v="2956"/>
    <d v="2026-03-16T00:00:00"/>
    <n v="2026"/>
    <x v="0"/>
    <n v="3"/>
    <x v="2"/>
    <x v="1"/>
    <x v="11"/>
    <x v="0"/>
    <s v="New"/>
    <x v="2"/>
    <s v="Insulated Bottle"/>
    <n v="1"/>
    <n v="37.119999999999997"/>
    <n v="0.1"/>
    <n v="13.39"/>
    <n v="33.408000000000001"/>
    <n v="13.39"/>
    <n v="20.018000000000001"/>
    <n v="0.59919779693486586"/>
    <n v="37.119999999999997"/>
    <n v="3.7119999999999997"/>
    <n v="2026"/>
    <s v="Q1"/>
    <n v="3"/>
    <s v="Mar"/>
  </r>
  <r>
    <n v="2973"/>
    <d v="2026-03-16T00:00:00"/>
    <n v="2026"/>
    <x v="0"/>
    <n v="3"/>
    <x v="2"/>
    <x v="0"/>
    <x v="0"/>
    <x v="2"/>
    <s v="Returning"/>
    <x v="1"/>
    <s v="Summit Backpack 45L"/>
    <n v="2"/>
    <n v="156.09"/>
    <n v="0.1"/>
    <n v="79.72"/>
    <n v="280.96199999999999"/>
    <n v="159.44"/>
    <n v="121.52199999999999"/>
    <n v="0.43252112385304775"/>
    <n v="312.18"/>
    <n v="31.218000000000004"/>
    <n v="2026"/>
    <s v="Q1"/>
    <n v="3"/>
    <s v="Mar"/>
  </r>
  <r>
    <n v="3358"/>
    <d v="2026-03-16T00:00:00"/>
    <n v="2026"/>
    <x v="0"/>
    <n v="3"/>
    <x v="2"/>
    <x v="0"/>
    <x v="0"/>
    <x v="1"/>
    <s v="Business"/>
    <x v="4"/>
    <s v="Recovery Roller"/>
    <n v="12"/>
    <n v="36.44"/>
    <n v="0.05"/>
    <n v="13.65"/>
    <n v="415.41599999999994"/>
    <n v="163.80000000000001"/>
    <n v="251.61599999999993"/>
    <n v="0.60569645848980291"/>
    <n v="437.28"/>
    <n v="21.864000000000001"/>
    <n v="2026"/>
    <s v="Q1"/>
    <n v="3"/>
    <s v="Mar"/>
  </r>
  <r>
    <n v="164"/>
    <d v="2026-03-17T00:00:00"/>
    <n v="2026"/>
    <x v="0"/>
    <n v="3"/>
    <x v="2"/>
    <x v="0"/>
    <x v="15"/>
    <x v="3"/>
    <s v="Business"/>
    <x v="3"/>
    <s v="Compact Sleeping Bag"/>
    <n v="5"/>
    <n v="123.95"/>
    <n v="0.05"/>
    <n v="59.23"/>
    <n v="588.76249999999993"/>
    <n v="296.14999999999998"/>
    <n v="292.61249999999995"/>
    <n v="0.49699581749856692"/>
    <n v="619.75"/>
    <n v="30.987500000000001"/>
    <n v="2026"/>
    <s v="Q1"/>
    <n v="3"/>
    <s v="Mar"/>
  </r>
  <r>
    <n v="995"/>
    <d v="2026-03-17T00:00:00"/>
    <n v="2026"/>
    <x v="0"/>
    <n v="3"/>
    <x v="2"/>
    <x v="2"/>
    <x v="16"/>
    <x v="3"/>
    <s v="Business"/>
    <x v="3"/>
    <s v="Trail Tent 2P"/>
    <n v="1"/>
    <n v="192.84"/>
    <n v="0.15"/>
    <n v="101.42"/>
    <n v="163.91399999999999"/>
    <n v="101.42"/>
    <n v="62.493999999999986"/>
    <n v="0.38126090510877647"/>
    <n v="192.84"/>
    <n v="28.925999999999998"/>
    <n v="2026"/>
    <s v="Q1"/>
    <n v="3"/>
    <s v="Mar"/>
  </r>
  <r>
    <n v="4912"/>
    <d v="2026-03-17T00:00:00"/>
    <n v="2026"/>
    <x v="0"/>
    <n v="3"/>
    <x v="2"/>
    <x v="1"/>
    <x v="11"/>
    <x v="0"/>
    <s v="New"/>
    <x v="1"/>
    <s v="Summit Backpack 45L"/>
    <n v="1"/>
    <n v="152.57"/>
    <n v="0.1"/>
    <n v="80.319999999999993"/>
    <n v="137.31299999999999"/>
    <n v="80.319999999999993"/>
    <n v="56.992999999999995"/>
    <n v="0.41505902572953762"/>
    <n v="152.57"/>
    <n v="15.257"/>
    <n v="2026"/>
    <s v="Q1"/>
    <n v="3"/>
    <s v="Mar"/>
  </r>
  <r>
    <n v="29"/>
    <d v="2026-03-18T00:00:00"/>
    <n v="2026"/>
    <x v="0"/>
    <n v="3"/>
    <x v="2"/>
    <x v="3"/>
    <x v="4"/>
    <x v="0"/>
    <s v="Business"/>
    <x v="2"/>
    <s v="Carry-On Duffel"/>
    <n v="2"/>
    <n v="130.4"/>
    <n v="0"/>
    <n v="67.599999999999994"/>
    <n v="260.8"/>
    <n v="135.19999999999999"/>
    <n v="125.60000000000002"/>
    <n v="0.48159509202453993"/>
    <n v="260.8"/>
    <n v="0"/>
    <n v="2026"/>
    <s v="Q1"/>
    <n v="3"/>
    <s v="Mar"/>
  </r>
  <r>
    <n v="891"/>
    <d v="2026-03-18T00:00:00"/>
    <n v="2026"/>
    <x v="0"/>
    <n v="3"/>
    <x v="2"/>
    <x v="2"/>
    <x v="3"/>
    <x v="0"/>
    <s v="New"/>
    <x v="1"/>
    <s v="Hiking Daypack 20L"/>
    <n v="2"/>
    <n v="94.25"/>
    <n v="0.1"/>
    <n v="44.99"/>
    <n v="169.65"/>
    <n v="89.98"/>
    <n v="79.67"/>
    <n v="0.46961391099322131"/>
    <n v="188.5"/>
    <n v="18.850000000000001"/>
    <n v="2026"/>
    <s v="Q1"/>
    <n v="3"/>
    <s v="Mar"/>
  </r>
  <r>
    <n v="1143"/>
    <d v="2026-03-18T00:00:00"/>
    <n v="2026"/>
    <x v="0"/>
    <n v="3"/>
    <x v="2"/>
    <x v="1"/>
    <x v="12"/>
    <x v="0"/>
    <s v="Business"/>
    <x v="3"/>
    <s v="Compact Sleeping Bag"/>
    <n v="5"/>
    <n v="125.91"/>
    <n v="0"/>
    <n v="59.36"/>
    <n v="629.54999999999995"/>
    <n v="296.8"/>
    <n v="332.74999999999994"/>
    <n v="0.52855214041775866"/>
    <n v="629.54999999999995"/>
    <n v="0"/>
    <n v="2026"/>
    <s v="Q1"/>
    <n v="3"/>
    <s v="Mar"/>
  </r>
  <r>
    <n v="2478"/>
    <d v="2026-03-18T00:00:00"/>
    <n v="2026"/>
    <x v="0"/>
    <n v="3"/>
    <x v="2"/>
    <x v="3"/>
    <x v="7"/>
    <x v="2"/>
    <s v="Returning"/>
    <x v="4"/>
    <s v="Resistance Band Set"/>
    <n v="2"/>
    <n v="39.619999999999997"/>
    <n v="0"/>
    <n v="14.78"/>
    <n v="79.239999999999995"/>
    <n v="29.56"/>
    <n v="49.679999999999993"/>
    <n v="0.62695608278647141"/>
    <n v="79.239999999999995"/>
    <n v="0"/>
    <n v="2026"/>
    <s v="Q1"/>
    <n v="3"/>
    <s v="Mar"/>
  </r>
  <r>
    <n v="3961"/>
    <d v="2026-03-18T00:00:00"/>
    <n v="2026"/>
    <x v="0"/>
    <n v="3"/>
    <x v="2"/>
    <x v="0"/>
    <x v="9"/>
    <x v="0"/>
    <s v="Business"/>
    <x v="4"/>
    <s v="Recovery Roller"/>
    <n v="3"/>
    <n v="36.32"/>
    <n v="0"/>
    <n v="14.18"/>
    <n v="108.96000000000001"/>
    <n v="42.54"/>
    <n v="66.420000000000016"/>
    <n v="0.60958149779735693"/>
    <n v="108.96000000000001"/>
    <n v="0"/>
    <n v="2026"/>
    <s v="Q1"/>
    <n v="3"/>
    <s v="Mar"/>
  </r>
  <r>
    <n v="4724"/>
    <d v="2026-03-18T00:00:00"/>
    <n v="2026"/>
    <x v="0"/>
    <n v="3"/>
    <x v="2"/>
    <x v="0"/>
    <x v="15"/>
    <x v="2"/>
    <s v="New"/>
    <x v="4"/>
    <s v="Training Mat"/>
    <n v="1"/>
    <n v="51.16"/>
    <n v="0"/>
    <n v="22.39"/>
    <n v="51.16"/>
    <n v="22.39"/>
    <n v="28.769999999999996"/>
    <n v="0.56235340109460508"/>
    <n v="51.16"/>
    <n v="0"/>
    <n v="2026"/>
    <s v="Q1"/>
    <n v="3"/>
    <s v="Mar"/>
  </r>
  <r>
    <n v="2171"/>
    <d v="2026-03-19T00:00:00"/>
    <n v="2026"/>
    <x v="0"/>
    <n v="3"/>
    <x v="2"/>
    <x v="3"/>
    <x v="13"/>
    <x v="1"/>
    <s v="Business"/>
    <x v="4"/>
    <s v="Recovery Roller"/>
    <n v="5"/>
    <n v="35.65"/>
    <n v="0.1"/>
    <n v="13.64"/>
    <n v="160.42500000000001"/>
    <n v="68.2"/>
    <n v="92.225000000000009"/>
    <n v="0.5748792270531401"/>
    <n v="178.25"/>
    <n v="17.824999999999999"/>
    <n v="2026"/>
    <s v="Q1"/>
    <n v="3"/>
    <s v="Mar"/>
  </r>
  <r>
    <n v="2311"/>
    <d v="2026-03-19T00:00:00"/>
    <n v="2026"/>
    <x v="0"/>
    <n v="3"/>
    <x v="2"/>
    <x v="3"/>
    <x v="8"/>
    <x v="0"/>
    <s v="New"/>
    <x v="1"/>
    <s v="Trail Boots"/>
    <n v="1"/>
    <n v="145.19"/>
    <n v="0"/>
    <n v="80.67"/>
    <n v="145.19"/>
    <n v="80.67"/>
    <n v="64.52"/>
    <n v="0.44438322198498514"/>
    <n v="145.19"/>
    <n v="0"/>
    <n v="2026"/>
    <s v="Q1"/>
    <n v="3"/>
    <s v="Mar"/>
  </r>
  <r>
    <n v="3563"/>
    <d v="2026-03-19T00:00:00"/>
    <n v="2026"/>
    <x v="0"/>
    <n v="3"/>
    <x v="2"/>
    <x v="3"/>
    <x v="8"/>
    <x v="0"/>
    <s v="Returning"/>
    <x v="0"/>
    <s v="Compact Repair Kit"/>
    <n v="2"/>
    <n v="40.090000000000003"/>
    <n v="0"/>
    <n v="17.2"/>
    <n v="80.180000000000007"/>
    <n v="34.4"/>
    <n v="45.780000000000008"/>
    <n v="0.57096532801197308"/>
    <n v="80.180000000000007"/>
    <n v="0"/>
    <n v="2026"/>
    <s v="Q1"/>
    <n v="3"/>
    <s v="Mar"/>
  </r>
  <r>
    <n v="3587"/>
    <d v="2026-03-19T00:00:00"/>
    <n v="2026"/>
    <x v="0"/>
    <n v="3"/>
    <x v="2"/>
    <x v="3"/>
    <x v="7"/>
    <x v="0"/>
    <s v="Returning"/>
    <x v="4"/>
    <s v="Resistance Band Set"/>
    <n v="1"/>
    <n v="39.47"/>
    <n v="0"/>
    <n v="15.02"/>
    <n v="39.47"/>
    <n v="15.02"/>
    <n v="24.45"/>
    <n v="0.61945781606283257"/>
    <n v="39.47"/>
    <n v="0"/>
    <n v="2026"/>
    <s v="Q1"/>
    <n v="3"/>
    <s v="Mar"/>
  </r>
  <r>
    <n v="3706"/>
    <d v="2026-03-19T00:00:00"/>
    <n v="2026"/>
    <x v="0"/>
    <n v="3"/>
    <x v="2"/>
    <x v="0"/>
    <x v="0"/>
    <x v="0"/>
    <s v="Returning"/>
    <x v="0"/>
    <s v="Cycling Pack 12L"/>
    <n v="2"/>
    <n v="103.42"/>
    <n v="0"/>
    <n v="49.51"/>
    <n v="206.84"/>
    <n v="99.02"/>
    <n v="107.82000000000001"/>
    <n v="0.52127248114484626"/>
    <n v="206.84"/>
    <n v="0"/>
    <n v="2026"/>
    <s v="Q1"/>
    <n v="3"/>
    <s v="Mar"/>
  </r>
  <r>
    <n v="4121"/>
    <d v="2026-03-19T00:00:00"/>
    <n v="2026"/>
    <x v="0"/>
    <n v="3"/>
    <x v="2"/>
    <x v="0"/>
    <x v="0"/>
    <x v="0"/>
    <s v="Returning"/>
    <x v="2"/>
    <s v="Travel Backpack 35L"/>
    <n v="4"/>
    <n v="161.93"/>
    <n v="0.15"/>
    <n v="88"/>
    <n v="550.56200000000001"/>
    <n v="352"/>
    <n v="198.56200000000001"/>
    <n v="0.36065329608654428"/>
    <n v="647.72"/>
    <n v="97.158000000000001"/>
    <n v="2026"/>
    <s v="Q1"/>
    <n v="3"/>
    <s v="Mar"/>
  </r>
  <r>
    <n v="1047"/>
    <d v="2026-03-20T00:00:00"/>
    <n v="2026"/>
    <x v="0"/>
    <n v="3"/>
    <x v="2"/>
    <x v="0"/>
    <x v="0"/>
    <x v="0"/>
    <s v="Returning"/>
    <x v="2"/>
    <s v="Packing Cube Set"/>
    <n v="2"/>
    <n v="46.21"/>
    <n v="0.05"/>
    <n v="18.37"/>
    <n v="87.798999999999992"/>
    <n v="36.74"/>
    <n v="51.05899999999999"/>
    <n v="0.58154420893176451"/>
    <n v="92.42"/>
    <n v="4.6210000000000004"/>
    <n v="2026"/>
    <s v="Q1"/>
    <n v="3"/>
    <s v="Mar"/>
  </r>
  <r>
    <n v="1142"/>
    <d v="2026-03-20T00:00:00"/>
    <n v="2026"/>
    <x v="0"/>
    <n v="3"/>
    <x v="2"/>
    <x v="1"/>
    <x v="11"/>
    <x v="0"/>
    <s v="New"/>
    <x v="3"/>
    <s v="Compact Sleeping Bag"/>
    <n v="3"/>
    <n v="125.85"/>
    <n v="0"/>
    <n v="59.19"/>
    <n v="377.54999999999995"/>
    <n v="177.57"/>
    <n v="199.97999999999996"/>
    <n v="0.52967818831942781"/>
    <n v="377.54999999999995"/>
    <n v="0"/>
    <n v="2026"/>
    <s v="Q1"/>
    <n v="3"/>
    <s v="Mar"/>
  </r>
  <r>
    <n v="2232"/>
    <d v="2026-03-20T00:00:00"/>
    <n v="2026"/>
    <x v="0"/>
    <n v="3"/>
    <x v="2"/>
    <x v="3"/>
    <x v="13"/>
    <x v="2"/>
    <s v="New"/>
    <x v="2"/>
    <s v="Insulated Bottle"/>
    <n v="2"/>
    <n v="36.340000000000003"/>
    <n v="0"/>
    <n v="13.8"/>
    <n v="72.680000000000007"/>
    <n v="27.6"/>
    <n v="45.080000000000005"/>
    <n v="0.620253164556962"/>
    <n v="72.680000000000007"/>
    <n v="0"/>
    <n v="2026"/>
    <s v="Q1"/>
    <n v="3"/>
    <s v="Mar"/>
  </r>
  <r>
    <n v="2339"/>
    <d v="2026-03-20T00:00:00"/>
    <n v="2026"/>
    <x v="0"/>
    <n v="3"/>
    <x v="2"/>
    <x v="1"/>
    <x v="12"/>
    <x v="3"/>
    <s v="New"/>
    <x v="0"/>
    <s v="Trail Bike Light"/>
    <n v="2"/>
    <n v="51.29"/>
    <n v="0"/>
    <n v="23.15"/>
    <n v="102.58"/>
    <n v="46.3"/>
    <n v="56.28"/>
    <n v="0.54864496003119523"/>
    <n v="102.58"/>
    <n v="0"/>
    <n v="2026"/>
    <s v="Q1"/>
    <n v="3"/>
    <s v="Mar"/>
  </r>
  <r>
    <n v="3611"/>
    <d v="2026-03-20T00:00:00"/>
    <n v="2026"/>
    <x v="0"/>
    <n v="3"/>
    <x v="2"/>
    <x v="1"/>
    <x v="1"/>
    <x v="1"/>
    <s v="Business"/>
    <x v="0"/>
    <s v="Compact Repair Kit"/>
    <n v="6"/>
    <n v="40.89"/>
    <n v="0.1"/>
    <n v="16.84"/>
    <n v="220.80600000000001"/>
    <n v="101.03999999999999"/>
    <n v="119.76600000000002"/>
    <n v="0.54240373902883077"/>
    <n v="245.34"/>
    <n v="24.534000000000002"/>
    <n v="2026"/>
    <s v="Q1"/>
    <n v="3"/>
    <s v="Mar"/>
  </r>
  <r>
    <n v="3953"/>
    <d v="2026-03-20T00:00:00"/>
    <n v="2026"/>
    <x v="0"/>
    <n v="3"/>
    <x v="2"/>
    <x v="1"/>
    <x v="14"/>
    <x v="0"/>
    <s v="New"/>
    <x v="4"/>
    <s v="Weighted Vest"/>
    <n v="1"/>
    <n v="120.63"/>
    <n v="0"/>
    <n v="70.28"/>
    <n v="120.63"/>
    <n v="70.28"/>
    <n v="50.349999999999994"/>
    <n v="0.41739202520102792"/>
    <n v="120.63"/>
    <n v="0"/>
    <n v="2026"/>
    <s v="Q1"/>
    <n v="3"/>
    <s v="Mar"/>
  </r>
  <r>
    <n v="4253"/>
    <d v="2026-03-20T00:00:00"/>
    <n v="2026"/>
    <x v="0"/>
    <n v="3"/>
    <x v="2"/>
    <x v="3"/>
    <x v="13"/>
    <x v="1"/>
    <s v="New"/>
    <x v="0"/>
    <s v="Commuter Helmet"/>
    <n v="5"/>
    <n v="82.64"/>
    <n v="0.1"/>
    <n v="43.52"/>
    <n v="371.88"/>
    <n v="217.60000000000002"/>
    <n v="154.27999999999997"/>
    <n v="0.41486501021834993"/>
    <n v="413.2"/>
    <n v="41.32"/>
    <n v="2026"/>
    <s v="Q1"/>
    <n v="3"/>
    <s v="Mar"/>
  </r>
  <r>
    <n v="4952"/>
    <d v="2026-03-20T00:00:00"/>
    <n v="2026"/>
    <x v="0"/>
    <n v="3"/>
    <x v="2"/>
    <x v="1"/>
    <x v="6"/>
    <x v="0"/>
    <s v="Business"/>
    <x v="1"/>
    <s v="Trekking Poles"/>
    <n v="2"/>
    <n v="72.459999999999994"/>
    <n v="0"/>
    <n v="33.31"/>
    <n v="144.91999999999999"/>
    <n v="66.62"/>
    <n v="78.299999999999983"/>
    <n v="0.54029809550096597"/>
    <n v="144.91999999999999"/>
    <n v="0"/>
    <n v="2026"/>
    <s v="Q1"/>
    <n v="3"/>
    <s v="Mar"/>
  </r>
  <r>
    <n v="5016"/>
    <d v="2026-03-20T00:00:00"/>
    <n v="2026"/>
    <x v="0"/>
    <n v="3"/>
    <x v="2"/>
    <x v="1"/>
    <x v="12"/>
    <x v="3"/>
    <s v="New"/>
    <x v="4"/>
    <s v="Resistance Band Set"/>
    <n v="2"/>
    <n v="40.659999999999997"/>
    <n v="0.1"/>
    <n v="14.63"/>
    <n v="73.188000000000002"/>
    <n v="29.26"/>
    <n v="43.927999999999997"/>
    <n v="0.60020768431983385"/>
    <n v="81.319999999999993"/>
    <n v="8.1319999999999997"/>
    <n v="2026"/>
    <s v="Q1"/>
    <n v="3"/>
    <s v="Mar"/>
  </r>
  <r>
    <n v="839"/>
    <d v="2026-03-21T00:00:00"/>
    <n v="2026"/>
    <x v="0"/>
    <n v="3"/>
    <x v="2"/>
    <x v="1"/>
    <x v="12"/>
    <x v="3"/>
    <s v="New"/>
    <x v="0"/>
    <s v="Compact Repair Kit"/>
    <n v="1"/>
    <n v="40.5"/>
    <n v="0.05"/>
    <n v="17.16"/>
    <n v="38.475000000000001"/>
    <n v="17.16"/>
    <n v="21.315000000000001"/>
    <n v="0.55399610136452238"/>
    <n v="40.5"/>
    <n v="2.0249999999999999"/>
    <n v="2026"/>
    <s v="Q1"/>
    <n v="3"/>
    <s v="Mar"/>
  </r>
  <r>
    <n v="1382"/>
    <d v="2026-03-21T00:00:00"/>
    <n v="2026"/>
    <x v="0"/>
    <n v="3"/>
    <x v="2"/>
    <x v="2"/>
    <x v="2"/>
    <x v="0"/>
    <s v="Business"/>
    <x v="1"/>
    <s v="Trekking Poles"/>
    <n v="1"/>
    <n v="72.16"/>
    <n v="0"/>
    <n v="33.11"/>
    <n v="72.16"/>
    <n v="33.11"/>
    <n v="39.049999999999997"/>
    <n v="0.54115853658536583"/>
    <n v="72.16"/>
    <n v="0"/>
    <n v="2026"/>
    <s v="Q1"/>
    <n v="3"/>
    <s v="Mar"/>
  </r>
  <r>
    <n v="1452"/>
    <d v="2026-03-21T00:00:00"/>
    <n v="2026"/>
    <x v="0"/>
    <n v="3"/>
    <x v="2"/>
    <x v="2"/>
    <x v="5"/>
    <x v="3"/>
    <s v="Business"/>
    <x v="2"/>
    <s v="Travel Backpack 35L"/>
    <n v="1"/>
    <n v="161.93"/>
    <n v="0.15"/>
    <n v="87.5"/>
    <n v="137.6405"/>
    <n v="87.5"/>
    <n v="50.140500000000003"/>
    <n v="0.36428594781332529"/>
    <n v="161.93"/>
    <n v="24.2895"/>
    <n v="2026"/>
    <s v="Q1"/>
    <n v="3"/>
    <s v="Mar"/>
  </r>
  <r>
    <n v="1845"/>
    <d v="2026-03-21T00:00:00"/>
    <n v="2026"/>
    <x v="0"/>
    <n v="3"/>
    <x v="2"/>
    <x v="0"/>
    <x v="9"/>
    <x v="0"/>
    <s v="Returning"/>
    <x v="3"/>
    <s v="Alpine Tent 4P"/>
    <n v="3"/>
    <n v="348.54"/>
    <n v="0.1"/>
    <n v="200.3"/>
    <n v="941.05800000000011"/>
    <n v="600.90000000000009"/>
    <n v="340.15800000000002"/>
    <n v="0.36146337420222768"/>
    <n v="1045.6200000000001"/>
    <n v="104.56200000000001"/>
    <n v="2026"/>
    <s v="Q1"/>
    <n v="3"/>
    <s v="Mar"/>
  </r>
  <r>
    <n v="3560"/>
    <d v="2026-03-21T00:00:00"/>
    <n v="2026"/>
    <x v="0"/>
    <n v="3"/>
    <x v="2"/>
    <x v="2"/>
    <x v="16"/>
    <x v="0"/>
    <s v="Returning"/>
    <x v="4"/>
    <s v="Training Mat"/>
    <n v="3"/>
    <n v="50.46"/>
    <n v="0.1"/>
    <n v="21.9"/>
    <n v="136.24199999999999"/>
    <n v="65.699999999999989"/>
    <n v="70.542000000000002"/>
    <n v="0.51776985070683057"/>
    <n v="151.38"/>
    <n v="15.138"/>
    <n v="2026"/>
    <s v="Q1"/>
    <n v="3"/>
    <s v="Mar"/>
  </r>
  <r>
    <n v="4059"/>
    <d v="2026-03-21T00:00:00"/>
    <n v="2026"/>
    <x v="0"/>
    <n v="3"/>
    <x v="2"/>
    <x v="3"/>
    <x v="13"/>
    <x v="3"/>
    <s v="New"/>
    <x v="3"/>
    <s v="Portable Camp Stove"/>
    <n v="1"/>
    <n v="83.62"/>
    <n v="0"/>
    <n v="39.15"/>
    <n v="83.62"/>
    <n v="39.15"/>
    <n v="44.470000000000006"/>
    <n v="0.53181057163358048"/>
    <n v="83.62"/>
    <n v="0"/>
    <n v="2026"/>
    <s v="Q1"/>
    <n v="3"/>
    <s v="Mar"/>
  </r>
  <r>
    <n v="4731"/>
    <d v="2026-03-21T00:00:00"/>
    <n v="2026"/>
    <x v="0"/>
    <n v="3"/>
    <x v="2"/>
    <x v="1"/>
    <x v="12"/>
    <x v="1"/>
    <s v="Business"/>
    <x v="0"/>
    <s v="Trail Bike Light"/>
    <n v="6"/>
    <n v="51.07"/>
    <n v="0.1"/>
    <n v="22.68"/>
    <n v="275.77800000000002"/>
    <n v="136.07999999999998"/>
    <n v="139.69800000000004"/>
    <n v="0.50655962404542798"/>
    <n v="306.42"/>
    <n v="30.642000000000003"/>
    <n v="2026"/>
    <s v="Q1"/>
    <n v="3"/>
    <s v="Mar"/>
  </r>
  <r>
    <n v="693"/>
    <d v="2026-03-22T00:00:00"/>
    <n v="2026"/>
    <x v="0"/>
    <n v="3"/>
    <x v="2"/>
    <x v="1"/>
    <x v="11"/>
    <x v="0"/>
    <s v="New"/>
    <x v="2"/>
    <s v="Packing Cube Set"/>
    <n v="3"/>
    <n v="47.02"/>
    <n v="0.1"/>
    <n v="17.989999999999998"/>
    <n v="126.95400000000001"/>
    <n v="53.97"/>
    <n v="72.984000000000009"/>
    <n v="0.57488539155914742"/>
    <n v="141.06"/>
    <n v="14.106000000000002"/>
    <n v="2026"/>
    <s v="Q1"/>
    <n v="3"/>
    <s v="Mar"/>
  </r>
  <r>
    <n v="1672"/>
    <d v="2026-03-22T00:00:00"/>
    <n v="2026"/>
    <x v="0"/>
    <n v="3"/>
    <x v="2"/>
    <x v="2"/>
    <x v="5"/>
    <x v="3"/>
    <s v="Returning"/>
    <x v="2"/>
    <s v="Packing Cube Set"/>
    <n v="1"/>
    <n v="47.1"/>
    <n v="0.05"/>
    <n v="18.48"/>
    <n v="44.744999999999997"/>
    <n v="18.48"/>
    <n v="26.264999999999997"/>
    <n v="0.58699296010727453"/>
    <n v="47.1"/>
    <n v="2.355"/>
    <n v="2026"/>
    <s v="Q1"/>
    <n v="3"/>
    <s v="Mar"/>
  </r>
  <r>
    <n v="2347"/>
    <d v="2026-03-22T00:00:00"/>
    <n v="2026"/>
    <x v="0"/>
    <n v="3"/>
    <x v="2"/>
    <x v="3"/>
    <x v="13"/>
    <x v="0"/>
    <s v="Returning"/>
    <x v="2"/>
    <s v="Carry-On Duffel"/>
    <n v="2"/>
    <n v="131.38999999999999"/>
    <n v="0"/>
    <n v="66.91"/>
    <n v="262.77999999999997"/>
    <n v="133.82"/>
    <n v="128.95999999999998"/>
    <n v="0.49075272090722277"/>
    <n v="262.77999999999997"/>
    <n v="0"/>
    <n v="2026"/>
    <s v="Q1"/>
    <n v="3"/>
    <s v="Mar"/>
  </r>
  <r>
    <n v="2582"/>
    <d v="2026-03-22T00:00:00"/>
    <n v="2026"/>
    <x v="0"/>
    <n v="3"/>
    <x v="2"/>
    <x v="1"/>
    <x v="1"/>
    <x v="3"/>
    <s v="New"/>
    <x v="4"/>
    <s v="Weighted Vest"/>
    <n v="1"/>
    <n v="120.16"/>
    <n v="0.15"/>
    <n v="68.33"/>
    <n v="102.136"/>
    <n v="68.33"/>
    <n v="33.805999999999997"/>
    <n v="0.33099005247904756"/>
    <n v="120.16"/>
    <n v="18.023999999999997"/>
    <n v="2026"/>
    <s v="Q1"/>
    <n v="3"/>
    <s v="Mar"/>
  </r>
  <r>
    <n v="2762"/>
    <d v="2026-03-22T00:00:00"/>
    <n v="2026"/>
    <x v="0"/>
    <n v="3"/>
    <x v="2"/>
    <x v="3"/>
    <x v="8"/>
    <x v="2"/>
    <s v="Returning"/>
    <x v="3"/>
    <s v="Trail Tent 2P"/>
    <n v="1"/>
    <n v="196.48"/>
    <n v="0"/>
    <n v="101.29"/>
    <n v="196.48"/>
    <n v="101.29"/>
    <n v="95.189999999999984"/>
    <n v="0.48447679153094458"/>
    <n v="196.48"/>
    <n v="0"/>
    <n v="2026"/>
    <s v="Q1"/>
    <n v="3"/>
    <s v="Mar"/>
  </r>
  <r>
    <n v="4090"/>
    <d v="2026-03-22T00:00:00"/>
    <n v="2026"/>
    <x v="0"/>
    <n v="3"/>
    <x v="2"/>
    <x v="1"/>
    <x v="11"/>
    <x v="3"/>
    <s v="Business"/>
    <x v="2"/>
    <s v="Insulated Bottle"/>
    <n v="1"/>
    <n v="36.520000000000003"/>
    <n v="0"/>
    <n v="13.96"/>
    <n v="36.520000000000003"/>
    <n v="13.96"/>
    <n v="22.560000000000002"/>
    <n v="0.61774370208105145"/>
    <n v="36.520000000000003"/>
    <n v="0"/>
    <n v="2026"/>
    <s v="Q1"/>
    <n v="3"/>
    <s v="Mar"/>
  </r>
  <r>
    <n v="4491"/>
    <d v="2026-03-22T00:00:00"/>
    <n v="2026"/>
    <x v="0"/>
    <n v="3"/>
    <x v="2"/>
    <x v="1"/>
    <x v="12"/>
    <x v="2"/>
    <s v="Business"/>
    <x v="4"/>
    <s v="Training Mat"/>
    <n v="4"/>
    <n v="49.71"/>
    <n v="0.1"/>
    <n v="22.46"/>
    <n v="178.95600000000002"/>
    <n v="89.84"/>
    <n v="89.116000000000014"/>
    <n v="0.49797715639598561"/>
    <n v="198.84"/>
    <n v="19.884"/>
    <n v="2026"/>
    <s v="Q1"/>
    <n v="3"/>
    <s v="Mar"/>
  </r>
  <r>
    <n v="4678"/>
    <d v="2026-03-22T00:00:00"/>
    <n v="2026"/>
    <x v="0"/>
    <n v="3"/>
    <x v="2"/>
    <x v="0"/>
    <x v="0"/>
    <x v="0"/>
    <s v="Returning"/>
    <x v="3"/>
    <s v="Portable Camp Stove"/>
    <n v="1"/>
    <n v="81.209999999999994"/>
    <n v="0.05"/>
    <n v="40.44"/>
    <n v="77.149499999999989"/>
    <n v="40.44"/>
    <n v="36.709499999999991"/>
    <n v="0.47582291524896464"/>
    <n v="81.209999999999994"/>
    <n v="4.0605000000000002"/>
    <n v="2026"/>
    <s v="Q1"/>
    <n v="3"/>
    <s v="Mar"/>
  </r>
  <r>
    <n v="1189"/>
    <d v="2026-03-23T00:00:00"/>
    <n v="2026"/>
    <x v="0"/>
    <n v="3"/>
    <x v="2"/>
    <x v="3"/>
    <x v="13"/>
    <x v="0"/>
    <s v="New"/>
    <x v="0"/>
    <s v="Cycling Pack 12L"/>
    <n v="2"/>
    <n v="103.22"/>
    <n v="0"/>
    <n v="51.33"/>
    <n v="206.44"/>
    <n v="102.66"/>
    <n v="103.78"/>
    <n v="0.50271265258670805"/>
    <n v="206.44"/>
    <n v="0"/>
    <n v="2026"/>
    <s v="Q1"/>
    <n v="3"/>
    <s v="Mar"/>
  </r>
  <r>
    <n v="1590"/>
    <d v="2026-03-23T00:00:00"/>
    <n v="2026"/>
    <x v="0"/>
    <n v="3"/>
    <x v="2"/>
    <x v="0"/>
    <x v="15"/>
    <x v="3"/>
    <s v="New"/>
    <x v="1"/>
    <s v="Summit Backpack 45L"/>
    <n v="1"/>
    <n v="153.47"/>
    <n v="0"/>
    <n v="78.19"/>
    <n v="153.47"/>
    <n v="78.19"/>
    <n v="75.28"/>
    <n v="0.49051931973675639"/>
    <n v="153.47"/>
    <n v="0"/>
    <n v="2026"/>
    <s v="Q1"/>
    <n v="3"/>
    <s v="Mar"/>
  </r>
  <r>
    <n v="2309"/>
    <d v="2026-03-23T00:00:00"/>
    <n v="2026"/>
    <x v="0"/>
    <n v="3"/>
    <x v="2"/>
    <x v="3"/>
    <x v="7"/>
    <x v="0"/>
    <s v="Returning"/>
    <x v="3"/>
    <s v="Trail Tent 2P"/>
    <n v="6"/>
    <n v="199.75"/>
    <n v="0"/>
    <n v="105.84"/>
    <n v="1198.5"/>
    <n v="635.04"/>
    <n v="563.46"/>
    <n v="0.47013767209011265"/>
    <n v="1198.5"/>
    <n v="0"/>
    <n v="2026"/>
    <s v="Q1"/>
    <n v="3"/>
    <s v="Mar"/>
  </r>
  <r>
    <n v="3628"/>
    <d v="2026-03-23T00:00:00"/>
    <n v="2026"/>
    <x v="0"/>
    <n v="3"/>
    <x v="2"/>
    <x v="1"/>
    <x v="12"/>
    <x v="3"/>
    <s v="New"/>
    <x v="2"/>
    <s v="Packing Cube Set"/>
    <n v="1"/>
    <n v="45.84"/>
    <n v="0"/>
    <n v="18.079999999999998"/>
    <n v="45.84"/>
    <n v="18.079999999999998"/>
    <n v="27.760000000000005"/>
    <n v="0.605584642233857"/>
    <n v="45.84"/>
    <n v="0"/>
    <n v="2026"/>
    <s v="Q1"/>
    <n v="3"/>
    <s v="Mar"/>
  </r>
  <r>
    <n v="3718"/>
    <d v="2026-03-23T00:00:00"/>
    <n v="2026"/>
    <x v="0"/>
    <n v="3"/>
    <x v="2"/>
    <x v="1"/>
    <x v="12"/>
    <x v="3"/>
    <s v="New"/>
    <x v="3"/>
    <s v="Compact Sleeping Bag"/>
    <n v="2"/>
    <n v="122.07"/>
    <n v="0.05"/>
    <n v="59.16"/>
    <n v="231.93299999999996"/>
    <n v="118.32"/>
    <n v="113.61299999999997"/>
    <n v="0.48985267297021118"/>
    <n v="244.14"/>
    <n v="12.207000000000001"/>
    <n v="2026"/>
    <s v="Q1"/>
    <n v="3"/>
    <s v="Mar"/>
  </r>
  <r>
    <n v="4198"/>
    <d v="2026-03-23T00:00:00"/>
    <n v="2026"/>
    <x v="0"/>
    <n v="3"/>
    <x v="2"/>
    <x v="1"/>
    <x v="14"/>
    <x v="3"/>
    <s v="New"/>
    <x v="4"/>
    <s v="Weighted Vest"/>
    <n v="3"/>
    <n v="122.4"/>
    <n v="0.15"/>
    <n v="71.150000000000006"/>
    <n v="312.12"/>
    <n v="213.45000000000002"/>
    <n v="98.669999999999987"/>
    <n v="0.31612841214917337"/>
    <n v="367.20000000000005"/>
    <n v="55.080000000000005"/>
    <n v="2026"/>
    <s v="Q1"/>
    <n v="3"/>
    <s v="Mar"/>
  </r>
  <r>
    <n v="4784"/>
    <d v="2026-03-23T00:00:00"/>
    <n v="2026"/>
    <x v="0"/>
    <n v="3"/>
    <x v="2"/>
    <x v="0"/>
    <x v="15"/>
    <x v="0"/>
    <s v="New"/>
    <x v="0"/>
    <s v="Cycling Pack 12L"/>
    <n v="1"/>
    <n v="101.43"/>
    <n v="0"/>
    <n v="51.78"/>
    <n v="101.43"/>
    <n v="51.78"/>
    <n v="49.650000000000006"/>
    <n v="0.4895001478852411"/>
    <n v="101.43"/>
    <n v="0"/>
    <n v="2026"/>
    <s v="Q1"/>
    <n v="3"/>
    <s v="Mar"/>
  </r>
  <r>
    <n v="86"/>
    <d v="2026-03-24T00:00:00"/>
    <n v="2026"/>
    <x v="0"/>
    <n v="3"/>
    <x v="2"/>
    <x v="1"/>
    <x v="12"/>
    <x v="1"/>
    <s v="Business"/>
    <x v="0"/>
    <s v="Cycling Pack 12L"/>
    <n v="8"/>
    <n v="104.7"/>
    <n v="0.05"/>
    <n v="49.91"/>
    <n v="795.72"/>
    <n v="399.28"/>
    <n v="396.44000000000005"/>
    <n v="0.49821545267179412"/>
    <n v="837.6"/>
    <n v="41.88"/>
    <n v="2026"/>
    <s v="Q1"/>
    <n v="3"/>
    <s v="Mar"/>
  </r>
  <r>
    <n v="1813"/>
    <d v="2026-03-24T00:00:00"/>
    <n v="2026"/>
    <x v="0"/>
    <n v="3"/>
    <x v="2"/>
    <x v="0"/>
    <x v="0"/>
    <x v="2"/>
    <s v="Returning"/>
    <x v="1"/>
    <s v="Trail Boots"/>
    <n v="4"/>
    <n v="146.34"/>
    <n v="0"/>
    <n v="79.37"/>
    <n v="585.36"/>
    <n v="317.48"/>
    <n v="267.88"/>
    <n v="0.45763290966242992"/>
    <n v="585.36"/>
    <n v="0"/>
    <n v="2026"/>
    <s v="Q1"/>
    <n v="3"/>
    <s v="Mar"/>
  </r>
  <r>
    <n v="2212"/>
    <d v="2026-03-24T00:00:00"/>
    <n v="2026"/>
    <x v="0"/>
    <n v="3"/>
    <x v="2"/>
    <x v="1"/>
    <x v="6"/>
    <x v="0"/>
    <s v="Returning"/>
    <x v="4"/>
    <s v="Weighted Vest"/>
    <n v="2"/>
    <n v="122.92"/>
    <n v="0.05"/>
    <n v="70.31"/>
    <n v="233.548"/>
    <n v="140.62"/>
    <n v="92.927999999999997"/>
    <n v="0.39789679209413054"/>
    <n v="245.84"/>
    <n v="12.292000000000002"/>
    <n v="2026"/>
    <s v="Q1"/>
    <n v="3"/>
    <s v="Mar"/>
  </r>
  <r>
    <n v="4466"/>
    <d v="2026-03-24T00:00:00"/>
    <n v="2026"/>
    <x v="0"/>
    <n v="3"/>
    <x v="2"/>
    <x v="2"/>
    <x v="2"/>
    <x v="0"/>
    <s v="New"/>
    <x v="1"/>
    <s v="Hiking Daypack 20L"/>
    <n v="1"/>
    <n v="91.35"/>
    <n v="0.05"/>
    <n v="45.24"/>
    <n v="86.782499999999985"/>
    <n v="45.24"/>
    <n v="41.542499999999983"/>
    <n v="0.47869674185463645"/>
    <n v="91.35"/>
    <n v="4.5674999999999999"/>
    <n v="2026"/>
    <s v="Q1"/>
    <n v="3"/>
    <s v="Mar"/>
  </r>
  <r>
    <n v="4483"/>
    <d v="2026-03-24T00:00:00"/>
    <n v="2026"/>
    <x v="0"/>
    <n v="3"/>
    <x v="2"/>
    <x v="1"/>
    <x v="12"/>
    <x v="0"/>
    <s v="New"/>
    <x v="0"/>
    <s v="Trail Bike Light"/>
    <n v="3"/>
    <n v="51.01"/>
    <n v="0.15"/>
    <n v="22.84"/>
    <n v="130.07550000000001"/>
    <n v="68.52"/>
    <n v="61.555500000000009"/>
    <n v="0.47322900930613382"/>
    <n v="153.03"/>
    <n v="22.954499999999999"/>
    <n v="2026"/>
    <s v="Q1"/>
    <n v="3"/>
    <s v="Mar"/>
  </r>
  <r>
    <n v="273"/>
    <d v="2026-03-25T00:00:00"/>
    <n v="2026"/>
    <x v="0"/>
    <n v="3"/>
    <x v="2"/>
    <x v="3"/>
    <x v="8"/>
    <x v="0"/>
    <s v="New"/>
    <x v="4"/>
    <s v="Weighted Vest"/>
    <n v="2"/>
    <n v="125.04"/>
    <n v="0.05"/>
    <n v="67.680000000000007"/>
    <n v="237.57599999999999"/>
    <n v="135.36000000000001"/>
    <n v="102.21599999999998"/>
    <n v="0.43024547934134755"/>
    <n v="250.08"/>
    <n v="12.504000000000001"/>
    <n v="2026"/>
    <s v="Q1"/>
    <n v="3"/>
    <s v="Mar"/>
  </r>
  <r>
    <n v="578"/>
    <d v="2026-03-25T00:00:00"/>
    <n v="2026"/>
    <x v="0"/>
    <n v="3"/>
    <x v="2"/>
    <x v="2"/>
    <x v="5"/>
    <x v="3"/>
    <s v="Returning"/>
    <x v="0"/>
    <s v="Trail Bike Light"/>
    <n v="2"/>
    <n v="50.22"/>
    <n v="0.05"/>
    <n v="23.16"/>
    <n v="95.417999999999992"/>
    <n v="46.32"/>
    <n v="49.097999999999992"/>
    <n v="0.51455700182355524"/>
    <n v="100.44"/>
    <n v="5.0220000000000002"/>
    <n v="2026"/>
    <s v="Q1"/>
    <n v="3"/>
    <s v="Mar"/>
  </r>
  <r>
    <n v="1290"/>
    <d v="2026-03-25T00:00:00"/>
    <n v="2026"/>
    <x v="0"/>
    <n v="3"/>
    <x v="2"/>
    <x v="1"/>
    <x v="1"/>
    <x v="0"/>
    <s v="Business"/>
    <x v="4"/>
    <s v="Recovery Roller"/>
    <n v="5"/>
    <n v="36.369999999999997"/>
    <n v="0.05"/>
    <n v="13.81"/>
    <n v="172.75749999999999"/>
    <n v="69.05"/>
    <n v="103.7075"/>
    <n v="0.60030678841729013"/>
    <n v="181.85"/>
    <n v="9.0924999999999994"/>
    <n v="2026"/>
    <s v="Q1"/>
    <n v="3"/>
    <s v="Mar"/>
  </r>
  <r>
    <n v="1501"/>
    <d v="2026-03-25T00:00:00"/>
    <n v="2026"/>
    <x v="0"/>
    <n v="3"/>
    <x v="2"/>
    <x v="3"/>
    <x v="7"/>
    <x v="1"/>
    <s v="New"/>
    <x v="2"/>
    <s v="Insulated Bottle"/>
    <n v="3"/>
    <n v="36.43"/>
    <n v="0.1"/>
    <n v="13.23"/>
    <n v="98.36099999999999"/>
    <n v="39.69"/>
    <n v="58.670999999999992"/>
    <n v="0.59648641229755694"/>
    <n v="109.28999999999999"/>
    <n v="10.929"/>
    <n v="2026"/>
    <s v="Q1"/>
    <n v="3"/>
    <s v="Mar"/>
  </r>
  <r>
    <n v="1540"/>
    <d v="2026-03-25T00:00:00"/>
    <n v="2026"/>
    <x v="0"/>
    <n v="3"/>
    <x v="2"/>
    <x v="1"/>
    <x v="12"/>
    <x v="1"/>
    <s v="Business"/>
    <x v="0"/>
    <s v="Trail Bike Light"/>
    <n v="10"/>
    <n v="49.7"/>
    <n v="0.1"/>
    <n v="21.96"/>
    <n v="447.3"/>
    <n v="219.60000000000002"/>
    <n v="227.7"/>
    <n v="0.50905432595573441"/>
    <n v="497"/>
    <n v="49.7"/>
    <n v="2026"/>
    <s v="Q1"/>
    <n v="3"/>
    <s v="Mar"/>
  </r>
  <r>
    <n v="2541"/>
    <d v="2026-03-25T00:00:00"/>
    <n v="2026"/>
    <x v="0"/>
    <n v="3"/>
    <x v="2"/>
    <x v="1"/>
    <x v="12"/>
    <x v="0"/>
    <s v="Returning"/>
    <x v="2"/>
    <s v="Packing Cube Set"/>
    <n v="2"/>
    <n v="46.61"/>
    <n v="0"/>
    <n v="17.97"/>
    <n v="93.22"/>
    <n v="35.94"/>
    <n v="57.28"/>
    <n v="0.61446041621969538"/>
    <n v="93.22"/>
    <n v="0"/>
    <n v="2026"/>
    <s v="Q1"/>
    <n v="3"/>
    <s v="Mar"/>
  </r>
  <r>
    <n v="4264"/>
    <d v="2026-03-25T00:00:00"/>
    <n v="2026"/>
    <x v="0"/>
    <n v="3"/>
    <x v="2"/>
    <x v="2"/>
    <x v="5"/>
    <x v="0"/>
    <s v="New"/>
    <x v="2"/>
    <s v="Packing Cube Set"/>
    <n v="1"/>
    <n v="47.61"/>
    <n v="0"/>
    <n v="18.89"/>
    <n v="47.61"/>
    <n v="18.89"/>
    <n v="28.72"/>
    <n v="0.60323461457676952"/>
    <n v="47.61"/>
    <n v="0"/>
    <n v="2026"/>
    <s v="Q1"/>
    <n v="3"/>
    <s v="Mar"/>
  </r>
  <r>
    <n v="4311"/>
    <d v="2026-03-25T00:00:00"/>
    <n v="2026"/>
    <x v="0"/>
    <n v="3"/>
    <x v="2"/>
    <x v="2"/>
    <x v="2"/>
    <x v="0"/>
    <s v="New"/>
    <x v="0"/>
    <s v="Compact Repair Kit"/>
    <n v="2"/>
    <n v="40.880000000000003"/>
    <n v="0.05"/>
    <n v="16.39"/>
    <n v="77.671999999999997"/>
    <n v="32.78"/>
    <n v="44.891999999999996"/>
    <n v="0.57796889483983926"/>
    <n v="81.760000000000005"/>
    <n v="4.0880000000000001"/>
    <n v="2026"/>
    <s v="Q1"/>
    <n v="3"/>
    <s v="Mar"/>
  </r>
  <r>
    <n v="4796"/>
    <d v="2026-03-25T00:00:00"/>
    <n v="2026"/>
    <x v="0"/>
    <n v="3"/>
    <x v="2"/>
    <x v="1"/>
    <x v="12"/>
    <x v="0"/>
    <s v="New"/>
    <x v="4"/>
    <s v="Resistance Band Set"/>
    <n v="2"/>
    <n v="39.409999999999997"/>
    <n v="0.15"/>
    <n v="14.91"/>
    <n v="66.996999999999986"/>
    <n v="29.82"/>
    <n v="37.176999999999985"/>
    <n v="0.55490544352732207"/>
    <n v="78.819999999999993"/>
    <n v="11.822999999999999"/>
    <n v="2026"/>
    <s v="Q1"/>
    <n v="3"/>
    <s v="Mar"/>
  </r>
  <r>
    <n v="89"/>
    <d v="2026-03-26T00:00:00"/>
    <n v="2026"/>
    <x v="0"/>
    <n v="3"/>
    <x v="2"/>
    <x v="2"/>
    <x v="10"/>
    <x v="0"/>
    <s v="Returning"/>
    <x v="0"/>
    <s v="Compact Repair Kit"/>
    <n v="1"/>
    <n v="40.82"/>
    <n v="0.05"/>
    <n v="16.940000000000001"/>
    <n v="38.778999999999996"/>
    <n v="16.940000000000001"/>
    <n v="21.838999999999995"/>
    <n v="0.56316563088269411"/>
    <n v="40.82"/>
    <n v="2.0409999999999999"/>
    <n v="2026"/>
    <s v="Q1"/>
    <n v="3"/>
    <s v="Mar"/>
  </r>
  <r>
    <n v="487"/>
    <d v="2026-03-26T00:00:00"/>
    <n v="2026"/>
    <x v="0"/>
    <n v="3"/>
    <x v="2"/>
    <x v="3"/>
    <x v="8"/>
    <x v="2"/>
    <s v="Business"/>
    <x v="2"/>
    <s v="Insulated Bottle"/>
    <n v="3"/>
    <n v="36.979999999999997"/>
    <n v="0.1"/>
    <n v="13.65"/>
    <n v="99.846000000000004"/>
    <n v="40.950000000000003"/>
    <n v="58.896000000000001"/>
    <n v="0.58986839733189111"/>
    <n v="110.94"/>
    <n v="11.094000000000001"/>
    <n v="2026"/>
    <s v="Q1"/>
    <n v="3"/>
    <s v="Mar"/>
  </r>
  <r>
    <n v="1476"/>
    <d v="2026-03-26T00:00:00"/>
    <n v="2026"/>
    <x v="0"/>
    <n v="3"/>
    <x v="2"/>
    <x v="1"/>
    <x v="12"/>
    <x v="3"/>
    <s v="New"/>
    <x v="2"/>
    <s v="Insulated Bottle"/>
    <n v="1"/>
    <n v="35.700000000000003"/>
    <n v="0.05"/>
    <n v="13.91"/>
    <n v="33.914999999999999"/>
    <n v="13.91"/>
    <n v="20.004999999999999"/>
    <n v="0.58985699542975079"/>
    <n v="35.700000000000003"/>
    <n v="1.7850000000000001"/>
    <n v="2026"/>
    <s v="Q1"/>
    <n v="3"/>
    <s v="Mar"/>
  </r>
  <r>
    <n v="2145"/>
    <d v="2026-03-26T00:00:00"/>
    <n v="2026"/>
    <x v="0"/>
    <n v="3"/>
    <x v="2"/>
    <x v="3"/>
    <x v="8"/>
    <x v="2"/>
    <s v="Returning"/>
    <x v="0"/>
    <s v="Compact Repair Kit"/>
    <n v="1"/>
    <n v="39.53"/>
    <n v="0.05"/>
    <n v="17.170000000000002"/>
    <n v="37.5535"/>
    <n v="17.170000000000002"/>
    <n v="20.383499999999998"/>
    <n v="0.54278562584046752"/>
    <n v="39.53"/>
    <n v="1.9765000000000001"/>
    <n v="2026"/>
    <s v="Q1"/>
    <n v="3"/>
    <s v="Mar"/>
  </r>
  <r>
    <n v="2999"/>
    <d v="2026-03-26T00:00:00"/>
    <n v="2026"/>
    <x v="0"/>
    <n v="3"/>
    <x v="2"/>
    <x v="2"/>
    <x v="3"/>
    <x v="2"/>
    <s v="Returning"/>
    <x v="2"/>
    <s v="Insulated Bottle"/>
    <n v="2"/>
    <n v="35.75"/>
    <n v="0"/>
    <n v="13.28"/>
    <n v="71.5"/>
    <n v="26.56"/>
    <n v="44.94"/>
    <n v="0.62853146853146846"/>
    <n v="71.5"/>
    <n v="0"/>
    <n v="2026"/>
    <s v="Q1"/>
    <n v="3"/>
    <s v="Mar"/>
  </r>
  <r>
    <n v="4464"/>
    <d v="2026-03-26T00:00:00"/>
    <n v="2026"/>
    <x v="0"/>
    <n v="3"/>
    <x v="2"/>
    <x v="2"/>
    <x v="2"/>
    <x v="0"/>
    <s v="Business"/>
    <x v="4"/>
    <s v="Training Mat"/>
    <n v="2"/>
    <n v="50.17"/>
    <n v="0"/>
    <n v="22.37"/>
    <n v="100.34"/>
    <n v="44.74"/>
    <n v="55.6"/>
    <n v="0.55411600558102447"/>
    <n v="100.34"/>
    <n v="0"/>
    <n v="2026"/>
    <s v="Q1"/>
    <n v="3"/>
    <s v="Mar"/>
  </r>
  <r>
    <n v="4978"/>
    <d v="2026-03-26T00:00:00"/>
    <n v="2026"/>
    <x v="0"/>
    <n v="3"/>
    <x v="2"/>
    <x v="0"/>
    <x v="9"/>
    <x v="0"/>
    <s v="New"/>
    <x v="4"/>
    <s v="Resistance Band Set"/>
    <n v="5"/>
    <n v="41.32"/>
    <n v="0"/>
    <n v="15.09"/>
    <n v="206.6"/>
    <n v="75.45"/>
    <n v="131.14999999999998"/>
    <n v="0.63480154888673757"/>
    <n v="206.6"/>
    <n v="0"/>
    <n v="2026"/>
    <s v="Q1"/>
    <n v="3"/>
    <s v="Mar"/>
  </r>
  <r>
    <n v="130"/>
    <d v="2026-03-27T00:00:00"/>
    <n v="2026"/>
    <x v="0"/>
    <n v="3"/>
    <x v="2"/>
    <x v="3"/>
    <x v="7"/>
    <x v="3"/>
    <s v="New"/>
    <x v="1"/>
    <s v="Summit Backpack 45L"/>
    <n v="3"/>
    <n v="152.4"/>
    <n v="0.05"/>
    <n v="79.97"/>
    <n v="434.34000000000003"/>
    <n v="239.91"/>
    <n v="194.43000000000004"/>
    <n v="0.44764470230694853"/>
    <n v="457.20000000000005"/>
    <n v="22.860000000000003"/>
    <n v="2026"/>
    <s v="Q1"/>
    <n v="3"/>
    <s v="Mar"/>
  </r>
  <r>
    <n v="848"/>
    <d v="2026-03-27T00:00:00"/>
    <n v="2026"/>
    <x v="0"/>
    <n v="3"/>
    <x v="2"/>
    <x v="0"/>
    <x v="0"/>
    <x v="0"/>
    <s v="New"/>
    <x v="4"/>
    <s v="Recovery Roller"/>
    <n v="1"/>
    <n v="36.299999999999997"/>
    <n v="0"/>
    <n v="14.1"/>
    <n v="36.299999999999997"/>
    <n v="14.1"/>
    <n v="22.199999999999996"/>
    <n v="0.61157024793388426"/>
    <n v="36.299999999999997"/>
    <n v="0"/>
    <n v="2026"/>
    <s v="Q1"/>
    <n v="3"/>
    <s v="Mar"/>
  </r>
  <r>
    <n v="1359"/>
    <d v="2026-03-27T00:00:00"/>
    <n v="2026"/>
    <x v="0"/>
    <n v="3"/>
    <x v="2"/>
    <x v="2"/>
    <x v="5"/>
    <x v="0"/>
    <s v="Returning"/>
    <x v="2"/>
    <s v="Packing Cube Set"/>
    <n v="3"/>
    <n v="46.24"/>
    <n v="0.1"/>
    <n v="18.2"/>
    <n v="124.848"/>
    <n v="54.599999999999994"/>
    <n v="70.248000000000005"/>
    <n v="0.56266820453671673"/>
    <n v="138.72"/>
    <n v="13.872"/>
    <n v="2026"/>
    <s v="Q1"/>
    <n v="3"/>
    <s v="Mar"/>
  </r>
  <r>
    <n v="2379"/>
    <d v="2026-03-27T00:00:00"/>
    <n v="2026"/>
    <x v="0"/>
    <n v="3"/>
    <x v="2"/>
    <x v="0"/>
    <x v="0"/>
    <x v="2"/>
    <s v="Returning"/>
    <x v="2"/>
    <s v="Travel Backpack 35L"/>
    <n v="2"/>
    <n v="165.58"/>
    <n v="0"/>
    <n v="86.16"/>
    <n v="331.16"/>
    <n v="172.32"/>
    <n v="158.84000000000003"/>
    <n v="0.47964730039859893"/>
    <n v="331.16"/>
    <n v="0"/>
    <n v="2026"/>
    <s v="Q1"/>
    <n v="3"/>
    <s v="Mar"/>
  </r>
  <r>
    <n v="2987"/>
    <d v="2026-03-27T00:00:00"/>
    <n v="2026"/>
    <x v="0"/>
    <n v="3"/>
    <x v="2"/>
    <x v="0"/>
    <x v="9"/>
    <x v="0"/>
    <s v="Returning"/>
    <x v="3"/>
    <s v="Compact Sleeping Bag"/>
    <n v="4"/>
    <n v="121.49"/>
    <n v="0"/>
    <n v="62.01"/>
    <n v="485.96"/>
    <n v="248.04"/>
    <n v="237.92"/>
    <n v="0.4895876203802782"/>
    <n v="485.96"/>
    <n v="0"/>
    <n v="2026"/>
    <s v="Q1"/>
    <n v="3"/>
    <s v="Mar"/>
  </r>
  <r>
    <n v="3121"/>
    <d v="2026-03-27T00:00:00"/>
    <n v="2026"/>
    <x v="0"/>
    <n v="3"/>
    <x v="2"/>
    <x v="1"/>
    <x v="12"/>
    <x v="2"/>
    <s v="New"/>
    <x v="0"/>
    <s v="Commuter Helmet"/>
    <n v="5"/>
    <n v="81.84"/>
    <n v="0.1"/>
    <n v="42.7"/>
    <n v="368.28000000000003"/>
    <n v="213.5"/>
    <n v="154.78000000000003"/>
    <n v="0.42027804931030743"/>
    <n v="409.20000000000005"/>
    <n v="40.920000000000009"/>
    <n v="2026"/>
    <s v="Q1"/>
    <n v="3"/>
    <s v="Mar"/>
  </r>
  <r>
    <n v="4445"/>
    <d v="2026-03-27T00:00:00"/>
    <n v="2026"/>
    <x v="0"/>
    <n v="3"/>
    <x v="2"/>
    <x v="1"/>
    <x v="11"/>
    <x v="0"/>
    <s v="New"/>
    <x v="1"/>
    <s v="Summit Backpack 45L"/>
    <n v="1"/>
    <n v="151.47999999999999"/>
    <n v="0"/>
    <n v="79.41"/>
    <n v="151.47999999999999"/>
    <n v="79.41"/>
    <n v="72.069999999999993"/>
    <n v="0.47577237919197252"/>
    <n v="151.47999999999999"/>
    <n v="0"/>
    <n v="2026"/>
    <s v="Q1"/>
    <n v="3"/>
    <s v="Mar"/>
  </r>
  <r>
    <n v="441"/>
    <d v="2026-03-28T00:00:00"/>
    <n v="2026"/>
    <x v="0"/>
    <n v="3"/>
    <x v="2"/>
    <x v="0"/>
    <x v="15"/>
    <x v="2"/>
    <s v="New"/>
    <x v="4"/>
    <s v="Training Mat"/>
    <n v="1"/>
    <n v="51.02"/>
    <n v="0.05"/>
    <n v="21.94"/>
    <n v="48.469000000000001"/>
    <n v="21.94"/>
    <n v="26.529"/>
    <n v="0.54733953661102974"/>
    <n v="51.02"/>
    <n v="2.5510000000000002"/>
    <n v="2026"/>
    <s v="Q1"/>
    <n v="3"/>
    <s v="Mar"/>
  </r>
  <r>
    <n v="4608"/>
    <d v="2026-03-28T00:00:00"/>
    <n v="2026"/>
    <x v="0"/>
    <n v="3"/>
    <x v="2"/>
    <x v="2"/>
    <x v="2"/>
    <x v="1"/>
    <s v="Business"/>
    <x v="0"/>
    <s v="Compact Repair Kit"/>
    <n v="8"/>
    <n v="40.86"/>
    <n v="0.1"/>
    <n v="16.34"/>
    <n v="294.19200000000001"/>
    <n v="130.72"/>
    <n v="163.47200000000001"/>
    <n v="0.55566432805786703"/>
    <n v="326.88"/>
    <n v="32.688000000000002"/>
    <n v="2026"/>
    <s v="Q1"/>
    <n v="3"/>
    <s v="Mar"/>
  </r>
  <r>
    <n v="4914"/>
    <d v="2026-03-28T00:00:00"/>
    <n v="2026"/>
    <x v="0"/>
    <n v="3"/>
    <x v="2"/>
    <x v="0"/>
    <x v="9"/>
    <x v="0"/>
    <s v="New"/>
    <x v="2"/>
    <s v="Travel Backpack 35L"/>
    <n v="5"/>
    <n v="163.33000000000001"/>
    <n v="0"/>
    <n v="87.05"/>
    <n v="816.65000000000009"/>
    <n v="435.25"/>
    <n v="381.40000000000009"/>
    <n v="0.46702993938651816"/>
    <n v="816.65000000000009"/>
    <n v="0"/>
    <n v="2026"/>
    <s v="Q1"/>
    <n v="3"/>
    <s v="Mar"/>
  </r>
  <r>
    <n v="860"/>
    <d v="2026-03-29T00:00:00"/>
    <n v="2026"/>
    <x v="0"/>
    <n v="3"/>
    <x v="2"/>
    <x v="1"/>
    <x v="14"/>
    <x v="3"/>
    <s v="New"/>
    <x v="1"/>
    <s v="Hiking Daypack 20L"/>
    <n v="1"/>
    <n v="90.27"/>
    <n v="0"/>
    <n v="46.38"/>
    <n v="90.27"/>
    <n v="46.38"/>
    <n v="43.889999999999993"/>
    <n v="0.48620804253904948"/>
    <n v="90.27"/>
    <n v="0"/>
    <n v="2026"/>
    <s v="Q1"/>
    <n v="3"/>
    <s v="Mar"/>
  </r>
  <r>
    <n v="920"/>
    <d v="2026-03-29T00:00:00"/>
    <n v="2026"/>
    <x v="0"/>
    <n v="3"/>
    <x v="2"/>
    <x v="0"/>
    <x v="9"/>
    <x v="1"/>
    <s v="Business"/>
    <x v="2"/>
    <s v="Carry-On Duffel"/>
    <n v="12"/>
    <n v="131.31"/>
    <n v="0.05"/>
    <n v="68.459999999999994"/>
    <n v="1496.934"/>
    <n v="821.52"/>
    <n v="675.41399999999999"/>
    <n v="0.45119824922140855"/>
    <n v="1575.72"/>
    <n v="78.786000000000001"/>
    <n v="2026"/>
    <s v="Q1"/>
    <n v="3"/>
    <s v="Mar"/>
  </r>
  <r>
    <n v="1700"/>
    <d v="2026-03-29T00:00:00"/>
    <n v="2026"/>
    <x v="0"/>
    <n v="3"/>
    <x v="2"/>
    <x v="1"/>
    <x v="12"/>
    <x v="3"/>
    <s v="New"/>
    <x v="2"/>
    <s v="Travel Backpack 35L"/>
    <n v="1"/>
    <n v="167.27"/>
    <n v="0.05"/>
    <n v="88.19"/>
    <n v="158.90649999999999"/>
    <n v="88.19"/>
    <n v="70.716499999999996"/>
    <n v="0.44501955552478972"/>
    <n v="167.27"/>
    <n v="8.3635000000000002"/>
    <n v="2026"/>
    <s v="Q1"/>
    <n v="3"/>
    <s v="Mar"/>
  </r>
  <r>
    <n v="1768"/>
    <d v="2026-03-29T00:00:00"/>
    <n v="2026"/>
    <x v="0"/>
    <n v="3"/>
    <x v="2"/>
    <x v="1"/>
    <x v="12"/>
    <x v="3"/>
    <s v="Returning"/>
    <x v="1"/>
    <s v="Trekking Poles"/>
    <n v="4"/>
    <n v="70.510000000000005"/>
    <n v="0"/>
    <n v="31.93"/>
    <n v="282.04000000000002"/>
    <n v="127.72"/>
    <n v="154.32000000000002"/>
    <n v="0.54715643171181394"/>
    <n v="282.04000000000002"/>
    <n v="0"/>
    <n v="2026"/>
    <s v="Q1"/>
    <n v="3"/>
    <s v="Mar"/>
  </r>
  <r>
    <n v="1876"/>
    <d v="2026-03-29T00:00:00"/>
    <n v="2026"/>
    <x v="0"/>
    <n v="3"/>
    <x v="2"/>
    <x v="1"/>
    <x v="6"/>
    <x v="1"/>
    <s v="New"/>
    <x v="0"/>
    <s v="Cycling Pack 12L"/>
    <n v="12"/>
    <n v="101.06"/>
    <n v="0.1"/>
    <n v="50.59"/>
    <n v="1091.4480000000001"/>
    <n v="607.08000000000004"/>
    <n v="484.36800000000005"/>
    <n v="0.4437847703234602"/>
    <n v="1212.72"/>
    <n v="121.27200000000001"/>
    <n v="2026"/>
    <s v="Q1"/>
    <n v="3"/>
    <s v="Mar"/>
  </r>
  <r>
    <n v="2453"/>
    <d v="2026-03-29T00:00:00"/>
    <n v="2026"/>
    <x v="0"/>
    <n v="3"/>
    <x v="2"/>
    <x v="3"/>
    <x v="8"/>
    <x v="0"/>
    <s v="Business"/>
    <x v="0"/>
    <s v="Commuter Helmet"/>
    <n v="2"/>
    <n v="79.849999999999994"/>
    <n v="0.05"/>
    <n v="43.78"/>
    <n v="151.71499999999997"/>
    <n v="87.56"/>
    <n v="64.154999999999973"/>
    <n v="0.42286524074745402"/>
    <n v="159.69999999999999"/>
    <n v="7.9849999999999994"/>
    <n v="2026"/>
    <s v="Q1"/>
    <n v="3"/>
    <s v="Mar"/>
  </r>
  <r>
    <n v="2676"/>
    <d v="2026-03-29T00:00:00"/>
    <n v="2026"/>
    <x v="0"/>
    <n v="3"/>
    <x v="2"/>
    <x v="2"/>
    <x v="5"/>
    <x v="2"/>
    <s v="New"/>
    <x v="3"/>
    <s v="Trail Tent 2P"/>
    <n v="4"/>
    <n v="191.99"/>
    <n v="0"/>
    <n v="104.44"/>
    <n v="767.96"/>
    <n v="417.76"/>
    <n v="350.20000000000005"/>
    <n v="0.45601333402781397"/>
    <n v="767.96"/>
    <n v="0"/>
    <n v="2026"/>
    <s v="Q1"/>
    <n v="3"/>
    <s v="Mar"/>
  </r>
  <r>
    <n v="2800"/>
    <d v="2026-03-29T00:00:00"/>
    <n v="2026"/>
    <x v="0"/>
    <n v="3"/>
    <x v="2"/>
    <x v="1"/>
    <x v="11"/>
    <x v="0"/>
    <s v="New"/>
    <x v="0"/>
    <s v="Trail Bike Light"/>
    <n v="1"/>
    <n v="49.81"/>
    <n v="0.05"/>
    <n v="23.12"/>
    <n v="47.319499999999998"/>
    <n v="23.12"/>
    <n v="24.199499999999997"/>
    <n v="0.51140650260463438"/>
    <n v="49.81"/>
    <n v="2.4905000000000004"/>
    <n v="2026"/>
    <s v="Q1"/>
    <n v="3"/>
    <s v="Mar"/>
  </r>
  <r>
    <n v="2857"/>
    <d v="2026-03-29T00:00:00"/>
    <n v="2026"/>
    <x v="0"/>
    <n v="3"/>
    <x v="2"/>
    <x v="0"/>
    <x v="15"/>
    <x v="2"/>
    <s v="New"/>
    <x v="4"/>
    <s v="Resistance Band Set"/>
    <n v="1"/>
    <n v="40.39"/>
    <n v="0.1"/>
    <n v="14.97"/>
    <n v="36.350999999999999"/>
    <n v="14.97"/>
    <n v="21.381"/>
    <n v="0.58818189320788972"/>
    <n v="40.39"/>
    <n v="4.0390000000000006"/>
    <n v="2026"/>
    <s v="Q1"/>
    <n v="3"/>
    <s v="Mar"/>
  </r>
  <r>
    <n v="3584"/>
    <d v="2026-03-29T00:00:00"/>
    <n v="2026"/>
    <x v="0"/>
    <n v="3"/>
    <x v="2"/>
    <x v="0"/>
    <x v="0"/>
    <x v="0"/>
    <s v="Returning"/>
    <x v="2"/>
    <s v="Insulated Bottle"/>
    <n v="1"/>
    <n v="35.700000000000003"/>
    <n v="0.05"/>
    <n v="13.85"/>
    <n v="33.914999999999999"/>
    <n v="13.85"/>
    <n v="20.064999999999998"/>
    <n v="0.59162612413386406"/>
    <n v="35.700000000000003"/>
    <n v="1.7850000000000001"/>
    <n v="2026"/>
    <s v="Q1"/>
    <n v="3"/>
    <s v="Mar"/>
  </r>
  <r>
    <n v="3669"/>
    <d v="2026-03-29T00:00:00"/>
    <n v="2026"/>
    <x v="0"/>
    <n v="3"/>
    <x v="2"/>
    <x v="2"/>
    <x v="10"/>
    <x v="3"/>
    <s v="Returning"/>
    <x v="3"/>
    <s v="Portable Camp Stove"/>
    <n v="1"/>
    <n v="80.09"/>
    <n v="0"/>
    <n v="40.61"/>
    <n v="80.09"/>
    <n v="40.61"/>
    <n v="39.480000000000004"/>
    <n v="0.49294543638406796"/>
    <n v="80.09"/>
    <n v="0"/>
    <n v="2026"/>
    <s v="Q1"/>
    <n v="3"/>
    <s v="Mar"/>
  </r>
  <r>
    <n v="4787"/>
    <d v="2026-03-29T00:00:00"/>
    <n v="2026"/>
    <x v="0"/>
    <n v="3"/>
    <x v="2"/>
    <x v="3"/>
    <x v="13"/>
    <x v="3"/>
    <s v="New"/>
    <x v="1"/>
    <s v="Trail Boots"/>
    <n v="1"/>
    <n v="142.87"/>
    <n v="0.1"/>
    <n v="77.33"/>
    <n v="128.583"/>
    <n v="77.33"/>
    <n v="51.253"/>
    <n v="0.39859857057309289"/>
    <n v="142.87"/>
    <n v="14.287000000000001"/>
    <n v="2026"/>
    <s v="Q1"/>
    <n v="3"/>
    <s v="Mar"/>
  </r>
  <r>
    <n v="769"/>
    <d v="2026-03-30T00:00:00"/>
    <n v="2026"/>
    <x v="0"/>
    <n v="3"/>
    <x v="2"/>
    <x v="3"/>
    <x v="8"/>
    <x v="0"/>
    <s v="Returning"/>
    <x v="4"/>
    <s v="Resistance Band Set"/>
    <n v="1"/>
    <n v="40.53"/>
    <n v="0"/>
    <n v="14.32"/>
    <n v="40.53"/>
    <n v="14.32"/>
    <n v="26.21"/>
    <n v="0.64668147051566738"/>
    <n v="40.53"/>
    <n v="0"/>
    <n v="2026"/>
    <s v="Q1"/>
    <n v="3"/>
    <s v="Mar"/>
  </r>
  <r>
    <n v="1184"/>
    <d v="2026-03-30T00:00:00"/>
    <n v="2026"/>
    <x v="0"/>
    <n v="3"/>
    <x v="2"/>
    <x v="3"/>
    <x v="8"/>
    <x v="0"/>
    <s v="Returning"/>
    <x v="0"/>
    <s v="Trail Bike Light"/>
    <n v="1"/>
    <n v="49.46"/>
    <n v="0"/>
    <n v="23.04"/>
    <n v="49.46"/>
    <n v="23.04"/>
    <n v="26.42"/>
    <n v="0.53416902547513145"/>
    <n v="49.46"/>
    <n v="0"/>
    <n v="2026"/>
    <s v="Q1"/>
    <n v="3"/>
    <s v="Mar"/>
  </r>
  <r>
    <n v="1498"/>
    <d v="2026-03-30T00:00:00"/>
    <n v="2026"/>
    <x v="0"/>
    <n v="3"/>
    <x v="2"/>
    <x v="1"/>
    <x v="14"/>
    <x v="3"/>
    <s v="Business"/>
    <x v="1"/>
    <s v="Trail Boots"/>
    <n v="3"/>
    <n v="142.46"/>
    <n v="0"/>
    <n v="79.650000000000006"/>
    <n v="427.38"/>
    <n v="238.95000000000002"/>
    <n v="188.42999999999998"/>
    <n v="0.44089569001825069"/>
    <n v="427.38"/>
    <n v="0"/>
    <n v="2026"/>
    <s v="Q1"/>
    <n v="3"/>
    <s v="Mar"/>
  </r>
  <r>
    <n v="2054"/>
    <d v="2026-03-30T00:00:00"/>
    <n v="2026"/>
    <x v="0"/>
    <n v="3"/>
    <x v="2"/>
    <x v="3"/>
    <x v="13"/>
    <x v="1"/>
    <s v="Business"/>
    <x v="1"/>
    <s v="Trail Boots"/>
    <n v="6"/>
    <n v="142.18"/>
    <n v="0.05"/>
    <n v="80.94"/>
    <n v="810.42600000000004"/>
    <n v="485.64"/>
    <n v="324.78600000000006"/>
    <n v="0.40075960050640036"/>
    <n v="853.08"/>
    <n v="42.654000000000003"/>
    <n v="2026"/>
    <s v="Q1"/>
    <n v="3"/>
    <s v="Mar"/>
  </r>
  <r>
    <n v="2294"/>
    <d v="2026-03-30T00:00:00"/>
    <n v="2026"/>
    <x v="0"/>
    <n v="3"/>
    <x v="2"/>
    <x v="1"/>
    <x v="14"/>
    <x v="0"/>
    <s v="New"/>
    <x v="4"/>
    <s v="Resistance Band Set"/>
    <n v="2"/>
    <n v="41.04"/>
    <n v="0"/>
    <n v="15.03"/>
    <n v="82.08"/>
    <n v="30.06"/>
    <n v="52.019999999999996"/>
    <n v="0.63377192982456132"/>
    <n v="82.08"/>
    <n v="0"/>
    <n v="2026"/>
    <s v="Q1"/>
    <n v="3"/>
    <s v="Mar"/>
  </r>
  <r>
    <n v="2892"/>
    <d v="2026-03-30T00:00:00"/>
    <n v="2026"/>
    <x v="0"/>
    <n v="3"/>
    <x v="2"/>
    <x v="1"/>
    <x v="12"/>
    <x v="0"/>
    <s v="Returning"/>
    <x v="1"/>
    <s v="Trail Boots"/>
    <n v="2"/>
    <n v="145.06"/>
    <n v="0.15"/>
    <n v="77.08"/>
    <n v="246.602"/>
    <n v="154.16"/>
    <n v="92.442000000000007"/>
    <n v="0.37486313979610875"/>
    <n v="290.12"/>
    <n v="43.518000000000001"/>
    <n v="2026"/>
    <s v="Q1"/>
    <n v="3"/>
    <s v="Mar"/>
  </r>
  <r>
    <n v="3145"/>
    <d v="2026-03-30T00:00:00"/>
    <n v="2026"/>
    <x v="0"/>
    <n v="3"/>
    <x v="2"/>
    <x v="1"/>
    <x v="11"/>
    <x v="0"/>
    <s v="Returning"/>
    <x v="2"/>
    <s v="Carry-On Duffel"/>
    <n v="1"/>
    <n v="130.72999999999999"/>
    <n v="0"/>
    <n v="66.17"/>
    <n v="130.72999999999999"/>
    <n v="66.17"/>
    <n v="64.559999999999988"/>
    <n v="0.4938422703281572"/>
    <n v="130.72999999999999"/>
    <n v="0"/>
    <n v="2026"/>
    <s v="Q1"/>
    <n v="3"/>
    <s v="Mar"/>
  </r>
  <r>
    <n v="3925"/>
    <d v="2026-03-30T00:00:00"/>
    <n v="2026"/>
    <x v="0"/>
    <n v="3"/>
    <x v="2"/>
    <x v="3"/>
    <x v="13"/>
    <x v="0"/>
    <s v="Business"/>
    <x v="4"/>
    <s v="Recovery Roller"/>
    <n v="2"/>
    <n v="36.630000000000003"/>
    <n v="0"/>
    <n v="14.31"/>
    <n v="73.260000000000005"/>
    <n v="28.62"/>
    <n v="44.64"/>
    <n v="0.60933660933660927"/>
    <n v="73.260000000000005"/>
    <n v="0"/>
    <n v="2026"/>
    <s v="Q1"/>
    <n v="3"/>
    <s v="Mar"/>
  </r>
  <r>
    <n v="2722"/>
    <d v="2026-03-31T00:00:00"/>
    <n v="2026"/>
    <x v="0"/>
    <n v="3"/>
    <x v="2"/>
    <x v="3"/>
    <x v="13"/>
    <x v="3"/>
    <s v="New"/>
    <x v="0"/>
    <s v="Trail Bike Light"/>
    <n v="1"/>
    <n v="50.99"/>
    <n v="0.1"/>
    <n v="21.86"/>
    <n v="45.891000000000005"/>
    <n v="21.86"/>
    <n v="24.031000000000006"/>
    <n v="0.52365387548756848"/>
    <n v="50.99"/>
    <n v="5.0990000000000002"/>
    <n v="2026"/>
    <s v="Q1"/>
    <n v="3"/>
    <s v="Mar"/>
  </r>
  <r>
    <n v="2767"/>
    <d v="2026-03-31T00:00:00"/>
    <n v="2026"/>
    <x v="0"/>
    <n v="3"/>
    <x v="2"/>
    <x v="1"/>
    <x v="6"/>
    <x v="0"/>
    <s v="Returning"/>
    <x v="2"/>
    <s v="Carry-On Duffel"/>
    <n v="4"/>
    <n v="134.18"/>
    <n v="0"/>
    <n v="66.430000000000007"/>
    <n v="536.72"/>
    <n v="265.72000000000003"/>
    <n v="271"/>
    <n v="0.5049187658369354"/>
    <n v="536.72"/>
    <n v="0"/>
    <n v="2026"/>
    <s v="Q1"/>
    <n v="3"/>
    <s v="Mar"/>
  </r>
  <r>
    <n v="3794"/>
    <d v="2026-03-31T00:00:00"/>
    <n v="2026"/>
    <x v="0"/>
    <n v="3"/>
    <x v="2"/>
    <x v="1"/>
    <x v="12"/>
    <x v="2"/>
    <s v="Business"/>
    <x v="4"/>
    <s v="Training Mat"/>
    <n v="2"/>
    <n v="50.86"/>
    <n v="0.1"/>
    <n v="21.76"/>
    <n v="91.548000000000002"/>
    <n v="43.52"/>
    <n v="48.027999999999999"/>
    <n v="0.52462096386595003"/>
    <n v="101.72"/>
    <n v="10.172000000000001"/>
    <n v="2026"/>
    <s v="Q1"/>
    <n v="3"/>
    <s v="Mar"/>
  </r>
  <r>
    <n v="3880"/>
    <d v="2026-03-31T00:00:00"/>
    <n v="2026"/>
    <x v="0"/>
    <n v="3"/>
    <x v="2"/>
    <x v="1"/>
    <x v="12"/>
    <x v="1"/>
    <s v="Business"/>
    <x v="3"/>
    <s v="Compact Sleeping Bag"/>
    <n v="12"/>
    <n v="124.86"/>
    <n v="0.1"/>
    <n v="60.82"/>
    <n v="1348.4880000000001"/>
    <n v="729.84"/>
    <n v="618.64800000000002"/>
    <n v="0.45877160197198641"/>
    <n v="1498.32"/>
    <n v="149.83199999999999"/>
    <n v="2026"/>
    <s v="Q1"/>
    <n v="3"/>
    <s v="Mar"/>
  </r>
  <r>
    <n v="422"/>
    <d v="2026-04-01T00:00:00"/>
    <n v="2026"/>
    <x v="1"/>
    <n v="4"/>
    <x v="3"/>
    <x v="3"/>
    <x v="4"/>
    <x v="0"/>
    <s v="Business"/>
    <x v="0"/>
    <s v="Commuter Helmet"/>
    <n v="1"/>
    <n v="81.760000000000005"/>
    <n v="0.1"/>
    <n v="42.78"/>
    <n v="73.584000000000003"/>
    <n v="42.78"/>
    <n v="30.804000000000002"/>
    <n v="0.4186236138290933"/>
    <n v="81.760000000000005"/>
    <n v="8.1760000000000002"/>
    <n v="2026"/>
    <s v="Q2"/>
    <n v="4"/>
    <s v="Apr"/>
  </r>
  <r>
    <n v="495"/>
    <d v="2026-04-01T00:00:00"/>
    <n v="2026"/>
    <x v="1"/>
    <n v="4"/>
    <x v="3"/>
    <x v="1"/>
    <x v="14"/>
    <x v="2"/>
    <s v="Business"/>
    <x v="2"/>
    <s v="Carry-On Duffel"/>
    <n v="1"/>
    <n v="134.65"/>
    <n v="0"/>
    <n v="68.19"/>
    <n v="134.65"/>
    <n v="68.19"/>
    <n v="66.460000000000008"/>
    <n v="0.49357593761604163"/>
    <n v="134.65"/>
    <n v="0"/>
    <n v="2026"/>
    <s v="Q2"/>
    <n v="4"/>
    <s v="Apr"/>
  </r>
  <r>
    <n v="1517"/>
    <d v="2026-04-01T00:00:00"/>
    <n v="2026"/>
    <x v="1"/>
    <n v="4"/>
    <x v="3"/>
    <x v="2"/>
    <x v="16"/>
    <x v="0"/>
    <s v="Business"/>
    <x v="0"/>
    <s v="Compact Repair Kit"/>
    <n v="1"/>
    <n v="41.21"/>
    <n v="0"/>
    <n v="16.34"/>
    <n v="41.21"/>
    <n v="16.34"/>
    <n v="24.87"/>
    <n v="0.60349429750060668"/>
    <n v="41.21"/>
    <n v="0"/>
    <n v="2026"/>
    <s v="Q2"/>
    <n v="4"/>
    <s v="Apr"/>
  </r>
  <r>
    <n v="2391"/>
    <d v="2026-04-01T00:00:00"/>
    <n v="2026"/>
    <x v="1"/>
    <n v="4"/>
    <x v="3"/>
    <x v="1"/>
    <x v="12"/>
    <x v="0"/>
    <s v="Returning"/>
    <x v="4"/>
    <s v="Resistance Band Set"/>
    <n v="2"/>
    <n v="40.590000000000003"/>
    <n v="0"/>
    <n v="15.01"/>
    <n v="81.180000000000007"/>
    <n v="30.02"/>
    <n v="51.160000000000011"/>
    <n v="0.63020448386302053"/>
    <n v="81.180000000000007"/>
    <n v="0"/>
    <n v="2026"/>
    <s v="Q2"/>
    <n v="4"/>
    <s v="Apr"/>
  </r>
  <r>
    <n v="3809"/>
    <d v="2026-04-01T00:00:00"/>
    <n v="2026"/>
    <x v="1"/>
    <n v="4"/>
    <x v="3"/>
    <x v="0"/>
    <x v="15"/>
    <x v="0"/>
    <s v="New"/>
    <x v="3"/>
    <s v="Compact Sleeping Bag"/>
    <n v="3"/>
    <n v="124.08"/>
    <n v="0.05"/>
    <n v="62.41"/>
    <n v="353.62799999999999"/>
    <n v="187.23"/>
    <n v="166.398"/>
    <n v="0.47054531880959655"/>
    <n v="372.24"/>
    <n v="18.612000000000002"/>
    <n v="2026"/>
    <s v="Q2"/>
    <n v="4"/>
    <s v="Apr"/>
  </r>
  <r>
    <n v="3958"/>
    <d v="2026-04-01T00:00:00"/>
    <n v="2026"/>
    <x v="1"/>
    <n v="4"/>
    <x v="3"/>
    <x v="1"/>
    <x v="1"/>
    <x v="0"/>
    <s v="Returning"/>
    <x v="3"/>
    <s v="Compact Sleeping Bag"/>
    <n v="2"/>
    <n v="125.35"/>
    <n v="0.15"/>
    <n v="60.73"/>
    <n v="213.095"/>
    <n v="121.46"/>
    <n v="91.635000000000005"/>
    <n v="0.43001947488209485"/>
    <n v="250.7"/>
    <n v="37.604999999999997"/>
    <n v="2026"/>
    <s v="Q2"/>
    <n v="4"/>
    <s v="Apr"/>
  </r>
  <r>
    <n v="4418"/>
    <d v="2026-04-01T00:00:00"/>
    <n v="2026"/>
    <x v="1"/>
    <n v="4"/>
    <x v="3"/>
    <x v="1"/>
    <x v="14"/>
    <x v="3"/>
    <s v="New"/>
    <x v="4"/>
    <s v="Recovery Roller"/>
    <n v="3"/>
    <n v="36.090000000000003"/>
    <n v="0"/>
    <n v="14.03"/>
    <n v="108.27000000000001"/>
    <n v="42.089999999999996"/>
    <n v="66.180000000000007"/>
    <n v="0.61124965364366857"/>
    <n v="108.27000000000001"/>
    <n v="0"/>
    <n v="2026"/>
    <s v="Q2"/>
    <n v="4"/>
    <s v="Apr"/>
  </r>
  <r>
    <n v="4693"/>
    <d v="2026-04-01T00:00:00"/>
    <n v="2026"/>
    <x v="1"/>
    <n v="4"/>
    <x v="3"/>
    <x v="1"/>
    <x v="12"/>
    <x v="1"/>
    <s v="Business"/>
    <x v="1"/>
    <s v="Hiking Daypack 20L"/>
    <n v="15"/>
    <n v="94.33"/>
    <n v="0.1"/>
    <n v="44.38"/>
    <n v="1273.4550000000002"/>
    <n v="665.7"/>
    <n v="607.75500000000011"/>
    <n v="0.47724890161018652"/>
    <n v="1414.95"/>
    <n v="141.495"/>
    <n v="2026"/>
    <s v="Q2"/>
    <n v="4"/>
    <s v="Apr"/>
  </r>
  <r>
    <n v="193"/>
    <d v="2026-04-02T00:00:00"/>
    <n v="2026"/>
    <x v="1"/>
    <n v="4"/>
    <x v="3"/>
    <x v="3"/>
    <x v="4"/>
    <x v="2"/>
    <s v="Returning"/>
    <x v="2"/>
    <s v="Insulated Bottle"/>
    <n v="1"/>
    <n v="35.6"/>
    <n v="0.1"/>
    <n v="13.39"/>
    <n v="32.04"/>
    <n v="13.39"/>
    <n v="18.649999999999999"/>
    <n v="0.58208489388264661"/>
    <n v="35.6"/>
    <n v="3.5600000000000005"/>
    <n v="2026"/>
    <s v="Q2"/>
    <n v="4"/>
    <s v="Apr"/>
  </r>
  <r>
    <n v="2246"/>
    <d v="2026-04-02T00:00:00"/>
    <n v="2026"/>
    <x v="1"/>
    <n v="4"/>
    <x v="3"/>
    <x v="1"/>
    <x v="12"/>
    <x v="3"/>
    <s v="Returning"/>
    <x v="0"/>
    <s v="Trail Bike Light"/>
    <n v="1"/>
    <n v="50.17"/>
    <n v="0"/>
    <n v="21.95"/>
    <n v="50.17"/>
    <n v="21.95"/>
    <n v="28.220000000000002"/>
    <n v="0.56248754235598963"/>
    <n v="50.17"/>
    <n v="0"/>
    <n v="2026"/>
    <s v="Q2"/>
    <n v="4"/>
    <s v="Apr"/>
  </r>
  <r>
    <n v="2556"/>
    <d v="2026-04-02T00:00:00"/>
    <n v="2026"/>
    <x v="1"/>
    <n v="4"/>
    <x v="3"/>
    <x v="3"/>
    <x v="8"/>
    <x v="0"/>
    <s v="Returning"/>
    <x v="1"/>
    <s v="Trekking Poles"/>
    <n v="2"/>
    <n v="72.900000000000006"/>
    <n v="0"/>
    <n v="31.52"/>
    <n v="145.80000000000001"/>
    <n v="63.04"/>
    <n v="82.760000000000019"/>
    <n v="0.5676268861454048"/>
    <n v="145.80000000000001"/>
    <n v="0"/>
    <n v="2026"/>
    <s v="Q2"/>
    <n v="4"/>
    <s v="Apr"/>
  </r>
  <r>
    <n v="169"/>
    <d v="2026-04-03T00:00:00"/>
    <n v="2026"/>
    <x v="1"/>
    <n v="4"/>
    <x v="3"/>
    <x v="2"/>
    <x v="16"/>
    <x v="0"/>
    <s v="New"/>
    <x v="1"/>
    <s v="Hiking Daypack 20L"/>
    <n v="2"/>
    <n v="93.48"/>
    <n v="0"/>
    <n v="45.15"/>
    <n v="186.96"/>
    <n v="90.3"/>
    <n v="96.660000000000011"/>
    <n v="0.51700898587933253"/>
    <n v="186.96"/>
    <n v="0"/>
    <n v="2026"/>
    <s v="Q2"/>
    <n v="4"/>
    <s v="Apr"/>
  </r>
  <r>
    <n v="877"/>
    <d v="2026-04-03T00:00:00"/>
    <n v="2026"/>
    <x v="1"/>
    <n v="4"/>
    <x v="3"/>
    <x v="1"/>
    <x v="12"/>
    <x v="0"/>
    <s v="New"/>
    <x v="3"/>
    <s v="Compact Sleeping Bag"/>
    <n v="1"/>
    <n v="123.63"/>
    <n v="0"/>
    <n v="58.88"/>
    <n v="123.63"/>
    <n v="58.88"/>
    <n v="64.75"/>
    <n v="0.52374019250990866"/>
    <n v="123.63"/>
    <n v="0"/>
    <n v="2026"/>
    <s v="Q2"/>
    <n v="4"/>
    <s v="Apr"/>
  </r>
  <r>
    <n v="2023"/>
    <d v="2026-04-03T00:00:00"/>
    <n v="2026"/>
    <x v="1"/>
    <n v="4"/>
    <x v="3"/>
    <x v="1"/>
    <x v="12"/>
    <x v="0"/>
    <s v="New"/>
    <x v="2"/>
    <s v="Travel Backpack 35L"/>
    <n v="3"/>
    <n v="168.37"/>
    <n v="0"/>
    <n v="87.15"/>
    <n v="505.11"/>
    <n v="261.45000000000005"/>
    <n v="243.65999999999997"/>
    <n v="0.4823899744610084"/>
    <n v="505.11"/>
    <n v="0"/>
    <n v="2026"/>
    <s v="Q2"/>
    <n v="4"/>
    <s v="Apr"/>
  </r>
  <r>
    <n v="2548"/>
    <d v="2026-04-03T00:00:00"/>
    <n v="2026"/>
    <x v="1"/>
    <n v="4"/>
    <x v="3"/>
    <x v="0"/>
    <x v="9"/>
    <x v="3"/>
    <s v="New"/>
    <x v="0"/>
    <s v="Trail Bike Light"/>
    <n v="4"/>
    <n v="51.68"/>
    <n v="0.05"/>
    <n v="23.09"/>
    <n v="196.38399999999999"/>
    <n v="92.36"/>
    <n v="104.02399999999999"/>
    <n v="0.52969692031937421"/>
    <n v="206.72"/>
    <n v="10.336"/>
    <n v="2026"/>
    <s v="Q2"/>
    <n v="4"/>
    <s v="Apr"/>
  </r>
  <r>
    <n v="2602"/>
    <d v="2026-04-03T00:00:00"/>
    <n v="2026"/>
    <x v="1"/>
    <n v="4"/>
    <x v="3"/>
    <x v="1"/>
    <x v="12"/>
    <x v="3"/>
    <s v="New"/>
    <x v="0"/>
    <s v="Compact Repair Kit"/>
    <n v="1"/>
    <n v="40.159999999999997"/>
    <n v="0"/>
    <n v="16.77"/>
    <n v="40.159999999999997"/>
    <n v="16.77"/>
    <n v="23.389999999999997"/>
    <n v="0.58242031872509958"/>
    <n v="40.159999999999997"/>
    <n v="0"/>
    <n v="2026"/>
    <s v="Q2"/>
    <n v="4"/>
    <s v="Apr"/>
  </r>
  <r>
    <n v="3229"/>
    <d v="2026-04-03T00:00:00"/>
    <n v="2026"/>
    <x v="1"/>
    <n v="4"/>
    <x v="3"/>
    <x v="3"/>
    <x v="13"/>
    <x v="2"/>
    <s v="Returning"/>
    <x v="2"/>
    <s v="Insulated Bottle"/>
    <n v="3"/>
    <n v="36.17"/>
    <n v="0.1"/>
    <n v="13.65"/>
    <n v="97.659000000000006"/>
    <n v="40.950000000000003"/>
    <n v="56.709000000000003"/>
    <n v="0.58068380794396834"/>
    <n v="108.51"/>
    <n v="10.851000000000001"/>
    <n v="2026"/>
    <s v="Q2"/>
    <n v="4"/>
    <s v="Apr"/>
  </r>
  <r>
    <n v="3261"/>
    <d v="2026-04-03T00:00:00"/>
    <n v="2026"/>
    <x v="1"/>
    <n v="4"/>
    <x v="3"/>
    <x v="2"/>
    <x v="10"/>
    <x v="0"/>
    <s v="New"/>
    <x v="2"/>
    <s v="Carry-On Duffel"/>
    <n v="4"/>
    <n v="130.55000000000001"/>
    <n v="0"/>
    <n v="67.66"/>
    <n v="522.20000000000005"/>
    <n v="270.64"/>
    <n v="251.56000000000006"/>
    <n v="0.48173113749521262"/>
    <n v="522.20000000000005"/>
    <n v="0"/>
    <n v="2026"/>
    <s v="Q2"/>
    <n v="4"/>
    <s v="Apr"/>
  </r>
  <r>
    <n v="3621"/>
    <d v="2026-04-03T00:00:00"/>
    <n v="2026"/>
    <x v="1"/>
    <n v="4"/>
    <x v="3"/>
    <x v="3"/>
    <x v="8"/>
    <x v="0"/>
    <s v="New"/>
    <x v="0"/>
    <s v="Cycling Pack 12L"/>
    <n v="2"/>
    <n v="102.63"/>
    <n v="0"/>
    <n v="50.19"/>
    <n v="205.26"/>
    <n v="100.38"/>
    <n v="104.88"/>
    <n v="0.51096170710318622"/>
    <n v="205.26"/>
    <n v="0"/>
    <n v="2026"/>
    <s v="Q2"/>
    <n v="4"/>
    <s v="Apr"/>
  </r>
  <r>
    <n v="4681"/>
    <d v="2026-04-03T00:00:00"/>
    <n v="2026"/>
    <x v="1"/>
    <n v="4"/>
    <x v="3"/>
    <x v="3"/>
    <x v="13"/>
    <x v="3"/>
    <s v="Returning"/>
    <x v="0"/>
    <s v="Commuter Helmet"/>
    <n v="6"/>
    <n v="81.239999999999995"/>
    <n v="0"/>
    <n v="43.28"/>
    <n v="487.43999999999994"/>
    <n v="259.68"/>
    <n v="227.75999999999993"/>
    <n v="0.46725750861644505"/>
    <n v="487.43999999999994"/>
    <n v="0"/>
    <n v="2026"/>
    <s v="Q2"/>
    <n v="4"/>
    <s v="Apr"/>
  </r>
  <r>
    <n v="4954"/>
    <d v="2026-04-03T00:00:00"/>
    <n v="2026"/>
    <x v="1"/>
    <n v="4"/>
    <x v="3"/>
    <x v="3"/>
    <x v="8"/>
    <x v="0"/>
    <s v="New"/>
    <x v="1"/>
    <s v="Trekking Poles"/>
    <n v="3"/>
    <n v="72.11"/>
    <n v="0.05"/>
    <n v="31.63"/>
    <n v="205.51349999999996"/>
    <n v="94.89"/>
    <n v="110.62349999999996"/>
    <n v="0.5382785072513484"/>
    <n v="216.32999999999998"/>
    <n v="10.8165"/>
    <n v="2026"/>
    <s v="Q2"/>
    <n v="4"/>
    <s v="Apr"/>
  </r>
  <r>
    <n v="1153"/>
    <d v="2026-04-04T00:00:00"/>
    <n v="2026"/>
    <x v="1"/>
    <n v="4"/>
    <x v="3"/>
    <x v="2"/>
    <x v="16"/>
    <x v="2"/>
    <s v="New"/>
    <x v="1"/>
    <s v="Hiking Daypack 20L"/>
    <n v="4"/>
    <n v="90.15"/>
    <n v="0"/>
    <n v="44.9"/>
    <n v="360.6"/>
    <n v="179.6"/>
    <n v="181.00000000000003"/>
    <n v="0.50194120909595119"/>
    <n v="360.6"/>
    <n v="0"/>
    <n v="2026"/>
    <s v="Q2"/>
    <n v="4"/>
    <s v="Apr"/>
  </r>
  <r>
    <n v="1383"/>
    <d v="2026-04-04T00:00:00"/>
    <n v="2026"/>
    <x v="1"/>
    <n v="4"/>
    <x v="3"/>
    <x v="3"/>
    <x v="4"/>
    <x v="2"/>
    <s v="Returning"/>
    <x v="0"/>
    <s v="Trail Bike Light"/>
    <n v="1"/>
    <n v="50.7"/>
    <n v="0.05"/>
    <n v="21.85"/>
    <n v="48.164999999999999"/>
    <n v="21.85"/>
    <n v="26.314999999999998"/>
    <n v="0.54635108481262329"/>
    <n v="50.7"/>
    <n v="2.5350000000000001"/>
    <n v="2026"/>
    <s v="Q2"/>
    <n v="4"/>
    <s v="Apr"/>
  </r>
  <r>
    <n v="2583"/>
    <d v="2026-04-04T00:00:00"/>
    <n v="2026"/>
    <x v="1"/>
    <n v="4"/>
    <x v="3"/>
    <x v="0"/>
    <x v="0"/>
    <x v="0"/>
    <s v="Returning"/>
    <x v="4"/>
    <s v="Resistance Band Set"/>
    <n v="1"/>
    <n v="41.13"/>
    <n v="0"/>
    <n v="15.04"/>
    <n v="41.13"/>
    <n v="15.04"/>
    <n v="26.090000000000003"/>
    <n v="0.63433017262338931"/>
    <n v="41.13"/>
    <n v="0"/>
    <n v="2026"/>
    <s v="Q2"/>
    <n v="4"/>
    <s v="Apr"/>
  </r>
  <r>
    <n v="4074"/>
    <d v="2026-04-04T00:00:00"/>
    <n v="2026"/>
    <x v="1"/>
    <n v="4"/>
    <x v="3"/>
    <x v="1"/>
    <x v="1"/>
    <x v="2"/>
    <s v="Returning"/>
    <x v="3"/>
    <s v="Compact Sleeping Bag"/>
    <n v="1"/>
    <n v="121.66"/>
    <n v="0"/>
    <n v="61.37"/>
    <n v="121.66"/>
    <n v="61.37"/>
    <n v="60.29"/>
    <n v="0.49556140062469178"/>
    <n v="121.66"/>
    <n v="0"/>
    <n v="2026"/>
    <s v="Q2"/>
    <n v="4"/>
    <s v="Apr"/>
  </r>
  <r>
    <n v="4301"/>
    <d v="2026-04-04T00:00:00"/>
    <n v="2026"/>
    <x v="1"/>
    <n v="4"/>
    <x v="3"/>
    <x v="2"/>
    <x v="16"/>
    <x v="2"/>
    <s v="New"/>
    <x v="4"/>
    <s v="Weighted Vest"/>
    <n v="1"/>
    <n v="122.77"/>
    <n v="0.1"/>
    <n v="70.59"/>
    <n v="110.49299999999999"/>
    <n v="70.59"/>
    <n v="39.902999999999992"/>
    <n v="0.36113599956558329"/>
    <n v="122.77"/>
    <n v="12.277000000000001"/>
    <n v="2026"/>
    <s v="Q2"/>
    <n v="4"/>
    <s v="Apr"/>
  </r>
  <r>
    <n v="4692"/>
    <d v="2026-04-04T00:00:00"/>
    <n v="2026"/>
    <x v="1"/>
    <n v="4"/>
    <x v="3"/>
    <x v="3"/>
    <x v="13"/>
    <x v="0"/>
    <s v="Returning"/>
    <x v="0"/>
    <s v="Trail Bike Light"/>
    <n v="1"/>
    <n v="49.96"/>
    <n v="0"/>
    <n v="22.13"/>
    <n v="49.96"/>
    <n v="22.13"/>
    <n v="27.830000000000002"/>
    <n v="0.55704563650920735"/>
    <n v="49.96"/>
    <n v="0"/>
    <n v="2026"/>
    <s v="Q2"/>
    <n v="4"/>
    <s v="Apr"/>
  </r>
  <r>
    <n v="1951"/>
    <d v="2026-04-05T00:00:00"/>
    <n v="2026"/>
    <x v="1"/>
    <n v="4"/>
    <x v="3"/>
    <x v="3"/>
    <x v="8"/>
    <x v="3"/>
    <s v="Returning"/>
    <x v="1"/>
    <s v="Summit Backpack 45L"/>
    <n v="2"/>
    <n v="155.13"/>
    <n v="0.15"/>
    <n v="80.959999999999994"/>
    <n v="263.721"/>
    <n v="161.91999999999999"/>
    <n v="101.80100000000002"/>
    <n v="0.38601779911345707"/>
    <n v="310.26"/>
    <n v="46.538999999999994"/>
    <n v="2026"/>
    <s v="Q2"/>
    <n v="4"/>
    <s v="Apr"/>
  </r>
  <r>
    <n v="2111"/>
    <d v="2026-04-05T00:00:00"/>
    <n v="2026"/>
    <x v="1"/>
    <n v="4"/>
    <x v="3"/>
    <x v="3"/>
    <x v="13"/>
    <x v="0"/>
    <s v="New"/>
    <x v="1"/>
    <s v="Trekking Poles"/>
    <n v="3"/>
    <n v="69.83"/>
    <n v="0.05"/>
    <n v="31.53"/>
    <n v="199.0155"/>
    <n v="94.59"/>
    <n v="104.4255"/>
    <n v="0.52471038687941396"/>
    <n v="209.49"/>
    <n v="10.474500000000001"/>
    <n v="2026"/>
    <s v="Q2"/>
    <n v="4"/>
    <s v="Apr"/>
  </r>
  <r>
    <n v="2933"/>
    <d v="2026-04-05T00:00:00"/>
    <n v="2026"/>
    <x v="1"/>
    <n v="4"/>
    <x v="3"/>
    <x v="1"/>
    <x v="6"/>
    <x v="2"/>
    <s v="Returning"/>
    <x v="2"/>
    <s v="Insulated Bottle"/>
    <n v="1"/>
    <n v="35.4"/>
    <n v="0"/>
    <n v="13.37"/>
    <n v="35.4"/>
    <n v="13.37"/>
    <n v="22.03"/>
    <n v="0.62231638418079105"/>
    <n v="35.4"/>
    <n v="0"/>
    <n v="2026"/>
    <s v="Q2"/>
    <n v="4"/>
    <s v="Apr"/>
  </r>
  <r>
    <n v="3263"/>
    <d v="2026-04-05T00:00:00"/>
    <n v="2026"/>
    <x v="1"/>
    <n v="4"/>
    <x v="3"/>
    <x v="3"/>
    <x v="7"/>
    <x v="0"/>
    <s v="New"/>
    <x v="4"/>
    <s v="Training Mat"/>
    <n v="1"/>
    <n v="51.75"/>
    <n v="0.1"/>
    <n v="22.1"/>
    <n v="46.575000000000003"/>
    <n v="22.1"/>
    <n v="24.475000000000001"/>
    <n v="0.52549651100375738"/>
    <n v="51.75"/>
    <n v="5.1750000000000007"/>
    <n v="2026"/>
    <s v="Q2"/>
    <n v="4"/>
    <s v="Apr"/>
  </r>
  <r>
    <n v="4764"/>
    <d v="2026-04-05T00:00:00"/>
    <n v="2026"/>
    <x v="1"/>
    <n v="4"/>
    <x v="3"/>
    <x v="3"/>
    <x v="13"/>
    <x v="3"/>
    <s v="New"/>
    <x v="0"/>
    <s v="Compact Repair Kit"/>
    <n v="6"/>
    <n v="39.6"/>
    <n v="0.15"/>
    <n v="17.010000000000002"/>
    <n v="201.96"/>
    <n v="102.06"/>
    <n v="99.9"/>
    <n v="0.49465240641711233"/>
    <n v="237.60000000000002"/>
    <n v="35.64"/>
    <n v="2026"/>
    <s v="Q2"/>
    <n v="4"/>
    <s v="Apr"/>
  </r>
  <r>
    <n v="28"/>
    <d v="2026-04-06T00:00:00"/>
    <n v="2026"/>
    <x v="1"/>
    <n v="4"/>
    <x v="3"/>
    <x v="1"/>
    <x v="6"/>
    <x v="2"/>
    <s v="New"/>
    <x v="4"/>
    <s v="Weighted Vest"/>
    <n v="2"/>
    <n v="125.94"/>
    <n v="0.05"/>
    <n v="70.94"/>
    <n v="239.28599999999997"/>
    <n v="141.88"/>
    <n v="97.405999999999977"/>
    <n v="0.40706936469329585"/>
    <n v="251.88"/>
    <n v="12.594000000000001"/>
    <n v="2026"/>
    <s v="Q2"/>
    <n v="4"/>
    <s v="Apr"/>
  </r>
  <r>
    <n v="581"/>
    <d v="2026-04-06T00:00:00"/>
    <n v="2026"/>
    <x v="1"/>
    <n v="4"/>
    <x v="3"/>
    <x v="1"/>
    <x v="1"/>
    <x v="0"/>
    <s v="Returning"/>
    <x v="3"/>
    <s v="Compact Sleeping Bag"/>
    <n v="3"/>
    <n v="124.67"/>
    <n v="0"/>
    <n v="61.46"/>
    <n v="374.01"/>
    <n v="184.38"/>
    <n v="189.63"/>
    <n v="0.50701852891633914"/>
    <n v="374.01"/>
    <n v="0"/>
    <n v="2026"/>
    <s v="Q2"/>
    <n v="4"/>
    <s v="Apr"/>
  </r>
  <r>
    <n v="643"/>
    <d v="2026-04-06T00:00:00"/>
    <n v="2026"/>
    <x v="1"/>
    <n v="4"/>
    <x v="3"/>
    <x v="3"/>
    <x v="8"/>
    <x v="0"/>
    <s v="Returning"/>
    <x v="1"/>
    <s v="Trekking Poles"/>
    <n v="2"/>
    <n v="72.260000000000005"/>
    <n v="0"/>
    <n v="33.21"/>
    <n v="144.52000000000001"/>
    <n v="66.42"/>
    <n v="78.100000000000009"/>
    <n v="0.54040963188486024"/>
    <n v="144.52000000000001"/>
    <n v="0"/>
    <n v="2026"/>
    <s v="Q2"/>
    <n v="4"/>
    <s v="Apr"/>
  </r>
  <r>
    <n v="1907"/>
    <d v="2026-04-06T00:00:00"/>
    <n v="2026"/>
    <x v="1"/>
    <n v="4"/>
    <x v="3"/>
    <x v="1"/>
    <x v="12"/>
    <x v="1"/>
    <s v="Business"/>
    <x v="0"/>
    <s v="Trail Bike Light"/>
    <n v="10"/>
    <n v="50.64"/>
    <n v="0.2"/>
    <n v="22.99"/>
    <n v="405.12"/>
    <n v="229.89999999999998"/>
    <n v="175.22000000000003"/>
    <n v="0.43251382306477099"/>
    <n v="506.4"/>
    <n v="101.28"/>
    <n v="2026"/>
    <s v="Q2"/>
    <n v="4"/>
    <s v="Apr"/>
  </r>
  <r>
    <n v="1950"/>
    <d v="2026-04-06T00:00:00"/>
    <n v="2026"/>
    <x v="1"/>
    <n v="4"/>
    <x v="3"/>
    <x v="0"/>
    <x v="9"/>
    <x v="0"/>
    <s v="New"/>
    <x v="1"/>
    <s v="Trekking Poles"/>
    <n v="1"/>
    <n v="73"/>
    <n v="0"/>
    <n v="32.4"/>
    <n v="73"/>
    <n v="32.4"/>
    <n v="40.6"/>
    <n v="0.55616438356164388"/>
    <n v="73"/>
    <n v="0"/>
    <n v="2026"/>
    <s v="Q2"/>
    <n v="4"/>
    <s v="Apr"/>
  </r>
  <r>
    <n v="2443"/>
    <d v="2026-04-06T00:00:00"/>
    <n v="2026"/>
    <x v="1"/>
    <n v="4"/>
    <x v="3"/>
    <x v="0"/>
    <x v="15"/>
    <x v="0"/>
    <s v="Returning"/>
    <x v="2"/>
    <s v="Insulated Bottle"/>
    <n v="1"/>
    <n v="35.700000000000003"/>
    <n v="0"/>
    <n v="13.8"/>
    <n v="35.700000000000003"/>
    <n v="13.8"/>
    <n v="21.900000000000002"/>
    <n v="0.61344537815126055"/>
    <n v="35.700000000000003"/>
    <n v="0"/>
    <n v="2026"/>
    <s v="Q2"/>
    <n v="4"/>
    <s v="Apr"/>
  </r>
  <r>
    <n v="2480"/>
    <d v="2026-04-06T00:00:00"/>
    <n v="2026"/>
    <x v="1"/>
    <n v="4"/>
    <x v="3"/>
    <x v="2"/>
    <x v="16"/>
    <x v="1"/>
    <s v="New"/>
    <x v="1"/>
    <s v="Summit Backpack 45L"/>
    <n v="8"/>
    <n v="152.41999999999999"/>
    <n v="0.05"/>
    <n v="80.11"/>
    <n v="1158.3919999999998"/>
    <n v="640.88"/>
    <n v="517.51199999999983"/>
    <n v="0.44675032286134564"/>
    <n v="1219.3599999999999"/>
    <n v="60.967999999999996"/>
    <n v="2026"/>
    <s v="Q2"/>
    <n v="4"/>
    <s v="Apr"/>
  </r>
  <r>
    <n v="2515"/>
    <d v="2026-04-06T00:00:00"/>
    <n v="2026"/>
    <x v="1"/>
    <n v="4"/>
    <x v="3"/>
    <x v="3"/>
    <x v="8"/>
    <x v="0"/>
    <s v="Returning"/>
    <x v="0"/>
    <s v="Commuter Helmet"/>
    <n v="1"/>
    <n v="81.78"/>
    <n v="0"/>
    <n v="42.82"/>
    <n v="81.78"/>
    <n v="42.82"/>
    <n v="38.96"/>
    <n v="0.47640009782342874"/>
    <n v="81.78"/>
    <n v="0"/>
    <n v="2026"/>
    <s v="Q2"/>
    <n v="4"/>
    <s v="Apr"/>
  </r>
  <r>
    <n v="2829"/>
    <d v="2026-04-06T00:00:00"/>
    <n v="2026"/>
    <x v="1"/>
    <n v="4"/>
    <x v="3"/>
    <x v="1"/>
    <x v="6"/>
    <x v="0"/>
    <s v="Business"/>
    <x v="0"/>
    <s v="Cycling Pack 12L"/>
    <n v="6"/>
    <n v="102.59"/>
    <n v="0.1"/>
    <n v="49.6"/>
    <n v="553.98599999999999"/>
    <n v="297.60000000000002"/>
    <n v="256.38599999999997"/>
    <n v="0.46280230908362302"/>
    <n v="615.54"/>
    <n v="61.554000000000002"/>
    <n v="2026"/>
    <s v="Q2"/>
    <n v="4"/>
    <s v="Apr"/>
  </r>
  <r>
    <n v="4086"/>
    <d v="2026-04-06T00:00:00"/>
    <n v="2026"/>
    <x v="1"/>
    <n v="4"/>
    <x v="3"/>
    <x v="3"/>
    <x v="8"/>
    <x v="2"/>
    <s v="Returning"/>
    <x v="1"/>
    <s v="Summit Backpack 45L"/>
    <n v="2"/>
    <n v="152.44"/>
    <n v="0.15"/>
    <n v="76.680000000000007"/>
    <n v="259.14799999999997"/>
    <n v="153.36000000000001"/>
    <n v="105.78799999999995"/>
    <n v="0.4082146109559015"/>
    <n v="304.88"/>
    <n v="45.731999999999999"/>
    <n v="2026"/>
    <s v="Q2"/>
    <n v="4"/>
    <s v="Apr"/>
  </r>
  <r>
    <n v="4512"/>
    <d v="2026-04-06T00:00:00"/>
    <n v="2026"/>
    <x v="1"/>
    <n v="4"/>
    <x v="3"/>
    <x v="1"/>
    <x v="1"/>
    <x v="0"/>
    <s v="New"/>
    <x v="2"/>
    <s v="Carry-On Duffel"/>
    <n v="6"/>
    <n v="136.29"/>
    <n v="0"/>
    <n v="68.209999999999994"/>
    <n v="817.74"/>
    <n v="409.26"/>
    <n v="408.48"/>
    <n v="0.49952307579426225"/>
    <n v="817.74"/>
    <n v="0"/>
    <n v="2026"/>
    <s v="Q2"/>
    <n v="4"/>
    <s v="Apr"/>
  </r>
  <r>
    <n v="4837"/>
    <d v="2026-04-06T00:00:00"/>
    <n v="2026"/>
    <x v="1"/>
    <n v="4"/>
    <x v="3"/>
    <x v="0"/>
    <x v="9"/>
    <x v="1"/>
    <s v="Business"/>
    <x v="1"/>
    <s v="Summit Backpack 45L"/>
    <n v="4"/>
    <n v="157.51"/>
    <n v="0.2"/>
    <n v="79.209999999999994"/>
    <n v="504.03199999999998"/>
    <n v="316.83999999999997"/>
    <n v="187.19200000000001"/>
    <n v="0.37138911815122855"/>
    <n v="630.04"/>
    <n v="126.008"/>
    <n v="2026"/>
    <s v="Q2"/>
    <n v="4"/>
    <s v="Apr"/>
  </r>
  <r>
    <n v="1580"/>
    <d v="2026-04-07T00:00:00"/>
    <n v="2026"/>
    <x v="1"/>
    <n v="4"/>
    <x v="3"/>
    <x v="2"/>
    <x v="3"/>
    <x v="0"/>
    <s v="New"/>
    <x v="3"/>
    <s v="Compact Sleeping Bag"/>
    <n v="2"/>
    <n v="120.5"/>
    <n v="0"/>
    <n v="61.42"/>
    <n v="241"/>
    <n v="122.84"/>
    <n v="118.16"/>
    <n v="0.49029045643153524"/>
    <n v="241"/>
    <n v="0"/>
    <n v="2026"/>
    <s v="Q2"/>
    <n v="4"/>
    <s v="Apr"/>
  </r>
  <r>
    <n v="1962"/>
    <d v="2026-04-07T00:00:00"/>
    <n v="2026"/>
    <x v="1"/>
    <n v="4"/>
    <x v="3"/>
    <x v="0"/>
    <x v="0"/>
    <x v="0"/>
    <s v="Returning"/>
    <x v="1"/>
    <s v="Summit Backpack 45L"/>
    <n v="3"/>
    <n v="152.62"/>
    <n v="0.05"/>
    <n v="77.75"/>
    <n v="434.96699999999998"/>
    <n v="233.25"/>
    <n v="201.71699999999998"/>
    <n v="0.46375242259757637"/>
    <n v="457.86"/>
    <n v="22.893000000000001"/>
    <n v="2026"/>
    <s v="Q2"/>
    <n v="4"/>
    <s v="Apr"/>
  </r>
  <r>
    <n v="2381"/>
    <d v="2026-04-07T00:00:00"/>
    <n v="2026"/>
    <x v="1"/>
    <n v="4"/>
    <x v="3"/>
    <x v="1"/>
    <x v="11"/>
    <x v="0"/>
    <s v="Returning"/>
    <x v="2"/>
    <s v="Carry-On Duffel"/>
    <n v="2"/>
    <n v="134.16"/>
    <n v="0.05"/>
    <n v="67.08"/>
    <n v="254.90399999999997"/>
    <n v="134.16"/>
    <n v="120.74399999999997"/>
    <n v="0.47368421052631576"/>
    <n v="268.32"/>
    <n v="13.416"/>
    <n v="2026"/>
    <s v="Q2"/>
    <n v="4"/>
    <s v="Apr"/>
  </r>
  <r>
    <n v="2655"/>
    <d v="2026-04-07T00:00:00"/>
    <n v="2026"/>
    <x v="1"/>
    <n v="4"/>
    <x v="3"/>
    <x v="3"/>
    <x v="13"/>
    <x v="2"/>
    <s v="Business"/>
    <x v="0"/>
    <s v="Cycling Pack 12L"/>
    <n v="1"/>
    <n v="101.13"/>
    <n v="0"/>
    <n v="50.8"/>
    <n v="101.13"/>
    <n v="50.8"/>
    <n v="50.33"/>
    <n v="0.49767625828141998"/>
    <n v="101.13"/>
    <n v="0"/>
    <n v="2026"/>
    <s v="Q2"/>
    <n v="4"/>
    <s v="Apr"/>
  </r>
  <r>
    <n v="2944"/>
    <d v="2026-04-07T00:00:00"/>
    <n v="2026"/>
    <x v="1"/>
    <n v="4"/>
    <x v="3"/>
    <x v="1"/>
    <x v="14"/>
    <x v="2"/>
    <s v="New"/>
    <x v="4"/>
    <s v="Training Mat"/>
    <n v="1"/>
    <n v="51.36"/>
    <n v="0"/>
    <n v="22.21"/>
    <n v="51.36"/>
    <n v="22.21"/>
    <n v="29.15"/>
    <n v="0.56756230529595009"/>
    <n v="51.36"/>
    <n v="0"/>
    <n v="2026"/>
    <s v="Q2"/>
    <n v="4"/>
    <s v="Apr"/>
  </r>
  <r>
    <n v="4756"/>
    <d v="2026-04-07T00:00:00"/>
    <n v="2026"/>
    <x v="1"/>
    <n v="4"/>
    <x v="3"/>
    <x v="2"/>
    <x v="16"/>
    <x v="0"/>
    <s v="Business"/>
    <x v="1"/>
    <s v="Summit Backpack 45L"/>
    <n v="5"/>
    <n v="151.88"/>
    <n v="0"/>
    <n v="80.56"/>
    <n v="759.4"/>
    <n v="402.8"/>
    <n v="356.59999999999997"/>
    <n v="0.46958124835396364"/>
    <n v="759.4"/>
    <n v="0"/>
    <n v="2026"/>
    <s v="Q2"/>
    <n v="4"/>
    <s v="Apr"/>
  </r>
  <r>
    <n v="52"/>
    <d v="2026-04-08T00:00:00"/>
    <n v="2026"/>
    <x v="1"/>
    <n v="4"/>
    <x v="3"/>
    <x v="1"/>
    <x v="12"/>
    <x v="0"/>
    <s v="New"/>
    <x v="2"/>
    <s v="Carry-On Duffel"/>
    <n v="2"/>
    <n v="133.59"/>
    <n v="0"/>
    <n v="66.83"/>
    <n v="267.18"/>
    <n v="133.66"/>
    <n v="133.52000000000001"/>
    <n v="0.49973800434164234"/>
    <n v="267.18"/>
    <n v="0"/>
    <n v="2026"/>
    <s v="Q2"/>
    <n v="4"/>
    <s v="Apr"/>
  </r>
  <r>
    <n v="556"/>
    <d v="2026-04-08T00:00:00"/>
    <n v="2026"/>
    <x v="1"/>
    <n v="4"/>
    <x v="3"/>
    <x v="3"/>
    <x v="8"/>
    <x v="0"/>
    <s v="New"/>
    <x v="3"/>
    <s v="Compact Sleeping Bag"/>
    <n v="2"/>
    <n v="124.39"/>
    <n v="0"/>
    <n v="61.27"/>
    <n v="248.78"/>
    <n v="122.54"/>
    <n v="126.24"/>
    <n v="0.50743628909076288"/>
    <n v="248.78"/>
    <n v="0"/>
    <n v="2026"/>
    <s v="Q2"/>
    <n v="4"/>
    <s v="Apr"/>
  </r>
  <r>
    <n v="1233"/>
    <d v="2026-04-08T00:00:00"/>
    <n v="2026"/>
    <x v="1"/>
    <n v="4"/>
    <x v="3"/>
    <x v="0"/>
    <x v="15"/>
    <x v="0"/>
    <s v="New"/>
    <x v="0"/>
    <s v="Trail Bike Light"/>
    <n v="5"/>
    <n v="50.22"/>
    <n v="0.1"/>
    <n v="22.31"/>
    <n v="225.99"/>
    <n v="111.55"/>
    <n v="114.44000000000001"/>
    <n v="0.50639408823399268"/>
    <n v="251.1"/>
    <n v="25.11"/>
    <n v="2026"/>
    <s v="Q2"/>
    <n v="4"/>
    <s v="Apr"/>
  </r>
  <r>
    <n v="1492"/>
    <d v="2026-04-08T00:00:00"/>
    <n v="2026"/>
    <x v="1"/>
    <n v="4"/>
    <x v="3"/>
    <x v="1"/>
    <x v="14"/>
    <x v="0"/>
    <s v="Returning"/>
    <x v="0"/>
    <s v="Compact Repair Kit"/>
    <n v="2"/>
    <n v="41.08"/>
    <n v="0"/>
    <n v="16.79"/>
    <n v="82.16"/>
    <n v="33.58"/>
    <n v="48.58"/>
    <n v="0.59128529698149956"/>
    <n v="82.16"/>
    <n v="0"/>
    <n v="2026"/>
    <s v="Q2"/>
    <n v="4"/>
    <s v="Apr"/>
  </r>
  <r>
    <n v="1619"/>
    <d v="2026-04-08T00:00:00"/>
    <n v="2026"/>
    <x v="1"/>
    <n v="4"/>
    <x v="3"/>
    <x v="3"/>
    <x v="8"/>
    <x v="2"/>
    <s v="New"/>
    <x v="2"/>
    <s v="Packing Cube Set"/>
    <n v="5"/>
    <n v="46.11"/>
    <n v="0"/>
    <n v="18.88"/>
    <n v="230.55"/>
    <n v="94.399999999999991"/>
    <n v="136.15000000000003"/>
    <n v="0.5905443504662764"/>
    <n v="230.55"/>
    <n v="0"/>
    <n v="2026"/>
    <s v="Q2"/>
    <n v="4"/>
    <s v="Apr"/>
  </r>
  <r>
    <n v="1631"/>
    <d v="2026-04-08T00:00:00"/>
    <n v="2026"/>
    <x v="1"/>
    <n v="4"/>
    <x v="3"/>
    <x v="3"/>
    <x v="8"/>
    <x v="0"/>
    <s v="Returning"/>
    <x v="2"/>
    <s v="Packing Cube Set"/>
    <n v="1"/>
    <n v="45.54"/>
    <n v="0"/>
    <n v="18.36"/>
    <n v="45.54"/>
    <n v="18.36"/>
    <n v="27.18"/>
    <n v="0.59683794466403162"/>
    <n v="45.54"/>
    <n v="0"/>
    <n v="2026"/>
    <s v="Q2"/>
    <n v="4"/>
    <s v="Apr"/>
  </r>
  <r>
    <n v="1844"/>
    <d v="2026-04-08T00:00:00"/>
    <n v="2026"/>
    <x v="1"/>
    <n v="4"/>
    <x v="3"/>
    <x v="1"/>
    <x v="14"/>
    <x v="2"/>
    <s v="New"/>
    <x v="4"/>
    <s v="Recovery Roller"/>
    <n v="2"/>
    <n v="37.1"/>
    <n v="0.1"/>
    <n v="14.17"/>
    <n v="66.78"/>
    <n v="28.34"/>
    <n v="38.44"/>
    <n v="0.57562144354597178"/>
    <n v="74.2"/>
    <n v="7.4200000000000008"/>
    <n v="2026"/>
    <s v="Q2"/>
    <n v="4"/>
    <s v="Apr"/>
  </r>
  <r>
    <n v="4246"/>
    <d v="2026-04-08T00:00:00"/>
    <n v="2026"/>
    <x v="1"/>
    <n v="4"/>
    <x v="3"/>
    <x v="3"/>
    <x v="8"/>
    <x v="1"/>
    <s v="Business"/>
    <x v="1"/>
    <s v="Summit Backpack 45L"/>
    <n v="5"/>
    <n v="156.57"/>
    <n v="0.15"/>
    <n v="80.849999999999994"/>
    <n v="665.4224999999999"/>
    <n v="404.25"/>
    <n v="261.1724999999999"/>
    <n v="0.39249123677062309"/>
    <n v="782.84999999999991"/>
    <n v="117.42749999999998"/>
    <n v="2026"/>
    <s v="Q2"/>
    <n v="4"/>
    <s v="Apr"/>
  </r>
  <r>
    <n v="5139"/>
    <d v="2026-04-08T00:00:00"/>
    <n v="2026"/>
    <x v="1"/>
    <n v="4"/>
    <x v="3"/>
    <x v="0"/>
    <x v="15"/>
    <x v="0"/>
    <s v="Returning"/>
    <x v="4"/>
    <s v="Training Mat"/>
    <n v="2"/>
    <n v="51.4"/>
    <n v="0"/>
    <n v="21.99"/>
    <n v="102.8"/>
    <n v="43.98"/>
    <n v="58.82"/>
    <n v="0.57217898832684821"/>
    <n v="102.8"/>
    <n v="0"/>
    <n v="2026"/>
    <s v="Q2"/>
    <n v="4"/>
    <s v="Apr"/>
  </r>
  <r>
    <n v="186"/>
    <d v="2026-04-09T00:00:00"/>
    <n v="2026"/>
    <x v="1"/>
    <n v="4"/>
    <x v="3"/>
    <x v="0"/>
    <x v="0"/>
    <x v="0"/>
    <s v="New"/>
    <x v="2"/>
    <s v="Packing Cube Set"/>
    <n v="2"/>
    <n v="46.42"/>
    <n v="0.1"/>
    <n v="18.73"/>
    <n v="83.556000000000012"/>
    <n v="37.46"/>
    <n v="46.096000000000011"/>
    <n v="0.55167791660682663"/>
    <n v="92.84"/>
    <n v="9.2840000000000007"/>
    <n v="2026"/>
    <s v="Q2"/>
    <n v="4"/>
    <s v="Apr"/>
  </r>
  <r>
    <n v="1742"/>
    <d v="2026-04-09T00:00:00"/>
    <n v="2026"/>
    <x v="1"/>
    <n v="4"/>
    <x v="3"/>
    <x v="3"/>
    <x v="4"/>
    <x v="3"/>
    <s v="Returning"/>
    <x v="3"/>
    <s v="Compact Sleeping Bag"/>
    <n v="2"/>
    <n v="120.75"/>
    <n v="0.05"/>
    <n v="60.31"/>
    <n v="229.42499999999998"/>
    <n v="120.62"/>
    <n v="108.80499999999998"/>
    <n v="0.47425084450256066"/>
    <n v="241.5"/>
    <n v="12.075000000000001"/>
    <n v="2026"/>
    <s v="Q2"/>
    <n v="4"/>
    <s v="Apr"/>
  </r>
  <r>
    <n v="3189"/>
    <d v="2026-04-09T00:00:00"/>
    <n v="2026"/>
    <x v="1"/>
    <n v="4"/>
    <x v="3"/>
    <x v="1"/>
    <x v="11"/>
    <x v="1"/>
    <s v="Business"/>
    <x v="1"/>
    <s v="Summit Backpack 45L"/>
    <n v="6"/>
    <n v="157.38999999999999"/>
    <n v="0.05"/>
    <n v="79.239999999999995"/>
    <n v="897.12299999999993"/>
    <n v="475.43999999999994"/>
    <n v="421.68299999999999"/>
    <n v="0.47003922539049831"/>
    <n v="944.33999999999992"/>
    <n v="47.216999999999999"/>
    <n v="2026"/>
    <s v="Q2"/>
    <n v="4"/>
    <s v="Apr"/>
  </r>
  <r>
    <n v="3747"/>
    <d v="2026-04-09T00:00:00"/>
    <n v="2026"/>
    <x v="1"/>
    <n v="4"/>
    <x v="3"/>
    <x v="3"/>
    <x v="7"/>
    <x v="2"/>
    <s v="Returning"/>
    <x v="3"/>
    <s v="Compact Sleeping Bag"/>
    <n v="2"/>
    <n v="122.36"/>
    <n v="0.05"/>
    <n v="59.06"/>
    <n v="232.48399999999998"/>
    <n v="118.12"/>
    <n v="114.36399999999998"/>
    <n v="0.49192202474148755"/>
    <n v="244.72"/>
    <n v="12.236000000000001"/>
    <n v="2026"/>
    <s v="Q2"/>
    <n v="4"/>
    <s v="Apr"/>
  </r>
  <r>
    <n v="3782"/>
    <d v="2026-04-09T00:00:00"/>
    <n v="2026"/>
    <x v="1"/>
    <n v="4"/>
    <x v="3"/>
    <x v="0"/>
    <x v="0"/>
    <x v="2"/>
    <s v="Returning"/>
    <x v="4"/>
    <s v="Resistance Band Set"/>
    <n v="2"/>
    <n v="39.68"/>
    <n v="0.05"/>
    <n v="14.98"/>
    <n v="75.391999999999996"/>
    <n v="29.96"/>
    <n v="45.431999999999995"/>
    <n v="0.60261035653650252"/>
    <n v="79.36"/>
    <n v="3.968"/>
    <n v="2026"/>
    <s v="Q2"/>
    <n v="4"/>
    <s v="Apr"/>
  </r>
  <r>
    <n v="4344"/>
    <d v="2026-04-09T00:00:00"/>
    <n v="2026"/>
    <x v="1"/>
    <n v="4"/>
    <x v="3"/>
    <x v="2"/>
    <x v="5"/>
    <x v="2"/>
    <s v="Business"/>
    <x v="3"/>
    <s v="Compact Sleeping Bag"/>
    <n v="3"/>
    <n v="121.56"/>
    <n v="0.15"/>
    <n v="61.31"/>
    <n v="309.97800000000001"/>
    <n v="183.93"/>
    <n v="126.048"/>
    <n v="0.40663530960261696"/>
    <n v="364.68"/>
    <n v="54.701999999999998"/>
    <n v="2026"/>
    <s v="Q2"/>
    <n v="4"/>
    <s v="Apr"/>
  </r>
  <r>
    <n v="4901"/>
    <d v="2026-04-09T00:00:00"/>
    <n v="2026"/>
    <x v="1"/>
    <n v="4"/>
    <x v="3"/>
    <x v="0"/>
    <x v="0"/>
    <x v="3"/>
    <s v="New"/>
    <x v="0"/>
    <s v="Commuter Helmet"/>
    <n v="1"/>
    <n v="80.19"/>
    <n v="0.1"/>
    <n v="42.15"/>
    <n v="72.171000000000006"/>
    <n v="42.15"/>
    <n v="30.021000000000008"/>
    <n v="0.4159704036247247"/>
    <n v="80.19"/>
    <n v="8.0190000000000001"/>
    <n v="2026"/>
    <s v="Q2"/>
    <n v="4"/>
    <s v="Apr"/>
  </r>
  <r>
    <n v="4969"/>
    <d v="2026-04-09T00:00:00"/>
    <n v="2026"/>
    <x v="1"/>
    <n v="4"/>
    <x v="3"/>
    <x v="3"/>
    <x v="7"/>
    <x v="3"/>
    <s v="Business"/>
    <x v="0"/>
    <s v="Commuter Helmet"/>
    <n v="2"/>
    <n v="81.14"/>
    <n v="0"/>
    <n v="43.43"/>
    <n v="162.28"/>
    <n v="86.86"/>
    <n v="75.42"/>
    <n v="0.46475228000985952"/>
    <n v="162.28"/>
    <n v="0"/>
    <n v="2026"/>
    <s v="Q2"/>
    <n v="4"/>
    <s v="Apr"/>
  </r>
  <r>
    <n v="673"/>
    <d v="2026-04-10T00:00:00"/>
    <n v="2026"/>
    <x v="1"/>
    <n v="4"/>
    <x v="3"/>
    <x v="3"/>
    <x v="8"/>
    <x v="2"/>
    <s v="New"/>
    <x v="3"/>
    <s v="Trail Tent 2P"/>
    <n v="2"/>
    <n v="191.11"/>
    <n v="0"/>
    <n v="103.58"/>
    <n v="382.22"/>
    <n v="207.16"/>
    <n v="175.06000000000003"/>
    <n v="0.45800847679346979"/>
    <n v="382.22"/>
    <n v="0"/>
    <n v="2026"/>
    <s v="Q2"/>
    <n v="4"/>
    <s v="Apr"/>
  </r>
  <r>
    <n v="888"/>
    <d v="2026-04-10T00:00:00"/>
    <n v="2026"/>
    <x v="1"/>
    <n v="4"/>
    <x v="3"/>
    <x v="3"/>
    <x v="7"/>
    <x v="2"/>
    <s v="New"/>
    <x v="0"/>
    <s v="Compact Repair Kit"/>
    <n v="2"/>
    <n v="40.58"/>
    <n v="0.05"/>
    <n v="17.149999999999999"/>
    <n v="77.10199999999999"/>
    <n v="34.299999999999997"/>
    <n v="42.801999999999992"/>
    <n v="0.55513475655625011"/>
    <n v="81.16"/>
    <n v="4.0579999999999998"/>
    <n v="2026"/>
    <s v="Q2"/>
    <n v="4"/>
    <s v="Apr"/>
  </r>
  <r>
    <n v="1541"/>
    <d v="2026-04-10T00:00:00"/>
    <n v="2026"/>
    <x v="1"/>
    <n v="4"/>
    <x v="3"/>
    <x v="0"/>
    <x v="15"/>
    <x v="3"/>
    <s v="Returning"/>
    <x v="3"/>
    <s v="Portable Camp Stove"/>
    <n v="1"/>
    <n v="83.44"/>
    <n v="0"/>
    <n v="40.299999999999997"/>
    <n v="83.44"/>
    <n v="40.299999999999997"/>
    <n v="43.14"/>
    <n v="0.51701821668264625"/>
    <n v="83.44"/>
    <n v="0"/>
    <n v="2026"/>
    <s v="Q2"/>
    <n v="4"/>
    <s v="Apr"/>
  </r>
  <r>
    <n v="1881"/>
    <d v="2026-04-10T00:00:00"/>
    <n v="2026"/>
    <x v="1"/>
    <n v="4"/>
    <x v="3"/>
    <x v="3"/>
    <x v="7"/>
    <x v="3"/>
    <s v="New"/>
    <x v="4"/>
    <s v="Training Mat"/>
    <n v="1"/>
    <n v="49.61"/>
    <n v="0"/>
    <n v="21.92"/>
    <n v="49.61"/>
    <n v="21.92"/>
    <n v="27.689999999999998"/>
    <n v="0.55815359806490628"/>
    <n v="49.61"/>
    <n v="0"/>
    <n v="2026"/>
    <s v="Q2"/>
    <n v="4"/>
    <s v="Apr"/>
  </r>
  <r>
    <n v="2007"/>
    <d v="2026-04-10T00:00:00"/>
    <n v="2026"/>
    <x v="1"/>
    <n v="4"/>
    <x v="3"/>
    <x v="3"/>
    <x v="8"/>
    <x v="0"/>
    <s v="Returning"/>
    <x v="4"/>
    <s v="Weighted Vest"/>
    <n v="2"/>
    <n v="123.31"/>
    <n v="0"/>
    <n v="69.239999999999995"/>
    <n v="246.62"/>
    <n v="138.47999999999999"/>
    <n v="108.14000000000001"/>
    <n v="0.43848836266320662"/>
    <n v="246.62"/>
    <n v="0"/>
    <n v="2026"/>
    <s v="Q2"/>
    <n v="4"/>
    <s v="Apr"/>
  </r>
  <r>
    <n v="2312"/>
    <d v="2026-04-10T00:00:00"/>
    <n v="2026"/>
    <x v="1"/>
    <n v="4"/>
    <x v="3"/>
    <x v="0"/>
    <x v="15"/>
    <x v="2"/>
    <s v="New"/>
    <x v="1"/>
    <s v="Hiking Daypack 20L"/>
    <n v="1"/>
    <n v="93.35"/>
    <n v="0.1"/>
    <n v="45.54"/>
    <n v="84.015000000000001"/>
    <n v="45.54"/>
    <n v="38.475000000000001"/>
    <n v="0.45795393679700053"/>
    <n v="93.35"/>
    <n v="9.3349999999999991"/>
    <n v="2026"/>
    <s v="Q2"/>
    <n v="4"/>
    <s v="Apr"/>
  </r>
  <r>
    <n v="4493"/>
    <d v="2026-04-10T00:00:00"/>
    <n v="2026"/>
    <x v="1"/>
    <n v="4"/>
    <x v="3"/>
    <x v="0"/>
    <x v="0"/>
    <x v="1"/>
    <s v="Business"/>
    <x v="1"/>
    <s v="Hiking Daypack 20L"/>
    <n v="5"/>
    <n v="92.63"/>
    <n v="0.15"/>
    <n v="46.33"/>
    <n v="393.67749999999995"/>
    <n v="231.64999999999998"/>
    <n v="162.02749999999997"/>
    <n v="0.41157419461361139"/>
    <n v="463.15"/>
    <n v="69.472499999999997"/>
    <n v="2026"/>
    <s v="Q2"/>
    <n v="4"/>
    <s v="Apr"/>
  </r>
  <r>
    <n v="2072"/>
    <d v="2026-04-11T00:00:00"/>
    <n v="2026"/>
    <x v="1"/>
    <n v="4"/>
    <x v="3"/>
    <x v="0"/>
    <x v="9"/>
    <x v="0"/>
    <s v="New"/>
    <x v="3"/>
    <s v="Compact Sleeping Bag"/>
    <n v="4"/>
    <n v="124.87"/>
    <n v="0.1"/>
    <n v="62.03"/>
    <n v="449.53200000000004"/>
    <n v="248.12"/>
    <n v="201.41200000000003"/>
    <n v="0.44804819234225823"/>
    <n v="499.48"/>
    <n v="49.948000000000008"/>
    <n v="2026"/>
    <s v="Q2"/>
    <n v="4"/>
    <s v="Apr"/>
  </r>
  <r>
    <n v="2142"/>
    <d v="2026-04-11T00:00:00"/>
    <n v="2026"/>
    <x v="1"/>
    <n v="4"/>
    <x v="3"/>
    <x v="3"/>
    <x v="4"/>
    <x v="3"/>
    <s v="New"/>
    <x v="3"/>
    <s v="Alpine Tent 4P"/>
    <n v="1"/>
    <n v="339.64"/>
    <n v="0.1"/>
    <n v="195.81"/>
    <n v="305.67599999999999"/>
    <n v="195.81"/>
    <n v="109.86599999999999"/>
    <n v="0.35941977780394924"/>
    <n v="339.64"/>
    <n v="33.963999999999999"/>
    <n v="2026"/>
    <s v="Q2"/>
    <n v="4"/>
    <s v="Apr"/>
  </r>
  <r>
    <n v="2911"/>
    <d v="2026-04-11T00:00:00"/>
    <n v="2026"/>
    <x v="1"/>
    <n v="4"/>
    <x v="3"/>
    <x v="2"/>
    <x v="2"/>
    <x v="2"/>
    <s v="New"/>
    <x v="0"/>
    <s v="Trail Bike Light"/>
    <n v="1"/>
    <n v="50.86"/>
    <n v="0.05"/>
    <n v="22.1"/>
    <n v="48.317"/>
    <n v="22.1"/>
    <n v="26.216999999999999"/>
    <n v="0.54260405240391574"/>
    <n v="50.86"/>
    <n v="2.5430000000000001"/>
    <n v="2026"/>
    <s v="Q2"/>
    <n v="4"/>
    <s v="Apr"/>
  </r>
  <r>
    <n v="4276"/>
    <d v="2026-04-11T00:00:00"/>
    <n v="2026"/>
    <x v="1"/>
    <n v="4"/>
    <x v="3"/>
    <x v="3"/>
    <x v="8"/>
    <x v="0"/>
    <s v="New"/>
    <x v="2"/>
    <s v="Travel Backpack 35L"/>
    <n v="2"/>
    <n v="167.01"/>
    <n v="0"/>
    <n v="89.8"/>
    <n v="334.02"/>
    <n v="179.6"/>
    <n v="154.41999999999999"/>
    <n v="0.46230764624872761"/>
    <n v="334.02"/>
    <n v="0"/>
    <n v="2026"/>
    <s v="Q2"/>
    <n v="4"/>
    <s v="Apr"/>
  </r>
  <r>
    <n v="5077"/>
    <d v="2026-04-11T00:00:00"/>
    <n v="2026"/>
    <x v="1"/>
    <n v="4"/>
    <x v="3"/>
    <x v="3"/>
    <x v="8"/>
    <x v="3"/>
    <s v="Returning"/>
    <x v="1"/>
    <s v="Hiking Daypack 20L"/>
    <n v="2"/>
    <n v="92.63"/>
    <n v="0.15"/>
    <n v="44.96"/>
    <n v="157.47099999999998"/>
    <n v="89.92"/>
    <n v="67.550999999999974"/>
    <n v="0.42897422382533917"/>
    <n v="185.26"/>
    <n v="27.788999999999998"/>
    <n v="2026"/>
    <s v="Q2"/>
    <n v="4"/>
    <s v="Apr"/>
  </r>
  <r>
    <n v="1259"/>
    <d v="2026-04-12T00:00:00"/>
    <n v="2026"/>
    <x v="1"/>
    <n v="4"/>
    <x v="3"/>
    <x v="1"/>
    <x v="12"/>
    <x v="3"/>
    <s v="New"/>
    <x v="1"/>
    <s v="Summit Backpack 45L"/>
    <n v="2"/>
    <n v="151.01"/>
    <n v="0"/>
    <n v="80.209999999999994"/>
    <n v="302.02"/>
    <n v="160.41999999999999"/>
    <n v="141.6"/>
    <n v="0.4688431229719886"/>
    <n v="302.02"/>
    <n v="0"/>
    <n v="2026"/>
    <s v="Q2"/>
    <n v="4"/>
    <s v="Apr"/>
  </r>
  <r>
    <n v="1720"/>
    <d v="2026-04-12T00:00:00"/>
    <n v="2026"/>
    <x v="1"/>
    <n v="4"/>
    <x v="3"/>
    <x v="0"/>
    <x v="15"/>
    <x v="0"/>
    <s v="New"/>
    <x v="1"/>
    <s v="Hiking Daypack 20L"/>
    <n v="2"/>
    <n v="92.07"/>
    <n v="0"/>
    <n v="44.1"/>
    <n v="184.14"/>
    <n v="88.2"/>
    <n v="95.939999999999984"/>
    <n v="0.52101661779081132"/>
    <n v="184.14"/>
    <n v="0"/>
    <n v="2026"/>
    <s v="Q2"/>
    <n v="4"/>
    <s v="Apr"/>
  </r>
  <r>
    <n v="1975"/>
    <d v="2026-04-12T00:00:00"/>
    <n v="2026"/>
    <x v="1"/>
    <n v="4"/>
    <x v="3"/>
    <x v="0"/>
    <x v="15"/>
    <x v="0"/>
    <s v="Returning"/>
    <x v="4"/>
    <s v="Recovery Roller"/>
    <n v="1"/>
    <n v="36.840000000000003"/>
    <n v="0.1"/>
    <n v="13.86"/>
    <n v="33.156000000000006"/>
    <n v="13.86"/>
    <n v="19.296000000000006"/>
    <n v="0.58197611292073836"/>
    <n v="36.840000000000003"/>
    <n v="3.6840000000000006"/>
    <n v="2026"/>
    <s v="Q2"/>
    <n v="4"/>
    <s v="Apr"/>
  </r>
  <r>
    <n v="2848"/>
    <d v="2026-04-12T00:00:00"/>
    <n v="2026"/>
    <x v="1"/>
    <n v="4"/>
    <x v="3"/>
    <x v="1"/>
    <x v="6"/>
    <x v="0"/>
    <s v="New"/>
    <x v="1"/>
    <s v="Trekking Poles"/>
    <n v="1"/>
    <n v="71.64"/>
    <n v="0.05"/>
    <n v="32.729999999999997"/>
    <n v="68.057999999999993"/>
    <n v="32.729999999999997"/>
    <n v="35.327999999999996"/>
    <n v="0.51908666137706072"/>
    <n v="71.64"/>
    <n v="3.5820000000000003"/>
    <n v="2026"/>
    <s v="Q2"/>
    <n v="4"/>
    <s v="Apr"/>
  </r>
  <r>
    <n v="2979"/>
    <d v="2026-04-12T00:00:00"/>
    <n v="2026"/>
    <x v="1"/>
    <n v="4"/>
    <x v="3"/>
    <x v="1"/>
    <x v="14"/>
    <x v="0"/>
    <s v="New"/>
    <x v="4"/>
    <s v="Weighted Vest"/>
    <n v="1"/>
    <n v="124.18"/>
    <n v="0"/>
    <n v="67.42"/>
    <n v="124.18"/>
    <n v="67.42"/>
    <n v="56.760000000000005"/>
    <n v="0.45707843453052022"/>
    <n v="124.18"/>
    <n v="0"/>
    <n v="2026"/>
    <s v="Q2"/>
    <n v="4"/>
    <s v="Apr"/>
  </r>
  <r>
    <n v="2996"/>
    <d v="2026-04-12T00:00:00"/>
    <n v="2026"/>
    <x v="1"/>
    <n v="4"/>
    <x v="3"/>
    <x v="1"/>
    <x v="12"/>
    <x v="2"/>
    <s v="New"/>
    <x v="2"/>
    <s v="Carry-On Duffel"/>
    <n v="1"/>
    <n v="134.94999999999999"/>
    <n v="0"/>
    <n v="67.849999999999994"/>
    <n v="134.94999999999999"/>
    <n v="67.849999999999994"/>
    <n v="67.099999999999994"/>
    <n v="0.49722119303445722"/>
    <n v="134.94999999999999"/>
    <n v="0"/>
    <n v="2026"/>
    <s v="Q2"/>
    <n v="4"/>
    <s v="Apr"/>
  </r>
  <r>
    <n v="749"/>
    <d v="2026-04-13T00:00:00"/>
    <n v="2026"/>
    <x v="1"/>
    <n v="4"/>
    <x v="3"/>
    <x v="0"/>
    <x v="15"/>
    <x v="0"/>
    <s v="New"/>
    <x v="3"/>
    <s v="Compact Sleeping Bag"/>
    <n v="2"/>
    <n v="124"/>
    <n v="0"/>
    <n v="60.14"/>
    <n v="248"/>
    <n v="120.28"/>
    <n v="127.72"/>
    <n v="0.51500000000000001"/>
    <n v="248"/>
    <n v="0"/>
    <n v="2026"/>
    <s v="Q2"/>
    <n v="4"/>
    <s v="Apr"/>
  </r>
  <r>
    <n v="1928"/>
    <d v="2026-04-13T00:00:00"/>
    <n v="2026"/>
    <x v="1"/>
    <n v="4"/>
    <x v="3"/>
    <x v="3"/>
    <x v="13"/>
    <x v="3"/>
    <s v="Returning"/>
    <x v="4"/>
    <s v="Training Mat"/>
    <n v="2"/>
    <n v="50.2"/>
    <n v="0.1"/>
    <n v="21.48"/>
    <n v="90.360000000000014"/>
    <n v="42.96"/>
    <n v="47.400000000000013"/>
    <n v="0.5245683930942896"/>
    <n v="100.4"/>
    <n v="10.040000000000001"/>
    <n v="2026"/>
    <s v="Q2"/>
    <n v="4"/>
    <s v="Apr"/>
  </r>
  <r>
    <n v="2486"/>
    <d v="2026-04-13T00:00:00"/>
    <n v="2026"/>
    <x v="1"/>
    <n v="4"/>
    <x v="3"/>
    <x v="1"/>
    <x v="11"/>
    <x v="0"/>
    <s v="Business"/>
    <x v="1"/>
    <s v="Hiking Daypack 20L"/>
    <n v="1"/>
    <n v="93.65"/>
    <n v="0"/>
    <n v="44.15"/>
    <n v="93.65"/>
    <n v="44.15"/>
    <n v="49.500000000000007"/>
    <n v="0.5285638013881474"/>
    <n v="93.65"/>
    <n v="0"/>
    <n v="2026"/>
    <s v="Q2"/>
    <n v="4"/>
    <s v="Apr"/>
  </r>
  <r>
    <n v="2688"/>
    <d v="2026-04-13T00:00:00"/>
    <n v="2026"/>
    <x v="1"/>
    <n v="4"/>
    <x v="3"/>
    <x v="2"/>
    <x v="16"/>
    <x v="3"/>
    <s v="New"/>
    <x v="2"/>
    <s v="Packing Cube Set"/>
    <n v="5"/>
    <n v="47.25"/>
    <n v="0.1"/>
    <n v="17.93"/>
    <n v="212.625"/>
    <n v="89.65"/>
    <n v="122.97499999999999"/>
    <n v="0.57836566725455607"/>
    <n v="236.25"/>
    <n v="23.625"/>
    <n v="2026"/>
    <s v="Q2"/>
    <n v="4"/>
    <s v="Apr"/>
  </r>
  <r>
    <n v="2712"/>
    <d v="2026-04-13T00:00:00"/>
    <n v="2026"/>
    <x v="1"/>
    <n v="4"/>
    <x v="3"/>
    <x v="2"/>
    <x v="5"/>
    <x v="0"/>
    <s v="Returning"/>
    <x v="4"/>
    <s v="Recovery Roller"/>
    <n v="1"/>
    <n v="35.69"/>
    <n v="0.05"/>
    <n v="13.53"/>
    <n v="33.905499999999996"/>
    <n v="13.53"/>
    <n v="20.375499999999995"/>
    <n v="0.60094969842650892"/>
    <n v="35.69"/>
    <n v="1.7845"/>
    <n v="2026"/>
    <s v="Q2"/>
    <n v="4"/>
    <s v="Apr"/>
  </r>
  <r>
    <n v="3853"/>
    <d v="2026-04-13T00:00:00"/>
    <n v="2026"/>
    <x v="1"/>
    <n v="4"/>
    <x v="3"/>
    <x v="3"/>
    <x v="13"/>
    <x v="0"/>
    <s v="Returning"/>
    <x v="2"/>
    <s v="Carry-On Duffel"/>
    <n v="3"/>
    <n v="136.12"/>
    <n v="0"/>
    <n v="66.58"/>
    <n v="408.36"/>
    <n v="199.74"/>
    <n v="208.62"/>
    <n v="0.51087275933000298"/>
    <n v="408.36"/>
    <n v="0"/>
    <n v="2026"/>
    <s v="Q2"/>
    <n v="4"/>
    <s v="Apr"/>
  </r>
  <r>
    <n v="4043"/>
    <d v="2026-04-13T00:00:00"/>
    <n v="2026"/>
    <x v="1"/>
    <n v="4"/>
    <x v="3"/>
    <x v="3"/>
    <x v="7"/>
    <x v="3"/>
    <s v="New"/>
    <x v="1"/>
    <s v="Summit Backpack 45L"/>
    <n v="1"/>
    <n v="155.88999999999999"/>
    <n v="0"/>
    <n v="77.260000000000005"/>
    <n v="155.88999999999999"/>
    <n v="77.260000000000005"/>
    <n v="78.629999999999981"/>
    <n v="0.50439412406183837"/>
    <n v="155.88999999999999"/>
    <n v="0"/>
    <n v="2026"/>
    <s v="Q2"/>
    <n v="4"/>
    <s v="Apr"/>
  </r>
  <r>
    <n v="290"/>
    <d v="2026-04-14T00:00:00"/>
    <n v="2026"/>
    <x v="1"/>
    <n v="4"/>
    <x v="3"/>
    <x v="0"/>
    <x v="15"/>
    <x v="0"/>
    <s v="Business"/>
    <x v="2"/>
    <s v="Carry-On Duffel"/>
    <n v="1"/>
    <n v="130.81"/>
    <n v="0"/>
    <n v="67.86"/>
    <n v="130.81"/>
    <n v="67.86"/>
    <n v="62.95"/>
    <n v="0.48123232168794439"/>
    <n v="130.81"/>
    <n v="0"/>
    <n v="2026"/>
    <s v="Q2"/>
    <n v="4"/>
    <s v="Apr"/>
  </r>
  <r>
    <n v="2953"/>
    <d v="2026-04-14T00:00:00"/>
    <n v="2026"/>
    <x v="1"/>
    <n v="4"/>
    <x v="3"/>
    <x v="0"/>
    <x v="0"/>
    <x v="0"/>
    <s v="Returning"/>
    <x v="2"/>
    <s v="Packing Cube Set"/>
    <n v="2"/>
    <n v="47.56"/>
    <n v="0.05"/>
    <n v="18.649999999999999"/>
    <n v="90.364000000000004"/>
    <n v="37.299999999999997"/>
    <n v="53.064000000000007"/>
    <n v="0.58722500110663545"/>
    <n v="95.12"/>
    <n v="4.7560000000000002"/>
    <n v="2026"/>
    <s v="Q2"/>
    <n v="4"/>
    <s v="Apr"/>
  </r>
  <r>
    <n v="3179"/>
    <d v="2026-04-14T00:00:00"/>
    <n v="2026"/>
    <x v="1"/>
    <n v="4"/>
    <x v="3"/>
    <x v="1"/>
    <x v="14"/>
    <x v="0"/>
    <s v="New"/>
    <x v="1"/>
    <s v="Trail Boots"/>
    <n v="2"/>
    <n v="140.65"/>
    <n v="0.05"/>
    <n v="78.900000000000006"/>
    <n v="267.23500000000001"/>
    <n v="157.80000000000001"/>
    <n v="109.435"/>
    <n v="0.40950848504125581"/>
    <n v="281.3"/>
    <n v="14.065000000000001"/>
    <n v="2026"/>
    <s v="Q2"/>
    <n v="4"/>
    <s v="Apr"/>
  </r>
  <r>
    <n v="3301"/>
    <d v="2026-04-14T00:00:00"/>
    <n v="2026"/>
    <x v="1"/>
    <n v="4"/>
    <x v="3"/>
    <x v="3"/>
    <x v="4"/>
    <x v="2"/>
    <s v="New"/>
    <x v="0"/>
    <s v="Commuter Helmet"/>
    <n v="1"/>
    <n v="82.75"/>
    <n v="0"/>
    <n v="43.18"/>
    <n v="82.75"/>
    <n v="43.18"/>
    <n v="39.57"/>
    <n v="0.47818731117824775"/>
    <n v="82.75"/>
    <n v="0"/>
    <n v="2026"/>
    <s v="Q2"/>
    <n v="4"/>
    <s v="Apr"/>
  </r>
  <r>
    <n v="3349"/>
    <d v="2026-04-14T00:00:00"/>
    <n v="2026"/>
    <x v="1"/>
    <n v="4"/>
    <x v="3"/>
    <x v="3"/>
    <x v="8"/>
    <x v="0"/>
    <s v="Returning"/>
    <x v="4"/>
    <s v="Resistance Band Set"/>
    <n v="2"/>
    <n v="40.909999999999997"/>
    <n v="0.1"/>
    <n v="14.95"/>
    <n v="73.637999999999991"/>
    <n v="29.9"/>
    <n v="43.737999999999992"/>
    <n v="0.59395964040305271"/>
    <n v="81.819999999999993"/>
    <n v="8.1820000000000004"/>
    <n v="2026"/>
    <s v="Q2"/>
    <n v="4"/>
    <s v="Apr"/>
  </r>
  <r>
    <n v="4874"/>
    <d v="2026-04-14T00:00:00"/>
    <n v="2026"/>
    <x v="1"/>
    <n v="4"/>
    <x v="3"/>
    <x v="0"/>
    <x v="0"/>
    <x v="2"/>
    <s v="Returning"/>
    <x v="2"/>
    <s v="Packing Cube Set"/>
    <n v="1"/>
    <n v="46.62"/>
    <n v="0"/>
    <n v="18.86"/>
    <n v="46.62"/>
    <n v="18.86"/>
    <n v="27.759999999999998"/>
    <n v="0.59545259545259543"/>
    <n v="46.62"/>
    <n v="0"/>
    <n v="2026"/>
    <s v="Q2"/>
    <n v="4"/>
    <s v="Apr"/>
  </r>
  <r>
    <n v="1045"/>
    <d v="2026-04-15T00:00:00"/>
    <n v="2026"/>
    <x v="1"/>
    <n v="4"/>
    <x v="3"/>
    <x v="0"/>
    <x v="15"/>
    <x v="0"/>
    <s v="Returning"/>
    <x v="3"/>
    <s v="Trail Tent 2P"/>
    <n v="2"/>
    <n v="196.57"/>
    <n v="0.05"/>
    <n v="106.2"/>
    <n v="373.48299999999995"/>
    <n v="212.4"/>
    <n v="161.08299999999994"/>
    <n v="0.43129941657317727"/>
    <n v="393.14"/>
    <n v="19.657"/>
    <n v="2026"/>
    <s v="Q2"/>
    <n v="4"/>
    <s v="Apr"/>
  </r>
  <r>
    <n v="1703"/>
    <d v="2026-04-15T00:00:00"/>
    <n v="2026"/>
    <x v="1"/>
    <n v="4"/>
    <x v="3"/>
    <x v="1"/>
    <x v="1"/>
    <x v="0"/>
    <s v="Returning"/>
    <x v="1"/>
    <s v="Hiking Daypack 20L"/>
    <n v="1"/>
    <n v="90.52"/>
    <n v="0"/>
    <n v="46.5"/>
    <n v="90.52"/>
    <n v="46.5"/>
    <n v="44.019999999999996"/>
    <n v="0.4863013698630137"/>
    <n v="90.52"/>
    <n v="0"/>
    <n v="2026"/>
    <s v="Q2"/>
    <n v="4"/>
    <s v="Apr"/>
  </r>
  <r>
    <n v="2107"/>
    <d v="2026-04-15T00:00:00"/>
    <n v="2026"/>
    <x v="1"/>
    <n v="4"/>
    <x v="3"/>
    <x v="0"/>
    <x v="15"/>
    <x v="0"/>
    <s v="Returning"/>
    <x v="2"/>
    <s v="Travel Backpack 35L"/>
    <n v="5"/>
    <n v="165.35"/>
    <n v="0.05"/>
    <n v="89.38"/>
    <n v="785.41249999999991"/>
    <n v="446.9"/>
    <n v="338.51249999999993"/>
    <n v="0.43099963395031271"/>
    <n v="826.75"/>
    <n v="41.337500000000006"/>
    <n v="2026"/>
    <s v="Q2"/>
    <n v="4"/>
    <s v="Apr"/>
  </r>
  <r>
    <n v="2265"/>
    <d v="2026-04-15T00:00:00"/>
    <n v="2026"/>
    <x v="1"/>
    <n v="4"/>
    <x v="3"/>
    <x v="1"/>
    <x v="11"/>
    <x v="2"/>
    <s v="Returning"/>
    <x v="2"/>
    <s v="Insulated Bottle"/>
    <n v="2"/>
    <n v="36.35"/>
    <n v="0"/>
    <n v="13.55"/>
    <n v="72.7"/>
    <n v="27.1"/>
    <n v="45.6"/>
    <n v="0.6272352132049519"/>
    <n v="72.7"/>
    <n v="0"/>
    <n v="2026"/>
    <s v="Q2"/>
    <n v="4"/>
    <s v="Apr"/>
  </r>
  <r>
    <n v="2839"/>
    <d v="2026-04-15T00:00:00"/>
    <n v="2026"/>
    <x v="1"/>
    <n v="4"/>
    <x v="3"/>
    <x v="1"/>
    <x v="14"/>
    <x v="2"/>
    <s v="New"/>
    <x v="2"/>
    <s v="Packing Cube Set"/>
    <n v="1"/>
    <n v="47"/>
    <n v="0"/>
    <n v="18.64"/>
    <n v="47"/>
    <n v="18.64"/>
    <n v="28.36"/>
    <n v="0.60340425531914887"/>
    <n v="47"/>
    <n v="0"/>
    <n v="2026"/>
    <s v="Q2"/>
    <n v="4"/>
    <s v="Apr"/>
  </r>
  <r>
    <n v="4742"/>
    <d v="2026-04-15T00:00:00"/>
    <n v="2026"/>
    <x v="1"/>
    <n v="4"/>
    <x v="3"/>
    <x v="3"/>
    <x v="13"/>
    <x v="3"/>
    <s v="Returning"/>
    <x v="2"/>
    <s v="Packing Cube Set"/>
    <n v="1"/>
    <n v="46.86"/>
    <n v="0"/>
    <n v="18.190000000000001"/>
    <n v="46.86"/>
    <n v="18.190000000000001"/>
    <n v="28.669999999999998"/>
    <n v="0.61182244985061884"/>
    <n v="46.86"/>
    <n v="0"/>
    <n v="2026"/>
    <s v="Q2"/>
    <n v="4"/>
    <s v="Apr"/>
  </r>
  <r>
    <n v="4899"/>
    <d v="2026-04-15T00:00:00"/>
    <n v="2026"/>
    <x v="1"/>
    <n v="4"/>
    <x v="3"/>
    <x v="0"/>
    <x v="9"/>
    <x v="0"/>
    <s v="New"/>
    <x v="3"/>
    <s v="Portable Camp Stove"/>
    <n v="2"/>
    <n v="82.13"/>
    <n v="0.05"/>
    <n v="39.909999999999997"/>
    <n v="156.047"/>
    <n v="79.819999999999993"/>
    <n v="76.227000000000004"/>
    <n v="0.48848744288579726"/>
    <n v="164.26"/>
    <n v="8.2129999999999992"/>
    <n v="2026"/>
    <s v="Q2"/>
    <n v="4"/>
    <s v="Apr"/>
  </r>
  <r>
    <n v="5042"/>
    <d v="2026-04-15T00:00:00"/>
    <n v="2026"/>
    <x v="1"/>
    <n v="4"/>
    <x v="3"/>
    <x v="1"/>
    <x v="6"/>
    <x v="2"/>
    <s v="Business"/>
    <x v="2"/>
    <s v="Travel Backpack 35L"/>
    <n v="1"/>
    <n v="163.16"/>
    <n v="0"/>
    <n v="88.78"/>
    <n v="163.16"/>
    <n v="88.78"/>
    <n v="74.38"/>
    <n v="0.45587153714145623"/>
    <n v="163.16"/>
    <n v="0"/>
    <n v="2026"/>
    <s v="Q2"/>
    <n v="4"/>
    <s v="Apr"/>
  </r>
  <r>
    <n v="2248"/>
    <d v="2026-04-16T00:00:00"/>
    <n v="2026"/>
    <x v="1"/>
    <n v="4"/>
    <x v="3"/>
    <x v="0"/>
    <x v="15"/>
    <x v="2"/>
    <s v="New"/>
    <x v="2"/>
    <s v="Insulated Bottle"/>
    <n v="2"/>
    <n v="36.68"/>
    <n v="0.1"/>
    <n v="13.92"/>
    <n v="66.024000000000001"/>
    <n v="27.84"/>
    <n v="38.183999999999997"/>
    <n v="0.57833515085423481"/>
    <n v="73.36"/>
    <n v="7.3360000000000003"/>
    <n v="2026"/>
    <s v="Q2"/>
    <n v="4"/>
    <s v="Apr"/>
  </r>
  <r>
    <n v="2427"/>
    <d v="2026-04-16T00:00:00"/>
    <n v="2026"/>
    <x v="1"/>
    <n v="4"/>
    <x v="3"/>
    <x v="3"/>
    <x v="13"/>
    <x v="0"/>
    <s v="New"/>
    <x v="2"/>
    <s v="Packing Cube Set"/>
    <n v="1"/>
    <n v="45.82"/>
    <n v="0.1"/>
    <n v="18.48"/>
    <n v="41.238"/>
    <n v="18.48"/>
    <n v="22.757999999999999"/>
    <n v="0.55186963480285167"/>
    <n v="45.82"/>
    <n v="4.5819999999999999"/>
    <n v="2026"/>
    <s v="Q2"/>
    <n v="4"/>
    <s v="Apr"/>
  </r>
  <r>
    <n v="2445"/>
    <d v="2026-04-16T00:00:00"/>
    <n v="2026"/>
    <x v="1"/>
    <n v="4"/>
    <x v="3"/>
    <x v="0"/>
    <x v="15"/>
    <x v="0"/>
    <s v="Returning"/>
    <x v="1"/>
    <s v="Trekking Poles"/>
    <n v="1"/>
    <n v="70.95"/>
    <n v="0"/>
    <n v="31.43"/>
    <n v="70.95"/>
    <n v="31.43"/>
    <n v="39.520000000000003"/>
    <n v="0.55701198026779419"/>
    <n v="70.95"/>
    <n v="0"/>
    <n v="2026"/>
    <s v="Q2"/>
    <n v="4"/>
    <s v="Apr"/>
  </r>
  <r>
    <n v="3311"/>
    <d v="2026-04-16T00:00:00"/>
    <n v="2026"/>
    <x v="1"/>
    <n v="4"/>
    <x v="3"/>
    <x v="1"/>
    <x v="11"/>
    <x v="0"/>
    <s v="New"/>
    <x v="2"/>
    <s v="Packing Cube Set"/>
    <n v="1"/>
    <n v="46.68"/>
    <n v="0.05"/>
    <n v="18.350000000000001"/>
    <n v="44.345999999999997"/>
    <n v="18.350000000000001"/>
    <n v="25.995999999999995"/>
    <n v="0.58620845172056102"/>
    <n v="46.68"/>
    <n v="2.3340000000000001"/>
    <n v="2026"/>
    <s v="Q2"/>
    <n v="4"/>
    <s v="Apr"/>
  </r>
  <r>
    <n v="3320"/>
    <d v="2026-04-16T00:00:00"/>
    <n v="2026"/>
    <x v="1"/>
    <n v="4"/>
    <x v="3"/>
    <x v="2"/>
    <x v="16"/>
    <x v="0"/>
    <s v="Business"/>
    <x v="2"/>
    <s v="Travel Backpack 35L"/>
    <n v="5"/>
    <n v="164.31"/>
    <n v="0.05"/>
    <n v="85.41"/>
    <n v="780.47249999999997"/>
    <n v="427.04999999999995"/>
    <n v="353.42250000000001"/>
    <n v="0.45283145786686912"/>
    <n v="821.55"/>
    <n v="41.077500000000001"/>
    <n v="2026"/>
    <s v="Q2"/>
    <n v="4"/>
    <s v="Apr"/>
  </r>
  <r>
    <n v="3321"/>
    <d v="2026-04-16T00:00:00"/>
    <n v="2026"/>
    <x v="1"/>
    <n v="4"/>
    <x v="3"/>
    <x v="1"/>
    <x v="6"/>
    <x v="0"/>
    <s v="Business"/>
    <x v="2"/>
    <s v="Insulated Bottle"/>
    <n v="3"/>
    <n v="35.57"/>
    <n v="0"/>
    <n v="13.67"/>
    <n v="106.71000000000001"/>
    <n v="41.01"/>
    <n v="65.700000000000017"/>
    <n v="0.61568737700309262"/>
    <n v="106.71000000000001"/>
    <n v="0"/>
    <n v="2026"/>
    <s v="Q2"/>
    <n v="4"/>
    <s v="Apr"/>
  </r>
  <r>
    <n v="5181"/>
    <d v="2026-04-16T00:00:00"/>
    <n v="2026"/>
    <x v="1"/>
    <n v="4"/>
    <x v="3"/>
    <x v="0"/>
    <x v="0"/>
    <x v="3"/>
    <s v="New"/>
    <x v="2"/>
    <s v="Packing Cube Set"/>
    <n v="2"/>
    <n v="45.51"/>
    <n v="0.1"/>
    <n v="18.809999999999999"/>
    <n v="81.917999999999992"/>
    <n v="37.619999999999997"/>
    <n v="44.297999999999995"/>
    <n v="0.54076027246758951"/>
    <n v="91.02"/>
    <n v="9.1020000000000003"/>
    <n v="2026"/>
    <s v="Q2"/>
    <n v="4"/>
    <s v="Apr"/>
  </r>
  <r>
    <n v="5187"/>
    <d v="2026-04-16T00:00:00"/>
    <n v="2026"/>
    <x v="1"/>
    <n v="4"/>
    <x v="3"/>
    <x v="3"/>
    <x v="8"/>
    <x v="0"/>
    <s v="Returning"/>
    <x v="3"/>
    <s v="Trail Tent 2P"/>
    <n v="2"/>
    <n v="198.32"/>
    <n v="0"/>
    <n v="106.8"/>
    <n v="396.64"/>
    <n v="213.6"/>
    <n v="183.04"/>
    <n v="0.46147640177490923"/>
    <n v="396.64"/>
    <n v="0"/>
    <n v="2026"/>
    <s v="Q2"/>
    <n v="4"/>
    <s v="Apr"/>
  </r>
  <r>
    <n v="605"/>
    <d v="2026-04-17T00:00:00"/>
    <n v="2026"/>
    <x v="1"/>
    <n v="4"/>
    <x v="3"/>
    <x v="3"/>
    <x v="8"/>
    <x v="3"/>
    <s v="Business"/>
    <x v="2"/>
    <s v="Carry-On Duffel"/>
    <n v="2"/>
    <n v="130.94"/>
    <n v="0"/>
    <n v="67.459999999999994"/>
    <n v="261.88"/>
    <n v="134.91999999999999"/>
    <n v="126.96000000000001"/>
    <n v="0.48480219948067821"/>
    <n v="261.88"/>
    <n v="0"/>
    <n v="2026"/>
    <s v="Q2"/>
    <n v="4"/>
    <s v="Apr"/>
  </r>
  <r>
    <n v="3244"/>
    <d v="2026-04-17T00:00:00"/>
    <n v="2026"/>
    <x v="1"/>
    <n v="4"/>
    <x v="3"/>
    <x v="1"/>
    <x v="11"/>
    <x v="3"/>
    <s v="Returning"/>
    <x v="2"/>
    <s v="Carry-On Duffel"/>
    <n v="1"/>
    <n v="131.62"/>
    <n v="0"/>
    <n v="66.95"/>
    <n v="131.62"/>
    <n v="66.95"/>
    <n v="64.67"/>
    <n v="0.49133870232487464"/>
    <n v="131.62"/>
    <n v="0"/>
    <n v="2026"/>
    <s v="Q2"/>
    <n v="4"/>
    <s v="Apr"/>
  </r>
  <r>
    <n v="4047"/>
    <d v="2026-04-17T00:00:00"/>
    <n v="2026"/>
    <x v="1"/>
    <n v="4"/>
    <x v="3"/>
    <x v="0"/>
    <x v="0"/>
    <x v="1"/>
    <s v="Business"/>
    <x v="2"/>
    <s v="Travel Backpack 35L"/>
    <n v="8"/>
    <n v="168.34"/>
    <n v="0.15"/>
    <n v="88.7"/>
    <n v="1144.712"/>
    <n v="709.6"/>
    <n v="435.11199999999997"/>
    <n v="0.38010608781946897"/>
    <n v="1346.72"/>
    <n v="202.00800000000001"/>
    <n v="2026"/>
    <s v="Q2"/>
    <n v="4"/>
    <s v="Apr"/>
  </r>
  <r>
    <n v="4101"/>
    <d v="2026-04-17T00:00:00"/>
    <n v="2026"/>
    <x v="1"/>
    <n v="4"/>
    <x v="3"/>
    <x v="1"/>
    <x v="6"/>
    <x v="0"/>
    <s v="Returning"/>
    <x v="3"/>
    <s v="Portable Camp Stove"/>
    <n v="1"/>
    <n v="81.040000000000006"/>
    <n v="0"/>
    <n v="39.97"/>
    <n v="81.040000000000006"/>
    <n v="39.97"/>
    <n v="41.070000000000007"/>
    <n v="0.50678677196446209"/>
    <n v="81.040000000000006"/>
    <n v="0"/>
    <n v="2026"/>
    <s v="Q2"/>
    <n v="4"/>
    <s v="Apr"/>
  </r>
  <r>
    <n v="4537"/>
    <d v="2026-04-17T00:00:00"/>
    <n v="2026"/>
    <x v="1"/>
    <n v="4"/>
    <x v="3"/>
    <x v="3"/>
    <x v="8"/>
    <x v="0"/>
    <s v="Business"/>
    <x v="3"/>
    <s v="Portable Camp Stove"/>
    <n v="3"/>
    <n v="81.53"/>
    <n v="0.05"/>
    <n v="38.630000000000003"/>
    <n v="232.3605"/>
    <n v="115.89000000000001"/>
    <n v="116.47049999999999"/>
    <n v="0.50124913657872139"/>
    <n v="244.59"/>
    <n v="12.229500000000002"/>
    <n v="2026"/>
    <s v="Q2"/>
    <n v="4"/>
    <s v="Apr"/>
  </r>
  <r>
    <n v="754"/>
    <d v="2026-04-18T00:00:00"/>
    <n v="2026"/>
    <x v="1"/>
    <n v="4"/>
    <x v="3"/>
    <x v="2"/>
    <x v="10"/>
    <x v="3"/>
    <s v="Returning"/>
    <x v="0"/>
    <s v="Cycling Pack 12L"/>
    <n v="3"/>
    <n v="104.8"/>
    <n v="0.1"/>
    <n v="50.59"/>
    <n v="282.95999999999998"/>
    <n v="151.77000000000001"/>
    <n v="131.18999999999997"/>
    <n v="0.46363443596268017"/>
    <n v="314.39999999999998"/>
    <n v="31.439999999999998"/>
    <n v="2026"/>
    <s v="Q2"/>
    <n v="4"/>
    <s v="Apr"/>
  </r>
  <r>
    <n v="1340"/>
    <d v="2026-04-18T00:00:00"/>
    <n v="2026"/>
    <x v="1"/>
    <n v="4"/>
    <x v="3"/>
    <x v="3"/>
    <x v="8"/>
    <x v="0"/>
    <s v="New"/>
    <x v="4"/>
    <s v="Training Mat"/>
    <n v="2"/>
    <n v="51.24"/>
    <n v="0"/>
    <n v="22.52"/>
    <n v="102.48"/>
    <n v="45.04"/>
    <n v="57.440000000000005"/>
    <n v="0.56049960967993762"/>
    <n v="102.48"/>
    <n v="0"/>
    <n v="2026"/>
    <s v="Q2"/>
    <n v="4"/>
    <s v="Apr"/>
  </r>
  <r>
    <n v="1444"/>
    <d v="2026-04-18T00:00:00"/>
    <n v="2026"/>
    <x v="1"/>
    <n v="4"/>
    <x v="3"/>
    <x v="2"/>
    <x v="10"/>
    <x v="2"/>
    <s v="Returning"/>
    <x v="3"/>
    <s v="Compact Sleeping Bag"/>
    <n v="1"/>
    <n v="120.52"/>
    <n v="0.1"/>
    <n v="59.01"/>
    <n v="108.468"/>
    <n v="59.01"/>
    <n v="49.458000000000006"/>
    <n v="0.45596858059519862"/>
    <n v="120.52"/>
    <n v="12.052"/>
    <n v="2026"/>
    <s v="Q2"/>
    <n v="4"/>
    <s v="Apr"/>
  </r>
  <r>
    <n v="2390"/>
    <d v="2026-04-18T00:00:00"/>
    <n v="2026"/>
    <x v="1"/>
    <n v="4"/>
    <x v="3"/>
    <x v="3"/>
    <x v="8"/>
    <x v="2"/>
    <s v="Returning"/>
    <x v="3"/>
    <s v="Portable Camp Stove"/>
    <n v="1"/>
    <n v="80.98"/>
    <n v="0"/>
    <n v="40.19"/>
    <n v="80.98"/>
    <n v="40.19"/>
    <n v="40.790000000000006"/>
    <n v="0.50370461842430236"/>
    <n v="80.98"/>
    <n v="0"/>
    <n v="2026"/>
    <s v="Q2"/>
    <n v="4"/>
    <s v="Apr"/>
  </r>
  <r>
    <n v="3076"/>
    <d v="2026-04-18T00:00:00"/>
    <n v="2026"/>
    <x v="1"/>
    <n v="4"/>
    <x v="3"/>
    <x v="2"/>
    <x v="2"/>
    <x v="0"/>
    <s v="Business"/>
    <x v="3"/>
    <s v="Portable Camp Stove"/>
    <n v="2"/>
    <n v="82.58"/>
    <n v="0.1"/>
    <n v="39.93"/>
    <n v="148.64400000000001"/>
    <n v="79.86"/>
    <n v="68.784000000000006"/>
    <n v="0.46274319851457174"/>
    <n v="165.16"/>
    <n v="16.516000000000002"/>
    <n v="2026"/>
    <s v="Q2"/>
    <n v="4"/>
    <s v="Apr"/>
  </r>
  <r>
    <n v="3157"/>
    <d v="2026-04-18T00:00:00"/>
    <n v="2026"/>
    <x v="1"/>
    <n v="4"/>
    <x v="3"/>
    <x v="3"/>
    <x v="8"/>
    <x v="0"/>
    <s v="New"/>
    <x v="3"/>
    <s v="Trail Tent 2P"/>
    <n v="2"/>
    <n v="200.36"/>
    <n v="0"/>
    <n v="105.12"/>
    <n v="400.72"/>
    <n v="210.24"/>
    <n v="190.48000000000002"/>
    <n v="0.47534438011579161"/>
    <n v="400.72"/>
    <n v="0"/>
    <n v="2026"/>
    <s v="Q2"/>
    <n v="4"/>
    <s v="Apr"/>
  </r>
  <r>
    <n v="4516"/>
    <d v="2026-04-18T00:00:00"/>
    <n v="2026"/>
    <x v="1"/>
    <n v="4"/>
    <x v="3"/>
    <x v="2"/>
    <x v="5"/>
    <x v="0"/>
    <s v="Returning"/>
    <x v="3"/>
    <s v="Trail Tent 2P"/>
    <n v="1"/>
    <n v="196.24"/>
    <n v="0"/>
    <n v="106.34"/>
    <n v="196.24"/>
    <n v="106.34"/>
    <n v="89.9"/>
    <n v="0.45811251528740321"/>
    <n v="196.24"/>
    <n v="0"/>
    <n v="2026"/>
    <s v="Q2"/>
    <n v="4"/>
    <s v="Apr"/>
  </r>
  <r>
    <n v="5119"/>
    <d v="2026-04-18T00:00:00"/>
    <n v="2026"/>
    <x v="1"/>
    <n v="4"/>
    <x v="3"/>
    <x v="0"/>
    <x v="15"/>
    <x v="0"/>
    <s v="Business"/>
    <x v="1"/>
    <s v="Hiking Daypack 20L"/>
    <n v="1"/>
    <n v="93.32"/>
    <n v="0"/>
    <n v="44.82"/>
    <n v="93.32"/>
    <n v="44.82"/>
    <n v="48.499999999999993"/>
    <n v="0.51971710244320612"/>
    <n v="93.32"/>
    <n v="0"/>
    <n v="2026"/>
    <s v="Q2"/>
    <n v="4"/>
    <s v="Apr"/>
  </r>
  <r>
    <n v="125"/>
    <d v="2026-04-19T00:00:00"/>
    <n v="2026"/>
    <x v="1"/>
    <n v="4"/>
    <x v="3"/>
    <x v="3"/>
    <x v="7"/>
    <x v="0"/>
    <s v="Returning"/>
    <x v="0"/>
    <s v="Cycling Pack 12L"/>
    <n v="2"/>
    <n v="101.61"/>
    <n v="0"/>
    <n v="49.9"/>
    <n v="203.22"/>
    <n v="99.8"/>
    <n v="103.42"/>
    <n v="0.50890660368074014"/>
    <n v="203.22"/>
    <n v="0"/>
    <n v="2026"/>
    <s v="Q2"/>
    <n v="4"/>
    <s v="Apr"/>
  </r>
  <r>
    <n v="728"/>
    <d v="2026-04-19T00:00:00"/>
    <n v="2026"/>
    <x v="1"/>
    <n v="4"/>
    <x v="3"/>
    <x v="1"/>
    <x v="14"/>
    <x v="0"/>
    <s v="Returning"/>
    <x v="0"/>
    <s v="Cycling Pack 12L"/>
    <n v="1"/>
    <n v="104.91"/>
    <n v="0"/>
    <n v="51.68"/>
    <n v="104.91"/>
    <n v="51.68"/>
    <n v="53.23"/>
    <n v="0.50738728433895719"/>
    <n v="104.91"/>
    <n v="0"/>
    <n v="2026"/>
    <s v="Q2"/>
    <n v="4"/>
    <s v="Apr"/>
  </r>
  <r>
    <n v="1271"/>
    <d v="2026-04-19T00:00:00"/>
    <n v="2026"/>
    <x v="1"/>
    <n v="4"/>
    <x v="3"/>
    <x v="2"/>
    <x v="2"/>
    <x v="1"/>
    <s v="Business"/>
    <x v="4"/>
    <s v="Resistance Band Set"/>
    <n v="8"/>
    <n v="39.99"/>
    <n v="0.15"/>
    <n v="14.92"/>
    <n v="271.93200000000002"/>
    <n v="119.36"/>
    <n v="152.572"/>
    <n v="0.56106673727255341"/>
    <n v="319.92"/>
    <n v="47.988"/>
    <n v="2026"/>
    <s v="Q2"/>
    <n v="4"/>
    <s v="Apr"/>
  </r>
  <r>
    <n v="1284"/>
    <d v="2026-04-19T00:00:00"/>
    <n v="2026"/>
    <x v="1"/>
    <n v="4"/>
    <x v="3"/>
    <x v="1"/>
    <x v="12"/>
    <x v="2"/>
    <s v="New"/>
    <x v="2"/>
    <s v="Carry-On Duffel"/>
    <n v="1"/>
    <n v="136.01"/>
    <n v="0"/>
    <n v="66.59"/>
    <n v="136.01"/>
    <n v="66.59"/>
    <n v="69.419999999999987"/>
    <n v="0.51040364679067707"/>
    <n v="136.01"/>
    <n v="0"/>
    <n v="2026"/>
    <s v="Q2"/>
    <n v="4"/>
    <s v="Apr"/>
  </r>
  <r>
    <n v="1657"/>
    <d v="2026-04-19T00:00:00"/>
    <n v="2026"/>
    <x v="1"/>
    <n v="4"/>
    <x v="3"/>
    <x v="0"/>
    <x v="0"/>
    <x v="1"/>
    <s v="Business"/>
    <x v="3"/>
    <s v="Compact Sleeping Bag"/>
    <n v="15"/>
    <n v="122.1"/>
    <n v="0.15"/>
    <n v="62.33"/>
    <n v="1556.7749999999999"/>
    <n v="934.94999999999993"/>
    <n v="621.82499999999993"/>
    <n v="0.39943151707857588"/>
    <n v="1831.5"/>
    <n v="274.72499999999997"/>
    <n v="2026"/>
    <s v="Q2"/>
    <n v="4"/>
    <s v="Apr"/>
  </r>
  <r>
    <n v="2240"/>
    <d v="2026-04-19T00:00:00"/>
    <n v="2026"/>
    <x v="1"/>
    <n v="4"/>
    <x v="3"/>
    <x v="0"/>
    <x v="15"/>
    <x v="3"/>
    <s v="Returning"/>
    <x v="3"/>
    <s v="Alpine Tent 4P"/>
    <n v="4"/>
    <n v="341.75"/>
    <n v="0.1"/>
    <n v="191.91"/>
    <n v="1230.3"/>
    <n v="767.64"/>
    <n v="462.65999999999997"/>
    <n v="0.37605462082418922"/>
    <n v="1367"/>
    <n v="136.70000000000002"/>
    <n v="2026"/>
    <s v="Q2"/>
    <n v="4"/>
    <s v="Apr"/>
  </r>
  <r>
    <n v="3050"/>
    <d v="2026-04-19T00:00:00"/>
    <n v="2026"/>
    <x v="1"/>
    <n v="4"/>
    <x v="3"/>
    <x v="3"/>
    <x v="13"/>
    <x v="2"/>
    <s v="Returning"/>
    <x v="1"/>
    <s v="Summit Backpack 45L"/>
    <n v="3"/>
    <n v="156.16"/>
    <n v="0.05"/>
    <n v="77.81"/>
    <n v="445.05599999999998"/>
    <n v="233.43"/>
    <n v="211.62599999999998"/>
    <n v="0.47550420621225192"/>
    <n v="468.48"/>
    <n v="23.424000000000003"/>
    <n v="2026"/>
    <s v="Q2"/>
    <n v="4"/>
    <s v="Apr"/>
  </r>
  <r>
    <n v="3213"/>
    <d v="2026-04-19T00:00:00"/>
    <n v="2026"/>
    <x v="1"/>
    <n v="4"/>
    <x v="3"/>
    <x v="0"/>
    <x v="15"/>
    <x v="0"/>
    <s v="Returning"/>
    <x v="2"/>
    <s v="Carry-On Duffel"/>
    <n v="2"/>
    <n v="132.53"/>
    <n v="0.05"/>
    <n v="66.39"/>
    <n v="251.80699999999999"/>
    <n v="132.78"/>
    <n v="119.02699999999999"/>
    <n v="0.47269138665724142"/>
    <n v="265.06"/>
    <n v="13.253"/>
    <n v="2026"/>
    <s v="Q2"/>
    <n v="4"/>
    <s v="Apr"/>
  </r>
  <r>
    <n v="3367"/>
    <d v="2026-04-19T00:00:00"/>
    <n v="2026"/>
    <x v="1"/>
    <n v="4"/>
    <x v="3"/>
    <x v="2"/>
    <x v="3"/>
    <x v="0"/>
    <s v="Returning"/>
    <x v="2"/>
    <s v="Packing Cube Set"/>
    <n v="3"/>
    <n v="45.79"/>
    <n v="0"/>
    <n v="17.98"/>
    <n v="137.37"/>
    <n v="53.94"/>
    <n v="83.43"/>
    <n v="0.60733784669141733"/>
    <n v="137.37"/>
    <n v="0"/>
    <n v="2026"/>
    <s v="Q2"/>
    <n v="4"/>
    <s v="Apr"/>
  </r>
  <r>
    <n v="3885"/>
    <d v="2026-04-19T00:00:00"/>
    <n v="2026"/>
    <x v="1"/>
    <n v="4"/>
    <x v="3"/>
    <x v="0"/>
    <x v="15"/>
    <x v="0"/>
    <s v="New"/>
    <x v="2"/>
    <s v="Carry-On Duffel"/>
    <n v="2"/>
    <n v="133.97"/>
    <n v="0.15"/>
    <n v="67.36"/>
    <n v="227.749"/>
    <n v="134.72"/>
    <n v="93.028999999999996"/>
    <n v="0.40847160690057915"/>
    <n v="267.94"/>
    <n v="40.190999999999995"/>
    <n v="2026"/>
    <s v="Q2"/>
    <n v="4"/>
    <s v="Apr"/>
  </r>
  <r>
    <n v="4372"/>
    <d v="2026-04-19T00:00:00"/>
    <n v="2026"/>
    <x v="1"/>
    <n v="4"/>
    <x v="3"/>
    <x v="0"/>
    <x v="15"/>
    <x v="0"/>
    <s v="New"/>
    <x v="4"/>
    <s v="Recovery Roller"/>
    <n v="1"/>
    <n v="37.11"/>
    <n v="0.1"/>
    <n v="14.27"/>
    <n v="33.399000000000001"/>
    <n v="14.27"/>
    <n v="19.129000000000001"/>
    <n v="0.5727416988532591"/>
    <n v="37.11"/>
    <n v="3.7110000000000003"/>
    <n v="2026"/>
    <s v="Q2"/>
    <n v="4"/>
    <s v="Apr"/>
  </r>
  <r>
    <n v="4417"/>
    <d v="2026-04-19T00:00:00"/>
    <n v="2026"/>
    <x v="1"/>
    <n v="4"/>
    <x v="3"/>
    <x v="3"/>
    <x v="8"/>
    <x v="2"/>
    <s v="New"/>
    <x v="3"/>
    <s v="Alpine Tent 4P"/>
    <n v="3"/>
    <n v="334.01"/>
    <n v="0.15"/>
    <n v="192.17"/>
    <n v="851.72550000000001"/>
    <n v="576.51"/>
    <n v="275.21550000000002"/>
    <n v="0.32312699337990941"/>
    <n v="1002.03"/>
    <n v="150.30449999999999"/>
    <n v="2026"/>
    <s v="Q2"/>
    <n v="4"/>
    <s v="Apr"/>
  </r>
  <r>
    <n v="1147"/>
    <d v="2026-04-20T00:00:00"/>
    <n v="2026"/>
    <x v="1"/>
    <n v="4"/>
    <x v="3"/>
    <x v="3"/>
    <x v="7"/>
    <x v="0"/>
    <s v="New"/>
    <x v="2"/>
    <s v="Carry-On Duffel"/>
    <n v="1"/>
    <n v="131.46"/>
    <n v="0"/>
    <n v="67.77"/>
    <n v="131.46"/>
    <n v="67.77"/>
    <n v="63.690000000000012"/>
    <n v="0.48448197170241902"/>
    <n v="131.46"/>
    <n v="0"/>
    <n v="2026"/>
    <s v="Q2"/>
    <n v="4"/>
    <s v="Apr"/>
  </r>
  <r>
    <n v="1514"/>
    <d v="2026-04-20T00:00:00"/>
    <n v="2026"/>
    <x v="1"/>
    <n v="4"/>
    <x v="3"/>
    <x v="2"/>
    <x v="3"/>
    <x v="2"/>
    <s v="Returning"/>
    <x v="1"/>
    <s v="Trekking Poles"/>
    <n v="3"/>
    <n v="72.48"/>
    <n v="0"/>
    <n v="32.36"/>
    <n v="217.44"/>
    <n v="97.08"/>
    <n v="120.36"/>
    <n v="0.55353200883002207"/>
    <n v="217.44"/>
    <n v="0"/>
    <n v="2026"/>
    <s v="Q2"/>
    <n v="4"/>
    <s v="Apr"/>
  </r>
  <r>
    <n v="1538"/>
    <d v="2026-04-20T00:00:00"/>
    <n v="2026"/>
    <x v="1"/>
    <n v="4"/>
    <x v="3"/>
    <x v="2"/>
    <x v="2"/>
    <x v="3"/>
    <s v="New"/>
    <x v="0"/>
    <s v="Commuter Helmet"/>
    <n v="1"/>
    <n v="81.98"/>
    <n v="0"/>
    <n v="43.15"/>
    <n v="81.98"/>
    <n v="43.15"/>
    <n v="38.830000000000005"/>
    <n v="0.47365211027079779"/>
    <n v="81.98"/>
    <n v="0"/>
    <n v="2026"/>
    <s v="Q2"/>
    <n v="4"/>
    <s v="Apr"/>
  </r>
  <r>
    <n v="1679"/>
    <d v="2026-04-20T00:00:00"/>
    <n v="2026"/>
    <x v="1"/>
    <n v="4"/>
    <x v="3"/>
    <x v="3"/>
    <x v="13"/>
    <x v="3"/>
    <s v="Returning"/>
    <x v="2"/>
    <s v="Packing Cube Set"/>
    <n v="1"/>
    <n v="46.71"/>
    <n v="0"/>
    <n v="18.18"/>
    <n v="46.71"/>
    <n v="18.18"/>
    <n v="28.53"/>
    <n v="0.61078998073217727"/>
    <n v="46.71"/>
    <n v="0"/>
    <n v="2026"/>
    <s v="Q2"/>
    <n v="4"/>
    <s v="Apr"/>
  </r>
  <r>
    <n v="1708"/>
    <d v="2026-04-20T00:00:00"/>
    <n v="2026"/>
    <x v="1"/>
    <n v="4"/>
    <x v="3"/>
    <x v="2"/>
    <x v="5"/>
    <x v="3"/>
    <s v="New"/>
    <x v="4"/>
    <s v="Resistance Band Set"/>
    <n v="1"/>
    <n v="41.01"/>
    <n v="0"/>
    <n v="14.5"/>
    <n v="41.01"/>
    <n v="14.5"/>
    <n v="26.509999999999998"/>
    <n v="0.64642770056083876"/>
    <n v="41.01"/>
    <n v="0"/>
    <n v="2026"/>
    <s v="Q2"/>
    <n v="4"/>
    <s v="Apr"/>
  </r>
  <r>
    <n v="2686"/>
    <d v="2026-04-20T00:00:00"/>
    <n v="2026"/>
    <x v="1"/>
    <n v="4"/>
    <x v="3"/>
    <x v="1"/>
    <x v="12"/>
    <x v="0"/>
    <s v="Returning"/>
    <x v="1"/>
    <s v="Trekking Poles"/>
    <n v="1"/>
    <n v="70.45"/>
    <n v="0.05"/>
    <n v="31.98"/>
    <n v="66.927499999999995"/>
    <n v="31.98"/>
    <n v="34.947499999999991"/>
    <n v="0.52216951178514059"/>
    <n v="70.45"/>
    <n v="3.5225000000000004"/>
    <n v="2026"/>
    <s v="Q2"/>
    <n v="4"/>
    <s v="Apr"/>
  </r>
  <r>
    <n v="3307"/>
    <d v="2026-04-20T00:00:00"/>
    <n v="2026"/>
    <x v="1"/>
    <n v="4"/>
    <x v="3"/>
    <x v="3"/>
    <x v="13"/>
    <x v="2"/>
    <s v="Business"/>
    <x v="0"/>
    <s v="Trail Bike Light"/>
    <n v="2"/>
    <n v="51.39"/>
    <n v="0.05"/>
    <n v="22.28"/>
    <n v="97.640999999999991"/>
    <n v="44.56"/>
    <n v="53.080999999999989"/>
    <n v="0.54363433393758764"/>
    <n v="102.78"/>
    <n v="5.1390000000000002"/>
    <n v="2026"/>
    <s v="Q2"/>
    <n v="4"/>
    <s v="Apr"/>
  </r>
  <r>
    <n v="3772"/>
    <d v="2026-04-20T00:00:00"/>
    <n v="2026"/>
    <x v="1"/>
    <n v="4"/>
    <x v="3"/>
    <x v="0"/>
    <x v="15"/>
    <x v="2"/>
    <s v="Returning"/>
    <x v="3"/>
    <s v="Compact Sleeping Bag"/>
    <n v="2"/>
    <n v="122.03"/>
    <n v="0"/>
    <n v="59.43"/>
    <n v="244.06"/>
    <n v="118.86"/>
    <n v="125.2"/>
    <n v="0.51298860935835455"/>
    <n v="244.06"/>
    <n v="0"/>
    <n v="2026"/>
    <s v="Q2"/>
    <n v="4"/>
    <s v="Apr"/>
  </r>
  <r>
    <n v="3877"/>
    <d v="2026-04-20T00:00:00"/>
    <n v="2026"/>
    <x v="1"/>
    <n v="4"/>
    <x v="3"/>
    <x v="3"/>
    <x v="4"/>
    <x v="0"/>
    <s v="New"/>
    <x v="2"/>
    <s v="Carry-On Duffel"/>
    <n v="3"/>
    <n v="132.07"/>
    <n v="0.05"/>
    <n v="66.41"/>
    <n v="376.39949999999999"/>
    <n v="199.23"/>
    <n v="177.1695"/>
    <n v="0.47069536489819991"/>
    <n v="396.21"/>
    <n v="19.810500000000001"/>
    <n v="2026"/>
    <s v="Q2"/>
    <n v="4"/>
    <s v="Apr"/>
  </r>
  <r>
    <n v="4117"/>
    <d v="2026-04-20T00:00:00"/>
    <n v="2026"/>
    <x v="1"/>
    <n v="4"/>
    <x v="3"/>
    <x v="3"/>
    <x v="7"/>
    <x v="3"/>
    <s v="Returning"/>
    <x v="0"/>
    <s v="Compact Repair Kit"/>
    <n v="1"/>
    <n v="41.04"/>
    <n v="0.1"/>
    <n v="17.02"/>
    <n v="36.936"/>
    <n v="17.02"/>
    <n v="19.916"/>
    <n v="0.53920294563569415"/>
    <n v="41.04"/>
    <n v="4.1040000000000001"/>
    <n v="2026"/>
    <s v="Q2"/>
    <n v="4"/>
    <s v="Apr"/>
  </r>
  <r>
    <n v="4562"/>
    <d v="2026-04-20T00:00:00"/>
    <n v="2026"/>
    <x v="1"/>
    <n v="4"/>
    <x v="3"/>
    <x v="1"/>
    <x v="1"/>
    <x v="2"/>
    <s v="New"/>
    <x v="4"/>
    <s v="Resistance Band Set"/>
    <n v="2"/>
    <n v="40.56"/>
    <n v="0"/>
    <n v="15.09"/>
    <n v="81.12"/>
    <n v="30.18"/>
    <n v="50.940000000000005"/>
    <n v="0.62795857988165682"/>
    <n v="81.12"/>
    <n v="0"/>
    <n v="2026"/>
    <s v="Q2"/>
    <n v="4"/>
    <s v="Apr"/>
  </r>
  <r>
    <n v="4683"/>
    <d v="2026-04-20T00:00:00"/>
    <n v="2026"/>
    <x v="1"/>
    <n v="4"/>
    <x v="3"/>
    <x v="2"/>
    <x v="16"/>
    <x v="0"/>
    <s v="Business"/>
    <x v="4"/>
    <s v="Training Mat"/>
    <n v="3"/>
    <n v="51.36"/>
    <n v="0"/>
    <n v="22.05"/>
    <n v="154.07999999999998"/>
    <n v="66.150000000000006"/>
    <n v="87.929999999999978"/>
    <n v="0.57067757009345788"/>
    <n v="154.07999999999998"/>
    <n v="0"/>
    <n v="2026"/>
    <s v="Q2"/>
    <n v="4"/>
    <s v="Apr"/>
  </r>
  <r>
    <n v="308"/>
    <d v="2026-04-21T00:00:00"/>
    <n v="2026"/>
    <x v="1"/>
    <n v="4"/>
    <x v="3"/>
    <x v="3"/>
    <x v="7"/>
    <x v="0"/>
    <s v="Returning"/>
    <x v="1"/>
    <s v="Hiking Daypack 20L"/>
    <n v="6"/>
    <n v="93.58"/>
    <n v="0"/>
    <n v="46.68"/>
    <n v="561.48"/>
    <n v="280.08"/>
    <n v="281.40000000000003"/>
    <n v="0.5011754648429152"/>
    <n v="561.48"/>
    <n v="0"/>
    <n v="2026"/>
    <s v="Q2"/>
    <n v="4"/>
    <s v="Apr"/>
  </r>
  <r>
    <n v="773"/>
    <d v="2026-04-21T00:00:00"/>
    <n v="2026"/>
    <x v="1"/>
    <n v="4"/>
    <x v="3"/>
    <x v="3"/>
    <x v="7"/>
    <x v="0"/>
    <s v="Business"/>
    <x v="0"/>
    <s v="Commuter Helmet"/>
    <n v="5"/>
    <n v="80.16"/>
    <n v="0.1"/>
    <n v="42.5"/>
    <n v="360.71999999999997"/>
    <n v="212.5"/>
    <n v="148.21999999999997"/>
    <n v="0.41090042137946325"/>
    <n v="400.79999999999995"/>
    <n v="40.08"/>
    <n v="2026"/>
    <s v="Q2"/>
    <n v="4"/>
    <s v="Apr"/>
  </r>
  <r>
    <n v="1303"/>
    <d v="2026-04-21T00:00:00"/>
    <n v="2026"/>
    <x v="1"/>
    <n v="4"/>
    <x v="3"/>
    <x v="1"/>
    <x v="12"/>
    <x v="0"/>
    <s v="New"/>
    <x v="1"/>
    <s v="Trail Boots"/>
    <n v="1"/>
    <n v="142.22999999999999"/>
    <n v="0.05"/>
    <n v="77.66"/>
    <n v="135.11849999999998"/>
    <n v="77.66"/>
    <n v="57.458499999999987"/>
    <n v="0.42524524768999061"/>
    <n v="142.22999999999999"/>
    <n v="7.1114999999999995"/>
    <n v="2026"/>
    <s v="Q2"/>
    <n v="4"/>
    <s v="Apr"/>
  </r>
  <r>
    <n v="1348"/>
    <d v="2026-04-21T00:00:00"/>
    <n v="2026"/>
    <x v="1"/>
    <n v="4"/>
    <x v="3"/>
    <x v="1"/>
    <x v="14"/>
    <x v="0"/>
    <s v="Returning"/>
    <x v="1"/>
    <s v="Trekking Poles"/>
    <n v="2"/>
    <n v="71.77"/>
    <n v="0"/>
    <n v="32.450000000000003"/>
    <n v="143.54"/>
    <n v="64.900000000000006"/>
    <n v="78.639999999999986"/>
    <n v="0.54786122335237553"/>
    <n v="143.54"/>
    <n v="0"/>
    <n v="2026"/>
    <s v="Q2"/>
    <n v="4"/>
    <s v="Apr"/>
  </r>
  <r>
    <n v="1496"/>
    <d v="2026-04-21T00:00:00"/>
    <n v="2026"/>
    <x v="1"/>
    <n v="4"/>
    <x v="3"/>
    <x v="0"/>
    <x v="0"/>
    <x v="3"/>
    <s v="Returning"/>
    <x v="1"/>
    <s v="Trekking Poles"/>
    <n v="1"/>
    <n v="71.23"/>
    <n v="0.05"/>
    <n v="33.28"/>
    <n v="67.668499999999995"/>
    <n v="33.28"/>
    <n v="34.388499999999993"/>
    <n v="0.50819066478494423"/>
    <n v="71.23"/>
    <n v="3.5615000000000006"/>
    <n v="2026"/>
    <s v="Q2"/>
    <n v="4"/>
    <s v="Apr"/>
  </r>
  <r>
    <n v="1695"/>
    <d v="2026-04-21T00:00:00"/>
    <n v="2026"/>
    <x v="1"/>
    <n v="4"/>
    <x v="3"/>
    <x v="0"/>
    <x v="0"/>
    <x v="2"/>
    <s v="Returning"/>
    <x v="1"/>
    <s v="Trekking Poles"/>
    <n v="1"/>
    <n v="71.239999999999995"/>
    <n v="0.1"/>
    <n v="33.07"/>
    <n v="64.116"/>
    <n v="33.07"/>
    <n v="31.045999999999999"/>
    <n v="0.48421610830369954"/>
    <n v="71.239999999999995"/>
    <n v="7.1239999999999997"/>
    <n v="2026"/>
    <s v="Q2"/>
    <n v="4"/>
    <s v="Apr"/>
  </r>
  <r>
    <n v="2812"/>
    <d v="2026-04-21T00:00:00"/>
    <n v="2026"/>
    <x v="1"/>
    <n v="4"/>
    <x v="3"/>
    <x v="1"/>
    <x v="6"/>
    <x v="0"/>
    <s v="New"/>
    <x v="0"/>
    <s v="Trail Bike Light"/>
    <n v="1"/>
    <n v="51.39"/>
    <n v="0"/>
    <n v="22.08"/>
    <n v="51.39"/>
    <n v="22.08"/>
    <n v="29.310000000000002"/>
    <n v="0.57034442498540572"/>
    <n v="51.39"/>
    <n v="0"/>
    <n v="2026"/>
    <s v="Q2"/>
    <n v="4"/>
    <s v="Apr"/>
  </r>
  <r>
    <n v="3017"/>
    <d v="2026-04-21T00:00:00"/>
    <n v="2026"/>
    <x v="1"/>
    <n v="4"/>
    <x v="3"/>
    <x v="1"/>
    <x v="12"/>
    <x v="0"/>
    <s v="Returning"/>
    <x v="0"/>
    <s v="Cycling Pack 12L"/>
    <n v="1"/>
    <n v="102.64"/>
    <n v="0"/>
    <n v="51.86"/>
    <n v="102.64"/>
    <n v="51.86"/>
    <n v="50.78"/>
    <n v="0.49473889321901793"/>
    <n v="102.64"/>
    <n v="0"/>
    <n v="2026"/>
    <s v="Q2"/>
    <n v="4"/>
    <s v="Apr"/>
  </r>
  <r>
    <n v="3719"/>
    <d v="2026-04-21T00:00:00"/>
    <n v="2026"/>
    <x v="1"/>
    <n v="4"/>
    <x v="3"/>
    <x v="2"/>
    <x v="2"/>
    <x v="0"/>
    <s v="New"/>
    <x v="4"/>
    <s v="Recovery Roller"/>
    <n v="2"/>
    <n v="35.56"/>
    <n v="0.1"/>
    <n v="13.85"/>
    <n v="64.00800000000001"/>
    <n v="27.7"/>
    <n v="36.308000000000007"/>
    <n v="0.56724159480064995"/>
    <n v="71.12"/>
    <n v="7.112000000000001"/>
    <n v="2026"/>
    <s v="Q2"/>
    <n v="4"/>
    <s v="Apr"/>
  </r>
  <r>
    <n v="3920"/>
    <d v="2026-04-21T00:00:00"/>
    <n v="2026"/>
    <x v="1"/>
    <n v="4"/>
    <x v="3"/>
    <x v="1"/>
    <x v="11"/>
    <x v="0"/>
    <s v="Returning"/>
    <x v="0"/>
    <s v="Cycling Pack 12L"/>
    <n v="2"/>
    <n v="100.39"/>
    <n v="0"/>
    <n v="49.05"/>
    <n v="200.78"/>
    <n v="98.1"/>
    <n v="102.68"/>
    <n v="0.51140551847793603"/>
    <n v="200.78"/>
    <n v="0"/>
    <n v="2026"/>
    <s v="Q2"/>
    <n v="4"/>
    <s v="Apr"/>
  </r>
  <r>
    <n v="4654"/>
    <d v="2026-04-21T00:00:00"/>
    <n v="2026"/>
    <x v="1"/>
    <n v="4"/>
    <x v="3"/>
    <x v="0"/>
    <x v="15"/>
    <x v="2"/>
    <s v="Returning"/>
    <x v="3"/>
    <s v="Trail Tent 2P"/>
    <n v="2"/>
    <n v="191.51"/>
    <n v="0.1"/>
    <n v="101.25"/>
    <n v="344.71800000000002"/>
    <n v="202.5"/>
    <n v="142.21800000000002"/>
    <n v="0.41256331262075091"/>
    <n v="383.02"/>
    <n v="38.302"/>
    <n v="2026"/>
    <s v="Q2"/>
    <n v="4"/>
    <s v="Apr"/>
  </r>
  <r>
    <n v="4920"/>
    <d v="2026-04-21T00:00:00"/>
    <n v="2026"/>
    <x v="1"/>
    <n v="4"/>
    <x v="3"/>
    <x v="1"/>
    <x v="12"/>
    <x v="2"/>
    <s v="New"/>
    <x v="1"/>
    <s v="Trail Boots"/>
    <n v="2"/>
    <n v="147.30000000000001"/>
    <n v="0"/>
    <n v="81.2"/>
    <n v="294.60000000000002"/>
    <n v="162.4"/>
    <n v="132.20000000000002"/>
    <n v="0.44874405974202308"/>
    <n v="294.60000000000002"/>
    <n v="0"/>
    <n v="2026"/>
    <s v="Q2"/>
    <n v="4"/>
    <s v="Apr"/>
  </r>
  <r>
    <n v="5191"/>
    <d v="2026-04-21T00:00:00"/>
    <n v="2026"/>
    <x v="1"/>
    <n v="4"/>
    <x v="3"/>
    <x v="1"/>
    <x v="11"/>
    <x v="2"/>
    <s v="Returning"/>
    <x v="0"/>
    <s v="Commuter Helmet"/>
    <n v="1"/>
    <n v="79.92"/>
    <n v="0.1"/>
    <n v="43.13"/>
    <n v="71.927999999999997"/>
    <n v="43.13"/>
    <n v="28.797999999999995"/>
    <n v="0.40037259481703918"/>
    <n v="79.92"/>
    <n v="7.9920000000000009"/>
    <n v="2026"/>
    <s v="Q2"/>
    <n v="4"/>
    <s v="Apr"/>
  </r>
  <r>
    <n v="413"/>
    <d v="2026-04-22T00:00:00"/>
    <n v="2026"/>
    <x v="1"/>
    <n v="4"/>
    <x v="3"/>
    <x v="1"/>
    <x v="1"/>
    <x v="0"/>
    <s v="Returning"/>
    <x v="3"/>
    <s v="Alpine Tent 4P"/>
    <n v="2"/>
    <n v="344.29"/>
    <n v="0.1"/>
    <n v="192.66"/>
    <n v="619.72200000000009"/>
    <n v="385.32"/>
    <n v="234.4020000000001"/>
    <n v="0.37823733867766524"/>
    <n v="688.58"/>
    <n v="68.858000000000004"/>
    <n v="2026"/>
    <s v="Q2"/>
    <n v="4"/>
    <s v="Apr"/>
  </r>
  <r>
    <n v="1658"/>
    <d v="2026-04-22T00:00:00"/>
    <n v="2026"/>
    <x v="1"/>
    <n v="4"/>
    <x v="3"/>
    <x v="2"/>
    <x v="5"/>
    <x v="0"/>
    <s v="Returning"/>
    <x v="1"/>
    <s v="Summit Backpack 45L"/>
    <n v="1"/>
    <n v="151.15"/>
    <n v="0"/>
    <n v="77.680000000000007"/>
    <n v="151.15"/>
    <n v="77.680000000000007"/>
    <n v="73.47"/>
    <n v="0.48607343698312933"/>
    <n v="151.15"/>
    <n v="0"/>
    <n v="2026"/>
    <s v="Q2"/>
    <n v="4"/>
    <s v="Apr"/>
  </r>
  <r>
    <n v="2024"/>
    <d v="2026-04-22T00:00:00"/>
    <n v="2026"/>
    <x v="1"/>
    <n v="4"/>
    <x v="3"/>
    <x v="1"/>
    <x v="6"/>
    <x v="2"/>
    <s v="New"/>
    <x v="3"/>
    <s v="Portable Camp Stove"/>
    <n v="1"/>
    <n v="81.73"/>
    <n v="0.05"/>
    <n v="39.979999999999997"/>
    <n v="77.643500000000003"/>
    <n v="39.979999999999997"/>
    <n v="37.663500000000006"/>
    <n v="0.48508246021882068"/>
    <n v="81.73"/>
    <n v="4.0865"/>
    <n v="2026"/>
    <s v="Q2"/>
    <n v="4"/>
    <s v="Apr"/>
  </r>
  <r>
    <n v="3980"/>
    <d v="2026-04-22T00:00:00"/>
    <n v="2026"/>
    <x v="1"/>
    <n v="4"/>
    <x v="3"/>
    <x v="3"/>
    <x v="4"/>
    <x v="2"/>
    <s v="New"/>
    <x v="1"/>
    <s v="Trail Boots"/>
    <n v="1"/>
    <n v="142.53"/>
    <n v="0.05"/>
    <n v="77.77"/>
    <n v="135.40350000000001"/>
    <n v="77.77"/>
    <n v="57.633500000000012"/>
    <n v="0.4256426163282338"/>
    <n v="142.53"/>
    <n v="7.1265000000000001"/>
    <n v="2026"/>
    <s v="Q2"/>
    <n v="4"/>
    <s v="Apr"/>
  </r>
  <r>
    <n v="4239"/>
    <d v="2026-04-22T00:00:00"/>
    <n v="2026"/>
    <x v="1"/>
    <n v="4"/>
    <x v="3"/>
    <x v="1"/>
    <x v="1"/>
    <x v="0"/>
    <s v="New"/>
    <x v="3"/>
    <s v="Portable Camp Stove"/>
    <n v="2"/>
    <n v="83.24"/>
    <n v="0"/>
    <n v="40.03"/>
    <n v="166.48"/>
    <n v="80.06"/>
    <n v="86.419999999999987"/>
    <n v="0.51910139356078799"/>
    <n v="166.48"/>
    <n v="0"/>
    <n v="2026"/>
    <s v="Q2"/>
    <n v="4"/>
    <s v="Apr"/>
  </r>
  <r>
    <n v="4761"/>
    <d v="2026-04-22T00:00:00"/>
    <n v="2026"/>
    <x v="1"/>
    <n v="4"/>
    <x v="3"/>
    <x v="0"/>
    <x v="0"/>
    <x v="3"/>
    <s v="New"/>
    <x v="1"/>
    <s v="Trail Boots"/>
    <n v="1"/>
    <n v="141.99"/>
    <n v="0.05"/>
    <n v="79.7"/>
    <n v="134.8905"/>
    <n v="79.7"/>
    <n v="55.1905"/>
    <n v="0.40915038494186023"/>
    <n v="141.99"/>
    <n v="7.0995000000000008"/>
    <n v="2026"/>
    <s v="Q2"/>
    <n v="4"/>
    <s v="Apr"/>
  </r>
  <r>
    <n v="5160"/>
    <d v="2026-04-22T00:00:00"/>
    <n v="2026"/>
    <x v="1"/>
    <n v="4"/>
    <x v="3"/>
    <x v="1"/>
    <x v="12"/>
    <x v="0"/>
    <s v="New"/>
    <x v="4"/>
    <s v="Recovery Roller"/>
    <n v="2"/>
    <n v="35.94"/>
    <n v="0.05"/>
    <n v="14.17"/>
    <n v="68.285999999999987"/>
    <n v="28.34"/>
    <n v="39.945999999999984"/>
    <n v="0.5849808159798493"/>
    <n v="71.88"/>
    <n v="3.5939999999999999"/>
    <n v="2026"/>
    <s v="Q2"/>
    <n v="4"/>
    <s v="Apr"/>
  </r>
  <r>
    <n v="2224"/>
    <d v="2026-04-23T00:00:00"/>
    <n v="2026"/>
    <x v="1"/>
    <n v="4"/>
    <x v="3"/>
    <x v="1"/>
    <x v="1"/>
    <x v="0"/>
    <s v="New"/>
    <x v="4"/>
    <s v="Training Mat"/>
    <n v="3"/>
    <n v="49.55"/>
    <n v="0"/>
    <n v="22.55"/>
    <n v="148.64999999999998"/>
    <n v="67.650000000000006"/>
    <n v="80.999999999999972"/>
    <n v="0.54490413723511588"/>
    <n v="148.64999999999998"/>
    <n v="0"/>
    <n v="2026"/>
    <s v="Q2"/>
    <n v="4"/>
    <s v="Apr"/>
  </r>
  <r>
    <n v="2832"/>
    <d v="2026-04-23T00:00:00"/>
    <n v="2026"/>
    <x v="1"/>
    <n v="4"/>
    <x v="3"/>
    <x v="3"/>
    <x v="8"/>
    <x v="3"/>
    <s v="Returning"/>
    <x v="4"/>
    <s v="Resistance Band Set"/>
    <n v="1"/>
    <n v="39.89"/>
    <n v="0.05"/>
    <n v="15.06"/>
    <n v="37.895499999999998"/>
    <n v="15.06"/>
    <n v="22.835499999999996"/>
    <n v="0.60259133670224685"/>
    <n v="39.89"/>
    <n v="1.9945000000000002"/>
    <n v="2026"/>
    <s v="Q2"/>
    <n v="4"/>
    <s v="Apr"/>
  </r>
  <r>
    <n v="3000"/>
    <d v="2026-04-23T00:00:00"/>
    <n v="2026"/>
    <x v="1"/>
    <n v="4"/>
    <x v="3"/>
    <x v="3"/>
    <x v="7"/>
    <x v="3"/>
    <s v="New"/>
    <x v="4"/>
    <s v="Resistance Band Set"/>
    <n v="1"/>
    <n v="40.630000000000003"/>
    <n v="0.1"/>
    <n v="14.67"/>
    <n v="36.567"/>
    <n v="14.67"/>
    <n v="21.896999999999998"/>
    <n v="0.59881860694068423"/>
    <n v="40.630000000000003"/>
    <n v="4.0630000000000006"/>
    <n v="2026"/>
    <s v="Q2"/>
    <n v="4"/>
    <s v="Apr"/>
  </r>
  <r>
    <n v="3206"/>
    <d v="2026-04-23T00:00:00"/>
    <n v="2026"/>
    <x v="1"/>
    <n v="4"/>
    <x v="3"/>
    <x v="3"/>
    <x v="8"/>
    <x v="3"/>
    <s v="Returning"/>
    <x v="0"/>
    <s v="Compact Repair Kit"/>
    <n v="4"/>
    <n v="39.78"/>
    <n v="0.05"/>
    <n v="16.7"/>
    <n v="151.16399999999999"/>
    <n v="66.8"/>
    <n v="84.36399999999999"/>
    <n v="0.55809584292556425"/>
    <n v="159.12"/>
    <n v="7.9560000000000004"/>
    <n v="2026"/>
    <s v="Q2"/>
    <n v="4"/>
    <s v="Apr"/>
  </r>
  <r>
    <n v="3777"/>
    <d v="2026-04-23T00:00:00"/>
    <n v="2026"/>
    <x v="1"/>
    <n v="4"/>
    <x v="3"/>
    <x v="3"/>
    <x v="4"/>
    <x v="3"/>
    <s v="Business"/>
    <x v="1"/>
    <s v="Hiking Daypack 20L"/>
    <n v="1"/>
    <n v="92.74"/>
    <n v="0"/>
    <n v="46.1"/>
    <n v="92.74"/>
    <n v="46.1"/>
    <n v="46.639999999999993"/>
    <n v="0.50291136510675005"/>
    <n v="92.74"/>
    <n v="0"/>
    <n v="2026"/>
    <s v="Q2"/>
    <n v="4"/>
    <s v="Apr"/>
  </r>
  <r>
    <n v="4980"/>
    <d v="2026-04-23T00:00:00"/>
    <n v="2026"/>
    <x v="1"/>
    <n v="4"/>
    <x v="3"/>
    <x v="1"/>
    <x v="6"/>
    <x v="2"/>
    <s v="Returning"/>
    <x v="3"/>
    <s v="Compact Sleeping Bag"/>
    <n v="2"/>
    <n v="120.49"/>
    <n v="0.1"/>
    <n v="62.23"/>
    <n v="216.88200000000001"/>
    <n v="124.46"/>
    <n v="92.422000000000011"/>
    <n v="0.42613955976060719"/>
    <n v="240.98"/>
    <n v="24.097999999999999"/>
    <n v="2026"/>
    <s v="Q2"/>
    <n v="4"/>
    <s v="Apr"/>
  </r>
  <r>
    <n v="1102"/>
    <d v="2026-04-24T00:00:00"/>
    <n v="2026"/>
    <x v="1"/>
    <n v="4"/>
    <x v="3"/>
    <x v="1"/>
    <x v="6"/>
    <x v="0"/>
    <s v="Business"/>
    <x v="1"/>
    <s v="Trekking Poles"/>
    <n v="2"/>
    <n v="70.53"/>
    <n v="0"/>
    <n v="32.229999999999997"/>
    <n v="141.06"/>
    <n v="64.459999999999994"/>
    <n v="76.600000000000009"/>
    <n v="0.54303133418403526"/>
    <n v="141.06"/>
    <n v="0"/>
    <n v="2026"/>
    <s v="Q2"/>
    <n v="4"/>
    <s v="Apr"/>
  </r>
  <r>
    <n v="1333"/>
    <d v="2026-04-24T00:00:00"/>
    <n v="2026"/>
    <x v="1"/>
    <n v="4"/>
    <x v="3"/>
    <x v="1"/>
    <x v="14"/>
    <x v="0"/>
    <s v="New"/>
    <x v="1"/>
    <s v="Hiking Daypack 20L"/>
    <n v="1"/>
    <n v="90.87"/>
    <n v="0.1"/>
    <n v="44.4"/>
    <n v="81.783000000000001"/>
    <n v="44.4"/>
    <n v="37.383000000000003"/>
    <n v="0.45709988628443565"/>
    <n v="90.87"/>
    <n v="9.0870000000000015"/>
    <n v="2026"/>
    <s v="Q2"/>
    <n v="4"/>
    <s v="Apr"/>
  </r>
  <r>
    <n v="1369"/>
    <d v="2026-04-24T00:00:00"/>
    <n v="2026"/>
    <x v="1"/>
    <n v="4"/>
    <x v="3"/>
    <x v="1"/>
    <x v="14"/>
    <x v="1"/>
    <s v="Returning"/>
    <x v="4"/>
    <s v="Weighted Vest"/>
    <n v="3"/>
    <n v="124.31"/>
    <n v="0.2"/>
    <n v="67.97"/>
    <n v="298.34399999999999"/>
    <n v="203.91"/>
    <n v="94.433999999999997"/>
    <n v="0.31652723031131846"/>
    <n v="372.93"/>
    <n v="74.585999999999999"/>
    <n v="2026"/>
    <s v="Q2"/>
    <n v="4"/>
    <s v="Apr"/>
  </r>
  <r>
    <n v="1712"/>
    <d v="2026-04-24T00:00:00"/>
    <n v="2026"/>
    <x v="1"/>
    <n v="4"/>
    <x v="3"/>
    <x v="1"/>
    <x v="1"/>
    <x v="1"/>
    <s v="Returning"/>
    <x v="0"/>
    <s v="Compact Repair Kit"/>
    <n v="15"/>
    <n v="41.21"/>
    <n v="0.15"/>
    <n v="16.760000000000002"/>
    <n v="525.42750000000001"/>
    <n v="251.40000000000003"/>
    <n v="274.02749999999997"/>
    <n v="0.52153246642020068"/>
    <n v="618.15"/>
    <n v="92.722499999999997"/>
    <n v="2026"/>
    <s v="Q2"/>
    <n v="4"/>
    <s v="Apr"/>
  </r>
  <r>
    <n v="2229"/>
    <d v="2026-04-24T00:00:00"/>
    <n v="2026"/>
    <x v="1"/>
    <n v="4"/>
    <x v="3"/>
    <x v="0"/>
    <x v="0"/>
    <x v="0"/>
    <s v="New"/>
    <x v="1"/>
    <s v="Trail Boots"/>
    <n v="2"/>
    <n v="145.75"/>
    <n v="0.1"/>
    <n v="78.900000000000006"/>
    <n v="262.35000000000002"/>
    <n v="157.80000000000001"/>
    <n v="104.55000000000001"/>
    <n v="0.39851343624928531"/>
    <n v="291.5"/>
    <n v="29.150000000000002"/>
    <n v="2026"/>
    <s v="Q2"/>
    <n v="4"/>
    <s v="Apr"/>
  </r>
  <r>
    <n v="3458"/>
    <d v="2026-04-24T00:00:00"/>
    <n v="2026"/>
    <x v="1"/>
    <n v="4"/>
    <x v="3"/>
    <x v="2"/>
    <x v="3"/>
    <x v="0"/>
    <s v="New"/>
    <x v="2"/>
    <s v="Carry-On Duffel"/>
    <n v="1"/>
    <n v="134.86000000000001"/>
    <n v="0"/>
    <n v="66.040000000000006"/>
    <n v="134.86000000000001"/>
    <n v="66.040000000000006"/>
    <n v="68.820000000000007"/>
    <n v="0.51030698502150373"/>
    <n v="134.86000000000001"/>
    <n v="0"/>
    <n v="2026"/>
    <s v="Q2"/>
    <n v="4"/>
    <s v="Apr"/>
  </r>
  <r>
    <n v="4637"/>
    <d v="2026-04-24T00:00:00"/>
    <n v="2026"/>
    <x v="1"/>
    <n v="4"/>
    <x v="3"/>
    <x v="3"/>
    <x v="13"/>
    <x v="2"/>
    <s v="New"/>
    <x v="2"/>
    <s v="Carry-On Duffel"/>
    <n v="1"/>
    <n v="136.07"/>
    <n v="0"/>
    <n v="65.17"/>
    <n v="136.07"/>
    <n v="65.17"/>
    <n v="70.899999999999991"/>
    <n v="0.52105533916366575"/>
    <n v="136.07"/>
    <n v="0"/>
    <n v="2026"/>
    <s v="Q2"/>
    <n v="4"/>
    <s v="Apr"/>
  </r>
  <r>
    <n v="4726"/>
    <d v="2026-04-24T00:00:00"/>
    <n v="2026"/>
    <x v="1"/>
    <n v="4"/>
    <x v="3"/>
    <x v="0"/>
    <x v="15"/>
    <x v="2"/>
    <s v="Business"/>
    <x v="2"/>
    <s v="Packing Cube Set"/>
    <n v="1"/>
    <n v="47.25"/>
    <n v="0.1"/>
    <n v="18.25"/>
    <n v="42.524999999999999"/>
    <n v="18.25"/>
    <n v="24.274999999999999"/>
    <n v="0.57084068195179305"/>
    <n v="47.25"/>
    <n v="4.7250000000000005"/>
    <n v="2026"/>
    <s v="Q2"/>
    <n v="4"/>
    <s v="Apr"/>
  </r>
  <r>
    <n v="4838"/>
    <d v="2026-04-24T00:00:00"/>
    <n v="2026"/>
    <x v="1"/>
    <n v="4"/>
    <x v="3"/>
    <x v="0"/>
    <x v="0"/>
    <x v="0"/>
    <s v="Business"/>
    <x v="0"/>
    <s v="Compact Repair Kit"/>
    <n v="2"/>
    <n v="41.32"/>
    <n v="0.1"/>
    <n v="16.66"/>
    <n v="74.376000000000005"/>
    <n v="33.32"/>
    <n v="41.056000000000004"/>
    <n v="0.5520060234484242"/>
    <n v="82.64"/>
    <n v="8.2640000000000011"/>
    <n v="2026"/>
    <s v="Q2"/>
    <n v="4"/>
    <s v="Apr"/>
  </r>
  <r>
    <n v="5075"/>
    <d v="2026-04-24T00:00:00"/>
    <n v="2026"/>
    <x v="1"/>
    <n v="4"/>
    <x v="3"/>
    <x v="0"/>
    <x v="15"/>
    <x v="3"/>
    <s v="New"/>
    <x v="0"/>
    <s v="Commuter Helmet"/>
    <n v="2"/>
    <n v="81.75"/>
    <n v="0"/>
    <n v="41.92"/>
    <n v="163.5"/>
    <n v="83.84"/>
    <n v="79.66"/>
    <n v="0.48721712538226297"/>
    <n v="163.5"/>
    <n v="0"/>
    <n v="2026"/>
    <s v="Q2"/>
    <n v="4"/>
    <s v="Apr"/>
  </r>
  <r>
    <n v="149"/>
    <d v="2026-04-25T00:00:00"/>
    <n v="2026"/>
    <x v="1"/>
    <n v="4"/>
    <x v="3"/>
    <x v="1"/>
    <x v="12"/>
    <x v="0"/>
    <s v="Returning"/>
    <x v="2"/>
    <s v="Insulated Bottle"/>
    <n v="1"/>
    <n v="36.020000000000003"/>
    <n v="0.05"/>
    <n v="13.72"/>
    <n v="34.219000000000001"/>
    <n v="13.72"/>
    <n v="20.499000000000002"/>
    <n v="0.59905315760250155"/>
    <n v="36.020000000000003"/>
    <n v="1.8010000000000002"/>
    <n v="2026"/>
    <s v="Q2"/>
    <n v="4"/>
    <s v="Apr"/>
  </r>
  <r>
    <n v="449"/>
    <d v="2026-04-25T00:00:00"/>
    <n v="2026"/>
    <x v="1"/>
    <n v="4"/>
    <x v="3"/>
    <x v="2"/>
    <x v="5"/>
    <x v="0"/>
    <s v="Business"/>
    <x v="2"/>
    <s v="Insulated Bottle"/>
    <n v="1"/>
    <n v="36.68"/>
    <n v="0"/>
    <n v="13.27"/>
    <n v="36.68"/>
    <n v="13.27"/>
    <n v="23.41"/>
    <n v="0.63822246455834242"/>
    <n v="36.68"/>
    <n v="0"/>
    <n v="2026"/>
    <s v="Q2"/>
    <n v="4"/>
    <s v="Apr"/>
  </r>
  <r>
    <n v="1422"/>
    <d v="2026-04-25T00:00:00"/>
    <n v="2026"/>
    <x v="1"/>
    <n v="4"/>
    <x v="3"/>
    <x v="3"/>
    <x v="8"/>
    <x v="1"/>
    <s v="Business"/>
    <x v="3"/>
    <s v="Alpine Tent 4P"/>
    <n v="6"/>
    <n v="348.16"/>
    <n v="0.1"/>
    <n v="198.24"/>
    <n v="1880.0640000000001"/>
    <n v="1189.44"/>
    <n v="690.62400000000002"/>
    <n v="0.36734068627450978"/>
    <n v="2088.96"/>
    <n v="208.89600000000002"/>
    <n v="2026"/>
    <s v="Q2"/>
    <n v="4"/>
    <s v="Apr"/>
  </r>
  <r>
    <n v="3248"/>
    <d v="2026-04-25T00:00:00"/>
    <n v="2026"/>
    <x v="1"/>
    <n v="4"/>
    <x v="3"/>
    <x v="2"/>
    <x v="16"/>
    <x v="0"/>
    <s v="Returning"/>
    <x v="0"/>
    <s v="Compact Repair Kit"/>
    <n v="2"/>
    <n v="39.799999999999997"/>
    <n v="0.05"/>
    <n v="16.23"/>
    <n v="75.61999999999999"/>
    <n v="32.46"/>
    <n v="43.159999999999989"/>
    <n v="0.57074847923829664"/>
    <n v="79.599999999999994"/>
    <n v="3.98"/>
    <n v="2026"/>
    <s v="Q2"/>
    <n v="4"/>
    <s v="Apr"/>
  </r>
  <r>
    <n v="3445"/>
    <d v="2026-04-25T00:00:00"/>
    <n v="2026"/>
    <x v="1"/>
    <n v="4"/>
    <x v="3"/>
    <x v="0"/>
    <x v="15"/>
    <x v="0"/>
    <s v="Returning"/>
    <x v="0"/>
    <s v="Compact Repair Kit"/>
    <n v="5"/>
    <n v="39.369999999999997"/>
    <n v="0.05"/>
    <n v="16.760000000000002"/>
    <n v="187.00749999999999"/>
    <n v="83.800000000000011"/>
    <n v="103.20749999999998"/>
    <n v="0.55188963009504954"/>
    <n v="196.85"/>
    <n v="9.8425000000000011"/>
    <n v="2026"/>
    <s v="Q2"/>
    <n v="4"/>
    <s v="Apr"/>
  </r>
  <r>
    <n v="3930"/>
    <d v="2026-04-25T00:00:00"/>
    <n v="2026"/>
    <x v="1"/>
    <n v="4"/>
    <x v="3"/>
    <x v="1"/>
    <x v="12"/>
    <x v="3"/>
    <s v="Returning"/>
    <x v="4"/>
    <s v="Resistance Band Set"/>
    <n v="2"/>
    <n v="40.85"/>
    <n v="0"/>
    <n v="14.99"/>
    <n v="81.7"/>
    <n v="29.98"/>
    <n v="51.72"/>
    <n v="0.633047735618115"/>
    <n v="81.7"/>
    <n v="0"/>
    <n v="2026"/>
    <s v="Q2"/>
    <n v="4"/>
    <s v="Apr"/>
  </r>
  <r>
    <n v="3969"/>
    <d v="2026-04-25T00:00:00"/>
    <n v="2026"/>
    <x v="1"/>
    <n v="4"/>
    <x v="3"/>
    <x v="3"/>
    <x v="8"/>
    <x v="3"/>
    <s v="Returning"/>
    <x v="1"/>
    <s v="Hiking Daypack 20L"/>
    <n v="1"/>
    <n v="92.91"/>
    <n v="0.05"/>
    <n v="46"/>
    <n v="88.264499999999998"/>
    <n v="46"/>
    <n v="42.264499999999998"/>
    <n v="0.4788391709010984"/>
    <n v="92.91"/>
    <n v="4.6455000000000002"/>
    <n v="2026"/>
    <s v="Q2"/>
    <n v="4"/>
    <s v="Apr"/>
  </r>
  <r>
    <n v="4190"/>
    <d v="2026-04-25T00:00:00"/>
    <n v="2026"/>
    <x v="1"/>
    <n v="4"/>
    <x v="3"/>
    <x v="3"/>
    <x v="13"/>
    <x v="0"/>
    <s v="New"/>
    <x v="1"/>
    <s v="Summit Backpack 45L"/>
    <n v="1"/>
    <n v="152.01"/>
    <n v="0"/>
    <n v="80.33"/>
    <n v="152.01"/>
    <n v="80.33"/>
    <n v="71.679999999999993"/>
    <n v="0.47154792447865268"/>
    <n v="152.01"/>
    <n v="0"/>
    <n v="2026"/>
    <s v="Q2"/>
    <n v="4"/>
    <s v="Apr"/>
  </r>
  <r>
    <n v="4442"/>
    <d v="2026-04-25T00:00:00"/>
    <n v="2026"/>
    <x v="1"/>
    <n v="4"/>
    <x v="3"/>
    <x v="1"/>
    <x v="6"/>
    <x v="3"/>
    <s v="New"/>
    <x v="2"/>
    <s v="Insulated Bottle"/>
    <n v="1"/>
    <n v="36.65"/>
    <n v="0"/>
    <n v="13.28"/>
    <n v="36.65"/>
    <n v="13.28"/>
    <n v="23.369999999999997"/>
    <n v="0.63765347885402446"/>
    <n v="36.65"/>
    <n v="0"/>
    <n v="2026"/>
    <s v="Q2"/>
    <n v="4"/>
    <s v="Apr"/>
  </r>
  <r>
    <n v="228"/>
    <d v="2026-04-26T00:00:00"/>
    <n v="2026"/>
    <x v="1"/>
    <n v="4"/>
    <x v="3"/>
    <x v="3"/>
    <x v="8"/>
    <x v="0"/>
    <s v="Returning"/>
    <x v="3"/>
    <s v="Portable Camp Stove"/>
    <n v="5"/>
    <n v="80.819999999999993"/>
    <n v="0"/>
    <n v="40.47"/>
    <n v="404.09999999999997"/>
    <n v="202.35"/>
    <n v="201.74999999999997"/>
    <n v="0.49925760950259834"/>
    <n v="404.09999999999997"/>
    <n v="0"/>
    <n v="2026"/>
    <s v="Q2"/>
    <n v="4"/>
    <s v="Apr"/>
  </r>
  <r>
    <n v="2101"/>
    <d v="2026-04-26T00:00:00"/>
    <n v="2026"/>
    <x v="1"/>
    <n v="4"/>
    <x v="3"/>
    <x v="3"/>
    <x v="4"/>
    <x v="0"/>
    <s v="New"/>
    <x v="1"/>
    <s v="Trail Boots"/>
    <n v="4"/>
    <n v="144.69999999999999"/>
    <n v="0"/>
    <n v="79.41"/>
    <n v="578.79999999999995"/>
    <n v="317.64"/>
    <n v="261.15999999999997"/>
    <n v="0.45120939875604699"/>
    <n v="578.79999999999995"/>
    <n v="0"/>
    <n v="2026"/>
    <s v="Q2"/>
    <n v="4"/>
    <s v="Apr"/>
  </r>
  <r>
    <n v="2590"/>
    <d v="2026-04-26T00:00:00"/>
    <n v="2026"/>
    <x v="1"/>
    <n v="4"/>
    <x v="3"/>
    <x v="1"/>
    <x v="6"/>
    <x v="2"/>
    <s v="New"/>
    <x v="4"/>
    <s v="Recovery Roller"/>
    <n v="2"/>
    <n v="36.51"/>
    <n v="0.1"/>
    <n v="14.18"/>
    <n v="65.718000000000004"/>
    <n v="28.36"/>
    <n v="37.358000000000004"/>
    <n v="0.56845917404668433"/>
    <n v="73.02"/>
    <n v="7.3019999999999996"/>
    <n v="2026"/>
    <s v="Q2"/>
    <n v="4"/>
    <s v="Apr"/>
  </r>
  <r>
    <n v="2957"/>
    <d v="2026-04-26T00:00:00"/>
    <n v="2026"/>
    <x v="1"/>
    <n v="4"/>
    <x v="3"/>
    <x v="3"/>
    <x v="7"/>
    <x v="3"/>
    <s v="New"/>
    <x v="2"/>
    <s v="Insulated Bottle"/>
    <n v="3"/>
    <n v="36.58"/>
    <n v="0.05"/>
    <n v="13.71"/>
    <n v="104.25299999999999"/>
    <n v="41.13"/>
    <n v="63.122999999999983"/>
    <n v="0.60547897902218628"/>
    <n v="109.74"/>
    <n v="5.4870000000000001"/>
    <n v="2026"/>
    <s v="Q2"/>
    <n v="4"/>
    <s v="Apr"/>
  </r>
  <r>
    <n v="4270"/>
    <d v="2026-04-26T00:00:00"/>
    <n v="2026"/>
    <x v="1"/>
    <n v="4"/>
    <x v="3"/>
    <x v="3"/>
    <x v="7"/>
    <x v="2"/>
    <s v="Business"/>
    <x v="3"/>
    <s v="Trail Tent 2P"/>
    <n v="2"/>
    <n v="191.59"/>
    <n v="0"/>
    <n v="102.52"/>
    <n v="383.18"/>
    <n v="205.04"/>
    <n v="178.14000000000001"/>
    <n v="0.46489900307949272"/>
    <n v="383.18"/>
    <n v="0"/>
    <n v="2026"/>
    <s v="Q2"/>
    <n v="4"/>
    <s v="Apr"/>
  </r>
  <r>
    <n v="4324"/>
    <d v="2026-04-26T00:00:00"/>
    <n v="2026"/>
    <x v="1"/>
    <n v="4"/>
    <x v="3"/>
    <x v="3"/>
    <x v="8"/>
    <x v="1"/>
    <s v="Business"/>
    <x v="3"/>
    <s v="Alpine Tent 4P"/>
    <n v="6"/>
    <n v="337.24"/>
    <n v="0.05"/>
    <n v="198.63"/>
    <n v="1922.268"/>
    <n v="1191.78"/>
    <n v="730.48800000000006"/>
    <n v="0.38001360892445801"/>
    <n v="2023.44"/>
    <n v="101.17200000000001"/>
    <n v="2026"/>
    <s v="Q2"/>
    <n v="4"/>
    <s v="Apr"/>
  </r>
  <r>
    <n v="5010"/>
    <d v="2026-04-26T00:00:00"/>
    <n v="2026"/>
    <x v="1"/>
    <n v="4"/>
    <x v="3"/>
    <x v="3"/>
    <x v="7"/>
    <x v="1"/>
    <s v="Business"/>
    <x v="2"/>
    <s v="Packing Cube Set"/>
    <n v="3"/>
    <n v="46.2"/>
    <n v="0.1"/>
    <n v="18.149999999999999"/>
    <n v="124.74000000000002"/>
    <n v="54.449999999999996"/>
    <n v="70.29000000000002"/>
    <n v="0.5634920634920636"/>
    <n v="138.60000000000002"/>
    <n v="13.860000000000003"/>
    <n v="2026"/>
    <s v="Q2"/>
    <n v="4"/>
    <s v="Apr"/>
  </r>
  <r>
    <n v="5092"/>
    <d v="2026-04-26T00:00:00"/>
    <n v="2026"/>
    <x v="1"/>
    <n v="4"/>
    <x v="3"/>
    <x v="1"/>
    <x v="1"/>
    <x v="3"/>
    <s v="Business"/>
    <x v="4"/>
    <s v="Training Mat"/>
    <n v="4"/>
    <n v="50.84"/>
    <n v="0.05"/>
    <n v="22.63"/>
    <n v="193.19200000000001"/>
    <n v="90.52"/>
    <n v="102.67200000000001"/>
    <n v="0.53145057766367143"/>
    <n v="203.36"/>
    <n v="10.168000000000001"/>
    <n v="2026"/>
    <s v="Q2"/>
    <n v="4"/>
    <s v="Apr"/>
  </r>
  <r>
    <n v="1061"/>
    <d v="2026-04-27T00:00:00"/>
    <n v="2026"/>
    <x v="1"/>
    <n v="4"/>
    <x v="3"/>
    <x v="3"/>
    <x v="13"/>
    <x v="0"/>
    <s v="Returning"/>
    <x v="2"/>
    <s v="Travel Backpack 35L"/>
    <n v="1"/>
    <n v="166.5"/>
    <n v="0"/>
    <n v="85.55"/>
    <n v="166.5"/>
    <n v="85.55"/>
    <n v="80.95"/>
    <n v="0.4861861861861862"/>
    <n v="166.5"/>
    <n v="0"/>
    <n v="2026"/>
    <s v="Q2"/>
    <n v="4"/>
    <s v="Apr"/>
  </r>
  <r>
    <n v="1099"/>
    <d v="2026-04-27T00:00:00"/>
    <n v="2026"/>
    <x v="1"/>
    <n v="4"/>
    <x v="3"/>
    <x v="3"/>
    <x v="4"/>
    <x v="3"/>
    <s v="New"/>
    <x v="1"/>
    <s v="Trekking Poles"/>
    <n v="1"/>
    <n v="70.2"/>
    <n v="0"/>
    <n v="32.06"/>
    <n v="70.2"/>
    <n v="32.06"/>
    <n v="38.14"/>
    <n v="0.5433048433048433"/>
    <n v="70.2"/>
    <n v="0"/>
    <n v="2026"/>
    <s v="Q2"/>
    <n v="4"/>
    <s v="Apr"/>
  </r>
  <r>
    <n v="3500"/>
    <d v="2026-04-27T00:00:00"/>
    <n v="2026"/>
    <x v="1"/>
    <n v="4"/>
    <x v="3"/>
    <x v="1"/>
    <x v="12"/>
    <x v="0"/>
    <s v="New"/>
    <x v="4"/>
    <s v="Training Mat"/>
    <n v="4"/>
    <n v="50.67"/>
    <n v="0"/>
    <n v="22.62"/>
    <n v="202.68"/>
    <n v="90.48"/>
    <n v="112.2"/>
    <n v="0.55358200118413259"/>
    <n v="202.68"/>
    <n v="0"/>
    <n v="2026"/>
    <s v="Q2"/>
    <n v="4"/>
    <s v="Apr"/>
  </r>
  <r>
    <n v="3856"/>
    <d v="2026-04-27T00:00:00"/>
    <n v="2026"/>
    <x v="1"/>
    <n v="4"/>
    <x v="3"/>
    <x v="1"/>
    <x v="11"/>
    <x v="2"/>
    <s v="New"/>
    <x v="2"/>
    <s v="Travel Backpack 35L"/>
    <n v="3"/>
    <n v="161.05000000000001"/>
    <n v="0.05"/>
    <n v="87.43"/>
    <n v="458.99250000000001"/>
    <n v="262.29000000000002"/>
    <n v="196.70249999999999"/>
    <n v="0.4285527541299694"/>
    <n v="483.15000000000003"/>
    <n v="24.157500000000002"/>
    <n v="2026"/>
    <s v="Q2"/>
    <n v="4"/>
    <s v="Apr"/>
  </r>
  <r>
    <n v="4044"/>
    <d v="2026-04-27T00:00:00"/>
    <n v="2026"/>
    <x v="1"/>
    <n v="4"/>
    <x v="3"/>
    <x v="1"/>
    <x v="6"/>
    <x v="1"/>
    <s v="New"/>
    <x v="4"/>
    <s v="Weighted Vest"/>
    <n v="10"/>
    <n v="124.59"/>
    <n v="0.15"/>
    <n v="67.14"/>
    <n v="1059.0150000000001"/>
    <n v="671.4"/>
    <n v="387.61500000000012"/>
    <n v="0.36601464568490538"/>
    <n v="1245.9000000000001"/>
    <n v="186.88500000000002"/>
    <n v="2026"/>
    <s v="Q2"/>
    <n v="4"/>
    <s v="Apr"/>
  </r>
  <r>
    <n v="4235"/>
    <d v="2026-04-27T00:00:00"/>
    <n v="2026"/>
    <x v="1"/>
    <n v="4"/>
    <x v="3"/>
    <x v="2"/>
    <x v="16"/>
    <x v="0"/>
    <s v="Business"/>
    <x v="4"/>
    <s v="Training Mat"/>
    <n v="1"/>
    <n v="50.18"/>
    <n v="0"/>
    <n v="22.05"/>
    <n v="50.18"/>
    <n v="22.05"/>
    <n v="28.13"/>
    <n v="0.56058190514149064"/>
    <n v="50.18"/>
    <n v="0"/>
    <n v="2026"/>
    <s v="Q2"/>
    <n v="4"/>
    <s v="Apr"/>
  </r>
  <r>
    <n v="122"/>
    <d v="2026-04-28T00:00:00"/>
    <n v="2026"/>
    <x v="1"/>
    <n v="4"/>
    <x v="3"/>
    <x v="1"/>
    <x v="11"/>
    <x v="0"/>
    <s v="New"/>
    <x v="3"/>
    <s v="Portable Camp Stove"/>
    <n v="1"/>
    <n v="83.38"/>
    <n v="0"/>
    <n v="38.979999999999997"/>
    <n v="83.38"/>
    <n v="38.979999999999997"/>
    <n v="44.4"/>
    <n v="0.53250179899256422"/>
    <n v="83.38"/>
    <n v="0"/>
    <n v="2026"/>
    <s v="Q2"/>
    <n v="4"/>
    <s v="Apr"/>
  </r>
  <r>
    <n v="239"/>
    <d v="2026-04-28T00:00:00"/>
    <n v="2026"/>
    <x v="1"/>
    <n v="4"/>
    <x v="3"/>
    <x v="3"/>
    <x v="7"/>
    <x v="0"/>
    <s v="Returning"/>
    <x v="2"/>
    <s v="Insulated Bottle"/>
    <n v="1"/>
    <n v="35.549999999999997"/>
    <n v="0.05"/>
    <n v="13.25"/>
    <n v="33.772499999999994"/>
    <n v="13.25"/>
    <n v="20.522499999999994"/>
    <n v="0.60766896143311855"/>
    <n v="35.549999999999997"/>
    <n v="1.7774999999999999"/>
    <n v="2026"/>
    <s v="Q2"/>
    <n v="4"/>
    <s v="Apr"/>
  </r>
  <r>
    <n v="356"/>
    <d v="2026-04-28T00:00:00"/>
    <n v="2026"/>
    <x v="1"/>
    <n v="4"/>
    <x v="3"/>
    <x v="3"/>
    <x v="8"/>
    <x v="2"/>
    <s v="New"/>
    <x v="1"/>
    <s v="Summit Backpack 45L"/>
    <n v="1"/>
    <n v="154.36000000000001"/>
    <n v="0"/>
    <n v="77.760000000000005"/>
    <n v="154.36000000000001"/>
    <n v="77.760000000000005"/>
    <n v="76.600000000000009"/>
    <n v="0.49624254988338951"/>
    <n v="154.36000000000001"/>
    <n v="0"/>
    <n v="2026"/>
    <s v="Q2"/>
    <n v="4"/>
    <s v="Apr"/>
  </r>
  <r>
    <n v="785"/>
    <d v="2026-04-28T00:00:00"/>
    <n v="2026"/>
    <x v="1"/>
    <n v="4"/>
    <x v="3"/>
    <x v="0"/>
    <x v="9"/>
    <x v="3"/>
    <s v="New"/>
    <x v="1"/>
    <s v="Summit Backpack 45L"/>
    <n v="1"/>
    <n v="155.68"/>
    <n v="0"/>
    <n v="77.97"/>
    <n v="155.68"/>
    <n v="77.97"/>
    <n v="77.710000000000008"/>
    <n v="0.49916495375128472"/>
    <n v="155.68"/>
    <n v="0"/>
    <n v="2026"/>
    <s v="Q2"/>
    <n v="4"/>
    <s v="Apr"/>
  </r>
  <r>
    <n v="2325"/>
    <d v="2026-04-28T00:00:00"/>
    <n v="2026"/>
    <x v="1"/>
    <n v="4"/>
    <x v="3"/>
    <x v="0"/>
    <x v="0"/>
    <x v="0"/>
    <s v="Returning"/>
    <x v="4"/>
    <s v="Resistance Band Set"/>
    <n v="1"/>
    <n v="40.950000000000003"/>
    <n v="0.15"/>
    <n v="14.89"/>
    <n v="34.807500000000005"/>
    <n v="14.89"/>
    <n v="19.917500000000004"/>
    <n v="0.57221863104216053"/>
    <n v="40.950000000000003"/>
    <n v="6.1425000000000001"/>
    <n v="2026"/>
    <s v="Q2"/>
    <n v="4"/>
    <s v="Apr"/>
  </r>
  <r>
    <n v="2566"/>
    <d v="2026-04-28T00:00:00"/>
    <n v="2026"/>
    <x v="1"/>
    <n v="4"/>
    <x v="3"/>
    <x v="3"/>
    <x v="13"/>
    <x v="3"/>
    <s v="Returning"/>
    <x v="2"/>
    <s v="Packing Cube Set"/>
    <n v="3"/>
    <n v="47.28"/>
    <n v="0.05"/>
    <n v="18.52"/>
    <n v="134.74799999999999"/>
    <n v="55.56"/>
    <n v="79.187999999999988"/>
    <n v="0.58767477068305274"/>
    <n v="141.84"/>
    <n v="7.0920000000000005"/>
    <n v="2026"/>
    <s v="Q2"/>
    <n v="4"/>
    <s v="Apr"/>
  </r>
  <r>
    <n v="3105"/>
    <d v="2026-04-28T00:00:00"/>
    <n v="2026"/>
    <x v="1"/>
    <n v="4"/>
    <x v="3"/>
    <x v="3"/>
    <x v="7"/>
    <x v="0"/>
    <s v="Returning"/>
    <x v="4"/>
    <s v="Training Mat"/>
    <n v="4"/>
    <n v="51.57"/>
    <n v="0.1"/>
    <n v="22.58"/>
    <n v="185.65200000000002"/>
    <n v="90.32"/>
    <n v="95.332000000000022"/>
    <n v="0.51349837330058401"/>
    <n v="206.28"/>
    <n v="20.628"/>
    <n v="2026"/>
    <s v="Q2"/>
    <n v="4"/>
    <s v="Apr"/>
  </r>
  <r>
    <n v="3167"/>
    <d v="2026-04-28T00:00:00"/>
    <n v="2026"/>
    <x v="1"/>
    <n v="4"/>
    <x v="3"/>
    <x v="3"/>
    <x v="8"/>
    <x v="0"/>
    <s v="Business"/>
    <x v="0"/>
    <s v="Trail Bike Light"/>
    <n v="1"/>
    <n v="51.61"/>
    <n v="0"/>
    <n v="23"/>
    <n v="51.61"/>
    <n v="23"/>
    <n v="28.61"/>
    <n v="0.55434993218368533"/>
    <n v="51.61"/>
    <n v="0"/>
    <n v="2026"/>
    <s v="Q2"/>
    <n v="4"/>
    <s v="Apr"/>
  </r>
  <r>
    <n v="4396"/>
    <d v="2026-04-28T00:00:00"/>
    <n v="2026"/>
    <x v="1"/>
    <n v="4"/>
    <x v="3"/>
    <x v="0"/>
    <x v="15"/>
    <x v="2"/>
    <s v="Returning"/>
    <x v="4"/>
    <s v="Training Mat"/>
    <n v="1"/>
    <n v="50.56"/>
    <n v="0.05"/>
    <n v="22.06"/>
    <n v="48.031999999999996"/>
    <n v="22.06"/>
    <n v="25.971999999999998"/>
    <n v="0.54072285143237842"/>
    <n v="50.56"/>
    <n v="2.5280000000000005"/>
    <n v="2026"/>
    <s v="Q2"/>
    <n v="4"/>
    <s v="Apr"/>
  </r>
  <r>
    <n v="4475"/>
    <d v="2026-04-28T00:00:00"/>
    <n v="2026"/>
    <x v="1"/>
    <n v="4"/>
    <x v="3"/>
    <x v="2"/>
    <x v="5"/>
    <x v="3"/>
    <s v="Business"/>
    <x v="2"/>
    <s v="Travel Backpack 35L"/>
    <n v="2"/>
    <n v="165.74"/>
    <n v="0"/>
    <n v="87.73"/>
    <n v="331.48"/>
    <n v="175.46"/>
    <n v="156.02000000000001"/>
    <n v="0.47067696391939184"/>
    <n v="331.48"/>
    <n v="0"/>
    <n v="2026"/>
    <s v="Q2"/>
    <n v="4"/>
    <s v="Apr"/>
  </r>
  <r>
    <n v="4482"/>
    <d v="2026-04-28T00:00:00"/>
    <n v="2026"/>
    <x v="1"/>
    <n v="4"/>
    <x v="3"/>
    <x v="2"/>
    <x v="2"/>
    <x v="0"/>
    <s v="Business"/>
    <x v="4"/>
    <s v="Recovery Roller"/>
    <n v="3"/>
    <n v="36.770000000000003"/>
    <n v="0"/>
    <n v="13.63"/>
    <n v="110.31"/>
    <n v="40.89"/>
    <n v="69.42"/>
    <n v="0.62931737829752521"/>
    <n v="110.31"/>
    <n v="0"/>
    <n v="2026"/>
    <s v="Q2"/>
    <n v="4"/>
    <s v="Apr"/>
  </r>
  <r>
    <n v="5022"/>
    <d v="2026-04-28T00:00:00"/>
    <n v="2026"/>
    <x v="1"/>
    <n v="4"/>
    <x v="3"/>
    <x v="3"/>
    <x v="7"/>
    <x v="0"/>
    <s v="Business"/>
    <x v="3"/>
    <s v="Trail Tent 2P"/>
    <n v="2"/>
    <n v="196.37"/>
    <n v="0"/>
    <n v="101.73"/>
    <n v="392.74"/>
    <n v="203.46"/>
    <n v="189.28"/>
    <n v="0.48194734429902736"/>
    <n v="392.74"/>
    <n v="0"/>
    <n v="2026"/>
    <s v="Q2"/>
    <n v="4"/>
    <s v="Apr"/>
  </r>
  <r>
    <n v="1304"/>
    <d v="2026-04-29T00:00:00"/>
    <n v="2026"/>
    <x v="1"/>
    <n v="4"/>
    <x v="3"/>
    <x v="0"/>
    <x v="0"/>
    <x v="3"/>
    <s v="Returning"/>
    <x v="2"/>
    <s v="Insulated Bottle"/>
    <n v="2"/>
    <n v="35.33"/>
    <n v="0"/>
    <n v="13.69"/>
    <n v="70.66"/>
    <n v="27.38"/>
    <n v="43.28"/>
    <n v="0.61251061420888764"/>
    <n v="70.66"/>
    <n v="0"/>
    <n v="2026"/>
    <s v="Q2"/>
    <n v="4"/>
    <s v="Apr"/>
  </r>
  <r>
    <n v="3008"/>
    <d v="2026-04-29T00:00:00"/>
    <n v="2026"/>
    <x v="1"/>
    <n v="4"/>
    <x v="3"/>
    <x v="2"/>
    <x v="2"/>
    <x v="1"/>
    <s v="Business"/>
    <x v="2"/>
    <s v="Packing Cube Set"/>
    <n v="4"/>
    <n v="46.43"/>
    <n v="0.1"/>
    <n v="18.04"/>
    <n v="167.148"/>
    <n v="72.16"/>
    <n v="94.988"/>
    <n v="0.56828678775695796"/>
    <n v="185.72"/>
    <n v="18.571999999999999"/>
    <n v="2026"/>
    <s v="Q2"/>
    <n v="4"/>
    <s v="Apr"/>
  </r>
  <r>
    <n v="4140"/>
    <d v="2026-04-29T00:00:00"/>
    <n v="2026"/>
    <x v="1"/>
    <n v="4"/>
    <x v="3"/>
    <x v="3"/>
    <x v="7"/>
    <x v="3"/>
    <s v="New"/>
    <x v="4"/>
    <s v="Weighted Vest"/>
    <n v="1"/>
    <n v="125.25"/>
    <n v="0"/>
    <n v="70.88"/>
    <n v="125.25"/>
    <n v="70.88"/>
    <n v="54.370000000000005"/>
    <n v="0.43409181636726552"/>
    <n v="125.25"/>
    <n v="0"/>
    <n v="2026"/>
    <s v="Q2"/>
    <n v="4"/>
    <s v="Apr"/>
  </r>
  <r>
    <n v="4151"/>
    <d v="2026-04-29T00:00:00"/>
    <n v="2026"/>
    <x v="1"/>
    <n v="4"/>
    <x v="3"/>
    <x v="1"/>
    <x v="14"/>
    <x v="0"/>
    <s v="Returning"/>
    <x v="3"/>
    <s v="Alpine Tent 4P"/>
    <n v="1"/>
    <n v="341.98"/>
    <n v="0"/>
    <n v="192.43"/>
    <n v="341.98"/>
    <n v="192.43"/>
    <n v="149.55000000000001"/>
    <n v="0.43730627522077314"/>
    <n v="341.98"/>
    <n v="0"/>
    <n v="2026"/>
    <s v="Q2"/>
    <n v="4"/>
    <s v="Apr"/>
  </r>
  <r>
    <n v="4650"/>
    <d v="2026-04-29T00:00:00"/>
    <n v="2026"/>
    <x v="1"/>
    <n v="4"/>
    <x v="3"/>
    <x v="1"/>
    <x v="6"/>
    <x v="3"/>
    <s v="Business"/>
    <x v="4"/>
    <s v="Resistance Band Set"/>
    <n v="1"/>
    <n v="40.04"/>
    <n v="0"/>
    <n v="14.72"/>
    <n v="40.04"/>
    <n v="14.72"/>
    <n v="25.32"/>
    <n v="0.63236763236763238"/>
    <n v="40.04"/>
    <n v="0"/>
    <n v="2026"/>
    <s v="Q2"/>
    <n v="4"/>
    <s v="Apr"/>
  </r>
  <r>
    <n v="4897"/>
    <d v="2026-04-29T00:00:00"/>
    <n v="2026"/>
    <x v="1"/>
    <n v="4"/>
    <x v="3"/>
    <x v="3"/>
    <x v="13"/>
    <x v="0"/>
    <s v="Returning"/>
    <x v="0"/>
    <s v="Compact Repair Kit"/>
    <n v="3"/>
    <n v="40.47"/>
    <n v="0.05"/>
    <n v="17.14"/>
    <n v="115.33949999999999"/>
    <n v="51.42"/>
    <n v="63.919499999999985"/>
    <n v="0.5541856866034619"/>
    <n v="121.41"/>
    <n v="6.0705"/>
    <n v="2026"/>
    <s v="Q2"/>
    <n v="4"/>
    <s v="Apr"/>
  </r>
  <r>
    <n v="792"/>
    <d v="2026-04-30T00:00:00"/>
    <n v="2026"/>
    <x v="1"/>
    <n v="4"/>
    <x v="3"/>
    <x v="3"/>
    <x v="8"/>
    <x v="1"/>
    <s v="Returning"/>
    <x v="3"/>
    <s v="Portable Camp Stove"/>
    <n v="6"/>
    <n v="83.7"/>
    <n v="0.2"/>
    <n v="38.58"/>
    <n v="401.76000000000005"/>
    <n v="231.48"/>
    <n v="170.28000000000006"/>
    <n v="0.42383512544802876"/>
    <n v="502.20000000000005"/>
    <n v="100.44000000000001"/>
    <n v="2026"/>
    <s v="Q2"/>
    <n v="4"/>
    <s v="Apr"/>
  </r>
  <r>
    <n v="1796"/>
    <d v="2026-04-30T00:00:00"/>
    <n v="2026"/>
    <x v="1"/>
    <n v="4"/>
    <x v="3"/>
    <x v="0"/>
    <x v="15"/>
    <x v="0"/>
    <s v="Returning"/>
    <x v="3"/>
    <s v="Portable Camp Stove"/>
    <n v="4"/>
    <n v="83.27"/>
    <n v="0"/>
    <n v="39.979999999999997"/>
    <n v="333.08"/>
    <n v="159.91999999999999"/>
    <n v="173.16"/>
    <n v="0.51987510507986068"/>
    <n v="333.08"/>
    <n v="0"/>
    <n v="2026"/>
    <s v="Q2"/>
    <n v="4"/>
    <s v="Apr"/>
  </r>
  <r>
    <n v="3222"/>
    <d v="2026-04-30T00:00:00"/>
    <n v="2026"/>
    <x v="1"/>
    <n v="4"/>
    <x v="3"/>
    <x v="2"/>
    <x v="16"/>
    <x v="1"/>
    <s v="Business"/>
    <x v="3"/>
    <s v="Compact Sleeping Bag"/>
    <n v="3"/>
    <n v="126.03"/>
    <n v="0.1"/>
    <n v="61.75"/>
    <n v="340.28100000000006"/>
    <n v="185.25"/>
    <n v="155.03100000000006"/>
    <n v="0.45559699189787273"/>
    <n v="378.09000000000003"/>
    <n v="37.809000000000005"/>
    <n v="2026"/>
    <s v="Q2"/>
    <n v="4"/>
    <s v="Apr"/>
  </r>
  <r>
    <n v="3237"/>
    <d v="2026-04-30T00:00:00"/>
    <n v="2026"/>
    <x v="1"/>
    <n v="4"/>
    <x v="3"/>
    <x v="1"/>
    <x v="14"/>
    <x v="0"/>
    <s v="New"/>
    <x v="3"/>
    <s v="Compact Sleeping Bag"/>
    <n v="1"/>
    <n v="122.86"/>
    <n v="0.05"/>
    <n v="59.22"/>
    <n v="116.717"/>
    <n v="59.22"/>
    <n v="57.497"/>
    <n v="0.49261889870370212"/>
    <n v="122.86"/>
    <n v="6.1430000000000007"/>
    <n v="2026"/>
    <s v="Q2"/>
    <n v="4"/>
    <s v="Apr"/>
  </r>
  <r>
    <n v="3695"/>
    <d v="2026-04-30T00:00:00"/>
    <n v="2026"/>
    <x v="1"/>
    <n v="4"/>
    <x v="3"/>
    <x v="2"/>
    <x v="2"/>
    <x v="0"/>
    <s v="New"/>
    <x v="0"/>
    <s v="Compact Repair Kit"/>
    <n v="1"/>
    <n v="39.44"/>
    <n v="0.1"/>
    <n v="16.63"/>
    <n v="35.496000000000002"/>
    <n v="16.63"/>
    <n v="18.866000000000003"/>
    <n v="0.53149650664863657"/>
    <n v="39.44"/>
    <n v="3.944"/>
    <n v="2026"/>
    <s v="Q2"/>
    <n v="4"/>
    <s v="Apr"/>
  </r>
  <r>
    <n v="5148"/>
    <d v="2026-04-30T00:00:00"/>
    <n v="2026"/>
    <x v="1"/>
    <n v="4"/>
    <x v="3"/>
    <x v="2"/>
    <x v="10"/>
    <x v="0"/>
    <s v="Returning"/>
    <x v="2"/>
    <s v="Carry-On Duffel"/>
    <n v="1"/>
    <n v="130.34"/>
    <n v="0.1"/>
    <n v="66.680000000000007"/>
    <n v="117.30600000000001"/>
    <n v="66.680000000000007"/>
    <n v="50.626000000000005"/>
    <n v="0.43157212759790631"/>
    <n v="130.34"/>
    <n v="13.034000000000001"/>
    <n v="2026"/>
    <s v="Q2"/>
    <n v="4"/>
    <s v="Apr"/>
  </r>
  <r>
    <n v="534"/>
    <d v="2026-05-01T00:00:00"/>
    <n v="2026"/>
    <x v="1"/>
    <n v="5"/>
    <x v="4"/>
    <x v="1"/>
    <x v="12"/>
    <x v="0"/>
    <s v="Business"/>
    <x v="1"/>
    <s v="Summit Backpack 45L"/>
    <n v="1"/>
    <n v="154.86000000000001"/>
    <n v="0"/>
    <n v="78.37"/>
    <n v="154.86000000000001"/>
    <n v="78.37"/>
    <n v="76.490000000000009"/>
    <n v="0.49393000129148912"/>
    <n v="154.86000000000001"/>
    <n v="0"/>
    <n v="2026"/>
    <s v="Q2"/>
    <n v="5"/>
    <s v="May"/>
  </r>
  <r>
    <n v="551"/>
    <d v="2026-05-01T00:00:00"/>
    <n v="2026"/>
    <x v="1"/>
    <n v="5"/>
    <x v="4"/>
    <x v="3"/>
    <x v="8"/>
    <x v="2"/>
    <s v="Returning"/>
    <x v="0"/>
    <s v="Cycling Pack 12L"/>
    <n v="4"/>
    <n v="103.64"/>
    <n v="0"/>
    <n v="50.59"/>
    <n v="414.56"/>
    <n v="202.36"/>
    <n v="212.2"/>
    <n v="0.51186800463141646"/>
    <n v="414.56"/>
    <n v="0"/>
    <n v="2026"/>
    <s v="Q2"/>
    <n v="5"/>
    <s v="May"/>
  </r>
  <r>
    <n v="2110"/>
    <d v="2026-05-01T00:00:00"/>
    <n v="2026"/>
    <x v="1"/>
    <n v="5"/>
    <x v="4"/>
    <x v="0"/>
    <x v="15"/>
    <x v="0"/>
    <s v="Returning"/>
    <x v="2"/>
    <s v="Travel Backpack 35L"/>
    <n v="1"/>
    <n v="164.49"/>
    <n v="0.05"/>
    <n v="87.81"/>
    <n v="156.2655"/>
    <n v="87.81"/>
    <n v="68.455500000000001"/>
    <n v="0.43807174328306631"/>
    <n v="164.49"/>
    <n v="8.2245000000000008"/>
    <n v="2026"/>
    <s v="Q2"/>
    <n v="5"/>
    <s v="May"/>
  </r>
  <r>
    <n v="2217"/>
    <d v="2026-05-01T00:00:00"/>
    <n v="2026"/>
    <x v="1"/>
    <n v="5"/>
    <x v="4"/>
    <x v="3"/>
    <x v="8"/>
    <x v="1"/>
    <s v="Returning"/>
    <x v="2"/>
    <s v="Travel Backpack 35L"/>
    <n v="3"/>
    <n v="163.44999999999999"/>
    <n v="0.05"/>
    <n v="87.54"/>
    <n v="465.83249999999992"/>
    <n v="262.62"/>
    <n v="203.21249999999992"/>
    <n v="0.4362351274331438"/>
    <n v="490.34999999999997"/>
    <n v="24.517499999999998"/>
    <n v="2026"/>
    <s v="Q2"/>
    <n v="5"/>
    <s v="May"/>
  </r>
  <r>
    <n v="2544"/>
    <d v="2026-05-01T00:00:00"/>
    <n v="2026"/>
    <x v="1"/>
    <n v="5"/>
    <x v="4"/>
    <x v="3"/>
    <x v="4"/>
    <x v="0"/>
    <s v="Returning"/>
    <x v="1"/>
    <s v="Trekking Poles"/>
    <n v="1"/>
    <n v="71.87"/>
    <n v="0.05"/>
    <n v="31.97"/>
    <n v="68.276499999999999"/>
    <n v="31.97"/>
    <n v="36.3065"/>
    <n v="0.53175690025118449"/>
    <n v="71.87"/>
    <n v="3.5935000000000006"/>
    <n v="2026"/>
    <s v="Q2"/>
    <n v="5"/>
    <s v="May"/>
  </r>
  <r>
    <n v="3678"/>
    <d v="2026-05-01T00:00:00"/>
    <n v="2026"/>
    <x v="1"/>
    <n v="5"/>
    <x v="4"/>
    <x v="1"/>
    <x v="14"/>
    <x v="3"/>
    <s v="Returning"/>
    <x v="3"/>
    <s v="Trail Tent 2P"/>
    <n v="2"/>
    <n v="194.97"/>
    <n v="0"/>
    <n v="101.14"/>
    <n v="389.94"/>
    <n v="202.28"/>
    <n v="187.66"/>
    <n v="0.48125352618351541"/>
    <n v="389.94"/>
    <n v="0"/>
    <n v="2026"/>
    <s v="Q2"/>
    <n v="5"/>
    <s v="May"/>
  </r>
  <r>
    <n v="3726"/>
    <d v="2026-05-01T00:00:00"/>
    <n v="2026"/>
    <x v="1"/>
    <n v="5"/>
    <x v="4"/>
    <x v="3"/>
    <x v="8"/>
    <x v="3"/>
    <s v="Returning"/>
    <x v="0"/>
    <s v="Trail Bike Light"/>
    <n v="2"/>
    <n v="49.53"/>
    <n v="0"/>
    <n v="22.91"/>
    <n v="99.06"/>
    <n v="45.82"/>
    <n v="53.24"/>
    <n v="0.53745204926307288"/>
    <n v="99.06"/>
    <n v="0"/>
    <n v="2026"/>
    <s v="Q2"/>
    <n v="5"/>
    <s v="May"/>
  </r>
  <r>
    <n v="3897"/>
    <d v="2026-05-01T00:00:00"/>
    <n v="2026"/>
    <x v="1"/>
    <n v="5"/>
    <x v="4"/>
    <x v="3"/>
    <x v="8"/>
    <x v="1"/>
    <s v="Business"/>
    <x v="4"/>
    <s v="Recovery Roller"/>
    <n v="4"/>
    <n v="35.619999999999997"/>
    <n v="0.15"/>
    <n v="13.76"/>
    <n v="121.10799999999999"/>
    <n v="55.04"/>
    <n v="66.067999999999984"/>
    <n v="0.54552960993493405"/>
    <n v="142.47999999999999"/>
    <n v="21.371999999999996"/>
    <n v="2026"/>
    <s v="Q2"/>
    <n v="5"/>
    <s v="May"/>
  </r>
  <r>
    <n v="1262"/>
    <d v="2026-05-02T00:00:00"/>
    <n v="2026"/>
    <x v="1"/>
    <n v="5"/>
    <x v="4"/>
    <x v="3"/>
    <x v="7"/>
    <x v="2"/>
    <s v="Returning"/>
    <x v="2"/>
    <s v="Packing Cube Set"/>
    <n v="2"/>
    <n v="45.47"/>
    <n v="0"/>
    <n v="18.37"/>
    <n v="90.94"/>
    <n v="36.74"/>
    <n v="54.199999999999996"/>
    <n v="0.59599736089729494"/>
    <n v="90.94"/>
    <n v="0"/>
    <n v="2026"/>
    <s v="Q2"/>
    <n v="5"/>
    <s v="May"/>
  </r>
  <r>
    <n v="2657"/>
    <d v="2026-05-02T00:00:00"/>
    <n v="2026"/>
    <x v="1"/>
    <n v="5"/>
    <x v="4"/>
    <x v="0"/>
    <x v="0"/>
    <x v="2"/>
    <s v="New"/>
    <x v="1"/>
    <s v="Trail Boots"/>
    <n v="1"/>
    <n v="145.68"/>
    <n v="0"/>
    <n v="77.8"/>
    <n v="145.68"/>
    <n v="77.8"/>
    <n v="67.88000000000001"/>
    <n v="0.46595277320153766"/>
    <n v="145.68"/>
    <n v="0"/>
    <n v="2026"/>
    <s v="Q2"/>
    <n v="5"/>
    <s v="May"/>
  </r>
  <r>
    <n v="3238"/>
    <d v="2026-05-02T00:00:00"/>
    <n v="2026"/>
    <x v="1"/>
    <n v="5"/>
    <x v="4"/>
    <x v="3"/>
    <x v="8"/>
    <x v="3"/>
    <s v="Returning"/>
    <x v="3"/>
    <s v="Portable Camp Stove"/>
    <n v="2"/>
    <n v="82.65"/>
    <n v="0.05"/>
    <n v="40.46"/>
    <n v="157.035"/>
    <n v="80.92"/>
    <n v="76.114999999999995"/>
    <n v="0.48470086286496639"/>
    <n v="165.3"/>
    <n v="8.2650000000000006"/>
    <n v="2026"/>
    <s v="Q2"/>
    <n v="5"/>
    <s v="May"/>
  </r>
  <r>
    <n v="3607"/>
    <d v="2026-05-02T00:00:00"/>
    <n v="2026"/>
    <x v="1"/>
    <n v="5"/>
    <x v="4"/>
    <x v="1"/>
    <x v="6"/>
    <x v="0"/>
    <s v="Business"/>
    <x v="2"/>
    <s v="Insulated Bottle"/>
    <n v="1"/>
    <n v="36.270000000000003"/>
    <n v="0"/>
    <n v="13.8"/>
    <n v="36.270000000000003"/>
    <n v="13.8"/>
    <n v="22.470000000000002"/>
    <n v="0.61952026468155497"/>
    <n v="36.270000000000003"/>
    <n v="0"/>
    <n v="2026"/>
    <s v="Q2"/>
    <n v="5"/>
    <s v="May"/>
  </r>
  <r>
    <n v="5070"/>
    <d v="2026-05-02T00:00:00"/>
    <n v="2026"/>
    <x v="1"/>
    <n v="5"/>
    <x v="4"/>
    <x v="2"/>
    <x v="16"/>
    <x v="2"/>
    <s v="New"/>
    <x v="3"/>
    <s v="Portable Camp Stove"/>
    <n v="1"/>
    <n v="80.819999999999993"/>
    <n v="0"/>
    <n v="39.950000000000003"/>
    <n v="80.819999999999993"/>
    <n v="39.950000000000003"/>
    <n v="40.86999999999999"/>
    <n v="0.50569166048007907"/>
    <n v="80.819999999999993"/>
    <n v="0"/>
    <n v="2026"/>
    <s v="Q2"/>
    <n v="5"/>
    <s v="May"/>
  </r>
  <r>
    <n v="5171"/>
    <d v="2026-05-02T00:00:00"/>
    <n v="2026"/>
    <x v="1"/>
    <n v="5"/>
    <x v="4"/>
    <x v="1"/>
    <x v="1"/>
    <x v="2"/>
    <s v="New"/>
    <x v="1"/>
    <s v="Summit Backpack 45L"/>
    <n v="2"/>
    <n v="157.84"/>
    <n v="0.1"/>
    <n v="79.28"/>
    <n v="284.11200000000002"/>
    <n v="158.56"/>
    <n v="125.55200000000002"/>
    <n v="0.44191023258433298"/>
    <n v="315.68"/>
    <n v="31.568000000000001"/>
    <n v="2026"/>
    <s v="Q2"/>
    <n v="5"/>
    <s v="May"/>
  </r>
  <r>
    <n v="617"/>
    <d v="2026-05-03T00:00:00"/>
    <n v="2026"/>
    <x v="1"/>
    <n v="5"/>
    <x v="4"/>
    <x v="1"/>
    <x v="14"/>
    <x v="3"/>
    <s v="Returning"/>
    <x v="4"/>
    <s v="Recovery Roller"/>
    <n v="4"/>
    <n v="36.909999999999997"/>
    <n v="0.1"/>
    <n v="13.85"/>
    <n v="132.876"/>
    <n v="55.4"/>
    <n v="77.475999999999999"/>
    <n v="0.58306992985941775"/>
    <n v="147.63999999999999"/>
    <n v="14.763999999999999"/>
    <n v="2026"/>
    <s v="Q2"/>
    <n v="5"/>
    <s v="May"/>
  </r>
  <r>
    <n v="849"/>
    <d v="2026-05-03T00:00:00"/>
    <n v="2026"/>
    <x v="1"/>
    <n v="5"/>
    <x v="4"/>
    <x v="1"/>
    <x v="14"/>
    <x v="1"/>
    <s v="Business"/>
    <x v="3"/>
    <s v="Trail Tent 2P"/>
    <n v="3"/>
    <n v="193.18"/>
    <n v="0.1"/>
    <n v="102.31"/>
    <n v="521.58600000000001"/>
    <n v="306.93"/>
    <n v="214.65600000000001"/>
    <n v="0.41154478839539405"/>
    <n v="579.54"/>
    <n v="57.954000000000001"/>
    <n v="2026"/>
    <s v="Q2"/>
    <n v="5"/>
    <s v="May"/>
  </r>
  <r>
    <n v="956"/>
    <d v="2026-05-03T00:00:00"/>
    <n v="2026"/>
    <x v="1"/>
    <n v="5"/>
    <x v="4"/>
    <x v="0"/>
    <x v="15"/>
    <x v="0"/>
    <s v="Business"/>
    <x v="1"/>
    <s v="Summit Backpack 45L"/>
    <n v="1"/>
    <n v="157.59"/>
    <n v="0.05"/>
    <n v="77.599999999999994"/>
    <n v="149.7105"/>
    <n v="77.599999999999994"/>
    <n v="72.110500000000002"/>
    <n v="0.48166628259206939"/>
    <n v="157.59"/>
    <n v="7.8795000000000002"/>
    <n v="2026"/>
    <s v="Q2"/>
    <n v="5"/>
    <s v="May"/>
  </r>
  <r>
    <n v="1896"/>
    <d v="2026-05-03T00:00:00"/>
    <n v="2026"/>
    <x v="1"/>
    <n v="5"/>
    <x v="4"/>
    <x v="1"/>
    <x v="12"/>
    <x v="3"/>
    <s v="New"/>
    <x v="4"/>
    <s v="Training Mat"/>
    <n v="2"/>
    <n v="49.97"/>
    <n v="0"/>
    <n v="22.63"/>
    <n v="99.94"/>
    <n v="45.26"/>
    <n v="54.68"/>
    <n v="0.54712827696617972"/>
    <n v="99.94"/>
    <n v="0"/>
    <n v="2026"/>
    <s v="Q2"/>
    <n v="5"/>
    <s v="May"/>
  </r>
  <r>
    <n v="2317"/>
    <d v="2026-05-03T00:00:00"/>
    <n v="2026"/>
    <x v="1"/>
    <n v="5"/>
    <x v="4"/>
    <x v="0"/>
    <x v="15"/>
    <x v="1"/>
    <s v="Business"/>
    <x v="1"/>
    <s v="Summit Backpack 45L"/>
    <n v="5"/>
    <n v="155.54"/>
    <n v="0.1"/>
    <n v="78.02"/>
    <n v="699.93"/>
    <n v="390.09999999999997"/>
    <n v="309.83"/>
    <n v="0.44265855156944267"/>
    <n v="777.69999999999993"/>
    <n v="77.77"/>
    <n v="2026"/>
    <s v="Q2"/>
    <n v="5"/>
    <s v="May"/>
  </r>
  <r>
    <n v="2542"/>
    <d v="2026-05-03T00:00:00"/>
    <n v="2026"/>
    <x v="1"/>
    <n v="5"/>
    <x v="4"/>
    <x v="3"/>
    <x v="8"/>
    <x v="2"/>
    <s v="New"/>
    <x v="2"/>
    <s v="Carry-On Duffel"/>
    <n v="1"/>
    <n v="131.13"/>
    <n v="0.05"/>
    <n v="67.010000000000005"/>
    <n v="124.5735"/>
    <n v="67.010000000000005"/>
    <n v="57.563499999999991"/>
    <n v="0.46208463276700096"/>
    <n v="131.13"/>
    <n v="6.5564999999999998"/>
    <n v="2026"/>
    <s v="Q2"/>
    <n v="5"/>
    <s v="May"/>
  </r>
  <r>
    <n v="4535"/>
    <d v="2026-05-03T00:00:00"/>
    <n v="2026"/>
    <x v="1"/>
    <n v="5"/>
    <x v="4"/>
    <x v="2"/>
    <x v="5"/>
    <x v="0"/>
    <s v="New"/>
    <x v="2"/>
    <s v="Insulated Bottle"/>
    <n v="1"/>
    <n v="36.82"/>
    <n v="0.1"/>
    <n v="13.4"/>
    <n v="33.137999999999998"/>
    <n v="13.4"/>
    <n v="19.738"/>
    <n v="0.5956303941094816"/>
    <n v="36.82"/>
    <n v="3.6820000000000004"/>
    <n v="2026"/>
    <s v="Q2"/>
    <n v="5"/>
    <s v="May"/>
  </r>
  <r>
    <n v="4988"/>
    <d v="2026-05-03T00:00:00"/>
    <n v="2026"/>
    <x v="1"/>
    <n v="5"/>
    <x v="4"/>
    <x v="2"/>
    <x v="10"/>
    <x v="2"/>
    <s v="New"/>
    <x v="4"/>
    <s v="Weighted Vest"/>
    <n v="1"/>
    <n v="122.28"/>
    <n v="0"/>
    <n v="67.28"/>
    <n v="122.28"/>
    <n v="67.28"/>
    <n v="55"/>
    <n v="0.44978737324174028"/>
    <n v="122.28"/>
    <n v="0"/>
    <n v="2026"/>
    <s v="Q2"/>
    <n v="5"/>
    <s v="May"/>
  </r>
  <r>
    <n v="253"/>
    <d v="2026-05-04T00:00:00"/>
    <n v="2026"/>
    <x v="1"/>
    <n v="5"/>
    <x v="4"/>
    <x v="2"/>
    <x v="10"/>
    <x v="2"/>
    <s v="Business"/>
    <x v="1"/>
    <s v="Hiking Daypack 20L"/>
    <n v="1"/>
    <n v="90.92"/>
    <n v="0.15"/>
    <n v="44.93"/>
    <n v="77.281999999999996"/>
    <n v="44.93"/>
    <n v="32.351999999999997"/>
    <n v="0.41862270645169636"/>
    <n v="90.92"/>
    <n v="13.638"/>
    <n v="2026"/>
    <s v="Q2"/>
    <n v="5"/>
    <s v="May"/>
  </r>
  <r>
    <n v="1743"/>
    <d v="2026-05-04T00:00:00"/>
    <n v="2026"/>
    <x v="1"/>
    <n v="5"/>
    <x v="4"/>
    <x v="1"/>
    <x v="12"/>
    <x v="0"/>
    <s v="New"/>
    <x v="4"/>
    <s v="Training Mat"/>
    <n v="1"/>
    <n v="51.02"/>
    <n v="0"/>
    <n v="21.83"/>
    <n v="51.02"/>
    <n v="21.83"/>
    <n v="29.190000000000005"/>
    <n v="0.5721285770286163"/>
    <n v="51.02"/>
    <n v="0"/>
    <n v="2026"/>
    <s v="Q2"/>
    <n v="5"/>
    <s v="May"/>
  </r>
  <r>
    <n v="1801"/>
    <d v="2026-05-04T00:00:00"/>
    <n v="2026"/>
    <x v="1"/>
    <n v="5"/>
    <x v="4"/>
    <x v="2"/>
    <x v="2"/>
    <x v="0"/>
    <s v="Business"/>
    <x v="2"/>
    <s v="Insulated Bottle"/>
    <n v="2"/>
    <n v="36.299999999999997"/>
    <n v="0.05"/>
    <n v="13.9"/>
    <n v="68.969999999999985"/>
    <n v="27.8"/>
    <n v="41.169999999999987"/>
    <n v="0.59692619979701311"/>
    <n v="72.599999999999994"/>
    <n v="3.63"/>
    <n v="2026"/>
    <s v="Q2"/>
    <n v="5"/>
    <s v="May"/>
  </r>
  <r>
    <n v="2511"/>
    <d v="2026-05-04T00:00:00"/>
    <n v="2026"/>
    <x v="1"/>
    <n v="5"/>
    <x v="4"/>
    <x v="2"/>
    <x v="10"/>
    <x v="1"/>
    <s v="Business"/>
    <x v="3"/>
    <s v="Trail Tent 2P"/>
    <n v="8"/>
    <n v="195.03"/>
    <n v="0.15"/>
    <n v="101.13"/>
    <n v="1326.204"/>
    <n v="809.04"/>
    <n v="517.16399999999999"/>
    <n v="0.38995810599274322"/>
    <n v="1560.24"/>
    <n v="234.036"/>
    <n v="2026"/>
    <s v="Q2"/>
    <n v="5"/>
    <s v="May"/>
  </r>
  <r>
    <n v="3186"/>
    <d v="2026-05-04T00:00:00"/>
    <n v="2026"/>
    <x v="1"/>
    <n v="5"/>
    <x v="4"/>
    <x v="1"/>
    <x v="6"/>
    <x v="0"/>
    <s v="New"/>
    <x v="1"/>
    <s v="Trail Boots"/>
    <n v="1"/>
    <n v="143.66"/>
    <n v="0.1"/>
    <n v="79.25"/>
    <n v="129.29400000000001"/>
    <n v="79.25"/>
    <n v="50.044000000000011"/>
    <n v="0.38705585719368268"/>
    <n v="143.66"/>
    <n v="14.366"/>
    <n v="2026"/>
    <s v="Q2"/>
    <n v="5"/>
    <s v="May"/>
  </r>
  <r>
    <n v="3378"/>
    <d v="2026-05-04T00:00:00"/>
    <n v="2026"/>
    <x v="1"/>
    <n v="5"/>
    <x v="4"/>
    <x v="0"/>
    <x v="0"/>
    <x v="1"/>
    <s v="Business"/>
    <x v="4"/>
    <s v="Weighted Vest"/>
    <n v="3"/>
    <n v="120.28"/>
    <n v="0.2"/>
    <n v="69.23"/>
    <n v="288.67200000000003"/>
    <n v="207.69"/>
    <n v="80.982000000000028"/>
    <n v="0.28053292317924849"/>
    <n v="360.84000000000003"/>
    <n v="72.168000000000006"/>
    <n v="2026"/>
    <s v="Q2"/>
    <n v="5"/>
    <s v="May"/>
  </r>
  <r>
    <n v="4255"/>
    <d v="2026-05-04T00:00:00"/>
    <n v="2026"/>
    <x v="1"/>
    <n v="5"/>
    <x v="4"/>
    <x v="3"/>
    <x v="7"/>
    <x v="3"/>
    <s v="Returning"/>
    <x v="2"/>
    <s v="Insulated Bottle"/>
    <n v="6"/>
    <n v="36.04"/>
    <n v="0"/>
    <n v="13.38"/>
    <n v="216.24"/>
    <n v="80.28"/>
    <n v="135.96"/>
    <n v="0.62874583795782468"/>
    <n v="216.24"/>
    <n v="0"/>
    <n v="2026"/>
    <s v="Q2"/>
    <n v="5"/>
    <s v="May"/>
  </r>
  <r>
    <n v="4587"/>
    <d v="2026-05-04T00:00:00"/>
    <n v="2026"/>
    <x v="1"/>
    <n v="5"/>
    <x v="4"/>
    <x v="2"/>
    <x v="2"/>
    <x v="3"/>
    <s v="Returning"/>
    <x v="1"/>
    <s v="Hiking Daypack 20L"/>
    <n v="2"/>
    <n v="91.72"/>
    <n v="0"/>
    <n v="45.67"/>
    <n v="183.44"/>
    <n v="91.34"/>
    <n v="92.1"/>
    <n v="0.50207152202354988"/>
    <n v="183.44"/>
    <n v="0"/>
    <n v="2026"/>
    <s v="Q2"/>
    <n v="5"/>
    <s v="May"/>
  </r>
  <r>
    <n v="830"/>
    <d v="2026-05-05T00:00:00"/>
    <n v="2026"/>
    <x v="1"/>
    <n v="5"/>
    <x v="4"/>
    <x v="3"/>
    <x v="8"/>
    <x v="0"/>
    <s v="Business"/>
    <x v="0"/>
    <s v="Trail Bike Light"/>
    <n v="2"/>
    <n v="50.4"/>
    <n v="0"/>
    <n v="22.21"/>
    <n v="100.8"/>
    <n v="44.42"/>
    <n v="56.379999999999995"/>
    <n v="0.55932539682539684"/>
    <n v="100.8"/>
    <n v="0"/>
    <n v="2026"/>
    <s v="Q2"/>
    <n v="5"/>
    <s v="May"/>
  </r>
  <r>
    <n v="4320"/>
    <d v="2026-05-05T00:00:00"/>
    <n v="2026"/>
    <x v="1"/>
    <n v="5"/>
    <x v="4"/>
    <x v="1"/>
    <x v="6"/>
    <x v="0"/>
    <s v="Returning"/>
    <x v="2"/>
    <s v="Travel Backpack 35L"/>
    <n v="2"/>
    <n v="165.17"/>
    <n v="0"/>
    <n v="87.78"/>
    <n v="330.34"/>
    <n v="175.56"/>
    <n v="154.77999999999997"/>
    <n v="0.46854755706242052"/>
    <n v="330.34"/>
    <n v="0"/>
    <n v="2026"/>
    <s v="Q2"/>
    <n v="5"/>
    <s v="May"/>
  </r>
  <r>
    <n v="4386"/>
    <d v="2026-05-05T00:00:00"/>
    <n v="2026"/>
    <x v="1"/>
    <n v="5"/>
    <x v="4"/>
    <x v="0"/>
    <x v="15"/>
    <x v="0"/>
    <s v="Returning"/>
    <x v="1"/>
    <s v="Trekking Poles"/>
    <n v="1"/>
    <n v="69.819999999999993"/>
    <n v="0.05"/>
    <n v="33.29"/>
    <n v="66.328999999999994"/>
    <n v="33.29"/>
    <n v="33.038999999999994"/>
    <n v="0.49810791659756665"/>
    <n v="69.819999999999993"/>
    <n v="3.4909999999999997"/>
    <n v="2026"/>
    <s v="Q2"/>
    <n v="5"/>
    <s v="May"/>
  </r>
  <r>
    <n v="4602"/>
    <d v="2026-05-05T00:00:00"/>
    <n v="2026"/>
    <x v="1"/>
    <n v="5"/>
    <x v="4"/>
    <x v="1"/>
    <x v="12"/>
    <x v="3"/>
    <s v="New"/>
    <x v="2"/>
    <s v="Carry-On Duffel"/>
    <n v="2"/>
    <n v="131.36000000000001"/>
    <n v="0.1"/>
    <n v="65.3"/>
    <n v="236.44800000000004"/>
    <n v="130.6"/>
    <n v="105.84800000000004"/>
    <n v="0.4476586818243336"/>
    <n v="262.72000000000003"/>
    <n v="26.272000000000006"/>
    <n v="2026"/>
    <s v="Q2"/>
    <n v="5"/>
    <s v="May"/>
  </r>
  <r>
    <n v="5190"/>
    <d v="2026-05-05T00:00:00"/>
    <n v="2026"/>
    <x v="1"/>
    <n v="5"/>
    <x v="4"/>
    <x v="3"/>
    <x v="8"/>
    <x v="1"/>
    <s v="Returning"/>
    <x v="1"/>
    <s v="Hiking Daypack 20L"/>
    <n v="15"/>
    <n v="93.65"/>
    <n v="0.1"/>
    <n v="44.89"/>
    <n v="1264.2750000000001"/>
    <n v="673.35"/>
    <n v="590.92500000000007"/>
    <n v="0.46740226612089936"/>
    <n v="1404.75"/>
    <n v="140.47499999999999"/>
    <n v="2026"/>
    <s v="Q2"/>
    <n v="5"/>
    <s v="May"/>
  </r>
  <r>
    <n v="393"/>
    <d v="2026-05-06T00:00:00"/>
    <n v="2026"/>
    <x v="1"/>
    <n v="5"/>
    <x v="4"/>
    <x v="1"/>
    <x v="12"/>
    <x v="3"/>
    <s v="New"/>
    <x v="3"/>
    <s v="Trail Tent 2P"/>
    <n v="3"/>
    <n v="199.93"/>
    <n v="0"/>
    <n v="104.86"/>
    <n v="599.79"/>
    <n v="314.58"/>
    <n v="285.20999999999998"/>
    <n v="0.47551643075076278"/>
    <n v="599.79"/>
    <n v="0"/>
    <n v="2026"/>
    <s v="Q2"/>
    <n v="5"/>
    <s v="May"/>
  </r>
  <r>
    <n v="812"/>
    <d v="2026-05-06T00:00:00"/>
    <n v="2026"/>
    <x v="1"/>
    <n v="5"/>
    <x v="4"/>
    <x v="0"/>
    <x v="0"/>
    <x v="0"/>
    <s v="New"/>
    <x v="1"/>
    <s v="Trekking Poles"/>
    <n v="5"/>
    <n v="70.150000000000006"/>
    <n v="0"/>
    <n v="32.700000000000003"/>
    <n v="350.75"/>
    <n v="163.5"/>
    <n v="187.25"/>
    <n v="0.53385602280826805"/>
    <n v="350.75"/>
    <n v="0"/>
    <n v="2026"/>
    <s v="Q2"/>
    <n v="5"/>
    <s v="May"/>
  </r>
  <r>
    <n v="1297"/>
    <d v="2026-05-06T00:00:00"/>
    <n v="2026"/>
    <x v="1"/>
    <n v="5"/>
    <x v="4"/>
    <x v="2"/>
    <x v="2"/>
    <x v="2"/>
    <s v="New"/>
    <x v="4"/>
    <s v="Recovery Roller"/>
    <n v="2"/>
    <n v="35.86"/>
    <n v="0"/>
    <n v="13.9"/>
    <n v="71.72"/>
    <n v="27.8"/>
    <n v="43.92"/>
    <n v="0.61238148354712774"/>
    <n v="71.72"/>
    <n v="0"/>
    <n v="2026"/>
    <s v="Q2"/>
    <n v="5"/>
    <s v="May"/>
  </r>
  <r>
    <n v="1574"/>
    <d v="2026-05-06T00:00:00"/>
    <n v="2026"/>
    <x v="1"/>
    <n v="5"/>
    <x v="4"/>
    <x v="1"/>
    <x v="6"/>
    <x v="0"/>
    <s v="Returning"/>
    <x v="1"/>
    <s v="Hiking Daypack 20L"/>
    <n v="1"/>
    <n v="92.27"/>
    <n v="0"/>
    <n v="46.5"/>
    <n v="92.27"/>
    <n v="46.5"/>
    <n v="45.769999999999996"/>
    <n v="0.49604421805570603"/>
    <n v="92.27"/>
    <n v="0"/>
    <n v="2026"/>
    <s v="Q2"/>
    <n v="5"/>
    <s v="May"/>
  </r>
  <r>
    <n v="3060"/>
    <d v="2026-05-06T00:00:00"/>
    <n v="2026"/>
    <x v="1"/>
    <n v="5"/>
    <x v="4"/>
    <x v="1"/>
    <x v="6"/>
    <x v="1"/>
    <s v="Business"/>
    <x v="1"/>
    <s v="Summit Backpack 45L"/>
    <n v="6"/>
    <n v="157.31"/>
    <n v="0.15"/>
    <n v="80.34"/>
    <n v="802.28099999999995"/>
    <n v="482.04"/>
    <n v="320.24099999999993"/>
    <n v="0.3991631361081715"/>
    <n v="943.86"/>
    <n v="141.57900000000001"/>
    <n v="2026"/>
    <s v="Q2"/>
    <n v="5"/>
    <s v="May"/>
  </r>
  <r>
    <n v="3490"/>
    <d v="2026-05-06T00:00:00"/>
    <n v="2026"/>
    <x v="1"/>
    <n v="5"/>
    <x v="4"/>
    <x v="1"/>
    <x v="11"/>
    <x v="0"/>
    <s v="New"/>
    <x v="2"/>
    <s v="Packing Cube Set"/>
    <n v="2"/>
    <n v="46.18"/>
    <n v="0.05"/>
    <n v="17.899999999999999"/>
    <n v="87.74199999999999"/>
    <n v="35.799999999999997"/>
    <n v="51.941999999999993"/>
    <n v="0.59198559412823959"/>
    <n v="92.36"/>
    <n v="4.6180000000000003"/>
    <n v="2026"/>
    <s v="Q2"/>
    <n v="5"/>
    <s v="May"/>
  </r>
  <r>
    <n v="3654"/>
    <d v="2026-05-06T00:00:00"/>
    <n v="2026"/>
    <x v="1"/>
    <n v="5"/>
    <x v="4"/>
    <x v="2"/>
    <x v="10"/>
    <x v="0"/>
    <s v="Business"/>
    <x v="0"/>
    <s v="Trail Bike Light"/>
    <n v="1"/>
    <n v="51.44"/>
    <n v="0.1"/>
    <n v="22.88"/>
    <n v="46.295999999999999"/>
    <n v="22.88"/>
    <n v="23.416"/>
    <n v="0.50578883704855715"/>
    <n v="51.44"/>
    <n v="5.1440000000000001"/>
    <n v="2026"/>
    <s v="Q2"/>
    <n v="5"/>
    <s v="May"/>
  </r>
  <r>
    <n v="4209"/>
    <d v="2026-05-06T00:00:00"/>
    <n v="2026"/>
    <x v="1"/>
    <n v="5"/>
    <x v="4"/>
    <x v="1"/>
    <x v="1"/>
    <x v="0"/>
    <s v="New"/>
    <x v="4"/>
    <s v="Training Mat"/>
    <n v="2"/>
    <n v="50.97"/>
    <n v="0.05"/>
    <n v="21.67"/>
    <n v="96.842999999999989"/>
    <n v="43.34"/>
    <n v="53.502999999999986"/>
    <n v="0.55247152607829153"/>
    <n v="101.94"/>
    <n v="5.0970000000000004"/>
    <n v="2026"/>
    <s v="Q2"/>
    <n v="5"/>
    <s v="May"/>
  </r>
  <r>
    <n v="4227"/>
    <d v="2026-05-06T00:00:00"/>
    <n v="2026"/>
    <x v="1"/>
    <n v="5"/>
    <x v="4"/>
    <x v="1"/>
    <x v="1"/>
    <x v="0"/>
    <s v="New"/>
    <x v="0"/>
    <s v="Compact Repair Kit"/>
    <n v="2"/>
    <n v="40.549999999999997"/>
    <n v="0"/>
    <n v="16.52"/>
    <n v="81.099999999999994"/>
    <n v="33.04"/>
    <n v="48.059999999999995"/>
    <n v="0.59260172626387175"/>
    <n v="81.099999999999994"/>
    <n v="0"/>
    <n v="2026"/>
    <s v="Q2"/>
    <n v="5"/>
    <s v="May"/>
  </r>
  <r>
    <n v="4247"/>
    <d v="2026-05-06T00:00:00"/>
    <n v="2026"/>
    <x v="1"/>
    <n v="5"/>
    <x v="4"/>
    <x v="2"/>
    <x v="16"/>
    <x v="0"/>
    <s v="New"/>
    <x v="0"/>
    <s v="Trail Bike Light"/>
    <n v="2"/>
    <n v="51.3"/>
    <n v="0"/>
    <n v="23.12"/>
    <n v="102.6"/>
    <n v="46.24"/>
    <n v="56.359999999999992"/>
    <n v="0.54931773879142298"/>
    <n v="102.6"/>
    <n v="0"/>
    <n v="2026"/>
    <s v="Q2"/>
    <n v="5"/>
    <s v="May"/>
  </r>
  <r>
    <n v="5196"/>
    <d v="2026-05-06T00:00:00"/>
    <n v="2026"/>
    <x v="1"/>
    <n v="5"/>
    <x v="4"/>
    <x v="3"/>
    <x v="8"/>
    <x v="0"/>
    <s v="New"/>
    <x v="3"/>
    <s v="Portable Camp Stove"/>
    <n v="3"/>
    <n v="82.56"/>
    <n v="0"/>
    <n v="39.99"/>
    <n v="247.68"/>
    <n v="119.97"/>
    <n v="127.71000000000001"/>
    <n v="0.515625"/>
    <n v="247.68"/>
    <n v="0"/>
    <n v="2026"/>
    <s v="Q2"/>
    <n v="5"/>
    <s v="May"/>
  </r>
  <r>
    <n v="400"/>
    <d v="2026-05-07T00:00:00"/>
    <n v="2026"/>
    <x v="1"/>
    <n v="5"/>
    <x v="4"/>
    <x v="1"/>
    <x v="12"/>
    <x v="1"/>
    <s v="Business"/>
    <x v="1"/>
    <s v="Hiking Daypack 20L"/>
    <n v="6"/>
    <n v="92.66"/>
    <n v="0.15"/>
    <n v="44.71"/>
    <n v="472.56600000000003"/>
    <n v="268.26"/>
    <n v="204.30600000000004"/>
    <n v="0.43233326138571126"/>
    <n v="555.96"/>
    <n v="83.394000000000005"/>
    <n v="2026"/>
    <s v="Q2"/>
    <n v="5"/>
    <s v="May"/>
  </r>
  <r>
    <n v="829"/>
    <d v="2026-05-07T00:00:00"/>
    <n v="2026"/>
    <x v="1"/>
    <n v="5"/>
    <x v="4"/>
    <x v="2"/>
    <x v="16"/>
    <x v="3"/>
    <s v="New"/>
    <x v="4"/>
    <s v="Resistance Band Set"/>
    <n v="1"/>
    <n v="39.42"/>
    <n v="0"/>
    <n v="14.86"/>
    <n v="39.42"/>
    <n v="14.86"/>
    <n v="24.560000000000002"/>
    <n v="0.62303399289700667"/>
    <n v="39.42"/>
    <n v="0"/>
    <n v="2026"/>
    <s v="Q2"/>
    <n v="5"/>
    <s v="May"/>
  </r>
  <r>
    <n v="1236"/>
    <d v="2026-05-07T00:00:00"/>
    <n v="2026"/>
    <x v="1"/>
    <n v="5"/>
    <x v="4"/>
    <x v="0"/>
    <x v="9"/>
    <x v="2"/>
    <s v="Returning"/>
    <x v="4"/>
    <s v="Weighted Vest"/>
    <n v="2"/>
    <n v="124.25"/>
    <n v="0"/>
    <n v="69.510000000000005"/>
    <n v="248.5"/>
    <n v="139.02000000000001"/>
    <n v="109.47999999999999"/>
    <n v="0.44056338028169012"/>
    <n v="248.5"/>
    <n v="0"/>
    <n v="2026"/>
    <s v="Q2"/>
    <n v="5"/>
    <s v="May"/>
  </r>
  <r>
    <n v="1364"/>
    <d v="2026-05-07T00:00:00"/>
    <n v="2026"/>
    <x v="1"/>
    <n v="5"/>
    <x v="4"/>
    <x v="1"/>
    <x v="14"/>
    <x v="0"/>
    <s v="New"/>
    <x v="1"/>
    <s v="Summit Backpack 45L"/>
    <n v="2"/>
    <n v="156.43"/>
    <n v="0"/>
    <n v="78.569999999999993"/>
    <n v="312.86"/>
    <n v="157.13999999999999"/>
    <n v="155.72000000000003"/>
    <n v="0.49773061433228927"/>
    <n v="312.86"/>
    <n v="0"/>
    <n v="2026"/>
    <s v="Q2"/>
    <n v="5"/>
    <s v="May"/>
  </r>
  <r>
    <n v="2105"/>
    <d v="2026-05-07T00:00:00"/>
    <n v="2026"/>
    <x v="1"/>
    <n v="5"/>
    <x v="4"/>
    <x v="1"/>
    <x v="14"/>
    <x v="2"/>
    <s v="New"/>
    <x v="3"/>
    <s v="Portable Camp Stove"/>
    <n v="1"/>
    <n v="80.3"/>
    <n v="0"/>
    <n v="40.020000000000003"/>
    <n v="80.3"/>
    <n v="40.020000000000003"/>
    <n v="40.279999999999994"/>
    <n v="0.50161892901618921"/>
    <n v="80.3"/>
    <n v="0"/>
    <n v="2026"/>
    <s v="Q2"/>
    <n v="5"/>
    <s v="May"/>
  </r>
  <r>
    <n v="4706"/>
    <d v="2026-05-07T00:00:00"/>
    <n v="2026"/>
    <x v="1"/>
    <n v="5"/>
    <x v="4"/>
    <x v="3"/>
    <x v="13"/>
    <x v="2"/>
    <s v="New"/>
    <x v="3"/>
    <s v="Portable Camp Stove"/>
    <n v="1"/>
    <n v="79.89"/>
    <n v="0"/>
    <n v="39.549999999999997"/>
    <n v="79.89"/>
    <n v="39.549999999999997"/>
    <n v="40.340000000000003"/>
    <n v="0.50494429841031419"/>
    <n v="79.89"/>
    <n v="0"/>
    <n v="2026"/>
    <s v="Q2"/>
    <n v="5"/>
    <s v="May"/>
  </r>
  <r>
    <n v="68"/>
    <d v="2026-05-08T00:00:00"/>
    <n v="2026"/>
    <x v="1"/>
    <n v="5"/>
    <x v="4"/>
    <x v="3"/>
    <x v="7"/>
    <x v="2"/>
    <s v="New"/>
    <x v="4"/>
    <s v="Resistance Band Set"/>
    <n v="1"/>
    <n v="39.5"/>
    <n v="0"/>
    <n v="14.68"/>
    <n v="39.5"/>
    <n v="14.68"/>
    <n v="24.82"/>
    <n v="0.62835443037974681"/>
    <n v="39.5"/>
    <n v="0"/>
    <n v="2026"/>
    <s v="Q2"/>
    <n v="5"/>
    <s v="May"/>
  </r>
  <r>
    <n v="1352"/>
    <d v="2026-05-08T00:00:00"/>
    <n v="2026"/>
    <x v="1"/>
    <n v="5"/>
    <x v="4"/>
    <x v="3"/>
    <x v="7"/>
    <x v="0"/>
    <s v="Returning"/>
    <x v="0"/>
    <s v="Commuter Helmet"/>
    <n v="1"/>
    <n v="80.7"/>
    <n v="0"/>
    <n v="41.88"/>
    <n v="80.7"/>
    <n v="41.88"/>
    <n v="38.82"/>
    <n v="0.48104089219330853"/>
    <n v="80.7"/>
    <n v="0"/>
    <n v="2026"/>
    <s v="Q2"/>
    <n v="5"/>
    <s v="May"/>
  </r>
  <r>
    <n v="2526"/>
    <d v="2026-05-08T00:00:00"/>
    <n v="2026"/>
    <x v="1"/>
    <n v="5"/>
    <x v="4"/>
    <x v="1"/>
    <x v="14"/>
    <x v="0"/>
    <s v="New"/>
    <x v="3"/>
    <s v="Portable Camp Stove"/>
    <n v="1"/>
    <n v="80.86"/>
    <n v="0"/>
    <n v="38.44"/>
    <n v="80.86"/>
    <n v="38.44"/>
    <n v="42.42"/>
    <n v="0.52461043779371752"/>
    <n v="80.86"/>
    <n v="0"/>
    <n v="2026"/>
    <s v="Q2"/>
    <n v="5"/>
    <s v="May"/>
  </r>
  <r>
    <n v="3298"/>
    <d v="2026-05-08T00:00:00"/>
    <n v="2026"/>
    <x v="1"/>
    <n v="5"/>
    <x v="4"/>
    <x v="1"/>
    <x v="14"/>
    <x v="3"/>
    <s v="New"/>
    <x v="3"/>
    <s v="Alpine Tent 4P"/>
    <n v="2"/>
    <n v="337.7"/>
    <n v="0.1"/>
    <n v="192.16"/>
    <n v="607.86"/>
    <n v="384.32"/>
    <n v="223.54000000000002"/>
    <n v="0.36774915276543946"/>
    <n v="675.4"/>
    <n v="67.540000000000006"/>
    <n v="2026"/>
    <s v="Q2"/>
    <n v="5"/>
    <s v="May"/>
  </r>
  <r>
    <n v="3510"/>
    <d v="2026-05-08T00:00:00"/>
    <n v="2026"/>
    <x v="1"/>
    <n v="5"/>
    <x v="4"/>
    <x v="2"/>
    <x v="2"/>
    <x v="0"/>
    <s v="Returning"/>
    <x v="3"/>
    <s v="Compact Sleeping Bag"/>
    <n v="4"/>
    <n v="121.81"/>
    <n v="0"/>
    <n v="58.95"/>
    <n v="487.24"/>
    <n v="235.8"/>
    <n v="251.44"/>
    <n v="0.5160495854199163"/>
    <n v="487.24"/>
    <n v="0"/>
    <n v="2026"/>
    <s v="Q2"/>
    <n v="5"/>
    <s v="May"/>
  </r>
  <r>
    <n v="3638"/>
    <d v="2026-05-08T00:00:00"/>
    <n v="2026"/>
    <x v="1"/>
    <n v="5"/>
    <x v="4"/>
    <x v="3"/>
    <x v="7"/>
    <x v="1"/>
    <s v="Business"/>
    <x v="2"/>
    <s v="Travel Backpack 35L"/>
    <n v="10"/>
    <n v="168.55"/>
    <n v="0.1"/>
    <n v="88.85"/>
    <n v="1516.95"/>
    <n v="888.5"/>
    <n v="628.45000000000005"/>
    <n v="0.41428524341606515"/>
    <n v="1685.5"/>
    <n v="168.55"/>
    <n v="2026"/>
    <s v="Q2"/>
    <n v="5"/>
    <s v="May"/>
  </r>
  <r>
    <n v="3754"/>
    <d v="2026-05-08T00:00:00"/>
    <n v="2026"/>
    <x v="1"/>
    <n v="5"/>
    <x v="4"/>
    <x v="1"/>
    <x v="12"/>
    <x v="0"/>
    <s v="Returning"/>
    <x v="0"/>
    <s v="Compact Repair Kit"/>
    <n v="1"/>
    <n v="39.42"/>
    <n v="0.05"/>
    <n v="16.77"/>
    <n v="37.448999999999998"/>
    <n v="16.77"/>
    <n v="20.678999999999998"/>
    <n v="0.55219097973243614"/>
    <n v="39.42"/>
    <n v="1.9710000000000001"/>
    <n v="2026"/>
    <s v="Q2"/>
    <n v="5"/>
    <s v="May"/>
  </r>
  <r>
    <n v="4029"/>
    <d v="2026-05-08T00:00:00"/>
    <n v="2026"/>
    <x v="1"/>
    <n v="5"/>
    <x v="4"/>
    <x v="3"/>
    <x v="13"/>
    <x v="2"/>
    <s v="New"/>
    <x v="2"/>
    <s v="Travel Backpack 35L"/>
    <n v="1"/>
    <n v="161.36000000000001"/>
    <n v="0"/>
    <n v="87"/>
    <n v="161.36000000000001"/>
    <n v="87"/>
    <n v="74.360000000000014"/>
    <n v="0.46083292017848293"/>
    <n v="161.36000000000001"/>
    <n v="0"/>
    <n v="2026"/>
    <s v="Q2"/>
    <n v="5"/>
    <s v="May"/>
  </r>
  <r>
    <n v="4651"/>
    <d v="2026-05-08T00:00:00"/>
    <n v="2026"/>
    <x v="1"/>
    <n v="5"/>
    <x v="4"/>
    <x v="1"/>
    <x v="11"/>
    <x v="0"/>
    <s v="Business"/>
    <x v="3"/>
    <s v="Compact Sleeping Bag"/>
    <n v="1"/>
    <n v="123.68"/>
    <n v="0"/>
    <n v="59.26"/>
    <n v="123.68"/>
    <n v="59.26"/>
    <n v="64.420000000000016"/>
    <n v="0.52086028460543343"/>
    <n v="123.68"/>
    <n v="0"/>
    <n v="2026"/>
    <s v="Q2"/>
    <n v="5"/>
    <s v="May"/>
  </r>
  <r>
    <n v="4886"/>
    <d v="2026-05-08T00:00:00"/>
    <n v="2026"/>
    <x v="1"/>
    <n v="5"/>
    <x v="4"/>
    <x v="3"/>
    <x v="8"/>
    <x v="3"/>
    <s v="Returning"/>
    <x v="1"/>
    <s v="Trail Boots"/>
    <n v="1"/>
    <n v="146.29"/>
    <n v="0"/>
    <n v="81.16"/>
    <n v="146.29"/>
    <n v="81.16"/>
    <n v="65.13"/>
    <n v="0.44521156606740037"/>
    <n v="146.29"/>
    <n v="0"/>
    <n v="2026"/>
    <s v="Q2"/>
    <n v="5"/>
    <s v="May"/>
  </r>
  <r>
    <n v="162"/>
    <d v="2026-05-09T00:00:00"/>
    <n v="2026"/>
    <x v="1"/>
    <n v="5"/>
    <x v="4"/>
    <x v="0"/>
    <x v="0"/>
    <x v="0"/>
    <s v="New"/>
    <x v="2"/>
    <s v="Travel Backpack 35L"/>
    <n v="2"/>
    <n v="164.95"/>
    <n v="0.1"/>
    <n v="86.27"/>
    <n v="296.90999999999997"/>
    <n v="172.54"/>
    <n v="124.36999999999998"/>
    <n v="0.41888114243373409"/>
    <n v="329.9"/>
    <n v="32.99"/>
    <n v="2026"/>
    <s v="Q2"/>
    <n v="5"/>
    <s v="May"/>
  </r>
  <r>
    <n v="184"/>
    <d v="2026-05-09T00:00:00"/>
    <n v="2026"/>
    <x v="1"/>
    <n v="5"/>
    <x v="4"/>
    <x v="0"/>
    <x v="15"/>
    <x v="2"/>
    <s v="Business"/>
    <x v="1"/>
    <s v="Hiking Daypack 20L"/>
    <n v="2"/>
    <n v="91.59"/>
    <n v="0"/>
    <n v="44.97"/>
    <n v="183.18"/>
    <n v="89.94"/>
    <n v="93.240000000000009"/>
    <n v="0.50900753357353423"/>
    <n v="183.18"/>
    <n v="0"/>
    <n v="2026"/>
    <s v="Q2"/>
    <n v="5"/>
    <s v="May"/>
  </r>
  <r>
    <n v="328"/>
    <d v="2026-05-09T00:00:00"/>
    <n v="2026"/>
    <x v="1"/>
    <n v="5"/>
    <x v="4"/>
    <x v="3"/>
    <x v="13"/>
    <x v="0"/>
    <s v="Returning"/>
    <x v="4"/>
    <s v="Training Mat"/>
    <n v="1"/>
    <n v="51.78"/>
    <n v="0.1"/>
    <n v="21.63"/>
    <n v="46.602000000000004"/>
    <n v="21.63"/>
    <n v="24.972000000000005"/>
    <n v="0.53585683017896235"/>
    <n v="51.78"/>
    <n v="5.1780000000000008"/>
    <n v="2026"/>
    <s v="Q2"/>
    <n v="5"/>
    <s v="May"/>
  </r>
  <r>
    <n v="908"/>
    <d v="2026-05-09T00:00:00"/>
    <n v="2026"/>
    <x v="1"/>
    <n v="5"/>
    <x v="4"/>
    <x v="3"/>
    <x v="8"/>
    <x v="2"/>
    <s v="Returning"/>
    <x v="2"/>
    <s v="Packing Cube Set"/>
    <n v="2"/>
    <n v="46.25"/>
    <n v="0"/>
    <n v="18.12"/>
    <n v="92.5"/>
    <n v="36.24"/>
    <n v="56.26"/>
    <n v="0.60821621621621624"/>
    <n v="92.5"/>
    <n v="0"/>
    <n v="2026"/>
    <s v="Q2"/>
    <n v="5"/>
    <s v="May"/>
  </r>
  <r>
    <n v="3159"/>
    <d v="2026-05-09T00:00:00"/>
    <n v="2026"/>
    <x v="1"/>
    <n v="5"/>
    <x v="4"/>
    <x v="0"/>
    <x v="0"/>
    <x v="0"/>
    <s v="Returning"/>
    <x v="3"/>
    <s v="Trail Tent 2P"/>
    <n v="3"/>
    <n v="198.5"/>
    <n v="0"/>
    <n v="102.23"/>
    <n v="595.5"/>
    <n v="306.69"/>
    <n v="288.81"/>
    <n v="0.48498740554156172"/>
    <n v="595.5"/>
    <n v="0"/>
    <n v="2026"/>
    <s v="Q2"/>
    <n v="5"/>
    <s v="May"/>
  </r>
  <r>
    <n v="4509"/>
    <d v="2026-05-09T00:00:00"/>
    <n v="2026"/>
    <x v="1"/>
    <n v="5"/>
    <x v="4"/>
    <x v="3"/>
    <x v="8"/>
    <x v="0"/>
    <s v="New"/>
    <x v="1"/>
    <s v="Summit Backpack 45L"/>
    <n v="1"/>
    <n v="152.80000000000001"/>
    <n v="0.1"/>
    <n v="77.67"/>
    <n v="137.52000000000001"/>
    <n v="77.67"/>
    <n v="59.850000000000009"/>
    <n v="0.43520942408376967"/>
    <n v="152.80000000000001"/>
    <n v="15.280000000000001"/>
    <n v="2026"/>
    <s v="Q2"/>
    <n v="5"/>
    <s v="May"/>
  </r>
  <r>
    <n v="4677"/>
    <d v="2026-05-09T00:00:00"/>
    <n v="2026"/>
    <x v="1"/>
    <n v="5"/>
    <x v="4"/>
    <x v="1"/>
    <x v="14"/>
    <x v="0"/>
    <s v="Business"/>
    <x v="2"/>
    <s v="Travel Backpack 35L"/>
    <n v="2"/>
    <n v="161.47999999999999"/>
    <n v="0"/>
    <n v="85.03"/>
    <n v="322.95999999999998"/>
    <n v="170.06"/>
    <n v="152.89999999999998"/>
    <n v="0.47343324250681196"/>
    <n v="322.95999999999998"/>
    <n v="0"/>
    <n v="2026"/>
    <s v="Q2"/>
    <n v="5"/>
    <s v="May"/>
  </r>
  <r>
    <n v="4867"/>
    <d v="2026-05-09T00:00:00"/>
    <n v="2026"/>
    <x v="1"/>
    <n v="5"/>
    <x v="4"/>
    <x v="1"/>
    <x v="6"/>
    <x v="2"/>
    <s v="Returning"/>
    <x v="0"/>
    <s v="Commuter Helmet"/>
    <n v="1"/>
    <n v="82.86"/>
    <n v="0"/>
    <n v="42.67"/>
    <n v="82.86"/>
    <n v="42.67"/>
    <n v="40.19"/>
    <n v="0.48503499879314504"/>
    <n v="82.86"/>
    <n v="0"/>
    <n v="2026"/>
    <s v="Q2"/>
    <n v="5"/>
    <s v="May"/>
  </r>
  <r>
    <n v="1615"/>
    <d v="2026-05-10T00:00:00"/>
    <n v="2026"/>
    <x v="1"/>
    <n v="5"/>
    <x v="4"/>
    <x v="3"/>
    <x v="4"/>
    <x v="0"/>
    <s v="New"/>
    <x v="4"/>
    <s v="Training Mat"/>
    <n v="1"/>
    <n v="51.15"/>
    <n v="0"/>
    <n v="21.39"/>
    <n v="51.15"/>
    <n v="21.39"/>
    <n v="29.759999999999998"/>
    <n v="0.58181818181818179"/>
    <n v="51.15"/>
    <n v="0"/>
    <n v="2026"/>
    <s v="Q2"/>
    <n v="5"/>
    <s v="May"/>
  </r>
  <r>
    <n v="1812"/>
    <d v="2026-05-10T00:00:00"/>
    <n v="2026"/>
    <x v="1"/>
    <n v="5"/>
    <x v="4"/>
    <x v="2"/>
    <x v="2"/>
    <x v="1"/>
    <s v="Business"/>
    <x v="4"/>
    <s v="Training Mat"/>
    <n v="12"/>
    <n v="50.53"/>
    <n v="0.1"/>
    <n v="22.09"/>
    <n v="545.72400000000005"/>
    <n v="265.08"/>
    <n v="280.64400000000006"/>
    <n v="0.5142599555819426"/>
    <n v="606.36"/>
    <n v="60.636000000000003"/>
    <n v="2026"/>
    <s v="Q2"/>
    <n v="5"/>
    <s v="May"/>
  </r>
  <r>
    <n v="3645"/>
    <d v="2026-05-10T00:00:00"/>
    <n v="2026"/>
    <x v="1"/>
    <n v="5"/>
    <x v="4"/>
    <x v="1"/>
    <x v="1"/>
    <x v="3"/>
    <s v="Returning"/>
    <x v="0"/>
    <s v="Trail Bike Light"/>
    <n v="2"/>
    <n v="50.93"/>
    <n v="0"/>
    <n v="22.91"/>
    <n v="101.86"/>
    <n v="45.82"/>
    <n v="56.04"/>
    <n v="0.55016689573924993"/>
    <n v="101.86"/>
    <n v="0"/>
    <n v="2026"/>
    <s v="Q2"/>
    <n v="5"/>
    <s v="May"/>
  </r>
  <r>
    <n v="3804"/>
    <d v="2026-05-10T00:00:00"/>
    <n v="2026"/>
    <x v="1"/>
    <n v="5"/>
    <x v="4"/>
    <x v="2"/>
    <x v="5"/>
    <x v="0"/>
    <s v="Returning"/>
    <x v="4"/>
    <s v="Training Mat"/>
    <n v="2"/>
    <n v="50.79"/>
    <n v="0.05"/>
    <n v="21.83"/>
    <n v="96.500999999999991"/>
    <n v="43.66"/>
    <n v="52.840999999999994"/>
    <n v="0.54756945523880585"/>
    <n v="101.58"/>
    <n v="5.0790000000000006"/>
    <n v="2026"/>
    <s v="Q2"/>
    <n v="5"/>
    <s v="May"/>
  </r>
  <r>
    <n v="4367"/>
    <d v="2026-05-10T00:00:00"/>
    <n v="2026"/>
    <x v="1"/>
    <n v="5"/>
    <x v="4"/>
    <x v="3"/>
    <x v="8"/>
    <x v="0"/>
    <s v="Business"/>
    <x v="2"/>
    <s v="Travel Backpack 35L"/>
    <n v="5"/>
    <n v="160.94"/>
    <n v="0.1"/>
    <n v="88.89"/>
    <n v="724.23"/>
    <n v="444.45"/>
    <n v="279.78000000000003"/>
    <n v="0.38631374011018604"/>
    <n v="804.7"/>
    <n v="80.470000000000013"/>
    <n v="2026"/>
    <s v="Q2"/>
    <n v="5"/>
    <s v="May"/>
  </r>
  <r>
    <n v="4746"/>
    <d v="2026-05-10T00:00:00"/>
    <n v="2026"/>
    <x v="1"/>
    <n v="5"/>
    <x v="4"/>
    <x v="1"/>
    <x v="1"/>
    <x v="0"/>
    <s v="Returning"/>
    <x v="4"/>
    <s v="Recovery Roller"/>
    <n v="2"/>
    <n v="36.409999999999997"/>
    <n v="0"/>
    <n v="13.92"/>
    <n v="72.819999999999993"/>
    <n v="27.84"/>
    <n v="44.97999999999999"/>
    <n v="0.61768744850315838"/>
    <n v="72.819999999999993"/>
    <n v="0"/>
    <n v="2026"/>
    <s v="Q2"/>
    <n v="5"/>
    <s v="May"/>
  </r>
  <r>
    <n v="4795"/>
    <d v="2026-05-10T00:00:00"/>
    <n v="2026"/>
    <x v="1"/>
    <n v="5"/>
    <x v="4"/>
    <x v="3"/>
    <x v="4"/>
    <x v="3"/>
    <s v="Returning"/>
    <x v="1"/>
    <s v="Trekking Poles"/>
    <n v="2"/>
    <n v="72.25"/>
    <n v="0"/>
    <n v="32.25"/>
    <n v="144.5"/>
    <n v="64.5"/>
    <n v="80"/>
    <n v="0.55363321799307963"/>
    <n v="144.5"/>
    <n v="0"/>
    <n v="2026"/>
    <s v="Q2"/>
    <n v="5"/>
    <s v="May"/>
  </r>
  <r>
    <n v="4800"/>
    <d v="2026-05-10T00:00:00"/>
    <n v="2026"/>
    <x v="1"/>
    <n v="5"/>
    <x v="4"/>
    <x v="3"/>
    <x v="8"/>
    <x v="2"/>
    <s v="New"/>
    <x v="0"/>
    <s v="Cycling Pack 12L"/>
    <n v="4"/>
    <n v="103.36"/>
    <n v="0"/>
    <n v="51.59"/>
    <n v="413.44"/>
    <n v="206.36"/>
    <n v="207.07999999999998"/>
    <n v="0.50087074303405565"/>
    <n v="413.44"/>
    <n v="0"/>
    <n v="2026"/>
    <s v="Q2"/>
    <n v="5"/>
    <s v="May"/>
  </r>
  <r>
    <n v="5018"/>
    <d v="2026-05-10T00:00:00"/>
    <n v="2026"/>
    <x v="1"/>
    <n v="5"/>
    <x v="4"/>
    <x v="2"/>
    <x v="2"/>
    <x v="1"/>
    <s v="Business"/>
    <x v="1"/>
    <s v="Trail Boots"/>
    <n v="4"/>
    <n v="145.85"/>
    <n v="0.15"/>
    <n v="79.69"/>
    <n v="495.89"/>
    <n v="318.76"/>
    <n v="177.13"/>
    <n v="0.35719615237250196"/>
    <n v="583.4"/>
    <n v="87.509999999999991"/>
    <n v="2026"/>
    <s v="Q2"/>
    <n v="5"/>
    <s v="May"/>
  </r>
  <r>
    <n v="474"/>
    <d v="2026-05-11T00:00:00"/>
    <n v="2026"/>
    <x v="1"/>
    <n v="5"/>
    <x v="4"/>
    <x v="1"/>
    <x v="12"/>
    <x v="0"/>
    <s v="Returning"/>
    <x v="0"/>
    <s v="Cycling Pack 12L"/>
    <n v="2"/>
    <n v="100.49"/>
    <n v="0.1"/>
    <n v="50.11"/>
    <n v="180.88200000000001"/>
    <n v="100.22"/>
    <n v="80.662000000000006"/>
    <n v="0.44593713028383147"/>
    <n v="200.98"/>
    <n v="20.097999999999999"/>
    <n v="2026"/>
    <s v="Q2"/>
    <n v="5"/>
    <s v="May"/>
  </r>
  <r>
    <n v="1175"/>
    <d v="2026-05-11T00:00:00"/>
    <n v="2026"/>
    <x v="1"/>
    <n v="5"/>
    <x v="4"/>
    <x v="2"/>
    <x v="16"/>
    <x v="1"/>
    <s v="Returning"/>
    <x v="3"/>
    <s v="Alpine Tent 4P"/>
    <n v="4"/>
    <n v="332.89"/>
    <n v="0.1"/>
    <n v="198.06"/>
    <n v="1198.404"/>
    <n v="792.24"/>
    <n v="406.16399999999999"/>
    <n v="0.33892076461694054"/>
    <n v="1331.56"/>
    <n v="133.15600000000001"/>
    <n v="2026"/>
    <s v="Q2"/>
    <n v="5"/>
    <s v="May"/>
  </r>
  <r>
    <n v="2015"/>
    <d v="2026-05-11T00:00:00"/>
    <n v="2026"/>
    <x v="1"/>
    <n v="5"/>
    <x v="4"/>
    <x v="1"/>
    <x v="12"/>
    <x v="0"/>
    <s v="New"/>
    <x v="1"/>
    <s v="Summit Backpack 45L"/>
    <n v="1"/>
    <n v="154.6"/>
    <n v="0"/>
    <n v="80.05"/>
    <n v="154.6"/>
    <n v="80.05"/>
    <n v="74.55"/>
    <n v="0.48221216041397152"/>
    <n v="154.6"/>
    <n v="0"/>
    <n v="2026"/>
    <s v="Q2"/>
    <n v="5"/>
    <s v="May"/>
  </r>
  <r>
    <n v="2196"/>
    <d v="2026-05-11T00:00:00"/>
    <n v="2026"/>
    <x v="1"/>
    <n v="5"/>
    <x v="4"/>
    <x v="3"/>
    <x v="4"/>
    <x v="3"/>
    <s v="Returning"/>
    <x v="0"/>
    <s v="Commuter Helmet"/>
    <n v="1"/>
    <n v="83.23"/>
    <n v="0.05"/>
    <n v="43.82"/>
    <n v="79.0685"/>
    <n v="43.82"/>
    <n v="35.2485"/>
    <n v="0.44579699880483376"/>
    <n v="83.23"/>
    <n v="4.1615000000000002"/>
    <n v="2026"/>
    <s v="Q2"/>
    <n v="5"/>
    <s v="May"/>
  </r>
  <r>
    <n v="3508"/>
    <d v="2026-05-11T00:00:00"/>
    <n v="2026"/>
    <x v="1"/>
    <n v="5"/>
    <x v="4"/>
    <x v="1"/>
    <x v="12"/>
    <x v="3"/>
    <s v="Returning"/>
    <x v="2"/>
    <s v="Packing Cube Set"/>
    <n v="3"/>
    <n v="46.23"/>
    <n v="0"/>
    <n v="18.47"/>
    <n v="138.69"/>
    <n v="55.41"/>
    <n v="83.28"/>
    <n v="0.60047588146225395"/>
    <n v="138.69"/>
    <n v="0"/>
    <n v="2026"/>
    <s v="Q2"/>
    <n v="5"/>
    <s v="May"/>
  </r>
  <r>
    <n v="3516"/>
    <d v="2026-05-11T00:00:00"/>
    <n v="2026"/>
    <x v="1"/>
    <n v="5"/>
    <x v="4"/>
    <x v="3"/>
    <x v="7"/>
    <x v="3"/>
    <s v="Returning"/>
    <x v="3"/>
    <s v="Compact Sleeping Bag"/>
    <n v="1"/>
    <n v="125.3"/>
    <n v="0.05"/>
    <n v="59.62"/>
    <n v="119.035"/>
    <n v="59.62"/>
    <n v="59.414999999999999"/>
    <n v="0.49913890872432476"/>
    <n v="125.3"/>
    <n v="6.2650000000000006"/>
    <n v="2026"/>
    <s v="Q2"/>
    <n v="5"/>
    <s v="May"/>
  </r>
  <r>
    <n v="3570"/>
    <d v="2026-05-11T00:00:00"/>
    <n v="2026"/>
    <x v="1"/>
    <n v="5"/>
    <x v="4"/>
    <x v="1"/>
    <x v="12"/>
    <x v="0"/>
    <s v="Business"/>
    <x v="2"/>
    <s v="Insulated Bottle"/>
    <n v="1"/>
    <n v="36.159999999999997"/>
    <n v="0.1"/>
    <n v="13.38"/>
    <n v="32.543999999999997"/>
    <n v="13.38"/>
    <n v="19.163999999999994"/>
    <n v="0.58886430678466062"/>
    <n v="36.159999999999997"/>
    <n v="3.6159999999999997"/>
    <n v="2026"/>
    <s v="Q2"/>
    <n v="5"/>
    <s v="May"/>
  </r>
  <r>
    <n v="4799"/>
    <d v="2026-05-11T00:00:00"/>
    <n v="2026"/>
    <x v="1"/>
    <n v="5"/>
    <x v="4"/>
    <x v="3"/>
    <x v="13"/>
    <x v="0"/>
    <s v="Returning"/>
    <x v="3"/>
    <s v="Compact Sleeping Bag"/>
    <n v="1"/>
    <n v="121.41"/>
    <n v="0.05"/>
    <n v="60.75"/>
    <n v="115.33949999999999"/>
    <n v="60.75"/>
    <n v="54.589499999999987"/>
    <n v="0.47329405797666879"/>
    <n v="121.41"/>
    <n v="6.0705"/>
    <n v="2026"/>
    <s v="Q2"/>
    <n v="5"/>
    <s v="May"/>
  </r>
  <r>
    <n v="5156"/>
    <d v="2026-05-11T00:00:00"/>
    <n v="2026"/>
    <x v="1"/>
    <n v="5"/>
    <x v="4"/>
    <x v="0"/>
    <x v="0"/>
    <x v="2"/>
    <s v="New"/>
    <x v="2"/>
    <s v="Carry-On Duffel"/>
    <n v="3"/>
    <n v="132.58000000000001"/>
    <n v="0.1"/>
    <n v="67.88"/>
    <n v="357.96600000000001"/>
    <n v="203.64"/>
    <n v="154.32600000000002"/>
    <n v="0.43111915656794225"/>
    <n v="397.74"/>
    <n v="39.774000000000001"/>
    <n v="2026"/>
    <s v="Q2"/>
    <n v="5"/>
    <s v="May"/>
  </r>
  <r>
    <n v="526"/>
    <d v="2026-05-12T00:00:00"/>
    <n v="2026"/>
    <x v="1"/>
    <n v="5"/>
    <x v="4"/>
    <x v="1"/>
    <x v="1"/>
    <x v="2"/>
    <s v="Returning"/>
    <x v="3"/>
    <s v="Portable Camp Stove"/>
    <n v="2"/>
    <n v="81.11"/>
    <n v="0.05"/>
    <n v="40.049999999999997"/>
    <n v="154.10899999999998"/>
    <n v="80.099999999999994"/>
    <n v="74.008999999999986"/>
    <n v="0.48023801335418437"/>
    <n v="162.22"/>
    <n v="8.1110000000000007"/>
    <n v="2026"/>
    <s v="Q2"/>
    <n v="5"/>
    <s v="May"/>
  </r>
  <r>
    <n v="712"/>
    <d v="2026-05-12T00:00:00"/>
    <n v="2026"/>
    <x v="1"/>
    <n v="5"/>
    <x v="4"/>
    <x v="1"/>
    <x v="14"/>
    <x v="3"/>
    <s v="Business"/>
    <x v="0"/>
    <s v="Cycling Pack 12L"/>
    <n v="3"/>
    <n v="104.54"/>
    <n v="0"/>
    <n v="51.45"/>
    <n v="313.62"/>
    <n v="154.35000000000002"/>
    <n v="159.26999999999998"/>
    <n v="0.50784388750717424"/>
    <n v="313.62"/>
    <n v="0"/>
    <n v="2026"/>
    <s v="Q2"/>
    <n v="5"/>
    <s v="May"/>
  </r>
  <r>
    <n v="1533"/>
    <d v="2026-05-12T00:00:00"/>
    <n v="2026"/>
    <x v="1"/>
    <n v="5"/>
    <x v="4"/>
    <x v="2"/>
    <x v="16"/>
    <x v="2"/>
    <s v="New"/>
    <x v="1"/>
    <s v="Trail Boots"/>
    <n v="3"/>
    <n v="143.87"/>
    <n v="0"/>
    <n v="79.2"/>
    <n v="431.61"/>
    <n v="237.60000000000002"/>
    <n v="194.01"/>
    <n v="0.44950302356293875"/>
    <n v="431.61"/>
    <n v="0"/>
    <n v="2026"/>
    <s v="Q2"/>
    <n v="5"/>
    <s v="May"/>
  </r>
  <r>
    <n v="1933"/>
    <d v="2026-05-12T00:00:00"/>
    <n v="2026"/>
    <x v="1"/>
    <n v="5"/>
    <x v="4"/>
    <x v="3"/>
    <x v="13"/>
    <x v="0"/>
    <s v="Returning"/>
    <x v="2"/>
    <s v="Insulated Bottle"/>
    <n v="1"/>
    <n v="36.950000000000003"/>
    <n v="0.1"/>
    <n v="13.26"/>
    <n v="33.255000000000003"/>
    <n v="13.26"/>
    <n v="19.995000000000005"/>
    <n v="0.60126296797474077"/>
    <n v="36.950000000000003"/>
    <n v="3.6950000000000003"/>
    <n v="2026"/>
    <s v="Q2"/>
    <n v="5"/>
    <s v="May"/>
  </r>
  <r>
    <n v="3128"/>
    <d v="2026-05-12T00:00:00"/>
    <n v="2026"/>
    <x v="1"/>
    <n v="5"/>
    <x v="4"/>
    <x v="2"/>
    <x v="5"/>
    <x v="0"/>
    <s v="New"/>
    <x v="3"/>
    <s v="Compact Sleeping Bag"/>
    <n v="1"/>
    <n v="121.38"/>
    <n v="0"/>
    <n v="59.68"/>
    <n v="121.38"/>
    <n v="59.68"/>
    <n v="61.699999999999996"/>
    <n v="0.50832097544900312"/>
    <n v="121.38"/>
    <n v="0"/>
    <n v="2026"/>
    <s v="Q2"/>
    <n v="5"/>
    <s v="May"/>
  </r>
  <r>
    <n v="4922"/>
    <d v="2026-05-12T00:00:00"/>
    <n v="2026"/>
    <x v="1"/>
    <n v="5"/>
    <x v="4"/>
    <x v="3"/>
    <x v="8"/>
    <x v="0"/>
    <s v="Returning"/>
    <x v="4"/>
    <s v="Resistance Band Set"/>
    <n v="2"/>
    <n v="39.79"/>
    <n v="0.1"/>
    <n v="14.33"/>
    <n v="71.622"/>
    <n v="28.66"/>
    <n v="42.962000000000003"/>
    <n v="0.59984362346764963"/>
    <n v="79.58"/>
    <n v="7.9580000000000002"/>
    <n v="2026"/>
    <s v="Q2"/>
    <n v="5"/>
    <s v="May"/>
  </r>
  <r>
    <n v="5051"/>
    <d v="2026-05-12T00:00:00"/>
    <n v="2026"/>
    <x v="1"/>
    <n v="5"/>
    <x v="4"/>
    <x v="0"/>
    <x v="15"/>
    <x v="2"/>
    <s v="Returning"/>
    <x v="0"/>
    <s v="Trail Bike Light"/>
    <n v="4"/>
    <n v="51.31"/>
    <n v="0"/>
    <n v="22.19"/>
    <n v="205.24"/>
    <n v="88.76"/>
    <n v="116.48"/>
    <n v="0.56753069577080495"/>
    <n v="205.24"/>
    <n v="0"/>
    <n v="2026"/>
    <s v="Q2"/>
    <n v="5"/>
    <s v="May"/>
  </r>
  <r>
    <n v="5182"/>
    <d v="2026-05-12T00:00:00"/>
    <n v="2026"/>
    <x v="1"/>
    <n v="5"/>
    <x v="4"/>
    <x v="3"/>
    <x v="7"/>
    <x v="0"/>
    <s v="Returning"/>
    <x v="4"/>
    <s v="Training Mat"/>
    <n v="2"/>
    <n v="51.15"/>
    <n v="0"/>
    <n v="22.53"/>
    <n v="102.3"/>
    <n v="45.06"/>
    <n v="57.239999999999995"/>
    <n v="0.55953079178885623"/>
    <n v="102.3"/>
    <n v="0"/>
    <n v="2026"/>
    <s v="Q2"/>
    <n v="5"/>
    <s v="May"/>
  </r>
  <r>
    <n v="1071"/>
    <d v="2026-05-13T00:00:00"/>
    <n v="2026"/>
    <x v="1"/>
    <n v="5"/>
    <x v="4"/>
    <x v="1"/>
    <x v="12"/>
    <x v="2"/>
    <s v="Business"/>
    <x v="4"/>
    <s v="Training Mat"/>
    <n v="1"/>
    <n v="50.83"/>
    <n v="0.1"/>
    <n v="21.82"/>
    <n v="45.747"/>
    <n v="21.82"/>
    <n v="23.927"/>
    <n v="0.52302883249174803"/>
    <n v="50.83"/>
    <n v="5.0830000000000002"/>
    <n v="2026"/>
    <s v="Q2"/>
    <n v="5"/>
    <s v="May"/>
  </r>
  <r>
    <n v="1210"/>
    <d v="2026-05-13T00:00:00"/>
    <n v="2026"/>
    <x v="1"/>
    <n v="5"/>
    <x v="4"/>
    <x v="2"/>
    <x v="2"/>
    <x v="1"/>
    <s v="Business"/>
    <x v="1"/>
    <s v="Trail Boots"/>
    <n v="6"/>
    <n v="141.9"/>
    <n v="0.1"/>
    <n v="79.64"/>
    <n v="766.2600000000001"/>
    <n v="477.84000000000003"/>
    <n v="288.42000000000007"/>
    <n v="0.37639965546942294"/>
    <n v="851.40000000000009"/>
    <n v="85.140000000000015"/>
    <n v="2026"/>
    <s v="Q2"/>
    <n v="5"/>
    <s v="May"/>
  </r>
  <r>
    <n v="1244"/>
    <d v="2026-05-13T00:00:00"/>
    <n v="2026"/>
    <x v="1"/>
    <n v="5"/>
    <x v="4"/>
    <x v="3"/>
    <x v="8"/>
    <x v="0"/>
    <s v="Returning"/>
    <x v="3"/>
    <s v="Compact Sleeping Bag"/>
    <n v="1"/>
    <n v="122.11"/>
    <n v="0"/>
    <n v="59.86"/>
    <n v="122.11"/>
    <n v="59.86"/>
    <n v="62.25"/>
    <n v="0.50978625829170421"/>
    <n v="122.11"/>
    <n v="0"/>
    <n v="2026"/>
    <s v="Q2"/>
    <n v="5"/>
    <s v="May"/>
  </r>
  <r>
    <n v="1403"/>
    <d v="2026-05-13T00:00:00"/>
    <n v="2026"/>
    <x v="1"/>
    <n v="5"/>
    <x v="4"/>
    <x v="1"/>
    <x v="11"/>
    <x v="0"/>
    <s v="Returning"/>
    <x v="0"/>
    <s v="Cycling Pack 12L"/>
    <n v="1"/>
    <n v="102.38"/>
    <n v="0"/>
    <n v="50.82"/>
    <n v="102.38"/>
    <n v="50.82"/>
    <n v="51.559999999999995"/>
    <n v="0.50361398710685679"/>
    <n v="102.38"/>
    <n v="0"/>
    <n v="2026"/>
    <s v="Q2"/>
    <n v="5"/>
    <s v="May"/>
  </r>
  <r>
    <n v="1592"/>
    <d v="2026-05-13T00:00:00"/>
    <n v="2026"/>
    <x v="1"/>
    <n v="5"/>
    <x v="4"/>
    <x v="2"/>
    <x v="16"/>
    <x v="2"/>
    <s v="Returning"/>
    <x v="4"/>
    <s v="Recovery Roller"/>
    <n v="5"/>
    <n v="37.119999999999997"/>
    <n v="0.1"/>
    <n v="13.96"/>
    <n v="167.04"/>
    <n v="69.800000000000011"/>
    <n v="97.239999999999981"/>
    <n v="0.58213601532567039"/>
    <n v="185.6"/>
    <n v="18.559999999999999"/>
    <n v="2026"/>
    <s v="Q2"/>
    <n v="5"/>
    <s v="May"/>
  </r>
  <r>
    <n v="2581"/>
    <d v="2026-05-13T00:00:00"/>
    <n v="2026"/>
    <x v="1"/>
    <n v="5"/>
    <x v="4"/>
    <x v="1"/>
    <x v="12"/>
    <x v="0"/>
    <s v="New"/>
    <x v="1"/>
    <s v="Hiking Daypack 20L"/>
    <n v="2"/>
    <n v="91.76"/>
    <n v="0.05"/>
    <n v="46.31"/>
    <n v="174.34399999999999"/>
    <n v="92.62"/>
    <n v="81.72399999999999"/>
    <n v="0.46875143394668006"/>
    <n v="183.52"/>
    <n v="9.1760000000000002"/>
    <n v="2026"/>
    <s v="Q2"/>
    <n v="5"/>
    <s v="May"/>
  </r>
  <r>
    <n v="3428"/>
    <d v="2026-05-13T00:00:00"/>
    <n v="2026"/>
    <x v="1"/>
    <n v="5"/>
    <x v="4"/>
    <x v="3"/>
    <x v="4"/>
    <x v="0"/>
    <s v="Returning"/>
    <x v="1"/>
    <s v="Trail Boots"/>
    <n v="1"/>
    <n v="144.51"/>
    <n v="0"/>
    <n v="79.22"/>
    <n v="144.51"/>
    <n v="79.22"/>
    <n v="65.289999999999992"/>
    <n v="0.45180264341568055"/>
    <n v="144.51"/>
    <n v="0"/>
    <n v="2026"/>
    <s v="Q2"/>
    <n v="5"/>
    <s v="May"/>
  </r>
  <r>
    <n v="765"/>
    <d v="2026-05-14T00:00:00"/>
    <n v="2026"/>
    <x v="1"/>
    <n v="5"/>
    <x v="4"/>
    <x v="1"/>
    <x v="6"/>
    <x v="1"/>
    <s v="Business"/>
    <x v="4"/>
    <s v="Training Mat"/>
    <n v="3"/>
    <n v="49.7"/>
    <n v="0.1"/>
    <n v="21.84"/>
    <n v="134.19000000000003"/>
    <n v="65.52"/>
    <n v="68.67000000000003"/>
    <n v="0.5117370892018781"/>
    <n v="149.10000000000002"/>
    <n v="14.910000000000004"/>
    <n v="2026"/>
    <s v="Q2"/>
    <n v="5"/>
    <s v="May"/>
  </r>
  <r>
    <n v="854"/>
    <d v="2026-05-14T00:00:00"/>
    <n v="2026"/>
    <x v="1"/>
    <n v="5"/>
    <x v="4"/>
    <x v="0"/>
    <x v="0"/>
    <x v="0"/>
    <s v="Returning"/>
    <x v="3"/>
    <s v="Compact Sleeping Bag"/>
    <n v="1"/>
    <n v="120.9"/>
    <n v="0"/>
    <n v="59.31"/>
    <n v="120.9"/>
    <n v="59.31"/>
    <n v="61.59"/>
    <n v="0.50942928039702229"/>
    <n v="120.9"/>
    <n v="0"/>
    <n v="2026"/>
    <s v="Q2"/>
    <n v="5"/>
    <s v="May"/>
  </r>
  <r>
    <n v="1087"/>
    <d v="2026-05-14T00:00:00"/>
    <n v="2026"/>
    <x v="1"/>
    <n v="5"/>
    <x v="4"/>
    <x v="2"/>
    <x v="10"/>
    <x v="0"/>
    <s v="Returning"/>
    <x v="3"/>
    <s v="Trail Tent 2P"/>
    <n v="1"/>
    <n v="195.72"/>
    <n v="0.05"/>
    <n v="105.73"/>
    <n v="185.934"/>
    <n v="105.73"/>
    <n v="80.203999999999994"/>
    <n v="0.43135736336549524"/>
    <n v="195.72"/>
    <n v="9.7860000000000014"/>
    <n v="2026"/>
    <s v="Q2"/>
    <n v="5"/>
    <s v="May"/>
  </r>
  <r>
    <n v="1150"/>
    <d v="2026-05-14T00:00:00"/>
    <n v="2026"/>
    <x v="1"/>
    <n v="5"/>
    <x v="4"/>
    <x v="0"/>
    <x v="0"/>
    <x v="1"/>
    <s v="Returning"/>
    <x v="0"/>
    <s v="Compact Repair Kit"/>
    <n v="8"/>
    <n v="40.15"/>
    <n v="0.15"/>
    <n v="16.91"/>
    <n v="273.02"/>
    <n v="135.28"/>
    <n v="137.73999999999998"/>
    <n v="0.50450516445681637"/>
    <n v="321.2"/>
    <n v="48.18"/>
    <n v="2026"/>
    <s v="Q2"/>
    <n v="5"/>
    <s v="May"/>
  </r>
  <r>
    <n v="1902"/>
    <d v="2026-05-14T00:00:00"/>
    <n v="2026"/>
    <x v="1"/>
    <n v="5"/>
    <x v="4"/>
    <x v="1"/>
    <x v="14"/>
    <x v="2"/>
    <s v="Business"/>
    <x v="2"/>
    <s v="Carry-On Duffel"/>
    <n v="4"/>
    <n v="130.83000000000001"/>
    <n v="0"/>
    <n v="66.959999999999994"/>
    <n v="523.32000000000005"/>
    <n v="267.83999999999997"/>
    <n v="255.48000000000008"/>
    <n v="0.48819078193074994"/>
    <n v="523.32000000000005"/>
    <n v="0"/>
    <n v="2026"/>
    <s v="Q2"/>
    <n v="5"/>
    <s v="May"/>
  </r>
  <r>
    <n v="3913"/>
    <d v="2026-05-14T00:00:00"/>
    <n v="2026"/>
    <x v="1"/>
    <n v="5"/>
    <x v="4"/>
    <x v="1"/>
    <x v="12"/>
    <x v="0"/>
    <s v="New"/>
    <x v="0"/>
    <s v="Trail Bike Light"/>
    <n v="1"/>
    <n v="50.34"/>
    <n v="0.05"/>
    <n v="22.23"/>
    <n v="47.823"/>
    <n v="22.23"/>
    <n v="25.593"/>
    <n v="0.53516090584028608"/>
    <n v="50.34"/>
    <n v="2.5170000000000003"/>
    <n v="2026"/>
    <s v="Q2"/>
    <n v="5"/>
    <s v="May"/>
  </r>
  <r>
    <n v="4378"/>
    <d v="2026-05-14T00:00:00"/>
    <n v="2026"/>
    <x v="1"/>
    <n v="5"/>
    <x v="4"/>
    <x v="2"/>
    <x v="10"/>
    <x v="0"/>
    <s v="Returning"/>
    <x v="0"/>
    <s v="Cycling Pack 12L"/>
    <n v="2"/>
    <n v="103.37"/>
    <n v="0"/>
    <n v="50.49"/>
    <n v="206.74"/>
    <n v="100.98"/>
    <n v="105.76"/>
    <n v="0.51156041404662866"/>
    <n v="206.74"/>
    <n v="0"/>
    <n v="2026"/>
    <s v="Q2"/>
    <n v="5"/>
    <s v="May"/>
  </r>
  <r>
    <n v="4551"/>
    <d v="2026-05-14T00:00:00"/>
    <n v="2026"/>
    <x v="1"/>
    <n v="5"/>
    <x v="4"/>
    <x v="1"/>
    <x v="14"/>
    <x v="2"/>
    <s v="Business"/>
    <x v="4"/>
    <s v="Weighted Vest"/>
    <n v="3"/>
    <n v="122.31"/>
    <n v="0.05"/>
    <n v="71.11"/>
    <n v="348.58350000000002"/>
    <n v="213.32999999999998"/>
    <n v="135.25350000000003"/>
    <n v="0.38800889887214979"/>
    <n v="366.93"/>
    <n v="18.346500000000002"/>
    <n v="2026"/>
    <s v="Q2"/>
    <n v="5"/>
    <s v="May"/>
  </r>
  <r>
    <n v="787"/>
    <d v="2026-05-15T00:00:00"/>
    <n v="2026"/>
    <x v="1"/>
    <n v="5"/>
    <x v="4"/>
    <x v="0"/>
    <x v="9"/>
    <x v="0"/>
    <s v="Business"/>
    <x v="2"/>
    <s v="Travel Backpack 35L"/>
    <n v="1"/>
    <n v="166.48"/>
    <n v="0"/>
    <n v="89.42"/>
    <n v="166.48"/>
    <n v="89.42"/>
    <n v="77.059999999999988"/>
    <n v="0.4628784238346948"/>
    <n v="166.48"/>
    <n v="0"/>
    <n v="2026"/>
    <s v="Q2"/>
    <n v="5"/>
    <s v="May"/>
  </r>
  <r>
    <n v="1133"/>
    <d v="2026-05-15T00:00:00"/>
    <n v="2026"/>
    <x v="1"/>
    <n v="5"/>
    <x v="4"/>
    <x v="0"/>
    <x v="15"/>
    <x v="2"/>
    <s v="New"/>
    <x v="3"/>
    <s v="Trail Tent 2P"/>
    <n v="3"/>
    <n v="192.21"/>
    <n v="0"/>
    <n v="103.51"/>
    <n v="576.63"/>
    <n v="310.53000000000003"/>
    <n v="266.09999999999997"/>
    <n v="0.46147442900993701"/>
    <n v="576.63"/>
    <n v="0"/>
    <n v="2026"/>
    <s v="Q2"/>
    <n v="5"/>
    <s v="May"/>
  </r>
  <r>
    <n v="2075"/>
    <d v="2026-05-15T00:00:00"/>
    <n v="2026"/>
    <x v="1"/>
    <n v="5"/>
    <x v="4"/>
    <x v="0"/>
    <x v="9"/>
    <x v="1"/>
    <s v="Business"/>
    <x v="3"/>
    <s v="Portable Camp Stove"/>
    <n v="6"/>
    <n v="81.13"/>
    <n v="0.05"/>
    <n v="39.409999999999997"/>
    <n v="462.44099999999997"/>
    <n v="236.45999999999998"/>
    <n v="225.98099999999999"/>
    <n v="0.48866990599881932"/>
    <n v="486.78"/>
    <n v="24.338999999999999"/>
    <n v="2026"/>
    <s v="Q2"/>
    <n v="5"/>
    <s v="May"/>
  </r>
  <r>
    <n v="2172"/>
    <d v="2026-05-15T00:00:00"/>
    <n v="2026"/>
    <x v="1"/>
    <n v="5"/>
    <x v="4"/>
    <x v="2"/>
    <x v="10"/>
    <x v="1"/>
    <s v="Business"/>
    <x v="2"/>
    <s v="Insulated Bottle"/>
    <n v="6"/>
    <n v="37.1"/>
    <n v="0.1"/>
    <n v="13.63"/>
    <n v="200.34000000000003"/>
    <n v="81.78"/>
    <n v="118.56000000000003"/>
    <n v="0.59179395028451642"/>
    <n v="222.60000000000002"/>
    <n v="22.260000000000005"/>
    <n v="2026"/>
    <s v="Q2"/>
    <n v="5"/>
    <s v="May"/>
  </r>
  <r>
    <n v="2977"/>
    <d v="2026-05-15T00:00:00"/>
    <n v="2026"/>
    <x v="1"/>
    <n v="5"/>
    <x v="4"/>
    <x v="1"/>
    <x v="14"/>
    <x v="1"/>
    <s v="Business"/>
    <x v="2"/>
    <s v="Insulated Bottle"/>
    <n v="6"/>
    <n v="35.92"/>
    <n v="0.15"/>
    <n v="13.3"/>
    <n v="183.19200000000001"/>
    <n v="79.800000000000011"/>
    <n v="103.392"/>
    <n v="0.56439145814227687"/>
    <n v="215.52"/>
    <n v="32.328000000000003"/>
    <n v="2026"/>
    <s v="Q2"/>
    <n v="5"/>
    <s v="May"/>
  </r>
  <r>
    <n v="3531"/>
    <d v="2026-05-15T00:00:00"/>
    <n v="2026"/>
    <x v="1"/>
    <n v="5"/>
    <x v="4"/>
    <x v="3"/>
    <x v="13"/>
    <x v="2"/>
    <s v="Business"/>
    <x v="4"/>
    <s v="Recovery Roller"/>
    <n v="4"/>
    <n v="36.21"/>
    <n v="0"/>
    <n v="14.3"/>
    <n v="144.84"/>
    <n v="57.2"/>
    <n v="87.64"/>
    <n v="0.60508146920740125"/>
    <n v="144.84"/>
    <n v="0"/>
    <n v="2026"/>
    <s v="Q2"/>
    <n v="5"/>
    <s v="May"/>
  </r>
  <r>
    <n v="3881"/>
    <d v="2026-05-15T00:00:00"/>
    <n v="2026"/>
    <x v="1"/>
    <n v="5"/>
    <x v="4"/>
    <x v="2"/>
    <x v="10"/>
    <x v="0"/>
    <s v="Business"/>
    <x v="1"/>
    <s v="Trekking Poles"/>
    <n v="3"/>
    <n v="73.03"/>
    <n v="0.05"/>
    <n v="33.200000000000003"/>
    <n v="208.13550000000001"/>
    <n v="99.600000000000009"/>
    <n v="108.5355"/>
    <n v="0.52146558371829888"/>
    <n v="219.09"/>
    <n v="10.954500000000001"/>
    <n v="2026"/>
    <s v="Q2"/>
    <n v="5"/>
    <s v="May"/>
  </r>
  <r>
    <n v="4469"/>
    <d v="2026-05-15T00:00:00"/>
    <n v="2026"/>
    <x v="1"/>
    <n v="5"/>
    <x v="4"/>
    <x v="2"/>
    <x v="5"/>
    <x v="2"/>
    <s v="Returning"/>
    <x v="0"/>
    <s v="Commuter Helmet"/>
    <n v="2"/>
    <n v="80.81"/>
    <n v="0"/>
    <n v="42.53"/>
    <n v="161.62"/>
    <n v="85.06"/>
    <n v="76.56"/>
    <n v="0.47370374953594852"/>
    <n v="161.62"/>
    <n v="0"/>
    <n v="2026"/>
    <s v="Q2"/>
    <n v="5"/>
    <s v="May"/>
  </r>
  <r>
    <n v="5037"/>
    <d v="2026-05-15T00:00:00"/>
    <n v="2026"/>
    <x v="1"/>
    <n v="5"/>
    <x v="4"/>
    <x v="1"/>
    <x v="11"/>
    <x v="0"/>
    <s v="New"/>
    <x v="0"/>
    <s v="Trail Bike Light"/>
    <n v="1"/>
    <n v="51.53"/>
    <n v="0.1"/>
    <n v="23.06"/>
    <n v="46.377000000000002"/>
    <n v="23.06"/>
    <n v="23.317000000000004"/>
    <n v="0.50277076999374692"/>
    <n v="51.53"/>
    <n v="5.1530000000000005"/>
    <n v="2026"/>
    <s v="Q2"/>
    <n v="5"/>
    <s v="May"/>
  </r>
  <r>
    <n v="35"/>
    <d v="2026-05-16T00:00:00"/>
    <n v="2026"/>
    <x v="1"/>
    <n v="5"/>
    <x v="4"/>
    <x v="3"/>
    <x v="13"/>
    <x v="1"/>
    <s v="Business"/>
    <x v="3"/>
    <s v="Portable Camp Stove"/>
    <n v="5"/>
    <n v="81.75"/>
    <n v="0.05"/>
    <n v="39.159999999999997"/>
    <n v="388.3125"/>
    <n v="195.79999999999998"/>
    <n v="192.51250000000002"/>
    <n v="0.49576694028649609"/>
    <n v="408.75"/>
    <n v="20.4375"/>
    <n v="2026"/>
    <s v="Q2"/>
    <n v="5"/>
    <s v="May"/>
  </r>
  <r>
    <n v="226"/>
    <d v="2026-05-16T00:00:00"/>
    <n v="2026"/>
    <x v="1"/>
    <n v="5"/>
    <x v="4"/>
    <x v="2"/>
    <x v="10"/>
    <x v="0"/>
    <s v="New"/>
    <x v="2"/>
    <s v="Travel Backpack 35L"/>
    <n v="1"/>
    <n v="165.99"/>
    <n v="0.1"/>
    <n v="89.9"/>
    <n v="149.39100000000002"/>
    <n v="89.9"/>
    <n v="59.491000000000014"/>
    <n v="0.3982234538894579"/>
    <n v="165.99"/>
    <n v="16.599"/>
    <n v="2026"/>
    <s v="Q2"/>
    <n v="5"/>
    <s v="May"/>
  </r>
  <r>
    <n v="1713"/>
    <d v="2026-05-16T00:00:00"/>
    <n v="2026"/>
    <x v="1"/>
    <n v="5"/>
    <x v="4"/>
    <x v="0"/>
    <x v="15"/>
    <x v="2"/>
    <s v="New"/>
    <x v="3"/>
    <s v="Compact Sleeping Bag"/>
    <n v="2"/>
    <n v="121.22"/>
    <n v="0"/>
    <n v="60.38"/>
    <n v="242.44"/>
    <n v="120.76"/>
    <n v="121.67999999999999"/>
    <n v="0.50189737667051637"/>
    <n v="242.44"/>
    <n v="0"/>
    <n v="2026"/>
    <s v="Q2"/>
    <n v="5"/>
    <s v="May"/>
  </r>
  <r>
    <n v="2320"/>
    <d v="2026-05-16T00:00:00"/>
    <n v="2026"/>
    <x v="1"/>
    <n v="5"/>
    <x v="4"/>
    <x v="1"/>
    <x v="12"/>
    <x v="2"/>
    <s v="Business"/>
    <x v="2"/>
    <s v="Carry-On Duffel"/>
    <n v="2"/>
    <n v="131.1"/>
    <n v="0"/>
    <n v="65.55"/>
    <n v="262.2"/>
    <n v="131.1"/>
    <n v="131.1"/>
    <n v="0.5"/>
    <n v="262.2"/>
    <n v="0"/>
    <n v="2026"/>
    <s v="Q2"/>
    <n v="5"/>
    <s v="May"/>
  </r>
  <r>
    <n v="2496"/>
    <d v="2026-05-16T00:00:00"/>
    <n v="2026"/>
    <x v="1"/>
    <n v="5"/>
    <x v="4"/>
    <x v="1"/>
    <x v="6"/>
    <x v="0"/>
    <s v="Returning"/>
    <x v="2"/>
    <s v="Packing Cube Set"/>
    <n v="2"/>
    <n v="46.44"/>
    <n v="0"/>
    <n v="18.63"/>
    <n v="92.88"/>
    <n v="37.26"/>
    <n v="55.62"/>
    <n v="0.59883720930232553"/>
    <n v="92.88"/>
    <n v="0"/>
    <n v="2026"/>
    <s v="Q2"/>
    <n v="5"/>
    <s v="May"/>
  </r>
  <r>
    <n v="2504"/>
    <d v="2026-05-16T00:00:00"/>
    <n v="2026"/>
    <x v="1"/>
    <n v="5"/>
    <x v="4"/>
    <x v="3"/>
    <x v="7"/>
    <x v="0"/>
    <s v="New"/>
    <x v="2"/>
    <s v="Insulated Bottle"/>
    <n v="1"/>
    <n v="36.659999999999997"/>
    <n v="0"/>
    <n v="13.61"/>
    <n v="36.659999999999997"/>
    <n v="13.61"/>
    <n v="23.049999999999997"/>
    <n v="0.62875068194217132"/>
    <n v="36.659999999999997"/>
    <n v="0"/>
    <n v="2026"/>
    <s v="Q2"/>
    <n v="5"/>
    <s v="May"/>
  </r>
  <r>
    <n v="2598"/>
    <d v="2026-05-16T00:00:00"/>
    <n v="2026"/>
    <x v="1"/>
    <n v="5"/>
    <x v="4"/>
    <x v="3"/>
    <x v="8"/>
    <x v="0"/>
    <s v="New"/>
    <x v="1"/>
    <s v="Summit Backpack 45L"/>
    <n v="5"/>
    <n v="156.16999999999999"/>
    <n v="0.1"/>
    <n v="80.59"/>
    <n v="702.76499999999999"/>
    <n v="402.95000000000005"/>
    <n v="299.81499999999994"/>
    <n v="0.42662198601239382"/>
    <n v="780.84999999999991"/>
    <n v="78.084999999999994"/>
    <n v="2026"/>
    <s v="Q2"/>
    <n v="5"/>
    <s v="May"/>
  </r>
  <r>
    <n v="2600"/>
    <d v="2026-05-16T00:00:00"/>
    <n v="2026"/>
    <x v="1"/>
    <n v="5"/>
    <x v="4"/>
    <x v="1"/>
    <x v="12"/>
    <x v="2"/>
    <s v="New"/>
    <x v="2"/>
    <s v="Insulated Bottle"/>
    <n v="1"/>
    <n v="35.97"/>
    <n v="0.1"/>
    <n v="13.54"/>
    <n v="32.372999999999998"/>
    <n v="13.54"/>
    <n v="18.832999999999998"/>
    <n v="0.58175022395205878"/>
    <n v="35.97"/>
    <n v="3.597"/>
    <n v="2026"/>
    <s v="Q2"/>
    <n v="5"/>
    <s v="May"/>
  </r>
  <r>
    <n v="2856"/>
    <d v="2026-05-16T00:00:00"/>
    <n v="2026"/>
    <x v="1"/>
    <n v="5"/>
    <x v="4"/>
    <x v="1"/>
    <x v="11"/>
    <x v="1"/>
    <s v="Business"/>
    <x v="4"/>
    <s v="Weighted Vest"/>
    <n v="4"/>
    <n v="125.11"/>
    <n v="0.15"/>
    <n v="70.010000000000005"/>
    <n v="425.37399999999997"/>
    <n v="280.04000000000002"/>
    <n v="145.33399999999995"/>
    <n v="0.34166169065340135"/>
    <n v="500.44"/>
    <n v="75.066000000000003"/>
    <n v="2026"/>
    <s v="Q2"/>
    <n v="5"/>
    <s v="May"/>
  </r>
  <r>
    <n v="3478"/>
    <d v="2026-05-16T00:00:00"/>
    <n v="2026"/>
    <x v="1"/>
    <n v="5"/>
    <x v="4"/>
    <x v="3"/>
    <x v="8"/>
    <x v="0"/>
    <s v="New"/>
    <x v="4"/>
    <s v="Recovery Roller"/>
    <n v="4"/>
    <n v="36.29"/>
    <n v="0.1"/>
    <n v="13.77"/>
    <n v="130.64400000000001"/>
    <n v="55.08"/>
    <n v="75.564000000000007"/>
    <n v="0.57839625241113257"/>
    <n v="145.16"/>
    <n v="14.516"/>
    <n v="2026"/>
    <s v="Q2"/>
    <n v="5"/>
    <s v="May"/>
  </r>
  <r>
    <n v="3599"/>
    <d v="2026-05-16T00:00:00"/>
    <n v="2026"/>
    <x v="1"/>
    <n v="5"/>
    <x v="4"/>
    <x v="1"/>
    <x v="6"/>
    <x v="0"/>
    <s v="New"/>
    <x v="1"/>
    <s v="Trail Boots"/>
    <n v="4"/>
    <n v="143.34"/>
    <n v="0"/>
    <n v="80.55"/>
    <n v="573.36"/>
    <n v="322.2"/>
    <n v="251.16000000000003"/>
    <n v="0.43804939305148599"/>
    <n v="573.36"/>
    <n v="0"/>
    <n v="2026"/>
    <s v="Q2"/>
    <n v="5"/>
    <s v="May"/>
  </r>
  <r>
    <n v="282"/>
    <d v="2026-05-17T00:00:00"/>
    <n v="2026"/>
    <x v="1"/>
    <n v="5"/>
    <x v="4"/>
    <x v="1"/>
    <x v="12"/>
    <x v="3"/>
    <s v="New"/>
    <x v="0"/>
    <s v="Trail Bike Light"/>
    <n v="3"/>
    <n v="51.68"/>
    <n v="0"/>
    <n v="22.4"/>
    <n v="155.04"/>
    <n v="67.199999999999989"/>
    <n v="87.84"/>
    <n v="0.56656346749226016"/>
    <n v="155.04"/>
    <n v="0"/>
    <n v="2026"/>
    <s v="Q2"/>
    <n v="5"/>
    <s v="May"/>
  </r>
  <r>
    <n v="980"/>
    <d v="2026-05-17T00:00:00"/>
    <n v="2026"/>
    <x v="1"/>
    <n v="5"/>
    <x v="4"/>
    <x v="3"/>
    <x v="7"/>
    <x v="0"/>
    <s v="Returning"/>
    <x v="2"/>
    <s v="Packing Cube Set"/>
    <n v="1"/>
    <n v="46.84"/>
    <n v="0"/>
    <n v="17.93"/>
    <n v="46.84"/>
    <n v="17.93"/>
    <n v="28.910000000000004"/>
    <n v="0.61720751494449189"/>
    <n v="46.84"/>
    <n v="0"/>
    <n v="2026"/>
    <s v="Q2"/>
    <n v="5"/>
    <s v="May"/>
  </r>
  <r>
    <n v="1155"/>
    <d v="2026-05-17T00:00:00"/>
    <n v="2026"/>
    <x v="1"/>
    <n v="5"/>
    <x v="4"/>
    <x v="2"/>
    <x v="2"/>
    <x v="3"/>
    <s v="New"/>
    <x v="1"/>
    <s v="Trekking Poles"/>
    <n v="5"/>
    <n v="72.900000000000006"/>
    <n v="0.05"/>
    <n v="31.57"/>
    <n v="346.27499999999998"/>
    <n v="157.85"/>
    <n v="188.42499999999998"/>
    <n v="0.54414843693596127"/>
    <n v="364.5"/>
    <n v="18.225000000000001"/>
    <n v="2026"/>
    <s v="Q2"/>
    <n v="5"/>
    <s v="May"/>
  </r>
  <r>
    <n v="1816"/>
    <d v="2026-05-17T00:00:00"/>
    <n v="2026"/>
    <x v="1"/>
    <n v="5"/>
    <x v="4"/>
    <x v="3"/>
    <x v="7"/>
    <x v="0"/>
    <s v="New"/>
    <x v="1"/>
    <s v="Hiking Daypack 20L"/>
    <n v="1"/>
    <n v="91.07"/>
    <n v="0"/>
    <n v="45.3"/>
    <n v="91.07"/>
    <n v="45.3"/>
    <n v="45.769999999999996"/>
    <n v="0.50258043263423735"/>
    <n v="91.07"/>
    <n v="0"/>
    <n v="2026"/>
    <s v="Q2"/>
    <n v="5"/>
    <s v="May"/>
  </r>
  <r>
    <n v="2128"/>
    <d v="2026-05-17T00:00:00"/>
    <n v="2026"/>
    <x v="1"/>
    <n v="5"/>
    <x v="4"/>
    <x v="2"/>
    <x v="10"/>
    <x v="2"/>
    <s v="New"/>
    <x v="0"/>
    <s v="Commuter Helmet"/>
    <n v="1"/>
    <n v="81.86"/>
    <n v="0"/>
    <n v="43.14"/>
    <n v="81.86"/>
    <n v="43.14"/>
    <n v="38.72"/>
    <n v="0.47300268751526997"/>
    <n v="81.86"/>
    <n v="0"/>
    <n v="2026"/>
    <s v="Q2"/>
    <n v="5"/>
    <s v="May"/>
  </r>
  <r>
    <n v="2296"/>
    <d v="2026-05-17T00:00:00"/>
    <n v="2026"/>
    <x v="1"/>
    <n v="5"/>
    <x v="4"/>
    <x v="3"/>
    <x v="8"/>
    <x v="0"/>
    <s v="Returning"/>
    <x v="2"/>
    <s v="Packing Cube Set"/>
    <n v="1"/>
    <n v="45.45"/>
    <n v="0"/>
    <n v="17.93"/>
    <n v="45.45"/>
    <n v="17.93"/>
    <n v="27.520000000000003"/>
    <n v="0.60550055005500558"/>
    <n v="45.45"/>
    <n v="0"/>
    <n v="2026"/>
    <s v="Q2"/>
    <n v="5"/>
    <s v="May"/>
  </r>
  <r>
    <n v="2322"/>
    <d v="2026-05-17T00:00:00"/>
    <n v="2026"/>
    <x v="1"/>
    <n v="5"/>
    <x v="4"/>
    <x v="2"/>
    <x v="10"/>
    <x v="2"/>
    <s v="Business"/>
    <x v="1"/>
    <s v="Trekking Poles"/>
    <n v="1"/>
    <n v="70.62"/>
    <n v="0"/>
    <n v="32.53"/>
    <n v="70.62"/>
    <n v="32.53"/>
    <n v="38.090000000000003"/>
    <n v="0.53936561880487111"/>
    <n v="70.62"/>
    <n v="0"/>
    <n v="2026"/>
    <s v="Q2"/>
    <n v="5"/>
    <s v="May"/>
  </r>
  <r>
    <n v="3480"/>
    <d v="2026-05-17T00:00:00"/>
    <n v="2026"/>
    <x v="1"/>
    <n v="5"/>
    <x v="4"/>
    <x v="3"/>
    <x v="8"/>
    <x v="0"/>
    <s v="New"/>
    <x v="4"/>
    <s v="Training Mat"/>
    <n v="2"/>
    <n v="51.56"/>
    <n v="0"/>
    <n v="22.46"/>
    <n v="103.12"/>
    <n v="44.92"/>
    <n v="58.2"/>
    <n v="0.56439100077579518"/>
    <n v="103.12"/>
    <n v="0"/>
    <n v="2026"/>
    <s v="Q2"/>
    <n v="5"/>
    <s v="May"/>
  </r>
  <r>
    <n v="4426"/>
    <d v="2026-05-17T00:00:00"/>
    <n v="2026"/>
    <x v="1"/>
    <n v="5"/>
    <x v="4"/>
    <x v="3"/>
    <x v="8"/>
    <x v="0"/>
    <s v="New"/>
    <x v="1"/>
    <s v="Trail Boots"/>
    <n v="2"/>
    <n v="146.22"/>
    <n v="0"/>
    <n v="81.069999999999993"/>
    <n v="292.44"/>
    <n v="162.13999999999999"/>
    <n v="130.30000000000001"/>
    <n v="0.4455614826973055"/>
    <n v="292.44"/>
    <n v="0"/>
    <n v="2026"/>
    <s v="Q2"/>
    <n v="5"/>
    <s v="May"/>
  </r>
  <r>
    <n v="4938"/>
    <d v="2026-05-17T00:00:00"/>
    <n v="2026"/>
    <x v="1"/>
    <n v="5"/>
    <x v="4"/>
    <x v="3"/>
    <x v="13"/>
    <x v="2"/>
    <s v="Returning"/>
    <x v="4"/>
    <s v="Training Mat"/>
    <n v="2"/>
    <n v="51.34"/>
    <n v="0"/>
    <n v="22.17"/>
    <n v="102.68"/>
    <n v="44.34"/>
    <n v="58.34"/>
    <n v="0.56817296455005839"/>
    <n v="102.68"/>
    <n v="0"/>
    <n v="2026"/>
    <s v="Q2"/>
    <n v="5"/>
    <s v="May"/>
  </r>
  <r>
    <n v="915"/>
    <d v="2026-05-18T00:00:00"/>
    <n v="2026"/>
    <x v="1"/>
    <n v="5"/>
    <x v="4"/>
    <x v="3"/>
    <x v="8"/>
    <x v="0"/>
    <s v="New"/>
    <x v="1"/>
    <s v="Summit Backpack 45L"/>
    <n v="1"/>
    <n v="153.61000000000001"/>
    <n v="0.05"/>
    <n v="79.94"/>
    <n v="145.92950000000002"/>
    <n v="79.94"/>
    <n v="65.989500000000021"/>
    <n v="0.45220123415758989"/>
    <n v="153.61000000000001"/>
    <n v="7.6805000000000012"/>
    <n v="2026"/>
    <s v="Q2"/>
    <n v="5"/>
    <s v="May"/>
  </r>
  <r>
    <n v="1188"/>
    <d v="2026-05-18T00:00:00"/>
    <n v="2026"/>
    <x v="1"/>
    <n v="5"/>
    <x v="4"/>
    <x v="1"/>
    <x v="6"/>
    <x v="0"/>
    <s v="Returning"/>
    <x v="3"/>
    <s v="Portable Camp Stove"/>
    <n v="1"/>
    <n v="82.44"/>
    <n v="0.15"/>
    <n v="39.380000000000003"/>
    <n v="70.073999999999998"/>
    <n v="39.380000000000003"/>
    <n v="30.693999999999996"/>
    <n v="0.43802266175757054"/>
    <n v="82.44"/>
    <n v="12.366"/>
    <n v="2026"/>
    <s v="Q2"/>
    <n v="5"/>
    <s v="May"/>
  </r>
  <r>
    <n v="1594"/>
    <d v="2026-05-18T00:00:00"/>
    <n v="2026"/>
    <x v="1"/>
    <n v="5"/>
    <x v="4"/>
    <x v="0"/>
    <x v="0"/>
    <x v="1"/>
    <s v="Business"/>
    <x v="1"/>
    <s v="Hiking Daypack 20L"/>
    <n v="10"/>
    <n v="92.09"/>
    <n v="0.15"/>
    <n v="45.13"/>
    <n v="782.7650000000001"/>
    <n v="451.3"/>
    <n v="331.46500000000009"/>
    <n v="0.42345403792964686"/>
    <n v="920.90000000000009"/>
    <n v="138.13500000000002"/>
    <n v="2026"/>
    <s v="Q2"/>
    <n v="5"/>
    <s v="May"/>
  </r>
  <r>
    <n v="3022"/>
    <d v="2026-05-18T00:00:00"/>
    <n v="2026"/>
    <x v="1"/>
    <n v="5"/>
    <x v="4"/>
    <x v="3"/>
    <x v="8"/>
    <x v="3"/>
    <s v="New"/>
    <x v="2"/>
    <s v="Insulated Bottle"/>
    <n v="1"/>
    <n v="36.72"/>
    <n v="0"/>
    <n v="13.67"/>
    <n v="36.72"/>
    <n v="13.67"/>
    <n v="23.049999999999997"/>
    <n v="0.62772331154684091"/>
    <n v="36.72"/>
    <n v="0"/>
    <n v="2026"/>
    <s v="Q2"/>
    <n v="5"/>
    <s v="May"/>
  </r>
  <r>
    <n v="588"/>
    <d v="2026-05-19T00:00:00"/>
    <n v="2026"/>
    <x v="1"/>
    <n v="5"/>
    <x v="4"/>
    <x v="1"/>
    <x v="1"/>
    <x v="1"/>
    <s v="Business"/>
    <x v="2"/>
    <s v="Carry-On Duffel"/>
    <n v="3"/>
    <n v="132.41999999999999"/>
    <n v="0.05"/>
    <n v="67.09"/>
    <n v="377.39699999999999"/>
    <n v="201.27"/>
    <n v="176.12699999999998"/>
    <n v="0.46668892439526544"/>
    <n v="397.26"/>
    <n v="19.863"/>
    <n v="2026"/>
    <s v="Q2"/>
    <n v="5"/>
    <s v="May"/>
  </r>
  <r>
    <n v="1016"/>
    <d v="2026-05-19T00:00:00"/>
    <n v="2026"/>
    <x v="1"/>
    <n v="5"/>
    <x v="4"/>
    <x v="3"/>
    <x v="13"/>
    <x v="2"/>
    <s v="Returning"/>
    <x v="3"/>
    <s v="Trail Tent 2P"/>
    <n v="2"/>
    <n v="192.1"/>
    <n v="0.05"/>
    <n v="106.07"/>
    <n v="364.98999999999995"/>
    <n v="212.14"/>
    <n v="152.84999999999997"/>
    <n v="0.41877859667388145"/>
    <n v="384.2"/>
    <n v="19.21"/>
    <n v="2026"/>
    <s v="Q2"/>
    <n v="5"/>
    <s v="May"/>
  </r>
  <r>
    <n v="1930"/>
    <d v="2026-05-19T00:00:00"/>
    <n v="2026"/>
    <x v="1"/>
    <n v="5"/>
    <x v="4"/>
    <x v="2"/>
    <x v="16"/>
    <x v="2"/>
    <s v="New"/>
    <x v="2"/>
    <s v="Insulated Bottle"/>
    <n v="4"/>
    <n v="36.94"/>
    <n v="0"/>
    <n v="13.63"/>
    <n v="147.76"/>
    <n v="54.52"/>
    <n v="93.239999999999981"/>
    <n v="0.63102328099620997"/>
    <n v="147.76"/>
    <n v="0"/>
    <n v="2026"/>
    <s v="Q2"/>
    <n v="5"/>
    <s v="May"/>
  </r>
  <r>
    <n v="2658"/>
    <d v="2026-05-19T00:00:00"/>
    <n v="2026"/>
    <x v="1"/>
    <n v="5"/>
    <x v="4"/>
    <x v="0"/>
    <x v="15"/>
    <x v="0"/>
    <s v="Business"/>
    <x v="1"/>
    <s v="Summit Backpack 45L"/>
    <n v="1"/>
    <n v="153.16999999999999"/>
    <n v="0"/>
    <n v="78.489999999999995"/>
    <n v="153.16999999999999"/>
    <n v="78.489999999999995"/>
    <n v="74.679999999999993"/>
    <n v="0.48756283867598094"/>
    <n v="153.16999999999999"/>
    <n v="0"/>
    <n v="2026"/>
    <s v="Q2"/>
    <n v="5"/>
    <s v="May"/>
  </r>
  <r>
    <n v="2951"/>
    <d v="2026-05-19T00:00:00"/>
    <n v="2026"/>
    <x v="1"/>
    <n v="5"/>
    <x v="4"/>
    <x v="0"/>
    <x v="0"/>
    <x v="0"/>
    <s v="Business"/>
    <x v="0"/>
    <s v="Commuter Helmet"/>
    <n v="2"/>
    <n v="82.85"/>
    <n v="0"/>
    <n v="42.53"/>
    <n v="165.7"/>
    <n v="85.06"/>
    <n v="80.639999999999986"/>
    <n v="0.48666264333132164"/>
    <n v="165.7"/>
    <n v="0"/>
    <n v="2026"/>
    <s v="Q2"/>
    <n v="5"/>
    <s v="May"/>
  </r>
  <r>
    <n v="4328"/>
    <d v="2026-05-19T00:00:00"/>
    <n v="2026"/>
    <x v="1"/>
    <n v="5"/>
    <x v="4"/>
    <x v="2"/>
    <x v="5"/>
    <x v="3"/>
    <s v="New"/>
    <x v="1"/>
    <s v="Trail Boots"/>
    <n v="1"/>
    <n v="143.52000000000001"/>
    <n v="0"/>
    <n v="81.040000000000006"/>
    <n v="143.52000000000001"/>
    <n v="81.040000000000006"/>
    <n v="62.480000000000004"/>
    <n v="0.435340022296544"/>
    <n v="143.52000000000001"/>
    <n v="0"/>
    <n v="2026"/>
    <s v="Q2"/>
    <n v="5"/>
    <s v="May"/>
  </r>
  <r>
    <n v="4591"/>
    <d v="2026-05-19T00:00:00"/>
    <n v="2026"/>
    <x v="1"/>
    <n v="5"/>
    <x v="4"/>
    <x v="2"/>
    <x v="16"/>
    <x v="2"/>
    <s v="New"/>
    <x v="3"/>
    <s v="Trail Tent 2P"/>
    <n v="1"/>
    <n v="192.94"/>
    <n v="0"/>
    <n v="105.15"/>
    <n v="192.94"/>
    <n v="105.15"/>
    <n v="87.789999999999992"/>
    <n v="0.45501192080439512"/>
    <n v="192.94"/>
    <n v="0"/>
    <n v="2026"/>
    <s v="Q2"/>
    <n v="5"/>
    <s v="May"/>
  </r>
  <r>
    <n v="280"/>
    <d v="2026-05-20T00:00:00"/>
    <n v="2026"/>
    <x v="1"/>
    <n v="5"/>
    <x v="4"/>
    <x v="3"/>
    <x v="8"/>
    <x v="2"/>
    <s v="Business"/>
    <x v="2"/>
    <s v="Travel Backpack 35L"/>
    <n v="1"/>
    <n v="168.56"/>
    <n v="0"/>
    <n v="85.46"/>
    <n v="168.56"/>
    <n v="85.46"/>
    <n v="83.100000000000009"/>
    <n v="0.49299952539155201"/>
    <n v="168.56"/>
    <n v="0"/>
    <n v="2026"/>
    <s v="Q2"/>
    <n v="5"/>
    <s v="May"/>
  </r>
  <r>
    <n v="409"/>
    <d v="2026-05-20T00:00:00"/>
    <n v="2026"/>
    <x v="1"/>
    <n v="5"/>
    <x v="4"/>
    <x v="0"/>
    <x v="0"/>
    <x v="0"/>
    <s v="New"/>
    <x v="3"/>
    <s v="Compact Sleeping Bag"/>
    <n v="2"/>
    <n v="123.9"/>
    <n v="0"/>
    <n v="58.95"/>
    <n v="247.8"/>
    <n v="117.9"/>
    <n v="129.9"/>
    <n v="0.52421307506053272"/>
    <n v="247.8"/>
    <n v="0"/>
    <n v="2026"/>
    <s v="Q2"/>
    <n v="5"/>
    <s v="May"/>
  </r>
  <r>
    <n v="1372"/>
    <d v="2026-05-20T00:00:00"/>
    <n v="2026"/>
    <x v="1"/>
    <n v="5"/>
    <x v="4"/>
    <x v="0"/>
    <x v="9"/>
    <x v="0"/>
    <s v="New"/>
    <x v="1"/>
    <s v="Trail Boots"/>
    <n v="2"/>
    <n v="140.93"/>
    <n v="0"/>
    <n v="81.040000000000006"/>
    <n v="281.86"/>
    <n v="162.08000000000001"/>
    <n v="119.78"/>
    <n v="0.42496274746327961"/>
    <n v="281.86"/>
    <n v="0"/>
    <n v="2026"/>
    <s v="Q2"/>
    <n v="5"/>
    <s v="May"/>
  </r>
  <r>
    <n v="2327"/>
    <d v="2026-05-20T00:00:00"/>
    <n v="2026"/>
    <x v="1"/>
    <n v="5"/>
    <x v="4"/>
    <x v="2"/>
    <x v="5"/>
    <x v="2"/>
    <s v="Returning"/>
    <x v="1"/>
    <s v="Trekking Poles"/>
    <n v="1"/>
    <n v="73.150000000000006"/>
    <n v="0"/>
    <n v="32.950000000000003"/>
    <n v="73.150000000000006"/>
    <n v="32.950000000000003"/>
    <n v="40.200000000000003"/>
    <n v="0.54955570745044424"/>
    <n v="73.150000000000006"/>
    <n v="0"/>
    <n v="2026"/>
    <s v="Q2"/>
    <n v="5"/>
    <s v="May"/>
  </r>
  <r>
    <n v="2703"/>
    <d v="2026-05-20T00:00:00"/>
    <n v="2026"/>
    <x v="1"/>
    <n v="5"/>
    <x v="4"/>
    <x v="3"/>
    <x v="8"/>
    <x v="2"/>
    <s v="Business"/>
    <x v="3"/>
    <s v="Trail Tent 2P"/>
    <n v="2"/>
    <n v="197.35"/>
    <n v="0.05"/>
    <n v="102.63"/>
    <n v="374.96499999999997"/>
    <n v="205.26"/>
    <n v="169.70499999999998"/>
    <n v="0.45258890829810783"/>
    <n v="394.7"/>
    <n v="19.734999999999999"/>
    <n v="2026"/>
    <s v="Q2"/>
    <n v="5"/>
    <s v="May"/>
  </r>
  <r>
    <n v="2776"/>
    <d v="2026-05-20T00:00:00"/>
    <n v="2026"/>
    <x v="1"/>
    <n v="5"/>
    <x v="4"/>
    <x v="3"/>
    <x v="4"/>
    <x v="0"/>
    <s v="Business"/>
    <x v="2"/>
    <s v="Insulated Bottle"/>
    <n v="3"/>
    <n v="36.74"/>
    <n v="0.05"/>
    <n v="13.97"/>
    <n v="104.70899999999999"/>
    <n v="41.910000000000004"/>
    <n v="62.798999999999985"/>
    <n v="0.59974787267570118"/>
    <n v="110.22"/>
    <n v="5.5110000000000001"/>
    <n v="2026"/>
    <s v="Q2"/>
    <n v="5"/>
    <s v="May"/>
  </r>
  <r>
    <n v="3411"/>
    <d v="2026-05-20T00:00:00"/>
    <n v="2026"/>
    <x v="1"/>
    <n v="5"/>
    <x v="4"/>
    <x v="1"/>
    <x v="11"/>
    <x v="0"/>
    <s v="Returning"/>
    <x v="1"/>
    <s v="Summit Backpack 45L"/>
    <n v="2"/>
    <n v="151.35"/>
    <n v="0.05"/>
    <n v="77.150000000000006"/>
    <n v="287.565"/>
    <n v="154.30000000000001"/>
    <n v="133.26499999999999"/>
    <n v="0.46342566028550064"/>
    <n v="302.7"/>
    <n v="15.135"/>
    <n v="2026"/>
    <s v="Q2"/>
    <n v="5"/>
    <s v="May"/>
  </r>
  <r>
    <n v="3841"/>
    <d v="2026-05-20T00:00:00"/>
    <n v="2026"/>
    <x v="1"/>
    <n v="5"/>
    <x v="4"/>
    <x v="0"/>
    <x v="15"/>
    <x v="2"/>
    <s v="New"/>
    <x v="0"/>
    <s v="Trail Bike Light"/>
    <n v="2"/>
    <n v="50.09"/>
    <n v="0.05"/>
    <n v="23.16"/>
    <n v="95.171000000000006"/>
    <n v="46.32"/>
    <n v="48.851000000000006"/>
    <n v="0.51329711781950382"/>
    <n v="100.18"/>
    <n v="5.0090000000000003"/>
    <n v="2026"/>
    <s v="Q2"/>
    <n v="5"/>
    <s v="May"/>
  </r>
  <r>
    <n v="5121"/>
    <d v="2026-05-20T00:00:00"/>
    <n v="2026"/>
    <x v="1"/>
    <n v="5"/>
    <x v="4"/>
    <x v="0"/>
    <x v="9"/>
    <x v="0"/>
    <s v="New"/>
    <x v="4"/>
    <s v="Weighted Vest"/>
    <n v="2"/>
    <n v="121.96"/>
    <n v="0.05"/>
    <n v="71.2"/>
    <n v="231.72399999999999"/>
    <n v="142.4"/>
    <n v="89.323999999999984"/>
    <n v="0.38547582468799085"/>
    <n v="243.92"/>
    <n v="12.196"/>
    <n v="2026"/>
    <s v="Q2"/>
    <n v="5"/>
    <s v="May"/>
  </r>
  <r>
    <n v="53"/>
    <d v="2026-05-21T00:00:00"/>
    <n v="2026"/>
    <x v="1"/>
    <n v="5"/>
    <x v="4"/>
    <x v="3"/>
    <x v="13"/>
    <x v="0"/>
    <s v="Business"/>
    <x v="2"/>
    <s v="Carry-On Duffel"/>
    <n v="1"/>
    <n v="134.28"/>
    <n v="0.05"/>
    <n v="65.44"/>
    <n v="127.56599999999999"/>
    <n v="65.44"/>
    <n v="62.125999999999991"/>
    <n v="0.487010645469796"/>
    <n v="134.28"/>
    <n v="6.7140000000000004"/>
    <n v="2026"/>
    <s v="Q2"/>
    <n v="5"/>
    <s v="May"/>
  </r>
  <r>
    <n v="127"/>
    <d v="2026-05-21T00:00:00"/>
    <n v="2026"/>
    <x v="1"/>
    <n v="5"/>
    <x v="4"/>
    <x v="3"/>
    <x v="7"/>
    <x v="0"/>
    <s v="Business"/>
    <x v="0"/>
    <s v="Cycling Pack 12L"/>
    <n v="3"/>
    <n v="100.48"/>
    <n v="0.05"/>
    <n v="50.68"/>
    <n v="286.36799999999999"/>
    <n v="152.04"/>
    <n v="134.328"/>
    <n v="0.46907475695608447"/>
    <n v="301.44"/>
    <n v="15.072000000000001"/>
    <n v="2026"/>
    <s v="Q2"/>
    <n v="5"/>
    <s v="May"/>
  </r>
  <r>
    <n v="1092"/>
    <d v="2026-05-21T00:00:00"/>
    <n v="2026"/>
    <x v="1"/>
    <n v="5"/>
    <x v="4"/>
    <x v="3"/>
    <x v="8"/>
    <x v="0"/>
    <s v="New"/>
    <x v="4"/>
    <s v="Recovery Roller"/>
    <n v="3"/>
    <n v="36.229999999999997"/>
    <n v="0"/>
    <n v="13.55"/>
    <n v="108.69"/>
    <n v="40.650000000000006"/>
    <n v="68.039999999999992"/>
    <n v="0.62600055202870541"/>
    <n v="108.69"/>
    <n v="0"/>
    <n v="2026"/>
    <s v="Q2"/>
    <n v="5"/>
    <s v="May"/>
  </r>
  <r>
    <n v="1213"/>
    <d v="2026-05-21T00:00:00"/>
    <n v="2026"/>
    <x v="1"/>
    <n v="5"/>
    <x v="4"/>
    <x v="2"/>
    <x v="2"/>
    <x v="3"/>
    <s v="Returning"/>
    <x v="3"/>
    <s v="Compact Sleeping Bag"/>
    <n v="3"/>
    <n v="120.61"/>
    <n v="0"/>
    <n v="60.17"/>
    <n v="361.83"/>
    <n v="180.51"/>
    <n v="181.32"/>
    <n v="0.50111931017328581"/>
    <n v="361.83"/>
    <n v="0"/>
    <n v="2026"/>
    <s v="Q2"/>
    <n v="5"/>
    <s v="May"/>
  </r>
  <r>
    <n v="1849"/>
    <d v="2026-05-21T00:00:00"/>
    <n v="2026"/>
    <x v="1"/>
    <n v="5"/>
    <x v="4"/>
    <x v="2"/>
    <x v="5"/>
    <x v="3"/>
    <s v="Returning"/>
    <x v="2"/>
    <s v="Packing Cube Set"/>
    <n v="3"/>
    <n v="46.46"/>
    <n v="0"/>
    <n v="18.71"/>
    <n v="139.38"/>
    <n v="56.13"/>
    <n v="83.25"/>
    <n v="0.59728798966853214"/>
    <n v="139.38"/>
    <n v="0"/>
    <n v="2026"/>
    <s v="Q2"/>
    <n v="5"/>
    <s v="May"/>
  </r>
  <r>
    <n v="2395"/>
    <d v="2026-05-21T00:00:00"/>
    <n v="2026"/>
    <x v="1"/>
    <n v="5"/>
    <x v="4"/>
    <x v="1"/>
    <x v="12"/>
    <x v="0"/>
    <s v="Business"/>
    <x v="4"/>
    <s v="Recovery Roller"/>
    <n v="1"/>
    <n v="36.9"/>
    <n v="0.05"/>
    <n v="13.89"/>
    <n v="35.055"/>
    <n v="13.89"/>
    <n v="21.164999999999999"/>
    <n v="0.60376551133932388"/>
    <n v="36.9"/>
    <n v="1.845"/>
    <n v="2026"/>
    <s v="Q2"/>
    <n v="5"/>
    <s v="May"/>
  </r>
  <r>
    <n v="4166"/>
    <d v="2026-05-21T00:00:00"/>
    <n v="2026"/>
    <x v="1"/>
    <n v="5"/>
    <x v="4"/>
    <x v="2"/>
    <x v="3"/>
    <x v="0"/>
    <s v="New"/>
    <x v="4"/>
    <s v="Resistance Band Set"/>
    <n v="6"/>
    <n v="40.61"/>
    <n v="0.05"/>
    <n v="15.14"/>
    <n v="231.47699999999998"/>
    <n v="90.84"/>
    <n v="140.63699999999997"/>
    <n v="0.607563602431343"/>
    <n v="243.66"/>
    <n v="12.183"/>
    <n v="2026"/>
    <s v="Q2"/>
    <n v="5"/>
    <s v="May"/>
  </r>
  <r>
    <n v="1004"/>
    <d v="2026-05-22T00:00:00"/>
    <n v="2026"/>
    <x v="1"/>
    <n v="5"/>
    <x v="4"/>
    <x v="3"/>
    <x v="13"/>
    <x v="0"/>
    <s v="Business"/>
    <x v="2"/>
    <s v="Insulated Bottle"/>
    <n v="2"/>
    <n v="36.86"/>
    <n v="0.05"/>
    <n v="13.85"/>
    <n v="70.033999999999992"/>
    <n v="27.7"/>
    <n v="42.333999999999989"/>
    <n v="0.60447782505640113"/>
    <n v="73.72"/>
    <n v="3.6859999999999999"/>
    <n v="2026"/>
    <s v="Q2"/>
    <n v="5"/>
    <s v="May"/>
  </r>
  <r>
    <n v="1012"/>
    <d v="2026-05-22T00:00:00"/>
    <n v="2026"/>
    <x v="1"/>
    <n v="5"/>
    <x v="4"/>
    <x v="1"/>
    <x v="6"/>
    <x v="0"/>
    <s v="New"/>
    <x v="1"/>
    <s v="Summit Backpack 45L"/>
    <n v="3"/>
    <n v="156.74"/>
    <n v="0"/>
    <n v="79.819999999999993"/>
    <n v="470.22"/>
    <n v="239.45999999999998"/>
    <n v="230.76000000000005"/>
    <n v="0.49074901110118674"/>
    <n v="470.22"/>
    <n v="0"/>
    <n v="2026"/>
    <s v="Q2"/>
    <n v="5"/>
    <s v="May"/>
  </r>
  <r>
    <n v="2180"/>
    <d v="2026-05-22T00:00:00"/>
    <n v="2026"/>
    <x v="1"/>
    <n v="5"/>
    <x v="4"/>
    <x v="0"/>
    <x v="9"/>
    <x v="1"/>
    <s v="Returning"/>
    <x v="0"/>
    <s v="Trail Bike Light"/>
    <n v="3"/>
    <n v="51.04"/>
    <n v="0.2"/>
    <n v="22.32"/>
    <n v="122.49600000000001"/>
    <n v="66.960000000000008"/>
    <n v="55.536000000000001"/>
    <n v="0.45336990595611282"/>
    <n v="153.12"/>
    <n v="30.624000000000002"/>
    <n v="2026"/>
    <s v="Q2"/>
    <n v="5"/>
    <s v="May"/>
  </r>
  <r>
    <n v="3659"/>
    <d v="2026-05-22T00:00:00"/>
    <n v="2026"/>
    <x v="1"/>
    <n v="5"/>
    <x v="4"/>
    <x v="3"/>
    <x v="13"/>
    <x v="2"/>
    <s v="New"/>
    <x v="1"/>
    <s v="Hiking Daypack 20L"/>
    <n v="2"/>
    <n v="93.55"/>
    <n v="0"/>
    <n v="44.31"/>
    <n v="187.1"/>
    <n v="88.62"/>
    <n v="98.47999999999999"/>
    <n v="0.52634954569748793"/>
    <n v="187.1"/>
    <n v="0"/>
    <n v="2026"/>
    <s v="Q2"/>
    <n v="5"/>
    <s v="May"/>
  </r>
  <r>
    <n v="3775"/>
    <d v="2026-05-22T00:00:00"/>
    <n v="2026"/>
    <x v="1"/>
    <n v="5"/>
    <x v="4"/>
    <x v="2"/>
    <x v="2"/>
    <x v="0"/>
    <s v="Business"/>
    <x v="2"/>
    <s v="Carry-On Duffel"/>
    <n v="1"/>
    <n v="131.74"/>
    <n v="0"/>
    <n v="66.650000000000006"/>
    <n v="131.74"/>
    <n v="66.650000000000006"/>
    <n v="65.09"/>
    <n v="0.49407924700166994"/>
    <n v="131.74"/>
    <n v="0"/>
    <n v="2026"/>
    <s v="Q2"/>
    <n v="5"/>
    <s v="May"/>
  </r>
  <r>
    <n v="4071"/>
    <d v="2026-05-22T00:00:00"/>
    <n v="2026"/>
    <x v="1"/>
    <n v="5"/>
    <x v="4"/>
    <x v="3"/>
    <x v="8"/>
    <x v="0"/>
    <s v="New"/>
    <x v="1"/>
    <s v="Hiking Daypack 20L"/>
    <n v="5"/>
    <n v="91.79"/>
    <n v="0.05"/>
    <n v="44.48"/>
    <n v="436.0025"/>
    <n v="222.39999999999998"/>
    <n v="213.60250000000002"/>
    <n v="0.48991118170193981"/>
    <n v="458.95000000000005"/>
    <n v="22.947500000000005"/>
    <n v="2026"/>
    <s v="Q2"/>
    <n v="5"/>
    <s v="May"/>
  </r>
  <r>
    <n v="5137"/>
    <d v="2026-05-22T00:00:00"/>
    <n v="2026"/>
    <x v="1"/>
    <n v="5"/>
    <x v="4"/>
    <x v="3"/>
    <x v="13"/>
    <x v="0"/>
    <s v="Business"/>
    <x v="1"/>
    <s v="Summit Backpack 45L"/>
    <n v="4"/>
    <n v="155.4"/>
    <n v="0.05"/>
    <n v="77.31"/>
    <n v="590.52"/>
    <n v="309.24"/>
    <n v="281.27999999999997"/>
    <n v="0.47632595001016048"/>
    <n v="621.6"/>
    <n v="31.080000000000002"/>
    <n v="2026"/>
    <s v="Q2"/>
    <n v="5"/>
    <s v="May"/>
  </r>
  <r>
    <n v="133"/>
    <d v="2026-05-23T00:00:00"/>
    <n v="2026"/>
    <x v="1"/>
    <n v="5"/>
    <x v="4"/>
    <x v="1"/>
    <x v="1"/>
    <x v="0"/>
    <s v="New"/>
    <x v="2"/>
    <s v="Insulated Bottle"/>
    <n v="1"/>
    <n v="36.57"/>
    <n v="0.05"/>
    <n v="13.33"/>
    <n v="34.741500000000002"/>
    <n v="13.33"/>
    <n v="21.411500000000004"/>
    <n v="0.61630902522919284"/>
    <n v="36.57"/>
    <n v="1.8285"/>
    <n v="2026"/>
    <s v="Q2"/>
    <n v="5"/>
    <s v="May"/>
  </r>
  <r>
    <n v="1385"/>
    <d v="2026-05-23T00:00:00"/>
    <n v="2026"/>
    <x v="1"/>
    <n v="5"/>
    <x v="4"/>
    <x v="2"/>
    <x v="16"/>
    <x v="0"/>
    <s v="New"/>
    <x v="0"/>
    <s v="Compact Repair Kit"/>
    <n v="2"/>
    <n v="41.19"/>
    <n v="0"/>
    <n v="17.190000000000001"/>
    <n v="82.38"/>
    <n v="34.380000000000003"/>
    <n v="47.999999999999993"/>
    <n v="0.58266569555717407"/>
    <n v="82.38"/>
    <n v="0"/>
    <n v="2026"/>
    <s v="Q2"/>
    <n v="5"/>
    <s v="May"/>
  </r>
  <r>
    <n v="1597"/>
    <d v="2026-05-23T00:00:00"/>
    <n v="2026"/>
    <x v="1"/>
    <n v="5"/>
    <x v="4"/>
    <x v="3"/>
    <x v="8"/>
    <x v="0"/>
    <s v="Returning"/>
    <x v="2"/>
    <s v="Carry-On Duffel"/>
    <n v="1"/>
    <n v="136.66999999999999"/>
    <n v="0.05"/>
    <n v="67.099999999999994"/>
    <n v="129.83649999999997"/>
    <n v="67.099999999999994"/>
    <n v="62.736499999999978"/>
    <n v="0.48319617364916639"/>
    <n v="136.66999999999999"/>
    <n v="6.8334999999999999"/>
    <n v="2026"/>
    <s v="Q2"/>
    <n v="5"/>
    <s v="May"/>
  </r>
  <r>
    <n v="2273"/>
    <d v="2026-05-23T00:00:00"/>
    <n v="2026"/>
    <x v="1"/>
    <n v="5"/>
    <x v="4"/>
    <x v="2"/>
    <x v="2"/>
    <x v="2"/>
    <s v="New"/>
    <x v="4"/>
    <s v="Recovery Roller"/>
    <n v="2"/>
    <n v="35.700000000000003"/>
    <n v="0"/>
    <n v="13.52"/>
    <n v="71.400000000000006"/>
    <n v="27.04"/>
    <n v="44.360000000000007"/>
    <n v="0.62128851540616248"/>
    <n v="71.400000000000006"/>
    <n v="0"/>
    <n v="2026"/>
    <s v="Q2"/>
    <n v="5"/>
    <s v="May"/>
  </r>
  <r>
    <n v="2931"/>
    <d v="2026-05-23T00:00:00"/>
    <n v="2026"/>
    <x v="1"/>
    <n v="5"/>
    <x v="4"/>
    <x v="0"/>
    <x v="0"/>
    <x v="0"/>
    <s v="Returning"/>
    <x v="0"/>
    <s v="Cycling Pack 12L"/>
    <n v="1"/>
    <n v="100.87"/>
    <n v="0"/>
    <n v="50.4"/>
    <n v="100.87"/>
    <n v="50.4"/>
    <n v="50.470000000000006"/>
    <n v="0.5003469812630118"/>
    <n v="100.87"/>
    <n v="0"/>
    <n v="2026"/>
    <s v="Q2"/>
    <n v="5"/>
    <s v="May"/>
  </r>
  <r>
    <n v="4143"/>
    <d v="2026-05-23T00:00:00"/>
    <n v="2026"/>
    <x v="1"/>
    <n v="5"/>
    <x v="4"/>
    <x v="2"/>
    <x v="16"/>
    <x v="2"/>
    <s v="Returning"/>
    <x v="2"/>
    <s v="Carry-On Duffel"/>
    <n v="1"/>
    <n v="130.80000000000001"/>
    <n v="0"/>
    <n v="68.7"/>
    <n v="130.80000000000001"/>
    <n v="68.7"/>
    <n v="62.100000000000009"/>
    <n v="0.4747706422018349"/>
    <n v="130.80000000000001"/>
    <n v="0"/>
    <n v="2026"/>
    <s v="Q2"/>
    <n v="5"/>
    <s v="May"/>
  </r>
  <r>
    <n v="4504"/>
    <d v="2026-05-23T00:00:00"/>
    <n v="2026"/>
    <x v="1"/>
    <n v="5"/>
    <x v="4"/>
    <x v="0"/>
    <x v="9"/>
    <x v="3"/>
    <s v="Returning"/>
    <x v="1"/>
    <s v="Summit Backpack 45L"/>
    <n v="1"/>
    <n v="153.88999999999999"/>
    <n v="0"/>
    <n v="79.64"/>
    <n v="153.88999999999999"/>
    <n v="79.64"/>
    <n v="74.249999999999986"/>
    <n v="0.4824874910650464"/>
    <n v="153.88999999999999"/>
    <n v="0"/>
    <n v="2026"/>
    <s v="Q2"/>
    <n v="5"/>
    <s v="May"/>
  </r>
  <r>
    <n v="656"/>
    <d v="2026-05-24T00:00:00"/>
    <n v="2026"/>
    <x v="1"/>
    <n v="5"/>
    <x v="4"/>
    <x v="3"/>
    <x v="7"/>
    <x v="0"/>
    <s v="New"/>
    <x v="3"/>
    <s v="Compact Sleeping Bag"/>
    <n v="1"/>
    <n v="122.51"/>
    <n v="0.15"/>
    <n v="62.2"/>
    <n v="104.1335"/>
    <n v="62.2"/>
    <n v="41.933499999999995"/>
    <n v="0.40268981643755369"/>
    <n v="122.51"/>
    <n v="18.3765"/>
    <n v="2026"/>
    <s v="Q2"/>
    <n v="5"/>
    <s v="May"/>
  </r>
  <r>
    <n v="979"/>
    <d v="2026-05-24T00:00:00"/>
    <n v="2026"/>
    <x v="1"/>
    <n v="5"/>
    <x v="4"/>
    <x v="3"/>
    <x v="4"/>
    <x v="1"/>
    <s v="Returning"/>
    <x v="0"/>
    <s v="Commuter Helmet"/>
    <n v="8"/>
    <n v="79.94"/>
    <n v="0.15"/>
    <n v="41.65"/>
    <n v="543.59199999999998"/>
    <n v="333.2"/>
    <n v="210.392"/>
    <n v="0.38704028021015763"/>
    <n v="639.52"/>
    <n v="95.927999999999997"/>
    <n v="2026"/>
    <s v="Q2"/>
    <n v="5"/>
    <s v="May"/>
  </r>
  <r>
    <n v="1510"/>
    <d v="2026-05-24T00:00:00"/>
    <n v="2026"/>
    <x v="1"/>
    <n v="5"/>
    <x v="4"/>
    <x v="3"/>
    <x v="7"/>
    <x v="0"/>
    <s v="New"/>
    <x v="0"/>
    <s v="Trail Bike Light"/>
    <n v="2"/>
    <n v="50.78"/>
    <n v="0.05"/>
    <n v="23.03"/>
    <n v="96.481999999999999"/>
    <n v="46.06"/>
    <n v="50.421999999999997"/>
    <n v="0.52260525279326708"/>
    <n v="101.56"/>
    <n v="5.0780000000000003"/>
    <n v="2026"/>
    <s v="Q2"/>
    <n v="5"/>
    <s v="May"/>
  </r>
  <r>
    <n v="1959"/>
    <d v="2026-05-24T00:00:00"/>
    <n v="2026"/>
    <x v="1"/>
    <n v="5"/>
    <x v="4"/>
    <x v="0"/>
    <x v="15"/>
    <x v="3"/>
    <s v="Business"/>
    <x v="0"/>
    <s v="Commuter Helmet"/>
    <n v="2"/>
    <n v="80.59"/>
    <n v="0.05"/>
    <n v="41.44"/>
    <n v="153.12100000000001"/>
    <n v="82.88"/>
    <n v="70.241000000000014"/>
    <n v="0.45872871781140412"/>
    <n v="161.18"/>
    <n v="8.0590000000000011"/>
    <n v="2026"/>
    <s v="Q2"/>
    <n v="5"/>
    <s v="May"/>
  </r>
  <r>
    <n v="2089"/>
    <d v="2026-05-24T00:00:00"/>
    <n v="2026"/>
    <x v="1"/>
    <n v="5"/>
    <x v="4"/>
    <x v="0"/>
    <x v="15"/>
    <x v="3"/>
    <s v="New"/>
    <x v="4"/>
    <s v="Recovery Roller"/>
    <n v="3"/>
    <n v="35.75"/>
    <n v="0.15"/>
    <n v="13.54"/>
    <n v="91.162499999999994"/>
    <n v="40.619999999999997"/>
    <n v="50.542499999999997"/>
    <n v="0.55442204853969557"/>
    <n v="107.25"/>
    <n v="16.087499999999999"/>
    <n v="2026"/>
    <s v="Q2"/>
    <n v="5"/>
    <s v="May"/>
  </r>
  <r>
    <n v="2446"/>
    <d v="2026-05-24T00:00:00"/>
    <n v="2026"/>
    <x v="1"/>
    <n v="5"/>
    <x v="4"/>
    <x v="1"/>
    <x v="12"/>
    <x v="0"/>
    <s v="New"/>
    <x v="3"/>
    <s v="Trail Tent 2P"/>
    <n v="5"/>
    <n v="195.78"/>
    <n v="0.1"/>
    <n v="101.98"/>
    <n v="881.01"/>
    <n v="509.90000000000003"/>
    <n v="371.10999999999996"/>
    <n v="0.4212324491208953"/>
    <n v="978.9"/>
    <n v="97.89"/>
    <n v="2026"/>
    <s v="Q2"/>
    <n v="5"/>
    <s v="May"/>
  </r>
  <r>
    <n v="2847"/>
    <d v="2026-05-24T00:00:00"/>
    <n v="2026"/>
    <x v="1"/>
    <n v="5"/>
    <x v="4"/>
    <x v="3"/>
    <x v="13"/>
    <x v="0"/>
    <s v="Returning"/>
    <x v="3"/>
    <s v="Compact Sleeping Bag"/>
    <n v="2"/>
    <n v="125.95"/>
    <n v="0.05"/>
    <n v="61.74"/>
    <n v="239.30500000000001"/>
    <n v="123.48"/>
    <n v="115.825"/>
    <n v="0.48400576669940032"/>
    <n v="251.9"/>
    <n v="12.595000000000001"/>
    <n v="2026"/>
    <s v="Q2"/>
    <n v="5"/>
    <s v="May"/>
  </r>
  <r>
    <n v="3454"/>
    <d v="2026-05-24T00:00:00"/>
    <n v="2026"/>
    <x v="1"/>
    <n v="5"/>
    <x v="4"/>
    <x v="3"/>
    <x v="7"/>
    <x v="0"/>
    <s v="New"/>
    <x v="4"/>
    <s v="Resistance Band Set"/>
    <n v="2"/>
    <n v="41.32"/>
    <n v="0"/>
    <n v="14.91"/>
    <n v="82.64"/>
    <n v="29.82"/>
    <n v="52.82"/>
    <n v="0.63915779283639884"/>
    <n v="82.64"/>
    <n v="0"/>
    <n v="2026"/>
    <s v="Q2"/>
    <n v="5"/>
    <s v="May"/>
  </r>
  <r>
    <n v="4472"/>
    <d v="2026-05-24T00:00:00"/>
    <n v="2026"/>
    <x v="1"/>
    <n v="5"/>
    <x v="4"/>
    <x v="3"/>
    <x v="8"/>
    <x v="3"/>
    <s v="New"/>
    <x v="1"/>
    <s v="Trail Boots"/>
    <n v="2"/>
    <n v="144.01"/>
    <n v="0"/>
    <n v="79.37"/>
    <n v="288.02"/>
    <n v="158.74"/>
    <n v="129.27999999999997"/>
    <n v="0.44885771821401282"/>
    <n v="288.02"/>
    <n v="0"/>
    <n v="2026"/>
    <s v="Q2"/>
    <n v="5"/>
    <s v="May"/>
  </r>
  <r>
    <n v="4852"/>
    <d v="2026-05-24T00:00:00"/>
    <n v="2026"/>
    <x v="1"/>
    <n v="5"/>
    <x v="4"/>
    <x v="0"/>
    <x v="15"/>
    <x v="0"/>
    <s v="Business"/>
    <x v="0"/>
    <s v="Trail Bike Light"/>
    <n v="2"/>
    <n v="51.17"/>
    <n v="0.05"/>
    <n v="21.97"/>
    <n v="97.222999999999999"/>
    <n v="43.94"/>
    <n v="53.283000000000001"/>
    <n v="0.54804932989107513"/>
    <n v="102.34"/>
    <n v="5.1170000000000009"/>
    <n v="2026"/>
    <s v="Q2"/>
    <n v="5"/>
    <s v="May"/>
  </r>
  <r>
    <n v="4959"/>
    <d v="2026-05-24T00:00:00"/>
    <n v="2026"/>
    <x v="1"/>
    <n v="5"/>
    <x v="4"/>
    <x v="0"/>
    <x v="0"/>
    <x v="1"/>
    <s v="Business"/>
    <x v="3"/>
    <s v="Portable Camp Stove"/>
    <n v="6"/>
    <n v="83.58"/>
    <n v="0.2"/>
    <n v="40.5"/>
    <n v="401.18400000000003"/>
    <n v="243"/>
    <n v="158.18400000000003"/>
    <n v="0.39429289303661169"/>
    <n v="501.48"/>
    <n v="100.29600000000001"/>
    <n v="2026"/>
    <s v="Q2"/>
    <n v="5"/>
    <s v="May"/>
  </r>
  <r>
    <n v="5056"/>
    <d v="2026-05-24T00:00:00"/>
    <n v="2026"/>
    <x v="1"/>
    <n v="5"/>
    <x v="4"/>
    <x v="2"/>
    <x v="16"/>
    <x v="3"/>
    <s v="Returning"/>
    <x v="3"/>
    <s v="Portable Camp Stove"/>
    <n v="2"/>
    <n v="80.010000000000005"/>
    <n v="0"/>
    <n v="38.54"/>
    <n v="160.02000000000001"/>
    <n v="77.08"/>
    <n v="82.940000000000012"/>
    <n v="0.51831021122359711"/>
    <n v="160.02000000000001"/>
    <n v="0"/>
    <n v="2026"/>
    <s v="Q2"/>
    <n v="5"/>
    <s v="May"/>
  </r>
  <r>
    <n v="1152"/>
    <d v="2026-05-25T00:00:00"/>
    <n v="2026"/>
    <x v="1"/>
    <n v="5"/>
    <x v="4"/>
    <x v="3"/>
    <x v="7"/>
    <x v="0"/>
    <s v="New"/>
    <x v="1"/>
    <s v="Hiking Daypack 20L"/>
    <n v="2"/>
    <n v="94.4"/>
    <n v="0"/>
    <n v="46.39"/>
    <n v="188.8"/>
    <n v="92.78"/>
    <n v="96.02000000000001"/>
    <n v="0.50858050847457625"/>
    <n v="188.8"/>
    <n v="0"/>
    <n v="2026"/>
    <s v="Q2"/>
    <n v="5"/>
    <s v="May"/>
  </r>
  <r>
    <n v="3919"/>
    <d v="2026-05-25T00:00:00"/>
    <n v="2026"/>
    <x v="1"/>
    <n v="5"/>
    <x v="4"/>
    <x v="2"/>
    <x v="2"/>
    <x v="2"/>
    <s v="Business"/>
    <x v="1"/>
    <s v="Summit Backpack 45L"/>
    <n v="6"/>
    <n v="157.33000000000001"/>
    <n v="0"/>
    <n v="78.849999999999994"/>
    <n v="943.98"/>
    <n v="473.09999999999997"/>
    <n v="470.88000000000005"/>
    <n v="0.4988241276298227"/>
    <n v="943.98"/>
    <n v="0"/>
    <n v="2026"/>
    <s v="Q2"/>
    <n v="5"/>
    <s v="May"/>
  </r>
  <r>
    <n v="4202"/>
    <d v="2026-05-25T00:00:00"/>
    <n v="2026"/>
    <x v="1"/>
    <n v="5"/>
    <x v="4"/>
    <x v="2"/>
    <x v="3"/>
    <x v="0"/>
    <s v="New"/>
    <x v="3"/>
    <s v="Compact Sleeping Bag"/>
    <n v="1"/>
    <n v="125.44"/>
    <n v="0"/>
    <n v="59.92"/>
    <n v="125.44"/>
    <n v="59.92"/>
    <n v="65.52"/>
    <n v="0.5223214285714286"/>
    <n v="125.44"/>
    <n v="0"/>
    <n v="2026"/>
    <s v="Q2"/>
    <n v="5"/>
    <s v="May"/>
  </r>
  <r>
    <n v="4274"/>
    <d v="2026-05-25T00:00:00"/>
    <n v="2026"/>
    <x v="1"/>
    <n v="5"/>
    <x v="4"/>
    <x v="1"/>
    <x v="12"/>
    <x v="3"/>
    <s v="Returning"/>
    <x v="4"/>
    <s v="Recovery Roller"/>
    <n v="2"/>
    <n v="36.18"/>
    <n v="0"/>
    <n v="13.71"/>
    <n v="72.36"/>
    <n v="27.42"/>
    <n v="44.94"/>
    <n v="0.62106135986733002"/>
    <n v="72.36"/>
    <n v="0"/>
    <n v="2026"/>
    <s v="Q2"/>
    <n v="5"/>
    <s v="May"/>
  </r>
  <r>
    <n v="4364"/>
    <d v="2026-05-25T00:00:00"/>
    <n v="2026"/>
    <x v="1"/>
    <n v="5"/>
    <x v="4"/>
    <x v="0"/>
    <x v="15"/>
    <x v="2"/>
    <s v="Returning"/>
    <x v="4"/>
    <s v="Resistance Band Set"/>
    <n v="1"/>
    <n v="41"/>
    <n v="0.05"/>
    <n v="14.51"/>
    <n v="38.949999999999996"/>
    <n v="14.51"/>
    <n v="24.439999999999998"/>
    <n v="0.62747111681643131"/>
    <n v="41"/>
    <n v="2.0500000000000003"/>
    <n v="2026"/>
    <s v="Q2"/>
    <n v="5"/>
    <s v="May"/>
  </r>
  <r>
    <n v="4896"/>
    <d v="2026-05-25T00:00:00"/>
    <n v="2026"/>
    <x v="1"/>
    <n v="5"/>
    <x v="4"/>
    <x v="2"/>
    <x v="5"/>
    <x v="0"/>
    <s v="Returning"/>
    <x v="1"/>
    <s v="Trekking Poles"/>
    <n v="1"/>
    <n v="72.33"/>
    <n v="0.1"/>
    <n v="32.61"/>
    <n v="65.096999999999994"/>
    <n v="32.61"/>
    <n v="32.486999999999995"/>
    <n v="0.49905525600258072"/>
    <n v="72.33"/>
    <n v="7.2330000000000005"/>
    <n v="2026"/>
    <s v="Q2"/>
    <n v="5"/>
    <s v="May"/>
  </r>
  <r>
    <n v="5109"/>
    <d v="2026-05-25T00:00:00"/>
    <n v="2026"/>
    <x v="1"/>
    <n v="5"/>
    <x v="4"/>
    <x v="3"/>
    <x v="4"/>
    <x v="0"/>
    <s v="Business"/>
    <x v="3"/>
    <s v="Compact Sleeping Bag"/>
    <n v="2"/>
    <n v="125.42"/>
    <n v="0"/>
    <n v="62.28"/>
    <n v="250.84"/>
    <n v="124.56"/>
    <n v="126.28"/>
    <n v="0.50342848030617127"/>
    <n v="250.84"/>
    <n v="0"/>
    <n v="2026"/>
    <s v="Q2"/>
    <n v="5"/>
    <s v="May"/>
  </r>
  <r>
    <n v="289"/>
    <d v="2026-05-26T00:00:00"/>
    <n v="2026"/>
    <x v="1"/>
    <n v="5"/>
    <x v="4"/>
    <x v="0"/>
    <x v="15"/>
    <x v="0"/>
    <s v="Business"/>
    <x v="0"/>
    <s v="Compact Repair Kit"/>
    <n v="2"/>
    <n v="41.29"/>
    <n v="0.15"/>
    <n v="16.43"/>
    <n v="70.192999999999998"/>
    <n v="32.86"/>
    <n v="37.332999999999998"/>
    <n v="0.531862151496588"/>
    <n v="82.58"/>
    <n v="12.386999999999999"/>
    <n v="2026"/>
    <s v="Q2"/>
    <n v="5"/>
    <s v="May"/>
  </r>
  <r>
    <n v="4092"/>
    <d v="2026-05-26T00:00:00"/>
    <n v="2026"/>
    <x v="1"/>
    <n v="5"/>
    <x v="4"/>
    <x v="3"/>
    <x v="8"/>
    <x v="1"/>
    <s v="Business"/>
    <x v="2"/>
    <s v="Carry-On Duffel"/>
    <n v="8"/>
    <n v="131.4"/>
    <n v="0.05"/>
    <n v="66.489999999999995"/>
    <n v="998.64"/>
    <n v="531.91999999999996"/>
    <n v="466.72"/>
    <n v="0.46735560362092449"/>
    <n v="1051.2"/>
    <n v="52.56"/>
    <n v="2026"/>
    <s v="Q2"/>
    <n v="5"/>
    <s v="May"/>
  </r>
  <r>
    <n v="4727"/>
    <d v="2026-05-26T00:00:00"/>
    <n v="2026"/>
    <x v="1"/>
    <n v="5"/>
    <x v="4"/>
    <x v="2"/>
    <x v="16"/>
    <x v="0"/>
    <s v="New"/>
    <x v="1"/>
    <s v="Trail Boots"/>
    <n v="4"/>
    <n v="140.66999999999999"/>
    <n v="0"/>
    <n v="80.72"/>
    <n v="562.67999999999995"/>
    <n v="322.88"/>
    <n v="239.79999999999995"/>
    <n v="0.42617473519584842"/>
    <n v="562.67999999999995"/>
    <n v="0"/>
    <n v="2026"/>
    <s v="Q2"/>
    <n v="5"/>
    <s v="May"/>
  </r>
  <r>
    <n v="4753"/>
    <d v="2026-05-26T00:00:00"/>
    <n v="2026"/>
    <x v="1"/>
    <n v="5"/>
    <x v="4"/>
    <x v="3"/>
    <x v="8"/>
    <x v="0"/>
    <s v="Returning"/>
    <x v="4"/>
    <s v="Recovery Roller"/>
    <n v="1"/>
    <n v="36.659999999999997"/>
    <n v="0.05"/>
    <n v="13.51"/>
    <n v="34.826999999999998"/>
    <n v="13.51"/>
    <n v="21.317"/>
    <n v="0.61208257960777557"/>
    <n v="36.659999999999997"/>
    <n v="1.833"/>
    <n v="2026"/>
    <s v="Q2"/>
    <n v="5"/>
    <s v="May"/>
  </r>
  <r>
    <n v="942"/>
    <d v="2026-05-27T00:00:00"/>
    <n v="2026"/>
    <x v="1"/>
    <n v="5"/>
    <x v="4"/>
    <x v="3"/>
    <x v="4"/>
    <x v="0"/>
    <s v="Returning"/>
    <x v="2"/>
    <s v="Packing Cube Set"/>
    <n v="1"/>
    <n v="46.28"/>
    <n v="0.05"/>
    <n v="17.95"/>
    <n v="43.966000000000001"/>
    <n v="17.95"/>
    <n v="26.016000000000002"/>
    <n v="0.591729973161079"/>
    <n v="46.28"/>
    <n v="2.3140000000000001"/>
    <n v="2026"/>
    <s v="Q2"/>
    <n v="5"/>
    <s v="May"/>
  </r>
  <r>
    <n v="1755"/>
    <d v="2026-05-27T00:00:00"/>
    <n v="2026"/>
    <x v="1"/>
    <n v="5"/>
    <x v="4"/>
    <x v="3"/>
    <x v="13"/>
    <x v="3"/>
    <s v="Returning"/>
    <x v="1"/>
    <s v="Hiking Daypack 20L"/>
    <n v="2"/>
    <n v="92.12"/>
    <n v="0"/>
    <n v="46.64"/>
    <n v="184.24"/>
    <n v="93.28"/>
    <n v="90.960000000000008"/>
    <n v="0.49370386452453324"/>
    <n v="184.24"/>
    <n v="0"/>
    <n v="2026"/>
    <s v="Q2"/>
    <n v="5"/>
    <s v="May"/>
  </r>
  <r>
    <n v="3073"/>
    <d v="2026-05-27T00:00:00"/>
    <n v="2026"/>
    <x v="1"/>
    <n v="5"/>
    <x v="4"/>
    <x v="3"/>
    <x v="13"/>
    <x v="0"/>
    <s v="Returning"/>
    <x v="4"/>
    <s v="Resistance Band Set"/>
    <n v="3"/>
    <n v="39.549999999999997"/>
    <n v="0"/>
    <n v="14.87"/>
    <n v="118.64999999999999"/>
    <n v="44.61"/>
    <n v="74.039999999999992"/>
    <n v="0.6240202275600506"/>
    <n v="118.64999999999999"/>
    <n v="0"/>
    <n v="2026"/>
    <s v="Q2"/>
    <n v="5"/>
    <s v="May"/>
  </r>
  <r>
    <n v="4230"/>
    <d v="2026-05-27T00:00:00"/>
    <n v="2026"/>
    <x v="1"/>
    <n v="5"/>
    <x v="4"/>
    <x v="0"/>
    <x v="0"/>
    <x v="2"/>
    <s v="New"/>
    <x v="0"/>
    <s v="Commuter Helmet"/>
    <n v="1"/>
    <n v="83.3"/>
    <n v="0"/>
    <n v="41.93"/>
    <n v="83.3"/>
    <n v="41.93"/>
    <n v="41.37"/>
    <n v="0.49663865546218489"/>
    <n v="83.3"/>
    <n v="0"/>
    <n v="2026"/>
    <s v="Q2"/>
    <n v="5"/>
    <s v="May"/>
  </r>
  <r>
    <n v="644"/>
    <d v="2026-05-28T00:00:00"/>
    <n v="2026"/>
    <x v="1"/>
    <n v="5"/>
    <x v="4"/>
    <x v="3"/>
    <x v="13"/>
    <x v="2"/>
    <s v="New"/>
    <x v="1"/>
    <s v="Hiking Daypack 20L"/>
    <n v="2"/>
    <n v="93.84"/>
    <n v="0"/>
    <n v="44.72"/>
    <n v="187.68"/>
    <n v="89.44"/>
    <n v="98.240000000000009"/>
    <n v="0.52344416027280483"/>
    <n v="187.68"/>
    <n v="0"/>
    <n v="2026"/>
    <s v="Q2"/>
    <n v="5"/>
    <s v="May"/>
  </r>
  <r>
    <n v="1122"/>
    <d v="2026-05-28T00:00:00"/>
    <n v="2026"/>
    <x v="1"/>
    <n v="5"/>
    <x v="4"/>
    <x v="2"/>
    <x v="16"/>
    <x v="0"/>
    <s v="Returning"/>
    <x v="0"/>
    <s v="Trail Bike Light"/>
    <n v="2"/>
    <n v="51.25"/>
    <n v="0"/>
    <n v="22.57"/>
    <n v="102.5"/>
    <n v="45.14"/>
    <n v="57.36"/>
    <n v="0.55960975609756092"/>
    <n v="102.5"/>
    <n v="0"/>
    <n v="2026"/>
    <s v="Q2"/>
    <n v="5"/>
    <s v="May"/>
  </r>
  <r>
    <n v="2019"/>
    <d v="2026-05-28T00:00:00"/>
    <n v="2026"/>
    <x v="1"/>
    <n v="5"/>
    <x v="4"/>
    <x v="3"/>
    <x v="13"/>
    <x v="1"/>
    <s v="Business"/>
    <x v="0"/>
    <s v="Commuter Helmet"/>
    <n v="8"/>
    <n v="80.13"/>
    <n v="0.1"/>
    <n v="43.8"/>
    <n v="576.93600000000004"/>
    <n v="350.4"/>
    <n v="226.53600000000006"/>
    <n v="0.39265360455925796"/>
    <n v="641.04"/>
    <n v="64.103999999999999"/>
    <n v="2026"/>
    <s v="Q2"/>
    <n v="5"/>
    <s v="May"/>
  </r>
  <r>
    <n v="2432"/>
    <d v="2026-05-28T00:00:00"/>
    <n v="2026"/>
    <x v="1"/>
    <n v="5"/>
    <x v="4"/>
    <x v="1"/>
    <x v="12"/>
    <x v="0"/>
    <s v="Returning"/>
    <x v="4"/>
    <s v="Resistance Band Set"/>
    <n v="1"/>
    <n v="41.13"/>
    <n v="0"/>
    <n v="14.8"/>
    <n v="41.13"/>
    <n v="14.8"/>
    <n v="26.330000000000002"/>
    <n v="0.64016532944322879"/>
    <n v="41.13"/>
    <n v="0"/>
    <n v="2026"/>
    <s v="Q2"/>
    <n v="5"/>
    <s v="May"/>
  </r>
  <r>
    <n v="2989"/>
    <d v="2026-05-28T00:00:00"/>
    <n v="2026"/>
    <x v="1"/>
    <n v="5"/>
    <x v="4"/>
    <x v="3"/>
    <x v="13"/>
    <x v="0"/>
    <s v="Returning"/>
    <x v="3"/>
    <s v="Portable Camp Stove"/>
    <n v="1"/>
    <n v="81.28"/>
    <n v="0.15"/>
    <n v="39.020000000000003"/>
    <n v="69.087999999999994"/>
    <n v="39.020000000000003"/>
    <n v="30.067999999999991"/>
    <n v="0.43521306160259371"/>
    <n v="81.28"/>
    <n v="12.192"/>
    <n v="2026"/>
    <s v="Q2"/>
    <n v="5"/>
    <s v="May"/>
  </r>
  <r>
    <n v="3019"/>
    <d v="2026-05-28T00:00:00"/>
    <n v="2026"/>
    <x v="1"/>
    <n v="5"/>
    <x v="4"/>
    <x v="2"/>
    <x v="3"/>
    <x v="0"/>
    <s v="Business"/>
    <x v="2"/>
    <s v="Packing Cube Set"/>
    <n v="1"/>
    <n v="46.19"/>
    <n v="0"/>
    <n v="18.329999999999998"/>
    <n v="46.19"/>
    <n v="18.329999999999998"/>
    <n v="27.86"/>
    <n v="0.60316085732842606"/>
    <n v="46.19"/>
    <n v="0"/>
    <n v="2026"/>
    <s v="Q2"/>
    <n v="5"/>
    <s v="May"/>
  </r>
  <r>
    <n v="3798"/>
    <d v="2026-05-28T00:00:00"/>
    <n v="2026"/>
    <x v="1"/>
    <n v="5"/>
    <x v="4"/>
    <x v="3"/>
    <x v="8"/>
    <x v="0"/>
    <s v="Returning"/>
    <x v="1"/>
    <s v="Summit Backpack 45L"/>
    <n v="3"/>
    <n v="156.58000000000001"/>
    <n v="0"/>
    <n v="79.099999999999994"/>
    <n v="469.74"/>
    <n v="237.29999999999998"/>
    <n v="232.44000000000003"/>
    <n v="0.49482692553327379"/>
    <n v="469.74"/>
    <n v="0"/>
    <n v="2026"/>
    <s v="Q2"/>
    <n v="5"/>
    <s v="May"/>
  </r>
  <r>
    <n v="3862"/>
    <d v="2026-05-28T00:00:00"/>
    <n v="2026"/>
    <x v="1"/>
    <n v="5"/>
    <x v="4"/>
    <x v="3"/>
    <x v="13"/>
    <x v="3"/>
    <s v="New"/>
    <x v="4"/>
    <s v="Weighted Vest"/>
    <n v="1"/>
    <n v="123.91"/>
    <n v="0"/>
    <n v="68.89"/>
    <n v="123.91"/>
    <n v="68.89"/>
    <n v="55.019999999999996"/>
    <n v="0.44403195867968687"/>
    <n v="123.91"/>
    <n v="0"/>
    <n v="2026"/>
    <s v="Q2"/>
    <n v="5"/>
    <s v="May"/>
  </r>
  <r>
    <n v="4281"/>
    <d v="2026-05-28T00:00:00"/>
    <n v="2026"/>
    <x v="1"/>
    <n v="5"/>
    <x v="4"/>
    <x v="2"/>
    <x v="2"/>
    <x v="3"/>
    <s v="New"/>
    <x v="0"/>
    <s v="Trail Bike Light"/>
    <n v="1"/>
    <n v="50.64"/>
    <n v="0"/>
    <n v="22.97"/>
    <n v="50.64"/>
    <n v="22.97"/>
    <n v="27.67"/>
    <n v="0.54640600315955767"/>
    <n v="50.64"/>
    <n v="0"/>
    <n v="2026"/>
    <s v="Q2"/>
    <n v="5"/>
    <s v="May"/>
  </r>
  <r>
    <n v="191"/>
    <d v="2026-05-29T00:00:00"/>
    <n v="2026"/>
    <x v="1"/>
    <n v="5"/>
    <x v="4"/>
    <x v="2"/>
    <x v="5"/>
    <x v="0"/>
    <s v="Returning"/>
    <x v="1"/>
    <s v="Trekking Poles"/>
    <n v="2"/>
    <n v="70.48"/>
    <n v="0.1"/>
    <n v="33.229999999999997"/>
    <n v="126.864"/>
    <n v="66.459999999999994"/>
    <n v="60.404000000000011"/>
    <n v="0.47613192079707412"/>
    <n v="140.96"/>
    <n v="14.096000000000002"/>
    <n v="2026"/>
    <s v="Q2"/>
    <n v="5"/>
    <s v="May"/>
  </r>
  <r>
    <n v="1039"/>
    <d v="2026-05-29T00:00:00"/>
    <n v="2026"/>
    <x v="1"/>
    <n v="5"/>
    <x v="4"/>
    <x v="1"/>
    <x v="11"/>
    <x v="3"/>
    <s v="New"/>
    <x v="0"/>
    <s v="Compact Repair Kit"/>
    <n v="1"/>
    <n v="41.27"/>
    <n v="0.05"/>
    <n v="17.149999999999999"/>
    <n v="39.206499999999998"/>
    <n v="17.149999999999999"/>
    <n v="22.0565"/>
    <n v="0.56257253261576523"/>
    <n v="41.27"/>
    <n v="2.0635000000000003"/>
    <n v="2026"/>
    <s v="Q2"/>
    <n v="5"/>
    <s v="May"/>
  </r>
  <r>
    <n v="2641"/>
    <d v="2026-05-29T00:00:00"/>
    <n v="2026"/>
    <x v="1"/>
    <n v="5"/>
    <x v="4"/>
    <x v="0"/>
    <x v="15"/>
    <x v="3"/>
    <s v="Returning"/>
    <x v="4"/>
    <s v="Recovery Roller"/>
    <n v="2"/>
    <n v="36.9"/>
    <n v="0"/>
    <n v="14.07"/>
    <n v="73.8"/>
    <n v="28.14"/>
    <n v="45.66"/>
    <n v="0.61869918699186988"/>
    <n v="73.8"/>
    <n v="0"/>
    <n v="2026"/>
    <s v="Q2"/>
    <n v="5"/>
    <s v="May"/>
  </r>
  <r>
    <n v="3058"/>
    <d v="2026-05-29T00:00:00"/>
    <n v="2026"/>
    <x v="1"/>
    <n v="5"/>
    <x v="4"/>
    <x v="1"/>
    <x v="11"/>
    <x v="0"/>
    <s v="Returning"/>
    <x v="3"/>
    <s v="Trail Tent 2P"/>
    <n v="1"/>
    <n v="196.91"/>
    <n v="0"/>
    <n v="106.31"/>
    <n v="196.91"/>
    <n v="106.31"/>
    <n v="90.6"/>
    <n v="0.46010867909197095"/>
    <n v="196.91"/>
    <n v="0"/>
    <n v="2026"/>
    <s v="Q2"/>
    <n v="5"/>
    <s v="May"/>
  </r>
  <r>
    <n v="3110"/>
    <d v="2026-05-29T00:00:00"/>
    <n v="2026"/>
    <x v="1"/>
    <n v="5"/>
    <x v="4"/>
    <x v="1"/>
    <x v="6"/>
    <x v="2"/>
    <s v="Business"/>
    <x v="4"/>
    <s v="Recovery Roller"/>
    <n v="3"/>
    <n v="35.79"/>
    <n v="0"/>
    <n v="13.67"/>
    <n v="107.37"/>
    <n v="41.01"/>
    <n v="66.360000000000014"/>
    <n v="0.61804973456272716"/>
    <n v="107.37"/>
    <n v="0"/>
    <n v="2026"/>
    <s v="Q2"/>
    <n v="5"/>
    <s v="May"/>
  </r>
  <r>
    <n v="3981"/>
    <d v="2026-05-29T00:00:00"/>
    <n v="2026"/>
    <x v="1"/>
    <n v="5"/>
    <x v="4"/>
    <x v="3"/>
    <x v="13"/>
    <x v="0"/>
    <s v="New"/>
    <x v="0"/>
    <s v="Commuter Helmet"/>
    <n v="2"/>
    <n v="82.22"/>
    <n v="0.05"/>
    <n v="42.35"/>
    <n v="156.21799999999999"/>
    <n v="84.7"/>
    <n v="71.517999999999986"/>
    <n v="0.45780895927485943"/>
    <n v="164.44"/>
    <n v="8.2219999999999995"/>
    <n v="2026"/>
    <s v="Q2"/>
    <n v="5"/>
    <s v="May"/>
  </r>
  <r>
    <n v="4663"/>
    <d v="2026-05-29T00:00:00"/>
    <n v="2026"/>
    <x v="1"/>
    <n v="5"/>
    <x v="4"/>
    <x v="2"/>
    <x v="5"/>
    <x v="0"/>
    <s v="New"/>
    <x v="0"/>
    <s v="Compact Repair Kit"/>
    <n v="1"/>
    <n v="40.57"/>
    <n v="0"/>
    <n v="16.809999999999999"/>
    <n v="40.57"/>
    <n v="16.809999999999999"/>
    <n v="23.76"/>
    <n v="0.58565442445156524"/>
    <n v="40.57"/>
    <n v="0"/>
    <n v="2026"/>
    <s v="Q2"/>
    <n v="5"/>
    <s v="May"/>
  </r>
  <r>
    <n v="5021"/>
    <d v="2026-05-29T00:00:00"/>
    <n v="2026"/>
    <x v="1"/>
    <n v="5"/>
    <x v="4"/>
    <x v="2"/>
    <x v="10"/>
    <x v="2"/>
    <s v="Returning"/>
    <x v="3"/>
    <s v="Trail Tent 2P"/>
    <n v="1"/>
    <n v="191.62"/>
    <n v="0.05"/>
    <n v="106.15"/>
    <n v="182.03899999999999"/>
    <n v="106.15"/>
    <n v="75.888999999999982"/>
    <n v="0.41688319535923613"/>
    <n v="191.62"/>
    <n v="9.5810000000000013"/>
    <n v="2026"/>
    <s v="Q2"/>
    <n v="5"/>
    <s v="May"/>
  </r>
  <r>
    <n v="5107"/>
    <d v="2026-05-29T00:00:00"/>
    <n v="2026"/>
    <x v="1"/>
    <n v="5"/>
    <x v="4"/>
    <x v="1"/>
    <x v="6"/>
    <x v="3"/>
    <s v="Returning"/>
    <x v="1"/>
    <s v="Summit Backpack 45L"/>
    <n v="1"/>
    <n v="154.07"/>
    <n v="0.05"/>
    <n v="78.400000000000006"/>
    <n v="146.36649999999997"/>
    <n v="78.400000000000006"/>
    <n v="67.966499999999968"/>
    <n v="0.46435830603314271"/>
    <n v="154.07"/>
    <n v="7.7035"/>
    <n v="2026"/>
    <s v="Q2"/>
    <n v="5"/>
    <s v="May"/>
  </r>
  <r>
    <n v="454"/>
    <d v="2026-05-30T00:00:00"/>
    <n v="2026"/>
    <x v="1"/>
    <n v="5"/>
    <x v="4"/>
    <x v="2"/>
    <x v="10"/>
    <x v="3"/>
    <s v="Returning"/>
    <x v="3"/>
    <s v="Compact Sleeping Bag"/>
    <n v="1"/>
    <n v="120.8"/>
    <n v="0"/>
    <n v="61.4"/>
    <n v="120.8"/>
    <n v="61.4"/>
    <n v="59.4"/>
    <n v="0.49172185430463577"/>
    <n v="120.8"/>
    <n v="0"/>
    <n v="2026"/>
    <s v="Q2"/>
    <n v="5"/>
    <s v="May"/>
  </r>
  <r>
    <n v="873"/>
    <d v="2026-05-30T00:00:00"/>
    <n v="2026"/>
    <x v="1"/>
    <n v="5"/>
    <x v="4"/>
    <x v="2"/>
    <x v="10"/>
    <x v="0"/>
    <s v="Business"/>
    <x v="0"/>
    <s v="Compact Repair Kit"/>
    <n v="1"/>
    <n v="40.15"/>
    <n v="0"/>
    <n v="16.82"/>
    <n v="40.15"/>
    <n v="16.82"/>
    <n v="23.33"/>
    <n v="0.58107098381070976"/>
    <n v="40.15"/>
    <n v="0"/>
    <n v="2026"/>
    <s v="Q2"/>
    <n v="5"/>
    <s v="May"/>
  </r>
  <r>
    <n v="1116"/>
    <d v="2026-05-30T00:00:00"/>
    <n v="2026"/>
    <x v="1"/>
    <n v="5"/>
    <x v="4"/>
    <x v="1"/>
    <x v="12"/>
    <x v="1"/>
    <s v="Business"/>
    <x v="2"/>
    <s v="Carry-On Duffel"/>
    <n v="5"/>
    <n v="134.4"/>
    <n v="0.15"/>
    <n v="67.709999999999994"/>
    <n v="571.19999999999993"/>
    <n v="338.54999999999995"/>
    <n v="232.64999999999998"/>
    <n v="0.40730042016806722"/>
    <n v="672"/>
    <n v="100.8"/>
    <n v="2026"/>
    <s v="Q2"/>
    <n v="5"/>
    <s v="May"/>
  </r>
  <r>
    <n v="1206"/>
    <d v="2026-05-30T00:00:00"/>
    <n v="2026"/>
    <x v="1"/>
    <n v="5"/>
    <x v="4"/>
    <x v="3"/>
    <x v="13"/>
    <x v="0"/>
    <s v="Returning"/>
    <x v="2"/>
    <s v="Insulated Bottle"/>
    <n v="2"/>
    <n v="37.130000000000003"/>
    <n v="0.05"/>
    <n v="13.44"/>
    <n v="70.546999999999997"/>
    <n v="26.88"/>
    <n v="43.667000000000002"/>
    <n v="0.6189774193091131"/>
    <n v="74.260000000000005"/>
    <n v="3.7130000000000005"/>
    <n v="2026"/>
    <s v="Q2"/>
    <n v="5"/>
    <s v="May"/>
  </r>
  <r>
    <n v="1576"/>
    <d v="2026-05-30T00:00:00"/>
    <n v="2026"/>
    <x v="1"/>
    <n v="5"/>
    <x v="4"/>
    <x v="1"/>
    <x v="1"/>
    <x v="0"/>
    <s v="Business"/>
    <x v="3"/>
    <s v="Compact Sleeping Bag"/>
    <n v="6"/>
    <n v="123.82"/>
    <n v="0"/>
    <n v="61.91"/>
    <n v="742.92"/>
    <n v="371.46"/>
    <n v="371.46"/>
    <n v="0.5"/>
    <n v="742.92"/>
    <n v="0"/>
    <n v="2026"/>
    <s v="Q2"/>
    <n v="5"/>
    <s v="May"/>
  </r>
  <r>
    <n v="2634"/>
    <d v="2026-05-30T00:00:00"/>
    <n v="2026"/>
    <x v="1"/>
    <n v="5"/>
    <x v="4"/>
    <x v="2"/>
    <x v="16"/>
    <x v="3"/>
    <s v="Returning"/>
    <x v="2"/>
    <s v="Insulated Bottle"/>
    <n v="2"/>
    <n v="36.94"/>
    <n v="0.05"/>
    <n v="13.82"/>
    <n v="70.185999999999993"/>
    <n v="27.64"/>
    <n v="42.545999999999992"/>
    <n v="0.60618926851508848"/>
    <n v="73.88"/>
    <n v="3.694"/>
    <n v="2026"/>
    <s v="Q2"/>
    <n v="5"/>
    <s v="May"/>
  </r>
  <r>
    <n v="2649"/>
    <d v="2026-05-30T00:00:00"/>
    <n v="2026"/>
    <x v="1"/>
    <n v="5"/>
    <x v="4"/>
    <x v="0"/>
    <x v="0"/>
    <x v="0"/>
    <s v="New"/>
    <x v="3"/>
    <s v="Trail Tent 2P"/>
    <n v="3"/>
    <n v="199.17"/>
    <n v="0.05"/>
    <n v="105.24"/>
    <n v="567.6345"/>
    <n v="315.71999999999997"/>
    <n v="251.91450000000003"/>
    <n v="0.4437970207941907"/>
    <n v="597.51"/>
    <n v="29.875500000000002"/>
    <n v="2026"/>
    <s v="Q2"/>
    <n v="5"/>
    <s v="May"/>
  </r>
  <r>
    <n v="2774"/>
    <d v="2026-05-30T00:00:00"/>
    <n v="2026"/>
    <x v="1"/>
    <n v="5"/>
    <x v="4"/>
    <x v="0"/>
    <x v="9"/>
    <x v="0"/>
    <s v="Returning"/>
    <x v="3"/>
    <s v="Portable Camp Stove"/>
    <n v="3"/>
    <n v="83.17"/>
    <n v="0"/>
    <n v="40.520000000000003"/>
    <n v="249.51"/>
    <n v="121.56"/>
    <n v="127.94999999999999"/>
    <n v="0.51280509799206442"/>
    <n v="249.51"/>
    <n v="0"/>
    <n v="2026"/>
    <s v="Q2"/>
    <n v="5"/>
    <s v="May"/>
  </r>
  <r>
    <n v="3037"/>
    <d v="2026-05-30T00:00:00"/>
    <n v="2026"/>
    <x v="1"/>
    <n v="5"/>
    <x v="4"/>
    <x v="1"/>
    <x v="6"/>
    <x v="0"/>
    <s v="Business"/>
    <x v="2"/>
    <s v="Packing Cube Set"/>
    <n v="1"/>
    <n v="45.8"/>
    <n v="0.05"/>
    <n v="17.88"/>
    <n v="43.51"/>
    <n v="17.88"/>
    <n v="25.63"/>
    <n v="0.58905998621006661"/>
    <n v="45.8"/>
    <n v="2.29"/>
    <n v="2026"/>
    <s v="Q2"/>
    <n v="5"/>
    <s v="May"/>
  </r>
  <r>
    <n v="3138"/>
    <d v="2026-05-30T00:00:00"/>
    <n v="2026"/>
    <x v="1"/>
    <n v="5"/>
    <x v="4"/>
    <x v="2"/>
    <x v="2"/>
    <x v="3"/>
    <s v="Returning"/>
    <x v="1"/>
    <s v="Summit Backpack 45L"/>
    <n v="1"/>
    <n v="154.85"/>
    <n v="0"/>
    <n v="80.17"/>
    <n v="154.85"/>
    <n v="80.17"/>
    <n v="74.679999999999993"/>
    <n v="0.48227316758153049"/>
    <n v="154.85"/>
    <n v="0"/>
    <n v="2026"/>
    <s v="Q2"/>
    <n v="5"/>
    <s v="May"/>
  </r>
  <r>
    <n v="3228"/>
    <d v="2026-05-30T00:00:00"/>
    <n v="2026"/>
    <x v="1"/>
    <n v="5"/>
    <x v="4"/>
    <x v="3"/>
    <x v="13"/>
    <x v="0"/>
    <s v="Business"/>
    <x v="3"/>
    <s v="Trail Tent 2P"/>
    <n v="1"/>
    <n v="194.99"/>
    <n v="0"/>
    <n v="101.21"/>
    <n v="194.99"/>
    <n v="101.21"/>
    <n v="93.780000000000015"/>
    <n v="0.48094774090979031"/>
    <n v="194.99"/>
    <n v="0"/>
    <n v="2026"/>
    <s v="Q2"/>
    <n v="5"/>
    <s v="May"/>
  </r>
  <r>
    <n v="3401"/>
    <d v="2026-05-30T00:00:00"/>
    <n v="2026"/>
    <x v="1"/>
    <n v="5"/>
    <x v="4"/>
    <x v="2"/>
    <x v="10"/>
    <x v="0"/>
    <s v="Returning"/>
    <x v="4"/>
    <s v="Recovery Roller"/>
    <n v="1"/>
    <n v="36.31"/>
    <n v="0"/>
    <n v="13.93"/>
    <n v="36.31"/>
    <n v="13.93"/>
    <n v="22.380000000000003"/>
    <n v="0.61635912971633167"/>
    <n v="36.31"/>
    <n v="0"/>
    <n v="2026"/>
    <s v="Q2"/>
    <n v="5"/>
    <s v="May"/>
  </r>
  <r>
    <n v="3511"/>
    <d v="2026-05-30T00:00:00"/>
    <n v="2026"/>
    <x v="1"/>
    <n v="5"/>
    <x v="4"/>
    <x v="0"/>
    <x v="0"/>
    <x v="0"/>
    <s v="Returning"/>
    <x v="2"/>
    <s v="Packing Cube Set"/>
    <n v="1"/>
    <n v="47.19"/>
    <n v="0"/>
    <n v="18.54"/>
    <n v="47.19"/>
    <n v="18.54"/>
    <n v="28.65"/>
    <n v="0.60712015257469798"/>
    <n v="47.19"/>
    <n v="0"/>
    <n v="2026"/>
    <s v="Q2"/>
    <n v="5"/>
    <s v="May"/>
  </r>
  <r>
    <n v="4485"/>
    <d v="2026-05-30T00:00:00"/>
    <n v="2026"/>
    <x v="1"/>
    <n v="5"/>
    <x v="4"/>
    <x v="3"/>
    <x v="8"/>
    <x v="0"/>
    <s v="New"/>
    <x v="4"/>
    <s v="Weighted Vest"/>
    <n v="1"/>
    <n v="124.14"/>
    <n v="0"/>
    <n v="70.900000000000006"/>
    <n v="124.14"/>
    <n v="70.900000000000006"/>
    <n v="53.239999999999995"/>
    <n v="0.42887062993394548"/>
    <n v="124.14"/>
    <n v="0"/>
    <n v="2026"/>
    <s v="Q2"/>
    <n v="5"/>
    <s v="May"/>
  </r>
  <r>
    <n v="447"/>
    <d v="2026-05-31T00:00:00"/>
    <n v="2026"/>
    <x v="1"/>
    <n v="5"/>
    <x v="4"/>
    <x v="3"/>
    <x v="8"/>
    <x v="0"/>
    <s v="Returning"/>
    <x v="2"/>
    <s v="Carry-On Duffel"/>
    <n v="1"/>
    <n v="131.94999999999999"/>
    <n v="0"/>
    <n v="65.17"/>
    <n v="131.94999999999999"/>
    <n v="65.17"/>
    <n v="66.779999999999987"/>
    <n v="0.50610079575596811"/>
    <n v="131.94999999999999"/>
    <n v="0"/>
    <n v="2026"/>
    <s v="Q2"/>
    <n v="5"/>
    <s v="May"/>
  </r>
  <r>
    <n v="1208"/>
    <d v="2026-05-31T00:00:00"/>
    <n v="2026"/>
    <x v="1"/>
    <n v="5"/>
    <x v="4"/>
    <x v="3"/>
    <x v="8"/>
    <x v="3"/>
    <s v="New"/>
    <x v="0"/>
    <s v="Cycling Pack 12L"/>
    <n v="1"/>
    <n v="102.24"/>
    <n v="0"/>
    <n v="50.75"/>
    <n v="102.24"/>
    <n v="50.75"/>
    <n v="51.489999999999995"/>
    <n v="0.50361893583724571"/>
    <n v="102.24"/>
    <n v="0"/>
    <n v="2026"/>
    <s v="Q2"/>
    <n v="5"/>
    <s v="May"/>
  </r>
  <r>
    <n v="1355"/>
    <d v="2026-05-31T00:00:00"/>
    <n v="2026"/>
    <x v="1"/>
    <n v="5"/>
    <x v="4"/>
    <x v="3"/>
    <x v="13"/>
    <x v="3"/>
    <s v="New"/>
    <x v="1"/>
    <s v="Summit Backpack 45L"/>
    <n v="2"/>
    <n v="152.07"/>
    <n v="0"/>
    <n v="76.849999999999994"/>
    <n v="304.14"/>
    <n v="153.69999999999999"/>
    <n v="150.44"/>
    <n v="0.49464062602748737"/>
    <n v="304.14"/>
    <n v="0"/>
    <n v="2026"/>
    <s v="Q2"/>
    <n v="5"/>
    <s v="May"/>
  </r>
  <r>
    <n v="1474"/>
    <d v="2026-05-31T00:00:00"/>
    <n v="2026"/>
    <x v="1"/>
    <n v="5"/>
    <x v="4"/>
    <x v="2"/>
    <x v="3"/>
    <x v="0"/>
    <s v="New"/>
    <x v="3"/>
    <s v="Compact Sleeping Bag"/>
    <n v="2"/>
    <n v="123.34"/>
    <n v="0.05"/>
    <n v="58.96"/>
    <n v="234.346"/>
    <n v="117.92"/>
    <n v="116.426"/>
    <n v="0.49681240558831813"/>
    <n v="246.68"/>
    <n v="12.334000000000001"/>
    <n v="2026"/>
    <s v="Q2"/>
    <n v="5"/>
    <s v="May"/>
  </r>
  <r>
    <n v="1625"/>
    <d v="2026-05-31T00:00:00"/>
    <n v="2026"/>
    <x v="1"/>
    <n v="5"/>
    <x v="4"/>
    <x v="2"/>
    <x v="2"/>
    <x v="2"/>
    <s v="Returning"/>
    <x v="1"/>
    <s v="Summit Backpack 45L"/>
    <n v="1"/>
    <n v="155.81"/>
    <n v="0"/>
    <n v="80.31"/>
    <n v="155.81"/>
    <n v="80.31"/>
    <n v="75.5"/>
    <n v="0.48456453372697517"/>
    <n v="155.81"/>
    <n v="0"/>
    <n v="2026"/>
    <s v="Q2"/>
    <n v="5"/>
    <s v="May"/>
  </r>
  <r>
    <n v="1877"/>
    <d v="2026-05-31T00:00:00"/>
    <n v="2026"/>
    <x v="1"/>
    <n v="5"/>
    <x v="4"/>
    <x v="2"/>
    <x v="16"/>
    <x v="0"/>
    <s v="Returning"/>
    <x v="2"/>
    <s v="Travel Backpack 35L"/>
    <n v="1"/>
    <n v="163.19"/>
    <n v="0.05"/>
    <n v="87.95"/>
    <n v="155.03049999999999"/>
    <n v="87.95"/>
    <n v="67.080499999999986"/>
    <n v="0.4326922766810401"/>
    <n v="163.19"/>
    <n v="8.1594999999999995"/>
    <n v="2026"/>
    <s v="Q2"/>
    <n v="5"/>
    <s v="May"/>
  </r>
  <r>
    <n v="1978"/>
    <d v="2026-05-31T00:00:00"/>
    <n v="2026"/>
    <x v="1"/>
    <n v="5"/>
    <x v="4"/>
    <x v="1"/>
    <x v="12"/>
    <x v="0"/>
    <s v="Returning"/>
    <x v="1"/>
    <s v="Trail Boots"/>
    <n v="1"/>
    <n v="147.30000000000001"/>
    <n v="0.05"/>
    <n v="81.510000000000005"/>
    <n v="139.935"/>
    <n v="81.510000000000005"/>
    <n v="58.424999999999997"/>
    <n v="0.41751527494908347"/>
    <n v="147.30000000000001"/>
    <n v="7.3650000000000011"/>
    <n v="2026"/>
    <s v="Q2"/>
    <n v="5"/>
    <s v="May"/>
  </r>
  <r>
    <n v="3616"/>
    <d v="2026-05-31T00:00:00"/>
    <n v="2026"/>
    <x v="1"/>
    <n v="5"/>
    <x v="4"/>
    <x v="2"/>
    <x v="2"/>
    <x v="0"/>
    <s v="Returning"/>
    <x v="4"/>
    <s v="Weighted Vest"/>
    <n v="5"/>
    <n v="126.16"/>
    <n v="0"/>
    <n v="68.59"/>
    <n v="630.79999999999995"/>
    <n v="342.95000000000005"/>
    <n v="287.84999999999991"/>
    <n v="0.45632530120481918"/>
    <n v="630.79999999999995"/>
    <n v="0"/>
    <n v="2026"/>
    <s v="Q2"/>
    <n v="5"/>
    <s v="May"/>
  </r>
  <r>
    <n v="3992"/>
    <d v="2026-05-31T00:00:00"/>
    <n v="2026"/>
    <x v="1"/>
    <n v="5"/>
    <x v="4"/>
    <x v="3"/>
    <x v="8"/>
    <x v="0"/>
    <s v="New"/>
    <x v="2"/>
    <s v="Travel Backpack 35L"/>
    <n v="2"/>
    <n v="163.57"/>
    <n v="0"/>
    <n v="85.72"/>
    <n v="327.14"/>
    <n v="171.44"/>
    <n v="155.69999999999999"/>
    <n v="0.47594302133643085"/>
    <n v="327.14"/>
    <n v="0"/>
    <n v="2026"/>
    <s v="Q2"/>
    <n v="5"/>
    <s v="May"/>
  </r>
  <r>
    <n v="4091"/>
    <d v="2026-05-31T00:00:00"/>
    <n v="2026"/>
    <x v="1"/>
    <n v="5"/>
    <x v="4"/>
    <x v="2"/>
    <x v="16"/>
    <x v="0"/>
    <s v="New"/>
    <x v="1"/>
    <s v="Trail Boots"/>
    <n v="1"/>
    <n v="142.06"/>
    <n v="0"/>
    <n v="77.36"/>
    <n v="142.06"/>
    <n v="77.36"/>
    <n v="64.7"/>
    <n v="0.45544136280444886"/>
    <n v="142.06"/>
    <n v="0"/>
    <n v="2026"/>
    <s v="Q2"/>
    <n v="5"/>
    <s v="May"/>
  </r>
  <r>
    <n v="4204"/>
    <d v="2026-05-31T00:00:00"/>
    <n v="2026"/>
    <x v="1"/>
    <n v="5"/>
    <x v="4"/>
    <x v="1"/>
    <x v="11"/>
    <x v="0"/>
    <s v="New"/>
    <x v="0"/>
    <s v="Commuter Helmet"/>
    <n v="1"/>
    <n v="81.37"/>
    <n v="0"/>
    <n v="42.01"/>
    <n v="81.37"/>
    <n v="42.01"/>
    <n v="39.360000000000007"/>
    <n v="0.48371635737986979"/>
    <n v="81.37"/>
    <n v="0"/>
    <n v="2026"/>
    <s v="Q2"/>
    <n v="5"/>
    <s v="May"/>
  </r>
  <r>
    <n v="4234"/>
    <d v="2026-05-31T00:00:00"/>
    <n v="2026"/>
    <x v="1"/>
    <n v="5"/>
    <x v="4"/>
    <x v="3"/>
    <x v="8"/>
    <x v="2"/>
    <s v="New"/>
    <x v="3"/>
    <s v="Compact Sleeping Bag"/>
    <n v="1"/>
    <n v="120.75"/>
    <n v="0"/>
    <n v="61.21"/>
    <n v="120.75"/>
    <n v="61.21"/>
    <n v="59.54"/>
    <n v="0.49308488612836437"/>
    <n v="120.75"/>
    <n v="0"/>
    <n v="2026"/>
    <s v="Q2"/>
    <n v="5"/>
    <s v="May"/>
  </r>
  <r>
    <n v="4696"/>
    <d v="2026-05-31T00:00:00"/>
    <n v="2026"/>
    <x v="1"/>
    <n v="5"/>
    <x v="4"/>
    <x v="1"/>
    <x v="14"/>
    <x v="0"/>
    <s v="New"/>
    <x v="0"/>
    <s v="Commuter Helmet"/>
    <n v="4"/>
    <n v="81.790000000000006"/>
    <n v="0"/>
    <n v="42.96"/>
    <n v="327.16000000000003"/>
    <n v="171.84"/>
    <n v="155.32000000000002"/>
    <n v="0.47475241472062601"/>
    <n v="327.16000000000003"/>
    <n v="0"/>
    <n v="2026"/>
    <s v="Q2"/>
    <n v="5"/>
    <s v="May"/>
  </r>
  <r>
    <n v="4755"/>
    <d v="2026-05-31T00:00:00"/>
    <n v="2026"/>
    <x v="1"/>
    <n v="5"/>
    <x v="4"/>
    <x v="0"/>
    <x v="15"/>
    <x v="0"/>
    <s v="New"/>
    <x v="3"/>
    <s v="Portable Camp Stove"/>
    <n v="1"/>
    <n v="81.2"/>
    <n v="0.1"/>
    <n v="40.270000000000003"/>
    <n v="73.08"/>
    <n v="40.270000000000003"/>
    <n v="32.809999999999995"/>
    <n v="0.44896004378762994"/>
    <n v="81.2"/>
    <n v="8.120000000000001"/>
    <n v="2026"/>
    <s v="Q2"/>
    <n v="5"/>
    <s v="May"/>
  </r>
  <r>
    <n v="5090"/>
    <d v="2026-05-31T00:00:00"/>
    <n v="2026"/>
    <x v="1"/>
    <n v="5"/>
    <x v="4"/>
    <x v="1"/>
    <x v="1"/>
    <x v="3"/>
    <s v="New"/>
    <x v="2"/>
    <s v="Packing Cube Set"/>
    <n v="2"/>
    <n v="46.52"/>
    <n v="0.05"/>
    <n v="18.739999999999998"/>
    <n v="88.388000000000005"/>
    <n v="37.479999999999997"/>
    <n v="50.908000000000008"/>
    <n v="0.57596053762954258"/>
    <n v="93.04"/>
    <n v="4.6520000000000001"/>
    <n v="2026"/>
    <s v="Q2"/>
    <n v="5"/>
    <s v="May"/>
  </r>
  <r>
    <n v="27"/>
    <d v="2026-06-01T00:00:00"/>
    <n v="2026"/>
    <x v="1"/>
    <n v="6"/>
    <x v="5"/>
    <x v="3"/>
    <x v="13"/>
    <x v="0"/>
    <s v="Returning"/>
    <x v="3"/>
    <s v="Trail Tent 2P"/>
    <n v="1"/>
    <n v="195.22"/>
    <n v="0"/>
    <n v="105.91"/>
    <n v="195.22"/>
    <n v="105.91"/>
    <n v="89.31"/>
    <n v="0.45748386435816002"/>
    <n v="195.22"/>
    <n v="0"/>
    <n v="2026"/>
    <s v="Q2"/>
    <n v="6"/>
    <s v="Jun"/>
  </r>
  <r>
    <n v="463"/>
    <d v="2026-06-01T00:00:00"/>
    <n v="2026"/>
    <x v="1"/>
    <n v="6"/>
    <x v="5"/>
    <x v="3"/>
    <x v="4"/>
    <x v="0"/>
    <s v="New"/>
    <x v="0"/>
    <s v="Compact Repair Kit"/>
    <n v="1"/>
    <n v="40.71"/>
    <n v="0.05"/>
    <n v="16.559999999999999"/>
    <n v="38.674500000000002"/>
    <n v="16.559999999999999"/>
    <n v="22.114500000000003"/>
    <n v="0.57181088314005357"/>
    <n v="40.71"/>
    <n v="2.0355000000000003"/>
    <n v="2026"/>
    <s v="Q2"/>
    <n v="6"/>
    <s v="Jun"/>
  </r>
  <r>
    <n v="653"/>
    <d v="2026-06-01T00:00:00"/>
    <n v="2026"/>
    <x v="1"/>
    <n v="6"/>
    <x v="5"/>
    <x v="1"/>
    <x v="11"/>
    <x v="0"/>
    <s v="Returning"/>
    <x v="4"/>
    <s v="Resistance Band Set"/>
    <n v="1"/>
    <n v="41.26"/>
    <n v="0.05"/>
    <n v="14.32"/>
    <n v="39.196999999999996"/>
    <n v="14.32"/>
    <n v="24.876999999999995"/>
    <n v="0.63466591831007468"/>
    <n v="41.26"/>
    <n v="2.0630000000000002"/>
    <n v="2026"/>
    <s v="Q2"/>
    <n v="6"/>
    <s v="Jun"/>
  </r>
  <r>
    <n v="1485"/>
    <d v="2026-06-01T00:00:00"/>
    <n v="2026"/>
    <x v="1"/>
    <n v="6"/>
    <x v="5"/>
    <x v="1"/>
    <x v="11"/>
    <x v="2"/>
    <s v="New"/>
    <x v="4"/>
    <s v="Resistance Band Set"/>
    <n v="2"/>
    <n v="40.840000000000003"/>
    <n v="0"/>
    <n v="14.48"/>
    <n v="81.680000000000007"/>
    <n v="28.96"/>
    <n v="52.720000000000006"/>
    <n v="0.64544564152791384"/>
    <n v="81.680000000000007"/>
    <n v="0"/>
    <n v="2026"/>
    <s v="Q2"/>
    <n v="6"/>
    <s v="Jun"/>
  </r>
  <r>
    <n v="1925"/>
    <d v="2026-06-01T00:00:00"/>
    <n v="2026"/>
    <x v="1"/>
    <n v="6"/>
    <x v="5"/>
    <x v="3"/>
    <x v="4"/>
    <x v="0"/>
    <s v="Returning"/>
    <x v="1"/>
    <s v="Trail Boots"/>
    <n v="1"/>
    <n v="143.32"/>
    <n v="0"/>
    <n v="80.36"/>
    <n v="143.32"/>
    <n v="80.36"/>
    <n v="62.959999999999994"/>
    <n v="0.43929667876081496"/>
    <n v="143.32"/>
    <n v="0"/>
    <n v="2026"/>
    <s v="Q2"/>
    <n v="6"/>
    <s v="Jun"/>
  </r>
  <r>
    <n v="1952"/>
    <d v="2026-06-01T00:00:00"/>
    <n v="2026"/>
    <x v="1"/>
    <n v="6"/>
    <x v="5"/>
    <x v="0"/>
    <x v="15"/>
    <x v="0"/>
    <s v="New"/>
    <x v="1"/>
    <s v="Summit Backpack 45L"/>
    <n v="2"/>
    <n v="156.31"/>
    <n v="0"/>
    <n v="79.87"/>
    <n v="312.62"/>
    <n v="159.74"/>
    <n v="152.88"/>
    <n v="0.4890282131661442"/>
    <n v="312.62"/>
    <n v="0"/>
    <n v="2026"/>
    <s v="Q2"/>
    <n v="6"/>
    <s v="Jun"/>
  </r>
  <r>
    <n v="2010"/>
    <d v="2026-06-01T00:00:00"/>
    <n v="2026"/>
    <x v="1"/>
    <n v="6"/>
    <x v="5"/>
    <x v="3"/>
    <x v="8"/>
    <x v="0"/>
    <s v="New"/>
    <x v="0"/>
    <s v="Cycling Pack 12L"/>
    <n v="3"/>
    <n v="100.69"/>
    <n v="0.1"/>
    <n v="51.31"/>
    <n v="271.863"/>
    <n v="153.93"/>
    <n v="117.93299999999999"/>
    <n v="0.43379569856876438"/>
    <n v="302.07"/>
    <n v="30.207000000000001"/>
    <n v="2026"/>
    <s v="Q2"/>
    <n v="6"/>
    <s v="Jun"/>
  </r>
  <r>
    <n v="2114"/>
    <d v="2026-06-01T00:00:00"/>
    <n v="2026"/>
    <x v="1"/>
    <n v="6"/>
    <x v="5"/>
    <x v="3"/>
    <x v="13"/>
    <x v="2"/>
    <s v="Business"/>
    <x v="2"/>
    <s v="Packing Cube Set"/>
    <n v="2"/>
    <n v="45.54"/>
    <n v="0.1"/>
    <n v="18.309999999999999"/>
    <n v="81.971999999999994"/>
    <n v="36.619999999999997"/>
    <n v="45.351999999999997"/>
    <n v="0.5532620894939736"/>
    <n v="91.08"/>
    <n v="9.1080000000000005"/>
    <n v="2026"/>
    <s v="Q2"/>
    <n v="6"/>
    <s v="Jun"/>
  </r>
  <r>
    <n v="3104"/>
    <d v="2026-06-01T00:00:00"/>
    <n v="2026"/>
    <x v="1"/>
    <n v="6"/>
    <x v="5"/>
    <x v="2"/>
    <x v="3"/>
    <x v="1"/>
    <s v="Business"/>
    <x v="1"/>
    <s v="Summit Backpack 45L"/>
    <n v="5"/>
    <n v="153.97"/>
    <n v="0.15"/>
    <n v="79.81"/>
    <n v="654.37249999999995"/>
    <n v="399.05"/>
    <n v="255.32249999999993"/>
    <n v="0.39017914108554369"/>
    <n v="769.85"/>
    <n v="115.47749999999999"/>
    <n v="2026"/>
    <s v="Q2"/>
    <n v="6"/>
    <s v="Jun"/>
  </r>
  <r>
    <n v="3230"/>
    <d v="2026-06-01T00:00:00"/>
    <n v="2026"/>
    <x v="1"/>
    <n v="6"/>
    <x v="5"/>
    <x v="2"/>
    <x v="16"/>
    <x v="2"/>
    <s v="Returning"/>
    <x v="4"/>
    <s v="Weighted Vest"/>
    <n v="1"/>
    <n v="124.17"/>
    <n v="0"/>
    <n v="71.040000000000006"/>
    <n v="124.17"/>
    <n v="71.040000000000006"/>
    <n v="53.129999999999995"/>
    <n v="0.4278811307079004"/>
    <n v="124.17"/>
    <n v="0"/>
    <n v="2026"/>
    <s v="Q2"/>
    <n v="6"/>
    <s v="Jun"/>
  </r>
  <r>
    <n v="3415"/>
    <d v="2026-06-01T00:00:00"/>
    <n v="2026"/>
    <x v="1"/>
    <n v="6"/>
    <x v="5"/>
    <x v="2"/>
    <x v="5"/>
    <x v="2"/>
    <s v="Returning"/>
    <x v="1"/>
    <s v="Summit Backpack 45L"/>
    <n v="1"/>
    <n v="152.94999999999999"/>
    <n v="0.05"/>
    <n v="76.97"/>
    <n v="145.30249999999998"/>
    <n v="76.97"/>
    <n v="68.332499999999982"/>
    <n v="0.47027752447480248"/>
    <n v="152.94999999999999"/>
    <n v="7.6475"/>
    <n v="2026"/>
    <s v="Q2"/>
    <n v="6"/>
    <s v="Jun"/>
  </r>
  <r>
    <n v="4130"/>
    <d v="2026-06-01T00:00:00"/>
    <n v="2026"/>
    <x v="1"/>
    <n v="6"/>
    <x v="5"/>
    <x v="3"/>
    <x v="13"/>
    <x v="0"/>
    <s v="New"/>
    <x v="0"/>
    <s v="Commuter Helmet"/>
    <n v="3"/>
    <n v="80.099999999999994"/>
    <n v="0"/>
    <n v="43.51"/>
    <n v="240.29999999999998"/>
    <n v="130.53"/>
    <n v="109.76999999999998"/>
    <n v="0.45680399500624214"/>
    <n v="240.29999999999998"/>
    <n v="0"/>
    <n v="2026"/>
    <s v="Q2"/>
    <n v="6"/>
    <s v="Jun"/>
  </r>
  <r>
    <n v="4314"/>
    <d v="2026-06-01T00:00:00"/>
    <n v="2026"/>
    <x v="1"/>
    <n v="6"/>
    <x v="5"/>
    <x v="3"/>
    <x v="4"/>
    <x v="2"/>
    <s v="New"/>
    <x v="4"/>
    <s v="Recovery Roller"/>
    <n v="2"/>
    <n v="36.61"/>
    <n v="0"/>
    <n v="14.15"/>
    <n v="73.22"/>
    <n v="28.3"/>
    <n v="44.92"/>
    <n v="0.61349358098880091"/>
    <n v="73.22"/>
    <n v="0"/>
    <n v="2026"/>
    <s v="Q2"/>
    <n v="6"/>
    <s v="Jun"/>
  </r>
  <r>
    <n v="998"/>
    <d v="2026-06-02T00:00:00"/>
    <n v="2026"/>
    <x v="1"/>
    <n v="6"/>
    <x v="5"/>
    <x v="1"/>
    <x v="11"/>
    <x v="0"/>
    <s v="Returning"/>
    <x v="2"/>
    <s v="Carry-On Duffel"/>
    <n v="2"/>
    <n v="131.81"/>
    <n v="0.05"/>
    <n v="66.09"/>
    <n v="250.43899999999999"/>
    <n v="132.18"/>
    <n v="118.25899999999999"/>
    <n v="0.47220680485068217"/>
    <n v="263.62"/>
    <n v="13.181000000000001"/>
    <n v="2026"/>
    <s v="Q2"/>
    <n v="6"/>
    <s v="Jun"/>
  </r>
  <r>
    <n v="1172"/>
    <d v="2026-06-02T00:00:00"/>
    <n v="2026"/>
    <x v="1"/>
    <n v="6"/>
    <x v="5"/>
    <x v="0"/>
    <x v="15"/>
    <x v="0"/>
    <s v="Returning"/>
    <x v="1"/>
    <s v="Summit Backpack 45L"/>
    <n v="1"/>
    <n v="153.43"/>
    <n v="0.05"/>
    <n v="78.16"/>
    <n v="145.7585"/>
    <n v="78.16"/>
    <n v="67.598500000000001"/>
    <n v="0.46377055197467043"/>
    <n v="153.43"/>
    <n v="7.6715000000000009"/>
    <n v="2026"/>
    <s v="Q2"/>
    <n v="6"/>
    <s v="Jun"/>
  </r>
  <r>
    <n v="1261"/>
    <d v="2026-06-02T00:00:00"/>
    <n v="2026"/>
    <x v="1"/>
    <n v="6"/>
    <x v="5"/>
    <x v="1"/>
    <x v="14"/>
    <x v="0"/>
    <s v="New"/>
    <x v="0"/>
    <s v="Commuter Helmet"/>
    <n v="2"/>
    <n v="80.06"/>
    <n v="0"/>
    <n v="42.87"/>
    <n v="160.12"/>
    <n v="85.74"/>
    <n v="74.38000000000001"/>
    <n v="0.4645266050462154"/>
    <n v="160.12"/>
    <n v="0"/>
    <n v="2026"/>
    <s v="Q2"/>
    <n v="6"/>
    <s v="Jun"/>
  </r>
  <r>
    <n v="1762"/>
    <d v="2026-06-02T00:00:00"/>
    <n v="2026"/>
    <x v="1"/>
    <n v="6"/>
    <x v="5"/>
    <x v="3"/>
    <x v="13"/>
    <x v="2"/>
    <s v="Business"/>
    <x v="4"/>
    <s v="Resistance Band Set"/>
    <n v="1"/>
    <n v="40.549999999999997"/>
    <n v="0"/>
    <n v="15.16"/>
    <n v="40.549999999999997"/>
    <n v="15.16"/>
    <n v="25.389999999999997"/>
    <n v="0.62614056720098643"/>
    <n v="40.549999999999997"/>
    <n v="0"/>
    <n v="2026"/>
    <s v="Q2"/>
    <n v="6"/>
    <s v="Jun"/>
  </r>
  <r>
    <n v="1851"/>
    <d v="2026-06-02T00:00:00"/>
    <n v="2026"/>
    <x v="1"/>
    <n v="6"/>
    <x v="5"/>
    <x v="1"/>
    <x v="6"/>
    <x v="0"/>
    <s v="New"/>
    <x v="2"/>
    <s v="Packing Cube Set"/>
    <n v="3"/>
    <n v="45.43"/>
    <n v="0.15"/>
    <n v="17.850000000000001"/>
    <n v="115.84649999999999"/>
    <n v="53.550000000000004"/>
    <n v="62.296499999999988"/>
    <n v="0.53775038520801222"/>
    <n v="136.29"/>
    <n v="20.443499999999997"/>
    <n v="2026"/>
    <s v="Q2"/>
    <n v="6"/>
    <s v="Jun"/>
  </r>
  <r>
    <n v="3205"/>
    <d v="2026-06-02T00:00:00"/>
    <n v="2026"/>
    <x v="1"/>
    <n v="6"/>
    <x v="5"/>
    <x v="3"/>
    <x v="4"/>
    <x v="1"/>
    <s v="Business"/>
    <x v="1"/>
    <s v="Trail Boots"/>
    <n v="6"/>
    <n v="146.85"/>
    <n v="0.15"/>
    <n v="80.45"/>
    <n v="748.93499999999995"/>
    <n v="482.70000000000005"/>
    <n v="266.2349999999999"/>
    <n v="0.35548478839952724"/>
    <n v="881.09999999999991"/>
    <n v="132.16499999999999"/>
    <n v="2026"/>
    <s v="Q2"/>
    <n v="6"/>
    <s v="Jun"/>
  </r>
  <r>
    <n v="1396"/>
    <d v="2026-06-03T00:00:00"/>
    <n v="2026"/>
    <x v="1"/>
    <n v="6"/>
    <x v="5"/>
    <x v="2"/>
    <x v="3"/>
    <x v="0"/>
    <s v="Business"/>
    <x v="3"/>
    <s v="Trail Tent 2P"/>
    <n v="1"/>
    <n v="192.33"/>
    <n v="0.1"/>
    <n v="105.15"/>
    <n v="173.09700000000001"/>
    <n v="105.15"/>
    <n v="67.947000000000003"/>
    <n v="0.39253713235931298"/>
    <n v="192.33"/>
    <n v="19.233000000000004"/>
    <n v="2026"/>
    <s v="Q2"/>
    <n v="6"/>
    <s v="Jun"/>
  </r>
  <r>
    <n v="1441"/>
    <d v="2026-06-03T00:00:00"/>
    <n v="2026"/>
    <x v="1"/>
    <n v="6"/>
    <x v="5"/>
    <x v="2"/>
    <x v="10"/>
    <x v="3"/>
    <s v="New"/>
    <x v="2"/>
    <s v="Carry-On Duffel"/>
    <n v="3"/>
    <n v="135.4"/>
    <n v="0"/>
    <n v="65.16"/>
    <n v="406.20000000000005"/>
    <n v="195.48"/>
    <n v="210.72000000000006"/>
    <n v="0.51875923190546536"/>
    <n v="406.20000000000005"/>
    <n v="0"/>
    <n v="2026"/>
    <s v="Q2"/>
    <n v="6"/>
    <s v="Jun"/>
  </r>
  <r>
    <n v="1511"/>
    <d v="2026-06-03T00:00:00"/>
    <n v="2026"/>
    <x v="1"/>
    <n v="6"/>
    <x v="5"/>
    <x v="2"/>
    <x v="5"/>
    <x v="0"/>
    <s v="New"/>
    <x v="4"/>
    <s v="Recovery Roller"/>
    <n v="2"/>
    <n v="36.08"/>
    <n v="0.05"/>
    <n v="13.73"/>
    <n v="68.551999999999992"/>
    <n v="27.46"/>
    <n v="41.091999999999992"/>
    <n v="0.59942817131520587"/>
    <n v="72.16"/>
    <n v="3.6080000000000001"/>
    <n v="2026"/>
    <s v="Q2"/>
    <n v="6"/>
    <s v="Jun"/>
  </r>
  <r>
    <n v="1701"/>
    <d v="2026-06-03T00:00:00"/>
    <n v="2026"/>
    <x v="1"/>
    <n v="6"/>
    <x v="5"/>
    <x v="0"/>
    <x v="9"/>
    <x v="0"/>
    <s v="New"/>
    <x v="2"/>
    <s v="Packing Cube Set"/>
    <n v="1"/>
    <n v="46.16"/>
    <n v="0"/>
    <n v="18.36"/>
    <n v="46.16"/>
    <n v="18.36"/>
    <n v="27.799999999999997"/>
    <n v="0.60225303292894283"/>
    <n v="46.16"/>
    <n v="0"/>
    <n v="2026"/>
    <s v="Q2"/>
    <n v="6"/>
    <s v="Jun"/>
  </r>
  <r>
    <n v="1984"/>
    <d v="2026-06-03T00:00:00"/>
    <n v="2026"/>
    <x v="1"/>
    <n v="6"/>
    <x v="5"/>
    <x v="1"/>
    <x v="1"/>
    <x v="0"/>
    <s v="Returning"/>
    <x v="0"/>
    <s v="Trail Bike Light"/>
    <n v="2"/>
    <n v="50.77"/>
    <n v="0"/>
    <n v="22.93"/>
    <n v="101.54"/>
    <n v="45.86"/>
    <n v="55.680000000000007"/>
    <n v="0.54835532794957653"/>
    <n v="101.54"/>
    <n v="0"/>
    <n v="2026"/>
    <s v="Q2"/>
    <n v="6"/>
    <s v="Jun"/>
  </r>
  <r>
    <n v="2572"/>
    <d v="2026-06-03T00:00:00"/>
    <n v="2026"/>
    <x v="1"/>
    <n v="6"/>
    <x v="5"/>
    <x v="3"/>
    <x v="8"/>
    <x v="3"/>
    <s v="Business"/>
    <x v="1"/>
    <s v="Trekking Poles"/>
    <n v="2"/>
    <n v="70.97"/>
    <n v="0.05"/>
    <n v="32.54"/>
    <n v="134.84299999999999"/>
    <n v="65.08"/>
    <n v="69.762999999999991"/>
    <n v="0.51736463887632278"/>
    <n v="141.94"/>
    <n v="7.0970000000000004"/>
    <n v="2026"/>
    <s v="Q2"/>
    <n v="6"/>
    <s v="Jun"/>
  </r>
  <r>
    <n v="2833"/>
    <d v="2026-06-03T00:00:00"/>
    <n v="2026"/>
    <x v="1"/>
    <n v="6"/>
    <x v="5"/>
    <x v="3"/>
    <x v="13"/>
    <x v="0"/>
    <s v="Returning"/>
    <x v="1"/>
    <s v="Trail Boots"/>
    <n v="3"/>
    <n v="141.6"/>
    <n v="0"/>
    <n v="78.02"/>
    <n v="424.79999999999995"/>
    <n v="234.06"/>
    <n v="190.73999999999995"/>
    <n v="0.44901129943502821"/>
    <n v="424.79999999999995"/>
    <n v="0"/>
    <n v="2026"/>
    <s v="Q2"/>
    <n v="6"/>
    <s v="Jun"/>
  </r>
  <r>
    <n v="3522"/>
    <d v="2026-06-03T00:00:00"/>
    <n v="2026"/>
    <x v="1"/>
    <n v="6"/>
    <x v="5"/>
    <x v="3"/>
    <x v="13"/>
    <x v="0"/>
    <s v="New"/>
    <x v="0"/>
    <s v="Compact Repair Kit"/>
    <n v="1"/>
    <n v="40.57"/>
    <n v="0"/>
    <n v="16.329999999999998"/>
    <n v="40.57"/>
    <n v="16.329999999999998"/>
    <n v="24.240000000000002"/>
    <n v="0.59748582696573826"/>
    <n v="40.57"/>
    <n v="0"/>
    <n v="2026"/>
    <s v="Q2"/>
    <n v="6"/>
    <s v="Jun"/>
  </r>
  <r>
    <n v="146"/>
    <d v="2026-06-04T00:00:00"/>
    <n v="2026"/>
    <x v="1"/>
    <n v="6"/>
    <x v="5"/>
    <x v="1"/>
    <x v="14"/>
    <x v="3"/>
    <s v="Returning"/>
    <x v="0"/>
    <s v="Commuter Helmet"/>
    <n v="2"/>
    <n v="81.81"/>
    <n v="0"/>
    <n v="42.54"/>
    <n v="163.62"/>
    <n v="85.08"/>
    <n v="78.540000000000006"/>
    <n v="0.48001466813348004"/>
    <n v="163.62"/>
    <n v="0"/>
    <n v="2026"/>
    <s v="Q2"/>
    <n v="6"/>
    <s v="Jun"/>
  </r>
  <r>
    <n v="161"/>
    <d v="2026-06-04T00:00:00"/>
    <n v="2026"/>
    <x v="1"/>
    <n v="6"/>
    <x v="5"/>
    <x v="0"/>
    <x v="0"/>
    <x v="3"/>
    <s v="Returning"/>
    <x v="0"/>
    <s v="Trail Bike Light"/>
    <n v="2"/>
    <n v="50.09"/>
    <n v="0"/>
    <n v="22.91"/>
    <n v="100.18"/>
    <n v="45.82"/>
    <n v="54.360000000000007"/>
    <n v="0.54262327809942112"/>
    <n v="100.18"/>
    <n v="0"/>
    <n v="2026"/>
    <s v="Q2"/>
    <n v="6"/>
    <s v="Jun"/>
  </r>
  <r>
    <n v="819"/>
    <d v="2026-06-04T00:00:00"/>
    <n v="2026"/>
    <x v="1"/>
    <n v="6"/>
    <x v="5"/>
    <x v="3"/>
    <x v="8"/>
    <x v="0"/>
    <s v="Returning"/>
    <x v="1"/>
    <s v="Trekking Poles"/>
    <n v="1"/>
    <n v="72.38"/>
    <n v="0"/>
    <n v="32.68"/>
    <n v="72.38"/>
    <n v="32.68"/>
    <n v="39.699999999999996"/>
    <n v="0.54849405913235694"/>
    <n v="72.38"/>
    <n v="0"/>
    <n v="2026"/>
    <s v="Q2"/>
    <n v="6"/>
    <s v="Jun"/>
  </r>
  <r>
    <n v="2104"/>
    <d v="2026-06-04T00:00:00"/>
    <n v="2026"/>
    <x v="1"/>
    <n v="6"/>
    <x v="5"/>
    <x v="1"/>
    <x v="1"/>
    <x v="0"/>
    <s v="New"/>
    <x v="1"/>
    <s v="Hiking Daypack 20L"/>
    <n v="1"/>
    <n v="92.31"/>
    <n v="0"/>
    <n v="45.58"/>
    <n v="92.31"/>
    <n v="45.58"/>
    <n v="46.730000000000004"/>
    <n v="0.50622901094139316"/>
    <n v="92.31"/>
    <n v="0"/>
    <n v="2026"/>
    <s v="Q2"/>
    <n v="6"/>
    <s v="Jun"/>
  </r>
  <r>
    <n v="2678"/>
    <d v="2026-06-04T00:00:00"/>
    <n v="2026"/>
    <x v="1"/>
    <n v="6"/>
    <x v="5"/>
    <x v="3"/>
    <x v="8"/>
    <x v="1"/>
    <s v="Returning"/>
    <x v="2"/>
    <s v="Packing Cube Set"/>
    <n v="12"/>
    <n v="47.6"/>
    <n v="0.15"/>
    <n v="18.670000000000002"/>
    <n v="485.52000000000004"/>
    <n v="224.04000000000002"/>
    <n v="261.48"/>
    <n v="0.53855659911023235"/>
    <n v="571.20000000000005"/>
    <n v="85.68"/>
    <n v="2026"/>
    <s v="Q2"/>
    <n v="6"/>
    <s v="Jun"/>
  </r>
  <r>
    <n v="3015"/>
    <d v="2026-06-04T00:00:00"/>
    <n v="2026"/>
    <x v="1"/>
    <n v="6"/>
    <x v="5"/>
    <x v="1"/>
    <x v="14"/>
    <x v="0"/>
    <s v="Returning"/>
    <x v="2"/>
    <s v="Packing Cube Set"/>
    <n v="1"/>
    <n v="45.5"/>
    <n v="0.05"/>
    <n v="18.89"/>
    <n v="43.225000000000001"/>
    <n v="18.89"/>
    <n v="24.335000000000001"/>
    <n v="0.56298438403701567"/>
    <n v="45.5"/>
    <n v="2.2749999999999999"/>
    <n v="2026"/>
    <s v="Q2"/>
    <n v="6"/>
    <s v="Jun"/>
  </r>
  <r>
    <n v="3243"/>
    <d v="2026-06-04T00:00:00"/>
    <n v="2026"/>
    <x v="1"/>
    <n v="6"/>
    <x v="5"/>
    <x v="2"/>
    <x v="5"/>
    <x v="0"/>
    <s v="Returning"/>
    <x v="4"/>
    <s v="Recovery Roller"/>
    <n v="1"/>
    <n v="35.99"/>
    <n v="0"/>
    <n v="14.05"/>
    <n v="35.99"/>
    <n v="14.05"/>
    <n v="21.94"/>
    <n v="0.60961378160600166"/>
    <n v="35.99"/>
    <n v="0"/>
    <n v="2026"/>
    <s v="Q2"/>
    <n v="6"/>
    <s v="Jun"/>
  </r>
  <r>
    <n v="3283"/>
    <d v="2026-06-04T00:00:00"/>
    <n v="2026"/>
    <x v="1"/>
    <n v="6"/>
    <x v="5"/>
    <x v="1"/>
    <x v="12"/>
    <x v="3"/>
    <s v="Returning"/>
    <x v="4"/>
    <s v="Weighted Vest"/>
    <n v="1"/>
    <n v="122.55"/>
    <n v="0"/>
    <n v="68.97"/>
    <n v="122.55"/>
    <n v="68.97"/>
    <n v="53.58"/>
    <n v="0.43720930232558142"/>
    <n v="122.55"/>
    <n v="0"/>
    <n v="2026"/>
    <s v="Q2"/>
    <n v="6"/>
    <s v="Jun"/>
  </r>
  <r>
    <n v="3966"/>
    <d v="2026-06-04T00:00:00"/>
    <n v="2026"/>
    <x v="1"/>
    <n v="6"/>
    <x v="5"/>
    <x v="3"/>
    <x v="8"/>
    <x v="0"/>
    <s v="New"/>
    <x v="4"/>
    <s v="Weighted Vest"/>
    <n v="3"/>
    <n v="126.22"/>
    <n v="0"/>
    <n v="69.599999999999994"/>
    <n v="378.65999999999997"/>
    <n v="208.79999999999998"/>
    <n v="169.85999999999999"/>
    <n v="0.4485818412295991"/>
    <n v="378.65999999999997"/>
    <n v="0"/>
    <n v="2026"/>
    <s v="Q2"/>
    <n v="6"/>
    <s v="Jun"/>
  </r>
  <r>
    <n v="1349"/>
    <d v="2026-06-05T00:00:00"/>
    <n v="2026"/>
    <x v="1"/>
    <n v="6"/>
    <x v="5"/>
    <x v="0"/>
    <x v="15"/>
    <x v="2"/>
    <s v="Returning"/>
    <x v="1"/>
    <s v="Hiking Daypack 20L"/>
    <n v="6"/>
    <n v="91.98"/>
    <n v="0.05"/>
    <n v="46.46"/>
    <n v="524.28599999999994"/>
    <n v="278.76"/>
    <n v="245.52599999999995"/>
    <n v="0.46830546686350577"/>
    <n v="551.88"/>
    <n v="27.594000000000001"/>
    <n v="2026"/>
    <s v="Q2"/>
    <n v="6"/>
    <s v="Jun"/>
  </r>
  <r>
    <n v="2333"/>
    <d v="2026-06-05T00:00:00"/>
    <n v="2026"/>
    <x v="1"/>
    <n v="6"/>
    <x v="5"/>
    <x v="2"/>
    <x v="5"/>
    <x v="0"/>
    <s v="Business"/>
    <x v="3"/>
    <s v="Compact Sleeping Bag"/>
    <n v="1"/>
    <n v="125.32"/>
    <n v="0"/>
    <n v="59.03"/>
    <n v="125.32"/>
    <n v="59.03"/>
    <n v="66.289999999999992"/>
    <n v="0.52896584743057773"/>
    <n v="125.32"/>
    <n v="0"/>
    <n v="2026"/>
    <s v="Q2"/>
    <n v="6"/>
    <s v="Jun"/>
  </r>
  <r>
    <n v="2628"/>
    <d v="2026-06-05T00:00:00"/>
    <n v="2026"/>
    <x v="1"/>
    <n v="6"/>
    <x v="5"/>
    <x v="3"/>
    <x v="8"/>
    <x v="3"/>
    <s v="Returning"/>
    <x v="2"/>
    <s v="Travel Backpack 35L"/>
    <n v="2"/>
    <n v="167.26"/>
    <n v="0"/>
    <n v="89.65"/>
    <n v="334.52"/>
    <n v="179.3"/>
    <n v="155.21999999999997"/>
    <n v="0.46400813105344968"/>
    <n v="334.52"/>
    <n v="0"/>
    <n v="2026"/>
    <s v="Q2"/>
    <n v="6"/>
    <s v="Jun"/>
  </r>
  <r>
    <n v="2718"/>
    <d v="2026-06-05T00:00:00"/>
    <n v="2026"/>
    <x v="1"/>
    <n v="6"/>
    <x v="5"/>
    <x v="0"/>
    <x v="0"/>
    <x v="3"/>
    <s v="Returning"/>
    <x v="0"/>
    <s v="Commuter Helmet"/>
    <n v="1"/>
    <n v="80.19"/>
    <n v="0"/>
    <n v="42.18"/>
    <n v="80.19"/>
    <n v="42.18"/>
    <n v="38.01"/>
    <n v="0.47399925177702956"/>
    <n v="80.19"/>
    <n v="0"/>
    <n v="2026"/>
    <s v="Q2"/>
    <n v="6"/>
    <s v="Jun"/>
  </r>
  <r>
    <n v="3185"/>
    <d v="2026-06-05T00:00:00"/>
    <n v="2026"/>
    <x v="1"/>
    <n v="6"/>
    <x v="5"/>
    <x v="0"/>
    <x v="15"/>
    <x v="0"/>
    <s v="New"/>
    <x v="0"/>
    <s v="Trail Bike Light"/>
    <n v="1"/>
    <n v="49.86"/>
    <n v="0"/>
    <n v="22.72"/>
    <n v="49.86"/>
    <n v="22.72"/>
    <n v="27.14"/>
    <n v="0.5443241075010028"/>
    <n v="49.86"/>
    <n v="0"/>
    <n v="2026"/>
    <s v="Q2"/>
    <n v="6"/>
    <s v="Jun"/>
  </r>
  <r>
    <n v="4495"/>
    <d v="2026-06-05T00:00:00"/>
    <n v="2026"/>
    <x v="1"/>
    <n v="6"/>
    <x v="5"/>
    <x v="2"/>
    <x v="10"/>
    <x v="2"/>
    <s v="New"/>
    <x v="3"/>
    <s v="Trail Tent 2P"/>
    <n v="2"/>
    <n v="195.51"/>
    <n v="0"/>
    <n v="102.97"/>
    <n v="391.02"/>
    <n v="205.94"/>
    <n v="185.07999999999998"/>
    <n v="0.47332617257429288"/>
    <n v="391.02"/>
    <n v="0"/>
    <n v="2026"/>
    <s v="Q2"/>
    <n v="6"/>
    <s v="Jun"/>
  </r>
  <r>
    <n v="815"/>
    <d v="2026-06-06T00:00:00"/>
    <n v="2026"/>
    <x v="1"/>
    <n v="6"/>
    <x v="5"/>
    <x v="0"/>
    <x v="0"/>
    <x v="2"/>
    <s v="New"/>
    <x v="4"/>
    <s v="Resistance Band Set"/>
    <n v="1"/>
    <n v="39.61"/>
    <n v="0"/>
    <n v="14.75"/>
    <n v="39.61"/>
    <n v="14.75"/>
    <n v="24.86"/>
    <n v="0.62761928805857103"/>
    <n v="39.61"/>
    <n v="0"/>
    <n v="2026"/>
    <s v="Q2"/>
    <n v="6"/>
    <s v="Jun"/>
  </r>
  <r>
    <n v="1140"/>
    <d v="2026-06-06T00:00:00"/>
    <n v="2026"/>
    <x v="1"/>
    <n v="6"/>
    <x v="5"/>
    <x v="1"/>
    <x v="1"/>
    <x v="2"/>
    <s v="Returning"/>
    <x v="1"/>
    <s v="Trekking Poles"/>
    <n v="1"/>
    <n v="70.86"/>
    <n v="0"/>
    <n v="31.47"/>
    <n v="70.86"/>
    <n v="31.47"/>
    <n v="39.39"/>
    <n v="0.55588484335309063"/>
    <n v="70.86"/>
    <n v="0"/>
    <n v="2026"/>
    <s v="Q2"/>
    <n v="6"/>
    <s v="Jun"/>
  </r>
  <r>
    <n v="1544"/>
    <d v="2026-06-06T00:00:00"/>
    <n v="2026"/>
    <x v="1"/>
    <n v="6"/>
    <x v="5"/>
    <x v="3"/>
    <x v="7"/>
    <x v="1"/>
    <s v="Returning"/>
    <x v="4"/>
    <s v="Resistance Band Set"/>
    <n v="8"/>
    <n v="40.46"/>
    <n v="0.2"/>
    <n v="14.7"/>
    <n v="258.94400000000002"/>
    <n v="117.6"/>
    <n v="141.34400000000002"/>
    <n v="0.54584775086505199"/>
    <n v="323.68"/>
    <n v="64.736000000000004"/>
    <n v="2026"/>
    <s v="Q2"/>
    <n v="6"/>
    <s v="Jun"/>
  </r>
  <r>
    <n v="2420"/>
    <d v="2026-06-06T00:00:00"/>
    <n v="2026"/>
    <x v="1"/>
    <n v="6"/>
    <x v="5"/>
    <x v="2"/>
    <x v="5"/>
    <x v="0"/>
    <s v="New"/>
    <x v="2"/>
    <s v="Carry-On Duffel"/>
    <n v="1"/>
    <n v="131.79"/>
    <n v="0"/>
    <n v="68.22"/>
    <n v="131.79"/>
    <n v="68.22"/>
    <n v="63.569999999999993"/>
    <n v="0.48235829729114499"/>
    <n v="131.79"/>
    <n v="0"/>
    <n v="2026"/>
    <s v="Q2"/>
    <n v="6"/>
    <s v="Jun"/>
  </r>
  <r>
    <n v="2805"/>
    <d v="2026-06-06T00:00:00"/>
    <n v="2026"/>
    <x v="1"/>
    <n v="6"/>
    <x v="5"/>
    <x v="2"/>
    <x v="10"/>
    <x v="1"/>
    <s v="Returning"/>
    <x v="3"/>
    <s v="Alpine Tent 4P"/>
    <n v="12"/>
    <n v="338.45"/>
    <n v="0.1"/>
    <n v="196.78"/>
    <n v="3655.2599999999998"/>
    <n v="2361.36"/>
    <n v="1293.8999999999996"/>
    <n v="0.35398302719915947"/>
    <n v="4061.3999999999996"/>
    <n v="406.14"/>
    <n v="2026"/>
    <s v="Q2"/>
    <n v="6"/>
    <s v="Jun"/>
  </r>
  <r>
    <n v="3160"/>
    <d v="2026-06-06T00:00:00"/>
    <n v="2026"/>
    <x v="1"/>
    <n v="6"/>
    <x v="5"/>
    <x v="2"/>
    <x v="3"/>
    <x v="2"/>
    <s v="Returning"/>
    <x v="4"/>
    <s v="Resistance Band Set"/>
    <n v="2"/>
    <n v="40.99"/>
    <n v="0"/>
    <n v="14.53"/>
    <n v="81.98"/>
    <n v="29.06"/>
    <n v="52.92"/>
    <n v="0.64552329836545497"/>
    <n v="81.98"/>
    <n v="0"/>
    <n v="2026"/>
    <s v="Q2"/>
    <n v="6"/>
    <s v="Jun"/>
  </r>
  <r>
    <n v="3278"/>
    <d v="2026-06-06T00:00:00"/>
    <n v="2026"/>
    <x v="1"/>
    <n v="6"/>
    <x v="5"/>
    <x v="1"/>
    <x v="12"/>
    <x v="2"/>
    <s v="Returning"/>
    <x v="0"/>
    <s v="Cycling Pack 12L"/>
    <n v="1"/>
    <n v="101.85"/>
    <n v="0"/>
    <n v="51.59"/>
    <n v="101.85"/>
    <n v="51.59"/>
    <n v="50.259999999999991"/>
    <n v="0.49347079037800679"/>
    <n v="101.85"/>
    <n v="0"/>
    <n v="2026"/>
    <s v="Q2"/>
    <n v="6"/>
    <s v="Jun"/>
  </r>
  <r>
    <n v="3555"/>
    <d v="2026-06-06T00:00:00"/>
    <n v="2026"/>
    <x v="1"/>
    <n v="6"/>
    <x v="5"/>
    <x v="2"/>
    <x v="2"/>
    <x v="1"/>
    <s v="Business"/>
    <x v="3"/>
    <s v="Alpine Tent 4P"/>
    <n v="4"/>
    <n v="346.14"/>
    <n v="0.05"/>
    <n v="198.97"/>
    <n v="1315.3319999999999"/>
    <n v="795.88"/>
    <n v="519.45199999999988"/>
    <n v="0.39492082607280893"/>
    <n v="1384.56"/>
    <n v="69.227999999999994"/>
    <n v="2026"/>
    <s v="Q2"/>
    <n v="6"/>
    <s v="Jun"/>
  </r>
  <r>
    <n v="3702"/>
    <d v="2026-06-06T00:00:00"/>
    <n v="2026"/>
    <x v="1"/>
    <n v="6"/>
    <x v="5"/>
    <x v="0"/>
    <x v="9"/>
    <x v="2"/>
    <s v="Business"/>
    <x v="0"/>
    <s v="Commuter Helmet"/>
    <n v="2"/>
    <n v="83.28"/>
    <n v="0"/>
    <n v="43.56"/>
    <n v="166.56"/>
    <n v="87.12"/>
    <n v="79.44"/>
    <n v="0.47694524495677232"/>
    <n v="166.56"/>
    <n v="0"/>
    <n v="2026"/>
    <s v="Q2"/>
    <n v="6"/>
    <s v="Jun"/>
  </r>
  <r>
    <n v="4349"/>
    <d v="2026-06-06T00:00:00"/>
    <n v="2026"/>
    <x v="1"/>
    <n v="6"/>
    <x v="5"/>
    <x v="3"/>
    <x v="7"/>
    <x v="2"/>
    <s v="Business"/>
    <x v="0"/>
    <s v="Commuter Helmet"/>
    <n v="1"/>
    <n v="80.349999999999994"/>
    <n v="0.15"/>
    <n v="43.51"/>
    <n v="68.297499999999999"/>
    <n v="43.51"/>
    <n v="24.787500000000001"/>
    <n v="0.3629342216040119"/>
    <n v="80.349999999999994"/>
    <n v="12.052499999999998"/>
    <n v="2026"/>
    <s v="Q2"/>
    <n v="6"/>
    <s v="Jun"/>
  </r>
  <r>
    <n v="4989"/>
    <d v="2026-06-06T00:00:00"/>
    <n v="2026"/>
    <x v="1"/>
    <n v="6"/>
    <x v="5"/>
    <x v="1"/>
    <x v="1"/>
    <x v="0"/>
    <s v="Returning"/>
    <x v="0"/>
    <s v="Compact Repair Kit"/>
    <n v="1"/>
    <n v="40.86"/>
    <n v="0.05"/>
    <n v="16.899999999999999"/>
    <n v="38.817"/>
    <n v="16.899999999999999"/>
    <n v="21.917000000000002"/>
    <n v="0.564623747327202"/>
    <n v="40.86"/>
    <n v="2.0430000000000001"/>
    <n v="2026"/>
    <s v="Q2"/>
    <n v="6"/>
    <s v="Jun"/>
  </r>
  <r>
    <n v="713"/>
    <d v="2026-06-07T00:00:00"/>
    <n v="2026"/>
    <x v="1"/>
    <n v="6"/>
    <x v="5"/>
    <x v="1"/>
    <x v="6"/>
    <x v="2"/>
    <s v="Returning"/>
    <x v="2"/>
    <s v="Insulated Bottle"/>
    <n v="4"/>
    <n v="36.299999999999997"/>
    <n v="0.05"/>
    <n v="13.16"/>
    <n v="137.93999999999997"/>
    <n v="52.64"/>
    <n v="85.299999999999969"/>
    <n v="0.61838480498767567"/>
    <n v="145.19999999999999"/>
    <n v="7.26"/>
    <n v="2026"/>
    <s v="Q2"/>
    <n v="6"/>
    <s v="Jun"/>
  </r>
  <r>
    <n v="3355"/>
    <d v="2026-06-07T00:00:00"/>
    <n v="2026"/>
    <x v="1"/>
    <n v="6"/>
    <x v="5"/>
    <x v="0"/>
    <x v="15"/>
    <x v="1"/>
    <s v="New"/>
    <x v="3"/>
    <s v="Alpine Tent 4P"/>
    <n v="10"/>
    <n v="338.26"/>
    <n v="0.05"/>
    <n v="197.42"/>
    <n v="3213.47"/>
    <n v="1974.1999999999998"/>
    <n v="1239.27"/>
    <n v="0.38564853569505864"/>
    <n v="3382.6"/>
    <n v="169.13"/>
    <n v="2026"/>
    <s v="Q2"/>
    <n v="6"/>
    <s v="Jun"/>
  </r>
  <r>
    <n v="3879"/>
    <d v="2026-06-07T00:00:00"/>
    <n v="2026"/>
    <x v="1"/>
    <n v="6"/>
    <x v="5"/>
    <x v="0"/>
    <x v="9"/>
    <x v="3"/>
    <s v="Returning"/>
    <x v="0"/>
    <s v="Compact Repair Kit"/>
    <n v="2"/>
    <n v="41.25"/>
    <n v="0"/>
    <n v="17.13"/>
    <n v="82.5"/>
    <n v="34.26"/>
    <n v="48.24"/>
    <n v="0.58472727272727276"/>
    <n v="82.5"/>
    <n v="0"/>
    <n v="2026"/>
    <s v="Q2"/>
    <n v="6"/>
    <s v="Jun"/>
  </r>
  <r>
    <n v="3989"/>
    <d v="2026-06-07T00:00:00"/>
    <n v="2026"/>
    <x v="1"/>
    <n v="6"/>
    <x v="5"/>
    <x v="1"/>
    <x v="12"/>
    <x v="0"/>
    <s v="Returning"/>
    <x v="1"/>
    <s v="Hiking Daypack 20L"/>
    <n v="2"/>
    <n v="92"/>
    <n v="0"/>
    <n v="44.27"/>
    <n v="184"/>
    <n v="88.54"/>
    <n v="95.46"/>
    <n v="0.51880434782608698"/>
    <n v="184"/>
    <n v="0"/>
    <n v="2026"/>
    <s v="Q2"/>
    <n v="6"/>
    <s v="Jun"/>
  </r>
  <r>
    <n v="4193"/>
    <d v="2026-06-07T00:00:00"/>
    <n v="2026"/>
    <x v="1"/>
    <n v="6"/>
    <x v="5"/>
    <x v="1"/>
    <x v="6"/>
    <x v="0"/>
    <s v="New"/>
    <x v="3"/>
    <s v="Portable Camp Stove"/>
    <n v="1"/>
    <n v="80.89"/>
    <n v="0.1"/>
    <n v="40.32"/>
    <n v="72.801000000000002"/>
    <n v="40.32"/>
    <n v="32.481000000000002"/>
    <n v="0.44616145382618372"/>
    <n v="80.89"/>
    <n v="8.0890000000000004"/>
    <n v="2026"/>
    <s v="Q2"/>
    <n v="6"/>
    <s v="Jun"/>
  </r>
  <r>
    <n v="4413"/>
    <d v="2026-06-07T00:00:00"/>
    <n v="2026"/>
    <x v="1"/>
    <n v="6"/>
    <x v="5"/>
    <x v="0"/>
    <x v="0"/>
    <x v="2"/>
    <s v="New"/>
    <x v="3"/>
    <s v="Trail Tent 2P"/>
    <n v="1"/>
    <n v="194.73"/>
    <n v="0"/>
    <n v="101.91"/>
    <n v="194.73"/>
    <n v="101.91"/>
    <n v="92.82"/>
    <n v="0.47665999075643195"/>
    <n v="194.73"/>
    <n v="0"/>
    <n v="2026"/>
    <s v="Q2"/>
    <n v="6"/>
    <s v="Jun"/>
  </r>
  <r>
    <n v="4598"/>
    <d v="2026-06-07T00:00:00"/>
    <n v="2026"/>
    <x v="1"/>
    <n v="6"/>
    <x v="5"/>
    <x v="3"/>
    <x v="4"/>
    <x v="1"/>
    <s v="Business"/>
    <x v="1"/>
    <s v="Hiking Daypack 20L"/>
    <n v="5"/>
    <n v="93.82"/>
    <n v="0.15"/>
    <n v="46.06"/>
    <n v="398.73499999999996"/>
    <n v="230.3"/>
    <n v="168.43499999999995"/>
    <n v="0.4224234140469233"/>
    <n v="469.09999999999997"/>
    <n v="70.364999999999995"/>
    <n v="2026"/>
    <s v="Q2"/>
    <n v="6"/>
    <s v="Jun"/>
  </r>
  <r>
    <n v="72"/>
    <d v="2026-06-08T00:00:00"/>
    <n v="2026"/>
    <x v="1"/>
    <n v="6"/>
    <x v="5"/>
    <x v="2"/>
    <x v="10"/>
    <x v="2"/>
    <s v="New"/>
    <x v="1"/>
    <s v="Trail Boots"/>
    <n v="3"/>
    <n v="142.53"/>
    <n v="0"/>
    <n v="80.67"/>
    <n v="427.59000000000003"/>
    <n v="242.01"/>
    <n v="185.58000000000004"/>
    <n v="0.43401389181225014"/>
    <n v="427.59000000000003"/>
    <n v="0"/>
    <n v="2026"/>
    <s v="Q2"/>
    <n v="6"/>
    <s v="Jun"/>
  </r>
  <r>
    <n v="176"/>
    <d v="2026-06-08T00:00:00"/>
    <n v="2026"/>
    <x v="1"/>
    <n v="6"/>
    <x v="5"/>
    <x v="1"/>
    <x v="14"/>
    <x v="0"/>
    <s v="Returning"/>
    <x v="3"/>
    <s v="Trail Tent 2P"/>
    <n v="1"/>
    <n v="196.33"/>
    <n v="0"/>
    <n v="103.27"/>
    <n v="196.33"/>
    <n v="103.27"/>
    <n v="93.060000000000016"/>
    <n v="0.47399786074466466"/>
    <n v="196.33"/>
    <n v="0"/>
    <n v="2026"/>
    <s v="Q2"/>
    <n v="6"/>
    <s v="Jun"/>
  </r>
  <r>
    <n v="205"/>
    <d v="2026-06-08T00:00:00"/>
    <n v="2026"/>
    <x v="1"/>
    <n v="6"/>
    <x v="5"/>
    <x v="3"/>
    <x v="7"/>
    <x v="0"/>
    <s v="New"/>
    <x v="0"/>
    <s v="Compact Repair Kit"/>
    <n v="2"/>
    <n v="41.05"/>
    <n v="0"/>
    <n v="16.690000000000001"/>
    <n v="82.1"/>
    <n v="33.380000000000003"/>
    <n v="48.719999999999992"/>
    <n v="0.59342265529841653"/>
    <n v="82.1"/>
    <n v="0"/>
    <n v="2026"/>
    <s v="Q2"/>
    <n v="6"/>
    <s v="Jun"/>
  </r>
  <r>
    <n v="896"/>
    <d v="2026-06-08T00:00:00"/>
    <n v="2026"/>
    <x v="1"/>
    <n v="6"/>
    <x v="5"/>
    <x v="3"/>
    <x v="8"/>
    <x v="0"/>
    <s v="New"/>
    <x v="4"/>
    <s v="Weighted Vest"/>
    <n v="1"/>
    <n v="123.09"/>
    <n v="0"/>
    <n v="68.03"/>
    <n v="123.09"/>
    <n v="68.03"/>
    <n v="55.06"/>
    <n v="0.44731497278414167"/>
    <n v="123.09"/>
    <n v="0"/>
    <n v="2026"/>
    <s v="Q2"/>
    <n v="6"/>
    <s v="Jun"/>
  </r>
  <r>
    <n v="1697"/>
    <d v="2026-06-08T00:00:00"/>
    <n v="2026"/>
    <x v="1"/>
    <n v="6"/>
    <x v="5"/>
    <x v="1"/>
    <x v="12"/>
    <x v="0"/>
    <s v="Business"/>
    <x v="1"/>
    <s v="Trail Boots"/>
    <n v="2"/>
    <n v="141.09"/>
    <n v="0"/>
    <n v="81.69"/>
    <n v="282.18"/>
    <n v="163.38"/>
    <n v="118.80000000000001"/>
    <n v="0.42100786731873274"/>
    <n v="282.18"/>
    <n v="0"/>
    <n v="2026"/>
    <s v="Q2"/>
    <n v="6"/>
    <s v="Jun"/>
  </r>
  <r>
    <n v="2159"/>
    <d v="2026-06-08T00:00:00"/>
    <n v="2026"/>
    <x v="1"/>
    <n v="6"/>
    <x v="5"/>
    <x v="2"/>
    <x v="10"/>
    <x v="2"/>
    <s v="New"/>
    <x v="1"/>
    <s v="Summit Backpack 45L"/>
    <n v="1"/>
    <n v="157.04"/>
    <n v="0"/>
    <n v="77.540000000000006"/>
    <n v="157.04"/>
    <n v="77.540000000000006"/>
    <n v="79.499999999999986"/>
    <n v="0.5062404482934284"/>
    <n v="157.04"/>
    <n v="0"/>
    <n v="2026"/>
    <s v="Q2"/>
    <n v="6"/>
    <s v="Jun"/>
  </r>
  <r>
    <n v="2772"/>
    <d v="2026-06-08T00:00:00"/>
    <n v="2026"/>
    <x v="1"/>
    <n v="6"/>
    <x v="5"/>
    <x v="3"/>
    <x v="7"/>
    <x v="2"/>
    <s v="New"/>
    <x v="2"/>
    <s v="Carry-On Duffel"/>
    <n v="6"/>
    <n v="136.46"/>
    <n v="0"/>
    <n v="68.61"/>
    <n v="818.76"/>
    <n v="411.65999999999997"/>
    <n v="407.1"/>
    <n v="0.49721530118716112"/>
    <n v="818.76"/>
    <n v="0"/>
    <n v="2026"/>
    <s v="Q2"/>
    <n v="6"/>
    <s v="Jun"/>
  </r>
  <r>
    <n v="3091"/>
    <d v="2026-06-08T00:00:00"/>
    <n v="2026"/>
    <x v="1"/>
    <n v="6"/>
    <x v="5"/>
    <x v="0"/>
    <x v="0"/>
    <x v="0"/>
    <s v="New"/>
    <x v="4"/>
    <s v="Recovery Roller"/>
    <n v="1"/>
    <n v="36.1"/>
    <n v="0"/>
    <n v="13.65"/>
    <n v="36.1"/>
    <n v="13.65"/>
    <n v="22.450000000000003"/>
    <n v="0.62188365650969535"/>
    <n v="36.1"/>
    <n v="0"/>
    <n v="2026"/>
    <s v="Q2"/>
    <n v="6"/>
    <s v="Jun"/>
  </r>
  <r>
    <n v="4241"/>
    <d v="2026-06-08T00:00:00"/>
    <n v="2026"/>
    <x v="1"/>
    <n v="6"/>
    <x v="5"/>
    <x v="3"/>
    <x v="13"/>
    <x v="0"/>
    <s v="New"/>
    <x v="1"/>
    <s v="Hiking Daypack 20L"/>
    <n v="3"/>
    <n v="92.73"/>
    <n v="0"/>
    <n v="44.68"/>
    <n v="278.19"/>
    <n v="134.04"/>
    <n v="144.15"/>
    <n v="0.51817103418526911"/>
    <n v="278.19"/>
    <n v="0"/>
    <n v="2026"/>
    <s v="Q2"/>
    <n v="6"/>
    <s v="Jun"/>
  </r>
  <r>
    <n v="5185"/>
    <d v="2026-06-08T00:00:00"/>
    <n v="2026"/>
    <x v="1"/>
    <n v="6"/>
    <x v="5"/>
    <x v="1"/>
    <x v="12"/>
    <x v="0"/>
    <s v="New"/>
    <x v="2"/>
    <s v="Travel Backpack 35L"/>
    <n v="3"/>
    <n v="164.31"/>
    <n v="0.05"/>
    <n v="86"/>
    <n v="468.2835"/>
    <n v="258"/>
    <n v="210.2835"/>
    <n v="0.44905169624810615"/>
    <n v="492.93"/>
    <n v="24.646500000000003"/>
    <n v="2026"/>
    <s v="Q2"/>
    <n v="6"/>
    <s v="Jun"/>
  </r>
  <r>
    <n v="1437"/>
    <d v="2026-06-09T00:00:00"/>
    <n v="2026"/>
    <x v="1"/>
    <n v="6"/>
    <x v="5"/>
    <x v="3"/>
    <x v="8"/>
    <x v="3"/>
    <s v="New"/>
    <x v="2"/>
    <s v="Insulated Bottle"/>
    <n v="2"/>
    <n v="36.85"/>
    <n v="0.1"/>
    <n v="13.92"/>
    <n v="66.33"/>
    <n v="27.84"/>
    <n v="38.489999999999995"/>
    <n v="0.58028041610131154"/>
    <n v="73.7"/>
    <n v="7.370000000000001"/>
    <n v="2026"/>
    <s v="Q2"/>
    <n v="6"/>
    <s v="Jun"/>
  </r>
  <r>
    <n v="2316"/>
    <d v="2026-06-09T00:00:00"/>
    <n v="2026"/>
    <x v="1"/>
    <n v="6"/>
    <x v="5"/>
    <x v="1"/>
    <x v="11"/>
    <x v="3"/>
    <s v="New"/>
    <x v="4"/>
    <s v="Recovery Roller"/>
    <n v="1"/>
    <n v="35.619999999999997"/>
    <n v="0"/>
    <n v="14.05"/>
    <n v="35.619999999999997"/>
    <n v="14.05"/>
    <n v="21.569999999999997"/>
    <n v="0.60555867490174053"/>
    <n v="35.619999999999997"/>
    <n v="0"/>
    <n v="2026"/>
    <s v="Q2"/>
    <n v="6"/>
    <s v="Jun"/>
  </r>
  <r>
    <n v="2329"/>
    <d v="2026-06-09T00:00:00"/>
    <n v="2026"/>
    <x v="1"/>
    <n v="6"/>
    <x v="5"/>
    <x v="3"/>
    <x v="8"/>
    <x v="0"/>
    <s v="New"/>
    <x v="1"/>
    <s v="Summit Backpack 45L"/>
    <n v="3"/>
    <n v="157.43"/>
    <n v="0.15"/>
    <n v="77.56"/>
    <n v="401.44650000000001"/>
    <n v="232.68"/>
    <n v="168.76650000000001"/>
    <n v="0.42039599299034863"/>
    <n v="472.29"/>
    <n v="70.843500000000006"/>
    <n v="2026"/>
    <s v="Q2"/>
    <n v="6"/>
    <s v="Jun"/>
  </r>
  <r>
    <n v="3036"/>
    <d v="2026-06-09T00:00:00"/>
    <n v="2026"/>
    <x v="1"/>
    <n v="6"/>
    <x v="5"/>
    <x v="1"/>
    <x v="12"/>
    <x v="2"/>
    <s v="New"/>
    <x v="0"/>
    <s v="Commuter Helmet"/>
    <n v="1"/>
    <n v="81.2"/>
    <n v="0.1"/>
    <n v="41.64"/>
    <n v="73.08"/>
    <n v="41.64"/>
    <n v="31.439999999999998"/>
    <n v="0.43021346469622329"/>
    <n v="81.2"/>
    <n v="8.120000000000001"/>
    <n v="2026"/>
    <s v="Q2"/>
    <n v="6"/>
    <s v="Jun"/>
  </r>
  <r>
    <n v="3429"/>
    <d v="2026-06-09T00:00:00"/>
    <n v="2026"/>
    <x v="1"/>
    <n v="6"/>
    <x v="5"/>
    <x v="3"/>
    <x v="13"/>
    <x v="0"/>
    <s v="Returning"/>
    <x v="1"/>
    <s v="Hiking Daypack 20L"/>
    <n v="4"/>
    <n v="93.58"/>
    <n v="0.1"/>
    <n v="44.56"/>
    <n v="336.88799999999998"/>
    <n v="178.24"/>
    <n v="158.64799999999997"/>
    <n v="0.4709220868656645"/>
    <n v="374.32"/>
    <n v="37.432000000000002"/>
    <n v="2026"/>
    <s v="Q2"/>
    <n v="6"/>
    <s v="Jun"/>
  </r>
  <r>
    <n v="3615"/>
    <d v="2026-06-09T00:00:00"/>
    <n v="2026"/>
    <x v="1"/>
    <n v="6"/>
    <x v="5"/>
    <x v="1"/>
    <x v="14"/>
    <x v="0"/>
    <s v="New"/>
    <x v="1"/>
    <s v="Summit Backpack 45L"/>
    <n v="4"/>
    <n v="155.22"/>
    <n v="0"/>
    <n v="77.209999999999994"/>
    <n v="620.88"/>
    <n v="308.83999999999997"/>
    <n v="312.04000000000002"/>
    <n v="0.50257698750161062"/>
    <n v="620.88"/>
    <n v="0"/>
    <n v="2026"/>
    <s v="Q2"/>
    <n v="6"/>
    <s v="Jun"/>
  </r>
  <r>
    <n v="3661"/>
    <d v="2026-06-09T00:00:00"/>
    <n v="2026"/>
    <x v="1"/>
    <n v="6"/>
    <x v="5"/>
    <x v="3"/>
    <x v="8"/>
    <x v="0"/>
    <s v="New"/>
    <x v="0"/>
    <s v="Cycling Pack 12L"/>
    <n v="4"/>
    <n v="100.33"/>
    <n v="0"/>
    <n v="49.99"/>
    <n v="401.32"/>
    <n v="199.96"/>
    <n v="201.35999999999999"/>
    <n v="0.5017442439948171"/>
    <n v="401.32"/>
    <n v="0"/>
    <n v="2026"/>
    <s v="Q2"/>
    <n v="6"/>
    <s v="Jun"/>
  </r>
  <r>
    <n v="3831"/>
    <d v="2026-06-09T00:00:00"/>
    <n v="2026"/>
    <x v="1"/>
    <n v="6"/>
    <x v="5"/>
    <x v="2"/>
    <x v="3"/>
    <x v="0"/>
    <s v="Business"/>
    <x v="2"/>
    <s v="Carry-On Duffel"/>
    <n v="2"/>
    <n v="134.28"/>
    <n v="0"/>
    <n v="69.12"/>
    <n v="268.56"/>
    <n v="138.24"/>
    <n v="130.32"/>
    <n v="0.48525469168900803"/>
    <n v="268.56"/>
    <n v="0"/>
    <n v="2026"/>
    <s v="Q2"/>
    <n v="6"/>
    <s v="Jun"/>
  </r>
  <r>
    <n v="4394"/>
    <d v="2026-06-09T00:00:00"/>
    <n v="2026"/>
    <x v="1"/>
    <n v="6"/>
    <x v="5"/>
    <x v="2"/>
    <x v="2"/>
    <x v="0"/>
    <s v="New"/>
    <x v="4"/>
    <s v="Training Mat"/>
    <n v="2"/>
    <n v="51.16"/>
    <n v="0"/>
    <n v="21.57"/>
    <n v="102.32"/>
    <n v="43.14"/>
    <n v="59.179999999999993"/>
    <n v="0.57838154808444098"/>
    <n v="102.32"/>
    <n v="0"/>
    <n v="2026"/>
    <s v="Q2"/>
    <n v="6"/>
    <s v="Jun"/>
  </r>
  <r>
    <n v="372"/>
    <d v="2026-06-10T00:00:00"/>
    <n v="2026"/>
    <x v="1"/>
    <n v="6"/>
    <x v="5"/>
    <x v="1"/>
    <x v="12"/>
    <x v="0"/>
    <s v="Returning"/>
    <x v="4"/>
    <s v="Recovery Roller"/>
    <n v="3"/>
    <n v="35.94"/>
    <n v="0.1"/>
    <n v="14.04"/>
    <n v="97.037999999999997"/>
    <n v="42.12"/>
    <n v="54.917999999999999"/>
    <n v="0.56594323873121866"/>
    <n v="107.82"/>
    <n v="10.782"/>
    <n v="2026"/>
    <s v="Q2"/>
    <n v="6"/>
    <s v="Jun"/>
  </r>
  <r>
    <n v="532"/>
    <d v="2026-06-10T00:00:00"/>
    <n v="2026"/>
    <x v="1"/>
    <n v="6"/>
    <x v="5"/>
    <x v="2"/>
    <x v="10"/>
    <x v="2"/>
    <s v="Returning"/>
    <x v="1"/>
    <s v="Trail Boots"/>
    <n v="1"/>
    <n v="145.34"/>
    <n v="0.05"/>
    <n v="77.89"/>
    <n v="138.07300000000001"/>
    <n v="77.89"/>
    <n v="60.183000000000007"/>
    <n v="0.43587812244247609"/>
    <n v="145.34"/>
    <n v="7.2670000000000003"/>
    <n v="2026"/>
    <s v="Q2"/>
    <n v="6"/>
    <s v="Jun"/>
  </r>
  <r>
    <n v="910"/>
    <d v="2026-06-10T00:00:00"/>
    <n v="2026"/>
    <x v="1"/>
    <n v="6"/>
    <x v="5"/>
    <x v="2"/>
    <x v="16"/>
    <x v="0"/>
    <s v="Business"/>
    <x v="2"/>
    <s v="Insulated Bottle"/>
    <n v="1"/>
    <n v="35.950000000000003"/>
    <n v="0.1"/>
    <n v="13.63"/>
    <n v="32.355000000000004"/>
    <n v="13.63"/>
    <n v="18.725000000000001"/>
    <n v="0.57873589862463293"/>
    <n v="35.950000000000003"/>
    <n v="3.5950000000000006"/>
    <n v="2026"/>
    <s v="Q2"/>
    <n v="6"/>
    <s v="Jun"/>
  </r>
  <r>
    <n v="938"/>
    <d v="2026-06-10T00:00:00"/>
    <n v="2026"/>
    <x v="1"/>
    <n v="6"/>
    <x v="5"/>
    <x v="3"/>
    <x v="13"/>
    <x v="2"/>
    <s v="Business"/>
    <x v="4"/>
    <s v="Training Mat"/>
    <n v="1"/>
    <n v="51.09"/>
    <n v="0"/>
    <n v="22.4"/>
    <n v="51.09"/>
    <n v="22.4"/>
    <n v="28.690000000000005"/>
    <n v="0.56155803484047762"/>
    <n v="51.09"/>
    <n v="0"/>
    <n v="2026"/>
    <s v="Q2"/>
    <n v="6"/>
    <s v="Jun"/>
  </r>
  <r>
    <n v="1079"/>
    <d v="2026-06-10T00:00:00"/>
    <n v="2026"/>
    <x v="1"/>
    <n v="6"/>
    <x v="5"/>
    <x v="1"/>
    <x v="14"/>
    <x v="2"/>
    <s v="Returning"/>
    <x v="3"/>
    <s v="Trail Tent 2P"/>
    <n v="2"/>
    <n v="198.69"/>
    <n v="0.15"/>
    <n v="104.25"/>
    <n v="337.77299999999997"/>
    <n v="208.5"/>
    <n v="129.27299999999997"/>
    <n v="0.38272153191640534"/>
    <n v="397.38"/>
    <n v="59.606999999999999"/>
    <n v="2026"/>
    <s v="Q2"/>
    <n v="6"/>
    <s v="Jun"/>
  </r>
  <r>
    <n v="1662"/>
    <d v="2026-06-10T00:00:00"/>
    <n v="2026"/>
    <x v="1"/>
    <n v="6"/>
    <x v="5"/>
    <x v="1"/>
    <x v="6"/>
    <x v="2"/>
    <s v="New"/>
    <x v="0"/>
    <s v="Commuter Helmet"/>
    <n v="3"/>
    <n v="83.45"/>
    <n v="0"/>
    <n v="43.73"/>
    <n v="250.35000000000002"/>
    <n v="131.19"/>
    <n v="119.16000000000003"/>
    <n v="0.47597363690832839"/>
    <n v="250.35000000000002"/>
    <n v="0"/>
    <n v="2026"/>
    <s v="Q2"/>
    <n v="6"/>
    <s v="Jun"/>
  </r>
  <r>
    <n v="2748"/>
    <d v="2026-06-10T00:00:00"/>
    <n v="2026"/>
    <x v="1"/>
    <n v="6"/>
    <x v="5"/>
    <x v="2"/>
    <x v="2"/>
    <x v="0"/>
    <s v="New"/>
    <x v="4"/>
    <s v="Resistance Band Set"/>
    <n v="2"/>
    <n v="40.86"/>
    <n v="0"/>
    <n v="14.59"/>
    <n v="81.72"/>
    <n v="29.18"/>
    <n v="52.54"/>
    <n v="0.64292706803720023"/>
    <n v="81.72"/>
    <n v="0"/>
    <n v="2026"/>
    <s v="Q2"/>
    <n v="6"/>
    <s v="Jun"/>
  </r>
  <r>
    <n v="3354"/>
    <d v="2026-06-10T00:00:00"/>
    <n v="2026"/>
    <x v="1"/>
    <n v="6"/>
    <x v="5"/>
    <x v="1"/>
    <x v="6"/>
    <x v="2"/>
    <s v="New"/>
    <x v="3"/>
    <s v="Portable Camp Stove"/>
    <n v="1"/>
    <n v="82.21"/>
    <n v="0.05"/>
    <n v="39.04"/>
    <n v="78.099499999999992"/>
    <n v="39.04"/>
    <n v="39.059499999999993"/>
    <n v="0.50012484074802011"/>
    <n v="82.21"/>
    <n v="4.1105"/>
    <n v="2026"/>
    <s v="Q2"/>
    <n v="6"/>
    <s v="Jun"/>
  </r>
  <r>
    <n v="3532"/>
    <d v="2026-06-10T00:00:00"/>
    <n v="2026"/>
    <x v="1"/>
    <n v="6"/>
    <x v="5"/>
    <x v="2"/>
    <x v="10"/>
    <x v="3"/>
    <s v="Business"/>
    <x v="4"/>
    <s v="Recovery Roller"/>
    <n v="1"/>
    <n v="35.93"/>
    <n v="0.1"/>
    <n v="13.52"/>
    <n v="32.337000000000003"/>
    <n v="13.52"/>
    <n v="18.817000000000004"/>
    <n v="0.58190308315551853"/>
    <n v="35.93"/>
    <n v="3.593"/>
    <n v="2026"/>
    <s v="Q2"/>
    <n v="6"/>
    <s v="Jun"/>
  </r>
  <r>
    <n v="3636"/>
    <d v="2026-06-10T00:00:00"/>
    <n v="2026"/>
    <x v="1"/>
    <n v="6"/>
    <x v="5"/>
    <x v="0"/>
    <x v="0"/>
    <x v="3"/>
    <s v="New"/>
    <x v="2"/>
    <s v="Travel Backpack 35L"/>
    <n v="2"/>
    <n v="164.77"/>
    <n v="0"/>
    <n v="89.07"/>
    <n v="329.54"/>
    <n v="178.14"/>
    <n v="151.40000000000003"/>
    <n v="0.45942829398555568"/>
    <n v="329.54"/>
    <n v="0"/>
    <n v="2026"/>
    <s v="Q2"/>
    <n v="6"/>
    <s v="Jun"/>
  </r>
  <r>
    <n v="3810"/>
    <d v="2026-06-10T00:00:00"/>
    <n v="2026"/>
    <x v="1"/>
    <n v="6"/>
    <x v="5"/>
    <x v="2"/>
    <x v="2"/>
    <x v="1"/>
    <s v="Business"/>
    <x v="2"/>
    <s v="Packing Cube Set"/>
    <n v="4"/>
    <n v="47.36"/>
    <n v="0.1"/>
    <n v="18.87"/>
    <n v="170.49600000000001"/>
    <n v="75.48"/>
    <n v="95.016000000000005"/>
    <n v="0.55729166666666663"/>
    <n v="189.44"/>
    <n v="18.943999999999999"/>
    <n v="2026"/>
    <s v="Q2"/>
    <n v="6"/>
    <s v="Jun"/>
  </r>
  <r>
    <n v="4137"/>
    <d v="2026-06-10T00:00:00"/>
    <n v="2026"/>
    <x v="1"/>
    <n v="6"/>
    <x v="5"/>
    <x v="3"/>
    <x v="8"/>
    <x v="0"/>
    <s v="Returning"/>
    <x v="1"/>
    <s v="Hiking Daypack 20L"/>
    <n v="1"/>
    <n v="90.7"/>
    <n v="0"/>
    <n v="44.18"/>
    <n v="90.7"/>
    <n v="44.18"/>
    <n v="46.52"/>
    <n v="0.51289966923925034"/>
    <n v="90.7"/>
    <n v="0"/>
    <n v="2026"/>
    <s v="Q2"/>
    <n v="6"/>
    <s v="Jun"/>
  </r>
  <r>
    <n v="4303"/>
    <d v="2026-06-10T00:00:00"/>
    <n v="2026"/>
    <x v="1"/>
    <n v="6"/>
    <x v="5"/>
    <x v="2"/>
    <x v="10"/>
    <x v="3"/>
    <s v="Returning"/>
    <x v="2"/>
    <s v="Packing Cube Set"/>
    <n v="1"/>
    <n v="45.59"/>
    <n v="0"/>
    <n v="18.57"/>
    <n v="45.59"/>
    <n v="18.57"/>
    <n v="27.020000000000003"/>
    <n v="0.59267383198069756"/>
    <n v="45.59"/>
    <n v="0"/>
    <n v="2026"/>
    <s v="Q2"/>
    <n v="6"/>
    <s v="Jun"/>
  </r>
  <r>
    <n v="4991"/>
    <d v="2026-06-10T00:00:00"/>
    <n v="2026"/>
    <x v="1"/>
    <n v="6"/>
    <x v="5"/>
    <x v="3"/>
    <x v="4"/>
    <x v="0"/>
    <s v="New"/>
    <x v="1"/>
    <s v="Trail Boots"/>
    <n v="3"/>
    <n v="146.55000000000001"/>
    <n v="0.1"/>
    <n v="79.59"/>
    <n v="395.68500000000006"/>
    <n v="238.77"/>
    <n v="156.91500000000005"/>
    <n v="0.39656544978960545"/>
    <n v="439.65000000000003"/>
    <n v="43.965000000000003"/>
    <n v="2026"/>
    <s v="Q2"/>
    <n v="6"/>
    <s v="Jun"/>
  </r>
  <r>
    <n v="39"/>
    <d v="2026-06-11T00:00:00"/>
    <n v="2026"/>
    <x v="1"/>
    <n v="6"/>
    <x v="5"/>
    <x v="3"/>
    <x v="8"/>
    <x v="3"/>
    <s v="Business"/>
    <x v="0"/>
    <s v="Compact Repair Kit"/>
    <n v="4"/>
    <n v="40.33"/>
    <n v="0.1"/>
    <n v="17.170000000000002"/>
    <n v="145.18799999999999"/>
    <n v="68.680000000000007"/>
    <n v="76.507999999999981"/>
    <n v="0.52695815081136177"/>
    <n v="161.32"/>
    <n v="16.132000000000001"/>
    <n v="2026"/>
    <s v="Q2"/>
    <n v="6"/>
    <s v="Jun"/>
  </r>
  <r>
    <n v="206"/>
    <d v="2026-06-11T00:00:00"/>
    <n v="2026"/>
    <x v="1"/>
    <n v="6"/>
    <x v="5"/>
    <x v="0"/>
    <x v="0"/>
    <x v="2"/>
    <s v="New"/>
    <x v="0"/>
    <s v="Trail Bike Light"/>
    <n v="2"/>
    <n v="51.83"/>
    <n v="0.1"/>
    <n v="23.1"/>
    <n v="93.293999999999997"/>
    <n v="46.2"/>
    <n v="47.093999999999994"/>
    <n v="0.50479130490706792"/>
    <n v="103.66"/>
    <n v="10.366"/>
    <n v="2026"/>
    <s v="Q2"/>
    <n v="6"/>
    <s v="Jun"/>
  </r>
  <r>
    <n v="397"/>
    <d v="2026-06-11T00:00:00"/>
    <n v="2026"/>
    <x v="1"/>
    <n v="6"/>
    <x v="5"/>
    <x v="3"/>
    <x v="8"/>
    <x v="0"/>
    <s v="Business"/>
    <x v="3"/>
    <s v="Compact Sleeping Bag"/>
    <n v="2"/>
    <n v="121.19"/>
    <n v="0.05"/>
    <n v="58.91"/>
    <n v="230.261"/>
    <n v="117.82"/>
    <n v="112.441"/>
    <n v="0.48831977625390321"/>
    <n v="242.38"/>
    <n v="12.119"/>
    <n v="2026"/>
    <s v="Q2"/>
    <n v="6"/>
    <s v="Jun"/>
  </r>
  <r>
    <n v="763"/>
    <d v="2026-06-11T00:00:00"/>
    <n v="2026"/>
    <x v="1"/>
    <n v="6"/>
    <x v="5"/>
    <x v="3"/>
    <x v="13"/>
    <x v="2"/>
    <s v="New"/>
    <x v="1"/>
    <s v="Summit Backpack 45L"/>
    <n v="1"/>
    <n v="154.09"/>
    <n v="0"/>
    <n v="77.37"/>
    <n v="154.09"/>
    <n v="77.37"/>
    <n v="76.72"/>
    <n v="0.49789084301382308"/>
    <n v="154.09"/>
    <n v="0"/>
    <n v="2026"/>
    <s v="Q2"/>
    <n v="6"/>
    <s v="Jun"/>
  </r>
  <r>
    <n v="1059"/>
    <d v="2026-06-11T00:00:00"/>
    <n v="2026"/>
    <x v="1"/>
    <n v="6"/>
    <x v="5"/>
    <x v="0"/>
    <x v="0"/>
    <x v="0"/>
    <s v="New"/>
    <x v="0"/>
    <s v="Commuter Helmet"/>
    <n v="1"/>
    <n v="80.64"/>
    <n v="0.05"/>
    <n v="43.85"/>
    <n v="76.60799999999999"/>
    <n v="43.85"/>
    <n v="32.757999999999988"/>
    <n v="0.42760547201336668"/>
    <n v="80.64"/>
    <n v="4.032"/>
    <n v="2026"/>
    <s v="Q2"/>
    <n v="6"/>
    <s v="Jun"/>
  </r>
  <r>
    <n v="1332"/>
    <d v="2026-06-11T00:00:00"/>
    <n v="2026"/>
    <x v="1"/>
    <n v="6"/>
    <x v="5"/>
    <x v="1"/>
    <x v="12"/>
    <x v="3"/>
    <s v="Returning"/>
    <x v="1"/>
    <s v="Hiking Daypack 20L"/>
    <n v="1"/>
    <n v="94.01"/>
    <n v="0.15"/>
    <n v="46.12"/>
    <n v="79.908500000000004"/>
    <n v="46.12"/>
    <n v="33.788500000000006"/>
    <n v="0.42283987310486376"/>
    <n v="94.01"/>
    <n v="14.1015"/>
    <n v="2026"/>
    <s v="Q2"/>
    <n v="6"/>
    <s v="Jun"/>
  </r>
  <r>
    <n v="1447"/>
    <d v="2026-06-11T00:00:00"/>
    <n v="2026"/>
    <x v="1"/>
    <n v="6"/>
    <x v="5"/>
    <x v="1"/>
    <x v="6"/>
    <x v="0"/>
    <s v="Returning"/>
    <x v="0"/>
    <s v="Trail Bike Light"/>
    <n v="1"/>
    <n v="51.09"/>
    <n v="0"/>
    <n v="22.78"/>
    <n v="51.09"/>
    <n v="22.78"/>
    <n v="28.310000000000002"/>
    <n v="0.55412018007437858"/>
    <n v="51.09"/>
    <n v="0"/>
    <n v="2026"/>
    <s v="Q2"/>
    <n v="6"/>
    <s v="Jun"/>
  </r>
  <r>
    <n v="2990"/>
    <d v="2026-06-11T00:00:00"/>
    <n v="2026"/>
    <x v="1"/>
    <n v="6"/>
    <x v="5"/>
    <x v="1"/>
    <x v="6"/>
    <x v="3"/>
    <s v="Returning"/>
    <x v="1"/>
    <s v="Trail Boots"/>
    <n v="1"/>
    <n v="146.66"/>
    <n v="0"/>
    <n v="78.709999999999994"/>
    <n v="146.66"/>
    <n v="78.709999999999994"/>
    <n v="67.95"/>
    <n v="0.4633165143870176"/>
    <n v="146.66"/>
    <n v="0"/>
    <n v="2026"/>
    <s v="Q2"/>
    <n v="6"/>
    <s v="Jun"/>
  </r>
  <r>
    <n v="3769"/>
    <d v="2026-06-11T00:00:00"/>
    <n v="2026"/>
    <x v="1"/>
    <n v="6"/>
    <x v="5"/>
    <x v="1"/>
    <x v="12"/>
    <x v="2"/>
    <s v="New"/>
    <x v="3"/>
    <s v="Trail Tent 2P"/>
    <n v="2"/>
    <n v="199.03"/>
    <n v="0"/>
    <n v="104.7"/>
    <n v="398.06"/>
    <n v="209.4"/>
    <n v="188.66"/>
    <n v="0.47394865095714211"/>
    <n v="398.06"/>
    <n v="0"/>
    <n v="2026"/>
    <s v="Q2"/>
    <n v="6"/>
    <s v="Jun"/>
  </r>
  <r>
    <n v="4152"/>
    <d v="2026-06-11T00:00:00"/>
    <n v="2026"/>
    <x v="1"/>
    <n v="6"/>
    <x v="5"/>
    <x v="2"/>
    <x v="2"/>
    <x v="0"/>
    <s v="Returning"/>
    <x v="0"/>
    <s v="Compact Repair Kit"/>
    <n v="5"/>
    <n v="41.18"/>
    <n v="0.05"/>
    <n v="16.87"/>
    <n v="195.60499999999999"/>
    <n v="84.350000000000009"/>
    <n v="111.25499999999998"/>
    <n v="0.56877380435060443"/>
    <n v="205.9"/>
    <n v="10.295000000000002"/>
    <n v="2026"/>
    <s v="Q2"/>
    <n v="6"/>
    <s v="Jun"/>
  </r>
  <r>
    <n v="4242"/>
    <d v="2026-06-11T00:00:00"/>
    <n v="2026"/>
    <x v="1"/>
    <n v="6"/>
    <x v="5"/>
    <x v="1"/>
    <x v="12"/>
    <x v="2"/>
    <s v="Business"/>
    <x v="1"/>
    <s v="Trail Boots"/>
    <n v="2"/>
    <n v="141.18"/>
    <n v="0"/>
    <n v="78.66"/>
    <n v="282.36"/>
    <n v="157.32"/>
    <n v="125.04000000000002"/>
    <n v="0.44283892902677441"/>
    <n v="282.36"/>
    <n v="0"/>
    <n v="2026"/>
    <s v="Q2"/>
    <n v="6"/>
    <s v="Jun"/>
  </r>
  <r>
    <n v="4780"/>
    <d v="2026-06-11T00:00:00"/>
    <n v="2026"/>
    <x v="1"/>
    <n v="6"/>
    <x v="5"/>
    <x v="1"/>
    <x v="12"/>
    <x v="2"/>
    <s v="Returning"/>
    <x v="0"/>
    <s v="Commuter Helmet"/>
    <n v="1"/>
    <n v="82.47"/>
    <n v="0.1"/>
    <n v="42.73"/>
    <n v="74.222999999999999"/>
    <n v="42.73"/>
    <n v="31.493000000000002"/>
    <n v="0.42430243994449163"/>
    <n v="82.47"/>
    <n v="8.2469999999999999"/>
    <n v="2026"/>
    <s v="Q2"/>
    <n v="6"/>
    <s v="Jun"/>
  </r>
  <r>
    <n v="63"/>
    <d v="2026-06-12T00:00:00"/>
    <n v="2026"/>
    <x v="1"/>
    <n v="6"/>
    <x v="5"/>
    <x v="1"/>
    <x v="1"/>
    <x v="3"/>
    <s v="Returning"/>
    <x v="2"/>
    <s v="Travel Backpack 35L"/>
    <n v="1"/>
    <n v="166.91"/>
    <n v="0"/>
    <n v="85.58"/>
    <n v="166.91"/>
    <n v="85.58"/>
    <n v="81.33"/>
    <n v="0.48726858786172189"/>
    <n v="166.91"/>
    <n v="0"/>
    <n v="2026"/>
    <s v="Q2"/>
    <n v="6"/>
    <s v="Jun"/>
  </r>
  <r>
    <n v="190"/>
    <d v="2026-06-12T00:00:00"/>
    <n v="2026"/>
    <x v="1"/>
    <n v="6"/>
    <x v="5"/>
    <x v="0"/>
    <x v="0"/>
    <x v="2"/>
    <s v="Business"/>
    <x v="2"/>
    <s v="Packing Cube Set"/>
    <n v="1"/>
    <n v="45.99"/>
    <n v="0"/>
    <n v="18.579999999999998"/>
    <n v="45.99"/>
    <n v="18.579999999999998"/>
    <n v="27.410000000000004"/>
    <n v="0.59599913024570561"/>
    <n v="45.99"/>
    <n v="0"/>
    <n v="2026"/>
    <s v="Q2"/>
    <n v="6"/>
    <s v="Jun"/>
  </r>
  <r>
    <n v="268"/>
    <d v="2026-06-12T00:00:00"/>
    <n v="2026"/>
    <x v="1"/>
    <n v="6"/>
    <x v="5"/>
    <x v="3"/>
    <x v="13"/>
    <x v="2"/>
    <s v="Business"/>
    <x v="4"/>
    <s v="Recovery Roller"/>
    <n v="1"/>
    <n v="37.01"/>
    <n v="0.05"/>
    <n v="14.18"/>
    <n v="35.159499999999994"/>
    <n v="14.18"/>
    <n v="20.979499999999994"/>
    <n v="0.59669506107879799"/>
    <n v="37.01"/>
    <n v="1.8505"/>
    <n v="2026"/>
    <s v="Q2"/>
    <n v="6"/>
    <s v="Jun"/>
  </r>
  <r>
    <n v="691"/>
    <d v="2026-06-12T00:00:00"/>
    <n v="2026"/>
    <x v="1"/>
    <n v="6"/>
    <x v="5"/>
    <x v="3"/>
    <x v="8"/>
    <x v="3"/>
    <s v="Business"/>
    <x v="1"/>
    <s v="Trail Boots"/>
    <n v="5"/>
    <n v="140.9"/>
    <n v="0"/>
    <n v="80.16"/>
    <n v="704.5"/>
    <n v="400.79999999999995"/>
    <n v="303.70000000000005"/>
    <n v="0.43108587650816188"/>
    <n v="704.5"/>
    <n v="0"/>
    <n v="2026"/>
    <s v="Q2"/>
    <n v="6"/>
    <s v="Jun"/>
  </r>
  <r>
    <n v="810"/>
    <d v="2026-06-12T00:00:00"/>
    <n v="2026"/>
    <x v="1"/>
    <n v="6"/>
    <x v="5"/>
    <x v="1"/>
    <x v="12"/>
    <x v="2"/>
    <s v="New"/>
    <x v="4"/>
    <s v="Recovery Roller"/>
    <n v="3"/>
    <n v="36.659999999999997"/>
    <n v="0"/>
    <n v="13.55"/>
    <n v="109.97999999999999"/>
    <n v="40.650000000000006"/>
    <n v="69.329999999999984"/>
    <n v="0.63038734315330047"/>
    <n v="109.97999999999999"/>
    <n v="0"/>
    <n v="2026"/>
    <s v="Q2"/>
    <n v="6"/>
    <s v="Jun"/>
  </r>
  <r>
    <n v="855"/>
    <d v="2026-06-12T00:00:00"/>
    <n v="2026"/>
    <x v="1"/>
    <n v="6"/>
    <x v="5"/>
    <x v="1"/>
    <x v="6"/>
    <x v="0"/>
    <s v="Business"/>
    <x v="2"/>
    <s v="Insulated Bottle"/>
    <n v="1"/>
    <n v="36.299999999999997"/>
    <n v="0.1"/>
    <n v="13.69"/>
    <n v="32.67"/>
    <n v="13.69"/>
    <n v="18.980000000000004"/>
    <n v="0.58096112641567199"/>
    <n v="36.299999999999997"/>
    <n v="3.63"/>
    <n v="2026"/>
    <s v="Q2"/>
    <n v="6"/>
    <s v="Jun"/>
  </r>
  <r>
    <n v="1612"/>
    <d v="2026-06-12T00:00:00"/>
    <n v="2026"/>
    <x v="1"/>
    <n v="6"/>
    <x v="5"/>
    <x v="2"/>
    <x v="16"/>
    <x v="0"/>
    <s v="New"/>
    <x v="3"/>
    <s v="Compact Sleeping Bag"/>
    <n v="2"/>
    <n v="120.64"/>
    <n v="0"/>
    <n v="61.66"/>
    <n v="241.28"/>
    <n v="123.32"/>
    <n v="117.96000000000001"/>
    <n v="0.48889257294429711"/>
    <n v="241.28"/>
    <n v="0"/>
    <n v="2026"/>
    <s v="Q2"/>
    <n v="6"/>
    <s v="Jun"/>
  </r>
  <r>
    <n v="1704"/>
    <d v="2026-06-12T00:00:00"/>
    <n v="2026"/>
    <x v="1"/>
    <n v="6"/>
    <x v="5"/>
    <x v="2"/>
    <x v="16"/>
    <x v="0"/>
    <s v="Returning"/>
    <x v="2"/>
    <s v="Packing Cube Set"/>
    <n v="1"/>
    <n v="47.07"/>
    <n v="0"/>
    <n v="18.7"/>
    <n v="47.07"/>
    <n v="18.7"/>
    <n v="28.37"/>
    <n v="0.60271935415338862"/>
    <n v="47.07"/>
    <n v="0"/>
    <n v="2026"/>
    <s v="Q2"/>
    <n v="6"/>
    <s v="Jun"/>
  </r>
  <r>
    <n v="1857"/>
    <d v="2026-06-12T00:00:00"/>
    <n v="2026"/>
    <x v="1"/>
    <n v="6"/>
    <x v="5"/>
    <x v="2"/>
    <x v="3"/>
    <x v="3"/>
    <s v="Business"/>
    <x v="1"/>
    <s v="Summit Backpack 45L"/>
    <n v="2"/>
    <n v="154.94"/>
    <n v="0.05"/>
    <n v="77.260000000000005"/>
    <n v="294.38599999999997"/>
    <n v="154.52000000000001"/>
    <n v="139.86599999999996"/>
    <n v="0.47511090880680457"/>
    <n v="309.88"/>
    <n v="15.494"/>
    <n v="2026"/>
    <s v="Q2"/>
    <n v="6"/>
    <s v="Jun"/>
  </r>
  <r>
    <n v="1888"/>
    <d v="2026-06-12T00:00:00"/>
    <n v="2026"/>
    <x v="1"/>
    <n v="6"/>
    <x v="5"/>
    <x v="1"/>
    <x v="12"/>
    <x v="0"/>
    <s v="Returning"/>
    <x v="2"/>
    <s v="Packing Cube Set"/>
    <n v="1"/>
    <n v="45.97"/>
    <n v="0.05"/>
    <n v="18.41"/>
    <n v="43.671499999999995"/>
    <n v="18.41"/>
    <n v="25.261499999999995"/>
    <n v="0.57844360738696854"/>
    <n v="45.97"/>
    <n v="2.2985000000000002"/>
    <n v="2026"/>
    <s v="Q2"/>
    <n v="6"/>
    <s v="Jun"/>
  </r>
  <r>
    <n v="2683"/>
    <d v="2026-06-12T00:00:00"/>
    <n v="2026"/>
    <x v="1"/>
    <n v="6"/>
    <x v="5"/>
    <x v="3"/>
    <x v="8"/>
    <x v="0"/>
    <s v="Returning"/>
    <x v="3"/>
    <s v="Trail Tent 2P"/>
    <n v="1"/>
    <n v="198.64"/>
    <n v="0.05"/>
    <n v="101.89"/>
    <n v="188.70799999999997"/>
    <n v="101.89"/>
    <n v="86.817999999999969"/>
    <n v="0.46006528605040581"/>
    <n v="198.64"/>
    <n v="9.9320000000000004"/>
    <n v="2026"/>
    <s v="Q2"/>
    <n v="6"/>
    <s v="Jun"/>
  </r>
  <r>
    <n v="4211"/>
    <d v="2026-06-12T00:00:00"/>
    <n v="2026"/>
    <x v="1"/>
    <n v="6"/>
    <x v="5"/>
    <x v="2"/>
    <x v="3"/>
    <x v="0"/>
    <s v="New"/>
    <x v="2"/>
    <s v="Travel Backpack 35L"/>
    <n v="5"/>
    <n v="168.57"/>
    <n v="0"/>
    <n v="88.65"/>
    <n v="842.84999999999991"/>
    <n v="443.25"/>
    <n v="399.59999999999991"/>
    <n v="0.47410571276027758"/>
    <n v="842.84999999999991"/>
    <n v="0"/>
    <n v="2026"/>
    <s v="Q2"/>
    <n v="6"/>
    <s v="Jun"/>
  </r>
  <r>
    <n v="4353"/>
    <d v="2026-06-12T00:00:00"/>
    <n v="2026"/>
    <x v="1"/>
    <n v="6"/>
    <x v="5"/>
    <x v="1"/>
    <x v="6"/>
    <x v="2"/>
    <s v="New"/>
    <x v="2"/>
    <s v="Insulated Bottle"/>
    <n v="1"/>
    <n v="36.65"/>
    <n v="0"/>
    <n v="13.97"/>
    <n v="36.65"/>
    <n v="13.97"/>
    <n v="22.68"/>
    <n v="0.61882673942701227"/>
    <n v="36.65"/>
    <n v="0"/>
    <n v="2026"/>
    <s v="Q2"/>
    <n v="6"/>
    <s v="Jun"/>
  </r>
  <r>
    <n v="5020"/>
    <d v="2026-06-12T00:00:00"/>
    <n v="2026"/>
    <x v="1"/>
    <n v="6"/>
    <x v="5"/>
    <x v="2"/>
    <x v="5"/>
    <x v="2"/>
    <s v="Returning"/>
    <x v="2"/>
    <s v="Insulated Bottle"/>
    <n v="2"/>
    <n v="35.450000000000003"/>
    <n v="0.05"/>
    <n v="13.39"/>
    <n v="67.355000000000004"/>
    <n v="26.78"/>
    <n v="40.575000000000003"/>
    <n v="0.60240516665429444"/>
    <n v="70.900000000000006"/>
    <n v="3.5450000000000004"/>
    <n v="2026"/>
    <s v="Q2"/>
    <n v="6"/>
    <s v="Jun"/>
  </r>
  <r>
    <n v="564"/>
    <d v="2026-06-13T00:00:00"/>
    <n v="2026"/>
    <x v="1"/>
    <n v="6"/>
    <x v="5"/>
    <x v="2"/>
    <x v="5"/>
    <x v="2"/>
    <s v="New"/>
    <x v="2"/>
    <s v="Packing Cube Set"/>
    <n v="3"/>
    <n v="45.82"/>
    <n v="0.1"/>
    <n v="18.61"/>
    <n v="123.71400000000001"/>
    <n v="55.83"/>
    <n v="67.884000000000015"/>
    <n v="0.54871720258014456"/>
    <n v="137.46"/>
    <n v="13.746000000000002"/>
    <n v="2026"/>
    <s v="Q2"/>
    <n v="6"/>
    <s v="Jun"/>
  </r>
  <r>
    <n v="736"/>
    <d v="2026-06-13T00:00:00"/>
    <n v="2026"/>
    <x v="1"/>
    <n v="6"/>
    <x v="5"/>
    <x v="3"/>
    <x v="13"/>
    <x v="2"/>
    <s v="Business"/>
    <x v="1"/>
    <s v="Summit Backpack 45L"/>
    <n v="1"/>
    <n v="152.78"/>
    <n v="0"/>
    <n v="78.540000000000006"/>
    <n v="152.78"/>
    <n v="78.540000000000006"/>
    <n v="74.239999999999995"/>
    <n v="0.48592747741851022"/>
    <n v="152.78"/>
    <n v="0"/>
    <n v="2026"/>
    <s v="Q2"/>
    <n v="6"/>
    <s v="Jun"/>
  </r>
  <r>
    <n v="1300"/>
    <d v="2026-06-13T00:00:00"/>
    <n v="2026"/>
    <x v="1"/>
    <n v="6"/>
    <x v="5"/>
    <x v="1"/>
    <x v="6"/>
    <x v="0"/>
    <s v="New"/>
    <x v="0"/>
    <s v="Trail Bike Light"/>
    <n v="1"/>
    <n v="49.76"/>
    <n v="0.05"/>
    <n v="22.58"/>
    <n v="47.271999999999998"/>
    <n v="22.58"/>
    <n v="24.692"/>
    <n v="0.52233880521238796"/>
    <n v="49.76"/>
    <n v="2.488"/>
    <n v="2026"/>
    <s v="Q2"/>
    <n v="6"/>
    <s v="Jun"/>
  </r>
  <r>
    <n v="1948"/>
    <d v="2026-06-13T00:00:00"/>
    <n v="2026"/>
    <x v="1"/>
    <n v="6"/>
    <x v="5"/>
    <x v="3"/>
    <x v="8"/>
    <x v="2"/>
    <s v="New"/>
    <x v="1"/>
    <s v="Summit Backpack 45L"/>
    <n v="1"/>
    <n v="157.6"/>
    <n v="0.05"/>
    <n v="79.34"/>
    <n v="149.72"/>
    <n v="79.34"/>
    <n v="70.38"/>
    <n v="0.47007747795885652"/>
    <n v="157.6"/>
    <n v="7.88"/>
    <n v="2026"/>
    <s v="Q2"/>
    <n v="6"/>
    <s v="Jun"/>
  </r>
  <r>
    <n v="2272"/>
    <d v="2026-06-13T00:00:00"/>
    <n v="2026"/>
    <x v="1"/>
    <n v="6"/>
    <x v="5"/>
    <x v="3"/>
    <x v="8"/>
    <x v="0"/>
    <s v="Returning"/>
    <x v="4"/>
    <s v="Weighted Vest"/>
    <n v="1"/>
    <n v="125.01"/>
    <n v="0.15"/>
    <n v="70.39"/>
    <n v="106.2585"/>
    <n v="70.39"/>
    <n v="35.868499999999997"/>
    <n v="0.33755887764272974"/>
    <n v="125.01"/>
    <n v="18.7515"/>
    <n v="2026"/>
    <s v="Q2"/>
    <n v="6"/>
    <s v="Jun"/>
  </r>
  <r>
    <n v="2680"/>
    <d v="2026-06-13T00:00:00"/>
    <n v="2026"/>
    <x v="1"/>
    <n v="6"/>
    <x v="5"/>
    <x v="1"/>
    <x v="14"/>
    <x v="0"/>
    <s v="Returning"/>
    <x v="1"/>
    <s v="Hiking Daypack 20L"/>
    <n v="1"/>
    <n v="93.59"/>
    <n v="0.15"/>
    <n v="46.48"/>
    <n v="79.551500000000004"/>
    <n v="46.48"/>
    <n v="33.071500000000007"/>
    <n v="0.41572440494522422"/>
    <n v="93.59"/>
    <n v="14.038500000000001"/>
    <n v="2026"/>
    <s v="Q2"/>
    <n v="6"/>
    <s v="Jun"/>
  </r>
  <r>
    <n v="4178"/>
    <d v="2026-06-13T00:00:00"/>
    <n v="2026"/>
    <x v="1"/>
    <n v="6"/>
    <x v="5"/>
    <x v="2"/>
    <x v="2"/>
    <x v="2"/>
    <s v="Returning"/>
    <x v="1"/>
    <s v="Trail Boots"/>
    <n v="4"/>
    <n v="143.9"/>
    <n v="0.05"/>
    <n v="79.709999999999994"/>
    <n v="546.82000000000005"/>
    <n v="318.83999999999997"/>
    <n v="227.98000000000008"/>
    <n v="0.41691964448996022"/>
    <n v="575.6"/>
    <n v="28.78"/>
    <n v="2026"/>
    <s v="Q2"/>
    <n v="6"/>
    <s v="Jun"/>
  </r>
  <r>
    <n v="4272"/>
    <d v="2026-06-13T00:00:00"/>
    <n v="2026"/>
    <x v="1"/>
    <n v="6"/>
    <x v="5"/>
    <x v="3"/>
    <x v="7"/>
    <x v="3"/>
    <s v="Returning"/>
    <x v="3"/>
    <s v="Trail Tent 2P"/>
    <n v="4"/>
    <n v="190.97"/>
    <n v="0"/>
    <n v="103.36"/>
    <n v="763.88"/>
    <n v="413.44"/>
    <n v="350.44"/>
    <n v="0.45876315651673039"/>
    <n v="763.88"/>
    <n v="0"/>
    <n v="2026"/>
    <s v="Q2"/>
    <n v="6"/>
    <s v="Jun"/>
  </r>
  <r>
    <n v="4713"/>
    <d v="2026-06-13T00:00:00"/>
    <n v="2026"/>
    <x v="1"/>
    <n v="6"/>
    <x v="5"/>
    <x v="3"/>
    <x v="13"/>
    <x v="2"/>
    <s v="Business"/>
    <x v="4"/>
    <s v="Recovery Roller"/>
    <n v="1"/>
    <n v="35.78"/>
    <n v="0"/>
    <n v="14"/>
    <n v="35.78"/>
    <n v="14"/>
    <n v="21.78"/>
    <n v="0.60871995528228062"/>
    <n v="35.78"/>
    <n v="0"/>
    <n v="2026"/>
    <s v="Q2"/>
    <n v="6"/>
    <s v="Jun"/>
  </r>
  <r>
    <n v="5166"/>
    <d v="2026-06-13T00:00:00"/>
    <n v="2026"/>
    <x v="1"/>
    <n v="6"/>
    <x v="5"/>
    <x v="3"/>
    <x v="7"/>
    <x v="3"/>
    <s v="New"/>
    <x v="3"/>
    <s v="Compact Sleeping Bag"/>
    <n v="3"/>
    <n v="125.25"/>
    <n v="0.05"/>
    <n v="58.95"/>
    <n v="356.96249999999998"/>
    <n v="176.85000000000002"/>
    <n v="180.11249999999995"/>
    <n v="0.50456980775291516"/>
    <n v="375.75"/>
    <n v="18.787500000000001"/>
    <n v="2026"/>
    <s v="Q2"/>
    <n v="6"/>
    <s v="Jun"/>
  </r>
  <r>
    <n v="486"/>
    <d v="2026-06-14T00:00:00"/>
    <n v="2026"/>
    <x v="1"/>
    <n v="6"/>
    <x v="5"/>
    <x v="0"/>
    <x v="9"/>
    <x v="1"/>
    <s v="Business"/>
    <x v="1"/>
    <s v="Trekking Poles"/>
    <n v="8"/>
    <n v="72.36"/>
    <n v="0.1"/>
    <n v="32.229999999999997"/>
    <n v="520.99199999999996"/>
    <n v="257.83999999999997"/>
    <n v="263.15199999999999"/>
    <n v="0.5050979669553467"/>
    <n v="578.88"/>
    <n v="57.888000000000005"/>
    <n v="2026"/>
    <s v="Q2"/>
    <n v="6"/>
    <s v="Jun"/>
  </r>
  <r>
    <n v="1507"/>
    <d v="2026-06-14T00:00:00"/>
    <n v="2026"/>
    <x v="1"/>
    <n v="6"/>
    <x v="5"/>
    <x v="0"/>
    <x v="15"/>
    <x v="2"/>
    <s v="Returning"/>
    <x v="2"/>
    <s v="Travel Backpack 35L"/>
    <n v="1"/>
    <n v="162.51"/>
    <n v="0"/>
    <n v="88.29"/>
    <n v="162.51"/>
    <n v="88.29"/>
    <n v="74.219999999999985"/>
    <n v="0.45671035628576695"/>
    <n v="162.51"/>
    <n v="0"/>
    <n v="2026"/>
    <s v="Q2"/>
    <n v="6"/>
    <s v="Jun"/>
  </r>
  <r>
    <n v="1821"/>
    <d v="2026-06-14T00:00:00"/>
    <n v="2026"/>
    <x v="1"/>
    <n v="6"/>
    <x v="5"/>
    <x v="0"/>
    <x v="15"/>
    <x v="2"/>
    <s v="Business"/>
    <x v="1"/>
    <s v="Trekking Poles"/>
    <n v="3"/>
    <n v="70.52"/>
    <n v="0"/>
    <n v="33.119999999999997"/>
    <n v="211.56"/>
    <n v="99.359999999999985"/>
    <n v="112.20000000000002"/>
    <n v="0.53034600113442998"/>
    <n v="211.56"/>
    <n v="0"/>
    <n v="2026"/>
    <s v="Q2"/>
    <n v="6"/>
    <s v="Jun"/>
  </r>
  <r>
    <n v="2588"/>
    <d v="2026-06-14T00:00:00"/>
    <n v="2026"/>
    <x v="1"/>
    <n v="6"/>
    <x v="5"/>
    <x v="3"/>
    <x v="8"/>
    <x v="3"/>
    <s v="Returning"/>
    <x v="1"/>
    <s v="Hiking Daypack 20L"/>
    <n v="1"/>
    <n v="90.28"/>
    <n v="0"/>
    <n v="46.04"/>
    <n v="90.28"/>
    <n v="46.04"/>
    <n v="44.24"/>
    <n v="0.4900310146211786"/>
    <n v="90.28"/>
    <n v="0"/>
    <n v="2026"/>
    <s v="Q2"/>
    <n v="6"/>
    <s v="Jun"/>
  </r>
  <r>
    <n v="2815"/>
    <d v="2026-06-14T00:00:00"/>
    <n v="2026"/>
    <x v="1"/>
    <n v="6"/>
    <x v="5"/>
    <x v="3"/>
    <x v="13"/>
    <x v="3"/>
    <s v="New"/>
    <x v="3"/>
    <s v="Alpine Tent 4P"/>
    <n v="2"/>
    <n v="342.25"/>
    <n v="0"/>
    <n v="196.86"/>
    <n v="684.5"/>
    <n v="393.72"/>
    <n v="290.77999999999997"/>
    <n v="0.42480642804967128"/>
    <n v="684.5"/>
    <n v="0"/>
    <n v="2026"/>
    <s v="Q2"/>
    <n v="6"/>
    <s v="Jun"/>
  </r>
  <r>
    <n v="3258"/>
    <d v="2026-06-14T00:00:00"/>
    <n v="2026"/>
    <x v="1"/>
    <n v="6"/>
    <x v="5"/>
    <x v="1"/>
    <x v="1"/>
    <x v="0"/>
    <s v="Business"/>
    <x v="0"/>
    <s v="Trail Bike Light"/>
    <n v="6"/>
    <n v="50.92"/>
    <n v="0.05"/>
    <n v="22.87"/>
    <n v="290.24399999999997"/>
    <n v="137.22"/>
    <n v="153.02399999999997"/>
    <n v="0.52722536899987593"/>
    <n v="305.52"/>
    <n v="15.276"/>
    <n v="2026"/>
    <s v="Q2"/>
    <n v="6"/>
    <s v="Jun"/>
  </r>
  <r>
    <n v="3361"/>
    <d v="2026-06-14T00:00:00"/>
    <n v="2026"/>
    <x v="1"/>
    <n v="6"/>
    <x v="5"/>
    <x v="0"/>
    <x v="0"/>
    <x v="2"/>
    <s v="Returning"/>
    <x v="2"/>
    <s v="Insulated Bottle"/>
    <n v="5"/>
    <n v="36.72"/>
    <n v="0.15"/>
    <n v="13.2"/>
    <n v="156.06"/>
    <n v="66"/>
    <n v="90.06"/>
    <n v="0.57708573625528647"/>
    <n v="183.6"/>
    <n v="27.54"/>
    <n v="2026"/>
    <s v="Q2"/>
    <n v="6"/>
    <s v="Jun"/>
  </r>
  <r>
    <n v="3629"/>
    <d v="2026-06-14T00:00:00"/>
    <n v="2026"/>
    <x v="1"/>
    <n v="6"/>
    <x v="5"/>
    <x v="0"/>
    <x v="15"/>
    <x v="0"/>
    <s v="New"/>
    <x v="3"/>
    <s v="Alpine Tent 4P"/>
    <n v="4"/>
    <n v="348.96"/>
    <n v="0.15"/>
    <n v="197.02"/>
    <n v="1186.4639999999999"/>
    <n v="788.08"/>
    <n v="398.3839999999999"/>
    <n v="0.3357741996385899"/>
    <n v="1395.84"/>
    <n v="209.37599999999998"/>
    <n v="2026"/>
    <s v="Q2"/>
    <n v="6"/>
    <s v="Jun"/>
  </r>
  <r>
    <n v="3750"/>
    <d v="2026-06-14T00:00:00"/>
    <n v="2026"/>
    <x v="1"/>
    <n v="6"/>
    <x v="5"/>
    <x v="0"/>
    <x v="0"/>
    <x v="0"/>
    <s v="Returning"/>
    <x v="1"/>
    <s v="Trekking Poles"/>
    <n v="1"/>
    <n v="71.28"/>
    <n v="0"/>
    <n v="31.92"/>
    <n v="71.28"/>
    <n v="31.92"/>
    <n v="39.36"/>
    <n v="0.55218855218855212"/>
    <n v="71.28"/>
    <n v="0"/>
    <n v="2026"/>
    <s v="Q2"/>
    <n v="6"/>
    <s v="Jun"/>
  </r>
  <r>
    <n v="5088"/>
    <d v="2026-06-14T00:00:00"/>
    <n v="2026"/>
    <x v="1"/>
    <n v="6"/>
    <x v="5"/>
    <x v="1"/>
    <x v="12"/>
    <x v="0"/>
    <s v="New"/>
    <x v="2"/>
    <s v="Travel Backpack 35L"/>
    <n v="1"/>
    <n v="160.99"/>
    <n v="0.05"/>
    <n v="89.15"/>
    <n v="152.94050000000001"/>
    <n v="89.15"/>
    <n v="63.790500000000009"/>
    <n v="0.41709357560619981"/>
    <n v="160.99"/>
    <n v="8.0495000000000001"/>
    <n v="2026"/>
    <s v="Q2"/>
    <n v="6"/>
    <s v="Jun"/>
  </r>
  <r>
    <n v="1450"/>
    <d v="2026-06-15T00:00:00"/>
    <n v="2026"/>
    <x v="1"/>
    <n v="6"/>
    <x v="5"/>
    <x v="1"/>
    <x v="14"/>
    <x v="0"/>
    <s v="Returning"/>
    <x v="4"/>
    <s v="Weighted Vest"/>
    <n v="1"/>
    <n v="124.19"/>
    <n v="0.05"/>
    <n v="67.209999999999994"/>
    <n v="117.98049999999999"/>
    <n v="67.209999999999994"/>
    <n v="50.770499999999998"/>
    <n v="0.43032958836417884"/>
    <n v="124.19"/>
    <n v="6.2095000000000002"/>
    <n v="2026"/>
    <s v="Q2"/>
    <n v="6"/>
    <s v="Jun"/>
  </r>
  <r>
    <n v="2330"/>
    <d v="2026-06-15T00:00:00"/>
    <n v="2026"/>
    <x v="1"/>
    <n v="6"/>
    <x v="5"/>
    <x v="1"/>
    <x v="1"/>
    <x v="0"/>
    <s v="New"/>
    <x v="2"/>
    <s v="Insulated Bottle"/>
    <n v="2"/>
    <n v="36.11"/>
    <n v="0.05"/>
    <n v="13.29"/>
    <n v="68.608999999999995"/>
    <n v="26.58"/>
    <n v="42.028999999999996"/>
    <n v="0.6125872698917052"/>
    <n v="72.22"/>
    <n v="3.6110000000000002"/>
    <n v="2026"/>
    <s v="Q2"/>
    <n v="6"/>
    <s v="Jun"/>
  </r>
  <r>
    <n v="4655"/>
    <d v="2026-06-15T00:00:00"/>
    <n v="2026"/>
    <x v="1"/>
    <n v="6"/>
    <x v="5"/>
    <x v="0"/>
    <x v="0"/>
    <x v="1"/>
    <s v="Business"/>
    <x v="4"/>
    <s v="Resistance Band Set"/>
    <n v="4"/>
    <n v="40.909999999999997"/>
    <n v="0.05"/>
    <n v="14.42"/>
    <n v="155.45799999999997"/>
    <n v="57.68"/>
    <n v="97.777999999999963"/>
    <n v="0.62896730949838531"/>
    <n v="163.63999999999999"/>
    <n v="8.1820000000000004"/>
    <n v="2026"/>
    <s v="Q2"/>
    <n v="6"/>
    <s v="Jun"/>
  </r>
  <r>
    <n v="137"/>
    <d v="2026-06-16T00:00:00"/>
    <n v="2026"/>
    <x v="1"/>
    <n v="6"/>
    <x v="5"/>
    <x v="1"/>
    <x v="6"/>
    <x v="0"/>
    <s v="Returning"/>
    <x v="1"/>
    <s v="Trail Boots"/>
    <n v="5"/>
    <n v="141.66999999999999"/>
    <n v="0.1"/>
    <n v="80.59"/>
    <n v="637.51499999999999"/>
    <n v="402.95000000000005"/>
    <n v="234.56499999999994"/>
    <n v="0.36793644071119885"/>
    <n v="708.34999999999991"/>
    <n v="70.834999999999994"/>
    <n v="2026"/>
    <s v="Q2"/>
    <n v="6"/>
    <s v="Jun"/>
  </r>
  <r>
    <n v="141"/>
    <d v="2026-06-16T00:00:00"/>
    <n v="2026"/>
    <x v="1"/>
    <n v="6"/>
    <x v="5"/>
    <x v="3"/>
    <x v="7"/>
    <x v="0"/>
    <s v="Returning"/>
    <x v="2"/>
    <s v="Packing Cube Set"/>
    <n v="1"/>
    <n v="47.53"/>
    <n v="0.05"/>
    <n v="18.5"/>
    <n v="45.153500000000001"/>
    <n v="18.5"/>
    <n v="26.653500000000001"/>
    <n v="0.59028646727274736"/>
    <n v="47.53"/>
    <n v="2.3765000000000001"/>
    <n v="2026"/>
    <s v="Q2"/>
    <n v="6"/>
    <s v="Jun"/>
  </r>
  <r>
    <n v="335"/>
    <d v="2026-06-16T00:00:00"/>
    <n v="2026"/>
    <x v="1"/>
    <n v="6"/>
    <x v="5"/>
    <x v="3"/>
    <x v="8"/>
    <x v="0"/>
    <s v="Returning"/>
    <x v="2"/>
    <s v="Travel Backpack 35L"/>
    <n v="3"/>
    <n v="163.65"/>
    <n v="0.15"/>
    <n v="85.8"/>
    <n v="417.3075"/>
    <n v="257.39999999999998"/>
    <n v="159.90750000000003"/>
    <n v="0.38318865584730688"/>
    <n v="490.95000000000005"/>
    <n v="73.642499999999998"/>
    <n v="2026"/>
    <s v="Q2"/>
    <n v="6"/>
    <s v="Jun"/>
  </r>
  <r>
    <n v="498"/>
    <d v="2026-06-16T00:00:00"/>
    <n v="2026"/>
    <x v="1"/>
    <n v="6"/>
    <x v="5"/>
    <x v="0"/>
    <x v="15"/>
    <x v="1"/>
    <s v="Business"/>
    <x v="2"/>
    <s v="Carry-On Duffel"/>
    <n v="5"/>
    <n v="130.94999999999999"/>
    <n v="0.15"/>
    <n v="68.47"/>
    <n v="556.53750000000002"/>
    <n v="342.35"/>
    <n v="214.1875"/>
    <n v="0.38485726478449339"/>
    <n v="654.75"/>
    <n v="98.212499999999991"/>
    <n v="2026"/>
    <s v="Q2"/>
    <n v="6"/>
    <s v="Jun"/>
  </r>
  <r>
    <n v="2611"/>
    <d v="2026-06-16T00:00:00"/>
    <n v="2026"/>
    <x v="1"/>
    <n v="6"/>
    <x v="5"/>
    <x v="3"/>
    <x v="13"/>
    <x v="0"/>
    <s v="Returning"/>
    <x v="2"/>
    <s v="Travel Backpack 35L"/>
    <n v="5"/>
    <n v="160.82"/>
    <n v="0"/>
    <n v="90.14"/>
    <n v="804.09999999999991"/>
    <n v="450.7"/>
    <n v="353.39999999999992"/>
    <n v="0.43949757492849145"/>
    <n v="804.09999999999991"/>
    <n v="0"/>
    <n v="2026"/>
    <s v="Q2"/>
    <n v="6"/>
    <s v="Jun"/>
  </r>
  <r>
    <n v="3197"/>
    <d v="2026-06-16T00:00:00"/>
    <n v="2026"/>
    <x v="1"/>
    <n v="6"/>
    <x v="5"/>
    <x v="1"/>
    <x v="12"/>
    <x v="2"/>
    <s v="New"/>
    <x v="0"/>
    <s v="Compact Repair Kit"/>
    <n v="3"/>
    <n v="40.51"/>
    <n v="0"/>
    <n v="16.940000000000001"/>
    <n v="121.53"/>
    <n v="50.820000000000007"/>
    <n v="70.709999999999994"/>
    <n v="0.58183164650703523"/>
    <n v="121.53"/>
    <n v="0"/>
    <n v="2026"/>
    <s v="Q2"/>
    <n v="6"/>
    <s v="Jun"/>
  </r>
  <r>
    <n v="4668"/>
    <d v="2026-06-16T00:00:00"/>
    <n v="2026"/>
    <x v="1"/>
    <n v="6"/>
    <x v="5"/>
    <x v="1"/>
    <x v="11"/>
    <x v="0"/>
    <s v="Business"/>
    <x v="0"/>
    <s v="Commuter Helmet"/>
    <n v="1"/>
    <n v="81.08"/>
    <n v="0"/>
    <n v="41.52"/>
    <n v="81.08"/>
    <n v="41.52"/>
    <n v="39.559999999999995"/>
    <n v="0.48791317217562896"/>
    <n v="81.08"/>
    <n v="0"/>
    <n v="2026"/>
    <s v="Q2"/>
    <n v="6"/>
    <s v="Jun"/>
  </r>
  <r>
    <n v="4994"/>
    <d v="2026-06-16T00:00:00"/>
    <n v="2026"/>
    <x v="1"/>
    <n v="6"/>
    <x v="5"/>
    <x v="2"/>
    <x v="10"/>
    <x v="1"/>
    <s v="Business"/>
    <x v="1"/>
    <s v="Summit Backpack 45L"/>
    <n v="4"/>
    <n v="150.43"/>
    <n v="0.1"/>
    <n v="77.650000000000006"/>
    <n v="541.548"/>
    <n v="310.60000000000002"/>
    <n v="230.94799999999998"/>
    <n v="0.42645896577957998"/>
    <n v="601.72"/>
    <n v="60.172000000000004"/>
    <n v="2026"/>
    <s v="Q2"/>
    <n v="6"/>
    <s v="Jun"/>
  </r>
  <r>
    <n v="512"/>
    <d v="2026-06-17T00:00:00"/>
    <n v="2026"/>
    <x v="1"/>
    <n v="6"/>
    <x v="5"/>
    <x v="1"/>
    <x v="12"/>
    <x v="3"/>
    <s v="Returning"/>
    <x v="3"/>
    <s v="Trail Tent 2P"/>
    <n v="1"/>
    <n v="192.42"/>
    <n v="0"/>
    <n v="103.31"/>
    <n v="192.42"/>
    <n v="103.31"/>
    <n v="89.109999999999985"/>
    <n v="0.46310154869556175"/>
    <n v="192.42"/>
    <n v="0"/>
    <n v="2026"/>
    <s v="Q2"/>
    <n v="6"/>
    <s v="Jun"/>
  </r>
  <r>
    <n v="717"/>
    <d v="2026-06-17T00:00:00"/>
    <n v="2026"/>
    <x v="1"/>
    <n v="6"/>
    <x v="5"/>
    <x v="3"/>
    <x v="7"/>
    <x v="1"/>
    <s v="Business"/>
    <x v="3"/>
    <s v="Alpine Tent 4P"/>
    <n v="10"/>
    <n v="333.14"/>
    <n v="0.15"/>
    <n v="194.52"/>
    <n v="2831.6899999999996"/>
    <n v="1945.2"/>
    <n v="886.48999999999955"/>
    <n v="0.31306039856057677"/>
    <n v="3331.3999999999996"/>
    <n v="499.70999999999992"/>
    <n v="2026"/>
    <s v="Q2"/>
    <n v="6"/>
    <s v="Jun"/>
  </r>
  <r>
    <n v="952"/>
    <d v="2026-06-17T00:00:00"/>
    <n v="2026"/>
    <x v="1"/>
    <n v="6"/>
    <x v="5"/>
    <x v="0"/>
    <x v="0"/>
    <x v="0"/>
    <s v="Business"/>
    <x v="3"/>
    <s v="Portable Camp Stove"/>
    <n v="1"/>
    <n v="79.900000000000006"/>
    <n v="0.05"/>
    <n v="40.19"/>
    <n v="75.905000000000001"/>
    <n v="40.19"/>
    <n v="35.715000000000003"/>
    <n v="0.47052236348066667"/>
    <n v="79.900000000000006"/>
    <n v="3.9950000000000006"/>
    <n v="2026"/>
    <s v="Q2"/>
    <n v="6"/>
    <s v="Jun"/>
  </r>
  <r>
    <n v="1081"/>
    <d v="2026-06-17T00:00:00"/>
    <n v="2026"/>
    <x v="1"/>
    <n v="6"/>
    <x v="5"/>
    <x v="3"/>
    <x v="13"/>
    <x v="0"/>
    <s v="Returning"/>
    <x v="0"/>
    <s v="Trail Bike Light"/>
    <n v="1"/>
    <n v="51.12"/>
    <n v="0"/>
    <n v="22.43"/>
    <n v="51.12"/>
    <n v="22.43"/>
    <n v="28.689999999999998"/>
    <n v="0.56122848200312991"/>
    <n v="51.12"/>
    <n v="0"/>
    <n v="2026"/>
    <s v="Q2"/>
    <n v="6"/>
    <s v="Jun"/>
  </r>
  <r>
    <n v="2043"/>
    <d v="2026-06-17T00:00:00"/>
    <n v="2026"/>
    <x v="1"/>
    <n v="6"/>
    <x v="5"/>
    <x v="1"/>
    <x v="6"/>
    <x v="0"/>
    <s v="New"/>
    <x v="1"/>
    <s v="Hiking Daypack 20L"/>
    <n v="2"/>
    <n v="90.33"/>
    <n v="0"/>
    <n v="46.3"/>
    <n v="180.66"/>
    <n v="92.6"/>
    <n v="88.06"/>
    <n v="0.48743496069965686"/>
    <n v="180.66"/>
    <n v="0"/>
    <n v="2026"/>
    <s v="Q2"/>
    <n v="6"/>
    <s v="Jun"/>
  </r>
  <r>
    <n v="4040"/>
    <d v="2026-06-17T00:00:00"/>
    <n v="2026"/>
    <x v="1"/>
    <n v="6"/>
    <x v="5"/>
    <x v="3"/>
    <x v="7"/>
    <x v="0"/>
    <s v="Business"/>
    <x v="2"/>
    <s v="Insulated Bottle"/>
    <n v="2"/>
    <n v="36.799999999999997"/>
    <n v="0.05"/>
    <n v="13.94"/>
    <n v="69.919999999999987"/>
    <n v="27.88"/>
    <n v="42.039999999999992"/>
    <n v="0.60125858123569798"/>
    <n v="73.599999999999994"/>
    <n v="3.6799999999999997"/>
    <n v="2026"/>
    <s v="Q2"/>
    <n v="6"/>
    <s v="Jun"/>
  </r>
  <r>
    <n v="2295"/>
    <d v="2026-06-18T00:00:00"/>
    <n v="2026"/>
    <x v="1"/>
    <n v="6"/>
    <x v="5"/>
    <x v="1"/>
    <x v="11"/>
    <x v="3"/>
    <s v="New"/>
    <x v="2"/>
    <s v="Packing Cube Set"/>
    <n v="1"/>
    <n v="45.7"/>
    <n v="0.1"/>
    <n v="18.600000000000001"/>
    <n v="41.13"/>
    <n v="18.600000000000001"/>
    <n v="22.53"/>
    <n v="0.5477753464624362"/>
    <n v="45.7"/>
    <n v="4.57"/>
    <n v="2026"/>
    <s v="Q2"/>
    <n v="6"/>
    <s v="Jun"/>
  </r>
  <r>
    <n v="2670"/>
    <d v="2026-06-18T00:00:00"/>
    <n v="2026"/>
    <x v="1"/>
    <n v="6"/>
    <x v="5"/>
    <x v="2"/>
    <x v="5"/>
    <x v="3"/>
    <s v="Returning"/>
    <x v="2"/>
    <s v="Travel Backpack 35L"/>
    <n v="3"/>
    <n v="162.30000000000001"/>
    <n v="0.1"/>
    <n v="86.43"/>
    <n v="438.21000000000004"/>
    <n v="259.29000000000002"/>
    <n v="178.92000000000002"/>
    <n v="0.40829739166153217"/>
    <n v="486.90000000000003"/>
    <n v="48.690000000000005"/>
    <n v="2026"/>
    <s v="Q2"/>
    <n v="6"/>
    <s v="Jun"/>
  </r>
  <r>
    <n v="2777"/>
    <d v="2026-06-18T00:00:00"/>
    <n v="2026"/>
    <x v="1"/>
    <n v="6"/>
    <x v="5"/>
    <x v="1"/>
    <x v="14"/>
    <x v="1"/>
    <s v="Business"/>
    <x v="1"/>
    <s v="Trekking Poles"/>
    <n v="5"/>
    <n v="72.37"/>
    <n v="0.2"/>
    <n v="32.840000000000003"/>
    <n v="289.48"/>
    <n v="164.20000000000002"/>
    <n v="125.28"/>
    <n v="0.43277601215973466"/>
    <n v="361.85"/>
    <n v="72.37"/>
    <n v="2026"/>
    <s v="Q2"/>
    <n v="6"/>
    <s v="Jun"/>
  </r>
  <r>
    <n v="2780"/>
    <d v="2026-06-18T00:00:00"/>
    <n v="2026"/>
    <x v="1"/>
    <n v="6"/>
    <x v="5"/>
    <x v="2"/>
    <x v="3"/>
    <x v="0"/>
    <s v="New"/>
    <x v="4"/>
    <s v="Recovery Roller"/>
    <n v="2"/>
    <n v="35.61"/>
    <n v="0.15"/>
    <n v="13.96"/>
    <n v="60.536999999999999"/>
    <n v="27.92"/>
    <n v="32.616999999999997"/>
    <n v="0.53879445628293432"/>
    <n v="71.22"/>
    <n v="10.683"/>
    <n v="2026"/>
    <s v="Q2"/>
    <n v="6"/>
    <s v="Jun"/>
  </r>
  <r>
    <n v="3209"/>
    <d v="2026-06-18T00:00:00"/>
    <n v="2026"/>
    <x v="1"/>
    <n v="6"/>
    <x v="5"/>
    <x v="3"/>
    <x v="13"/>
    <x v="0"/>
    <s v="Returning"/>
    <x v="2"/>
    <s v="Carry-On Duffel"/>
    <n v="2"/>
    <n v="133.12"/>
    <n v="0"/>
    <n v="67.02"/>
    <n v="266.24"/>
    <n v="134.04"/>
    <n v="132.20000000000002"/>
    <n v="0.4965444711538462"/>
    <n v="266.24"/>
    <n v="0"/>
    <n v="2026"/>
    <s v="Q2"/>
    <n v="6"/>
    <s v="Jun"/>
  </r>
  <r>
    <n v="3414"/>
    <d v="2026-06-18T00:00:00"/>
    <n v="2026"/>
    <x v="1"/>
    <n v="6"/>
    <x v="5"/>
    <x v="0"/>
    <x v="15"/>
    <x v="3"/>
    <s v="Returning"/>
    <x v="0"/>
    <s v="Trail Bike Light"/>
    <n v="1"/>
    <n v="51.23"/>
    <n v="0.05"/>
    <n v="23.12"/>
    <n v="48.668499999999995"/>
    <n v="23.12"/>
    <n v="25.548499999999994"/>
    <n v="0.5249494025909982"/>
    <n v="51.23"/>
    <n v="2.5615000000000001"/>
    <n v="2026"/>
    <s v="Q2"/>
    <n v="6"/>
    <s v="Jun"/>
  </r>
  <r>
    <n v="3846"/>
    <d v="2026-06-18T00:00:00"/>
    <n v="2026"/>
    <x v="1"/>
    <n v="6"/>
    <x v="5"/>
    <x v="1"/>
    <x v="12"/>
    <x v="0"/>
    <s v="Business"/>
    <x v="1"/>
    <s v="Hiking Daypack 20L"/>
    <n v="1"/>
    <n v="93.5"/>
    <n v="0"/>
    <n v="46.63"/>
    <n v="93.5"/>
    <n v="46.63"/>
    <n v="46.87"/>
    <n v="0.50128342245989299"/>
    <n v="93.5"/>
    <n v="0"/>
    <n v="2026"/>
    <s v="Q2"/>
    <n v="6"/>
    <s v="Jun"/>
  </r>
  <r>
    <n v="4120"/>
    <d v="2026-06-18T00:00:00"/>
    <n v="2026"/>
    <x v="1"/>
    <n v="6"/>
    <x v="5"/>
    <x v="3"/>
    <x v="4"/>
    <x v="2"/>
    <s v="Returning"/>
    <x v="4"/>
    <s v="Resistance Band Set"/>
    <n v="3"/>
    <n v="41.16"/>
    <n v="0"/>
    <n v="14.79"/>
    <n v="123.47999999999999"/>
    <n v="44.37"/>
    <n v="79.109999999999985"/>
    <n v="0.64067055393586003"/>
    <n v="123.47999999999999"/>
    <n v="0"/>
    <n v="2026"/>
    <s v="Q2"/>
    <n v="6"/>
    <s v="Jun"/>
  </r>
  <r>
    <n v="4217"/>
    <d v="2026-06-18T00:00:00"/>
    <n v="2026"/>
    <x v="1"/>
    <n v="6"/>
    <x v="5"/>
    <x v="1"/>
    <x v="12"/>
    <x v="3"/>
    <s v="New"/>
    <x v="4"/>
    <s v="Resistance Band Set"/>
    <n v="1"/>
    <n v="39.74"/>
    <n v="0.05"/>
    <n v="14.39"/>
    <n v="37.753"/>
    <n v="14.39"/>
    <n v="23.363"/>
    <n v="0.6188382380208195"/>
    <n v="39.74"/>
    <n v="1.9870000000000001"/>
    <n v="2026"/>
    <s v="Q2"/>
    <n v="6"/>
    <s v="Jun"/>
  </r>
  <r>
    <n v="4786"/>
    <d v="2026-06-18T00:00:00"/>
    <n v="2026"/>
    <x v="1"/>
    <n v="6"/>
    <x v="5"/>
    <x v="3"/>
    <x v="7"/>
    <x v="0"/>
    <s v="Returning"/>
    <x v="2"/>
    <s v="Packing Cube Set"/>
    <n v="3"/>
    <n v="46.79"/>
    <n v="0.1"/>
    <n v="18.25"/>
    <n v="126.33300000000001"/>
    <n v="54.75"/>
    <n v="71.583000000000013"/>
    <n v="0.56662154781411034"/>
    <n v="140.37"/>
    <n v="14.037000000000001"/>
    <n v="2026"/>
    <s v="Q2"/>
    <n v="6"/>
    <s v="Jun"/>
  </r>
  <r>
    <n v="23"/>
    <d v="2026-06-19T00:00:00"/>
    <n v="2026"/>
    <x v="1"/>
    <n v="6"/>
    <x v="5"/>
    <x v="3"/>
    <x v="13"/>
    <x v="1"/>
    <s v="Business"/>
    <x v="1"/>
    <s v="Hiking Daypack 20L"/>
    <n v="4"/>
    <n v="91.74"/>
    <n v="0.2"/>
    <n v="44.74"/>
    <n v="293.56799999999998"/>
    <n v="178.96"/>
    <n v="114.60799999999998"/>
    <n v="0.39039677349029861"/>
    <n v="366.96"/>
    <n v="73.391999999999996"/>
    <n v="2026"/>
    <s v="Q2"/>
    <n v="6"/>
    <s v="Jun"/>
  </r>
  <r>
    <n v="99"/>
    <d v="2026-06-19T00:00:00"/>
    <n v="2026"/>
    <x v="1"/>
    <n v="6"/>
    <x v="5"/>
    <x v="3"/>
    <x v="13"/>
    <x v="0"/>
    <s v="New"/>
    <x v="4"/>
    <s v="Recovery Roller"/>
    <n v="1"/>
    <n v="36.28"/>
    <n v="0.1"/>
    <n v="13.8"/>
    <n v="32.652000000000001"/>
    <n v="13.8"/>
    <n v="18.852"/>
    <n v="0.5773612642410878"/>
    <n v="36.28"/>
    <n v="3.6280000000000001"/>
    <n v="2026"/>
    <s v="Q2"/>
    <n v="6"/>
    <s v="Jun"/>
  </r>
  <r>
    <n v="269"/>
    <d v="2026-06-19T00:00:00"/>
    <n v="2026"/>
    <x v="1"/>
    <n v="6"/>
    <x v="5"/>
    <x v="3"/>
    <x v="13"/>
    <x v="1"/>
    <s v="Returning"/>
    <x v="1"/>
    <s v="Trekking Poles"/>
    <n v="3"/>
    <n v="73.02"/>
    <n v="0.1"/>
    <n v="32.69"/>
    <n v="197.154"/>
    <n v="98.07"/>
    <n v="99.084000000000003"/>
    <n v="0.50257159377948202"/>
    <n v="219.06"/>
    <n v="21.906000000000002"/>
    <n v="2026"/>
    <s v="Q2"/>
    <n v="6"/>
    <s v="Jun"/>
  </r>
  <r>
    <n v="1772"/>
    <d v="2026-06-19T00:00:00"/>
    <n v="2026"/>
    <x v="1"/>
    <n v="6"/>
    <x v="5"/>
    <x v="3"/>
    <x v="4"/>
    <x v="0"/>
    <s v="New"/>
    <x v="1"/>
    <s v="Summit Backpack 45L"/>
    <n v="4"/>
    <n v="153.38"/>
    <n v="0"/>
    <n v="76.92"/>
    <n v="613.52"/>
    <n v="307.68"/>
    <n v="305.83999999999997"/>
    <n v="0.49850045638283996"/>
    <n v="613.52"/>
    <n v="0"/>
    <n v="2026"/>
    <s v="Q2"/>
    <n v="6"/>
    <s v="Jun"/>
  </r>
  <r>
    <n v="1906"/>
    <d v="2026-06-19T00:00:00"/>
    <n v="2026"/>
    <x v="1"/>
    <n v="6"/>
    <x v="5"/>
    <x v="3"/>
    <x v="8"/>
    <x v="3"/>
    <s v="Returning"/>
    <x v="3"/>
    <s v="Compact Sleeping Bag"/>
    <n v="2"/>
    <n v="125.5"/>
    <n v="0"/>
    <n v="61.67"/>
    <n v="251"/>
    <n v="123.34"/>
    <n v="127.66"/>
    <n v="0.50860557768924297"/>
    <n v="251"/>
    <n v="0"/>
    <n v="2026"/>
    <s v="Q2"/>
    <n v="6"/>
    <s v="Jun"/>
  </r>
  <r>
    <n v="2473"/>
    <d v="2026-06-19T00:00:00"/>
    <n v="2026"/>
    <x v="1"/>
    <n v="6"/>
    <x v="5"/>
    <x v="0"/>
    <x v="0"/>
    <x v="1"/>
    <s v="Returning"/>
    <x v="0"/>
    <s v="Commuter Helmet"/>
    <n v="3"/>
    <n v="80.75"/>
    <n v="0.15"/>
    <n v="42.81"/>
    <n v="205.91249999999999"/>
    <n v="128.43"/>
    <n v="77.482499999999987"/>
    <n v="0.37628847204516475"/>
    <n v="242.25"/>
    <n v="36.337499999999999"/>
    <n v="2026"/>
    <s v="Q2"/>
    <n v="6"/>
    <s v="Jun"/>
  </r>
  <r>
    <n v="2549"/>
    <d v="2026-06-19T00:00:00"/>
    <n v="2026"/>
    <x v="1"/>
    <n v="6"/>
    <x v="5"/>
    <x v="3"/>
    <x v="13"/>
    <x v="1"/>
    <s v="Returning"/>
    <x v="4"/>
    <s v="Recovery Roller"/>
    <n v="8"/>
    <n v="36.15"/>
    <n v="0.05"/>
    <n v="13.55"/>
    <n v="274.73999999999995"/>
    <n v="108.4"/>
    <n v="166.33999999999995"/>
    <n v="0.60544514814005956"/>
    <n v="289.2"/>
    <n v="14.46"/>
    <n v="2026"/>
    <s v="Q2"/>
    <n v="6"/>
    <s v="Jun"/>
  </r>
  <r>
    <n v="3341"/>
    <d v="2026-06-19T00:00:00"/>
    <n v="2026"/>
    <x v="1"/>
    <n v="6"/>
    <x v="5"/>
    <x v="0"/>
    <x v="15"/>
    <x v="0"/>
    <s v="New"/>
    <x v="1"/>
    <s v="Trail Boots"/>
    <n v="2"/>
    <n v="143.1"/>
    <n v="0"/>
    <n v="78.11"/>
    <n v="286.2"/>
    <n v="156.22"/>
    <n v="129.97999999999999"/>
    <n v="0.45415793151642209"/>
    <n v="286.2"/>
    <n v="0"/>
    <n v="2026"/>
    <s v="Q2"/>
    <n v="6"/>
    <s v="Jun"/>
  </r>
  <r>
    <n v="3351"/>
    <d v="2026-06-19T00:00:00"/>
    <n v="2026"/>
    <x v="1"/>
    <n v="6"/>
    <x v="5"/>
    <x v="1"/>
    <x v="1"/>
    <x v="3"/>
    <s v="New"/>
    <x v="3"/>
    <s v="Compact Sleeping Bag"/>
    <n v="4"/>
    <n v="123.89"/>
    <n v="0"/>
    <n v="59.42"/>
    <n v="495.56"/>
    <n v="237.68"/>
    <n v="257.88"/>
    <n v="0.5203809831301961"/>
    <n v="495.56"/>
    <n v="0"/>
    <n v="2026"/>
    <s v="Q2"/>
    <n v="6"/>
    <s v="Jun"/>
  </r>
  <r>
    <n v="3366"/>
    <d v="2026-06-19T00:00:00"/>
    <n v="2026"/>
    <x v="1"/>
    <n v="6"/>
    <x v="5"/>
    <x v="1"/>
    <x v="11"/>
    <x v="0"/>
    <s v="Business"/>
    <x v="2"/>
    <s v="Carry-On Duffel"/>
    <n v="1"/>
    <n v="135.41999999999999"/>
    <n v="0.05"/>
    <n v="68.180000000000007"/>
    <n v="128.64899999999997"/>
    <n v="68.180000000000007"/>
    <n v="60.468999999999966"/>
    <n v="0.47003085915941811"/>
    <n v="135.41999999999999"/>
    <n v="6.7709999999999999"/>
    <n v="2026"/>
    <s v="Q2"/>
    <n v="6"/>
    <s v="Jun"/>
  </r>
  <r>
    <n v="3691"/>
    <d v="2026-06-19T00:00:00"/>
    <n v="2026"/>
    <x v="1"/>
    <n v="6"/>
    <x v="5"/>
    <x v="1"/>
    <x v="6"/>
    <x v="2"/>
    <s v="Returning"/>
    <x v="1"/>
    <s v="Hiking Daypack 20L"/>
    <n v="1"/>
    <n v="93.48"/>
    <n v="0.05"/>
    <n v="44.31"/>
    <n v="88.805999999999997"/>
    <n v="44.31"/>
    <n v="44.495999999999995"/>
    <n v="0.50104722653874734"/>
    <n v="93.48"/>
    <n v="4.6740000000000004"/>
    <n v="2026"/>
    <s v="Q2"/>
    <n v="6"/>
    <s v="Jun"/>
  </r>
  <r>
    <n v="3909"/>
    <d v="2026-06-19T00:00:00"/>
    <n v="2026"/>
    <x v="1"/>
    <n v="6"/>
    <x v="5"/>
    <x v="1"/>
    <x v="1"/>
    <x v="3"/>
    <s v="Returning"/>
    <x v="1"/>
    <s v="Summit Backpack 45L"/>
    <n v="1"/>
    <n v="156.05000000000001"/>
    <n v="0.05"/>
    <n v="81.28"/>
    <n v="148.2475"/>
    <n v="81.28"/>
    <n v="66.967500000000001"/>
    <n v="0.45172768512116562"/>
    <n v="156.05000000000001"/>
    <n v="7.8025000000000011"/>
    <n v="2026"/>
    <s v="Q2"/>
    <n v="6"/>
    <s v="Jun"/>
  </r>
  <r>
    <n v="4862"/>
    <d v="2026-06-19T00:00:00"/>
    <n v="2026"/>
    <x v="1"/>
    <n v="6"/>
    <x v="5"/>
    <x v="1"/>
    <x v="6"/>
    <x v="0"/>
    <s v="Returning"/>
    <x v="4"/>
    <s v="Recovery Roller"/>
    <n v="1"/>
    <n v="36.74"/>
    <n v="0"/>
    <n v="14.15"/>
    <n v="36.74"/>
    <n v="14.15"/>
    <n v="22.590000000000003"/>
    <n v="0.61486118671747425"/>
    <n v="36.74"/>
    <n v="0"/>
    <n v="2026"/>
    <s v="Q2"/>
    <n v="6"/>
    <s v="Jun"/>
  </r>
  <r>
    <n v="5096"/>
    <d v="2026-06-19T00:00:00"/>
    <n v="2026"/>
    <x v="1"/>
    <n v="6"/>
    <x v="5"/>
    <x v="0"/>
    <x v="15"/>
    <x v="0"/>
    <s v="Returning"/>
    <x v="3"/>
    <s v="Trail Tent 2P"/>
    <n v="2"/>
    <n v="199.28"/>
    <n v="0"/>
    <n v="102.85"/>
    <n v="398.56"/>
    <n v="205.7"/>
    <n v="192.86"/>
    <n v="0.48389201124046571"/>
    <n v="398.56"/>
    <n v="0"/>
    <n v="2026"/>
    <s v="Q2"/>
    <n v="6"/>
    <s v="Jun"/>
  </r>
  <r>
    <n v="5112"/>
    <d v="2026-06-19T00:00:00"/>
    <n v="2026"/>
    <x v="1"/>
    <n v="6"/>
    <x v="5"/>
    <x v="0"/>
    <x v="0"/>
    <x v="3"/>
    <s v="Returning"/>
    <x v="4"/>
    <s v="Recovery Roller"/>
    <n v="2"/>
    <n v="37.04"/>
    <n v="0.05"/>
    <n v="13.76"/>
    <n v="70.375999999999991"/>
    <n v="27.52"/>
    <n v="42.855999999999995"/>
    <n v="0.60895759918153913"/>
    <n v="74.08"/>
    <n v="3.7040000000000002"/>
    <n v="2026"/>
    <s v="Q2"/>
    <n v="6"/>
    <s v="Jun"/>
  </r>
  <r>
    <n v="501"/>
    <d v="2026-06-20T00:00:00"/>
    <n v="2026"/>
    <x v="1"/>
    <n v="6"/>
    <x v="5"/>
    <x v="3"/>
    <x v="4"/>
    <x v="0"/>
    <s v="New"/>
    <x v="3"/>
    <s v="Portable Camp Stove"/>
    <n v="2"/>
    <n v="80.95"/>
    <n v="0.1"/>
    <n v="39.44"/>
    <n v="145.71"/>
    <n v="78.88"/>
    <n v="66.830000000000013"/>
    <n v="0.45865074462974409"/>
    <n v="161.9"/>
    <n v="16.190000000000001"/>
    <n v="2026"/>
    <s v="Q2"/>
    <n v="6"/>
    <s v="Jun"/>
  </r>
  <r>
    <n v="540"/>
    <d v="2026-06-20T00:00:00"/>
    <n v="2026"/>
    <x v="1"/>
    <n v="6"/>
    <x v="5"/>
    <x v="0"/>
    <x v="9"/>
    <x v="3"/>
    <s v="Returning"/>
    <x v="1"/>
    <s v="Summit Backpack 45L"/>
    <n v="1"/>
    <n v="151.46"/>
    <n v="0.05"/>
    <n v="77.98"/>
    <n v="143.887"/>
    <n v="77.98"/>
    <n v="65.906999999999996"/>
    <n v="0.45804693961233467"/>
    <n v="151.46"/>
    <n v="7.5730000000000004"/>
    <n v="2026"/>
    <s v="Q2"/>
    <n v="6"/>
    <s v="Jun"/>
  </r>
  <r>
    <n v="2255"/>
    <d v="2026-06-20T00:00:00"/>
    <n v="2026"/>
    <x v="1"/>
    <n v="6"/>
    <x v="5"/>
    <x v="0"/>
    <x v="9"/>
    <x v="0"/>
    <s v="Business"/>
    <x v="1"/>
    <s v="Hiking Daypack 20L"/>
    <n v="5"/>
    <n v="90.1"/>
    <n v="0"/>
    <n v="44.32"/>
    <n v="450.5"/>
    <n v="221.6"/>
    <n v="228.9"/>
    <n v="0.50810210876803552"/>
    <n v="450.5"/>
    <n v="0"/>
    <n v="2026"/>
    <s v="Q2"/>
    <n v="6"/>
    <s v="Jun"/>
  </r>
  <r>
    <n v="3126"/>
    <d v="2026-06-20T00:00:00"/>
    <n v="2026"/>
    <x v="1"/>
    <n v="6"/>
    <x v="5"/>
    <x v="0"/>
    <x v="0"/>
    <x v="3"/>
    <s v="Business"/>
    <x v="1"/>
    <s v="Summit Backpack 45L"/>
    <n v="1"/>
    <n v="155.69"/>
    <n v="0.1"/>
    <n v="79.42"/>
    <n v="140.12100000000001"/>
    <n v="79.42"/>
    <n v="60.701000000000008"/>
    <n v="0.43320415926235184"/>
    <n v="155.69"/>
    <n v="15.569000000000001"/>
    <n v="2026"/>
    <s v="Q2"/>
    <n v="6"/>
    <s v="Jun"/>
  </r>
  <r>
    <n v="3223"/>
    <d v="2026-06-20T00:00:00"/>
    <n v="2026"/>
    <x v="1"/>
    <n v="6"/>
    <x v="5"/>
    <x v="1"/>
    <x v="14"/>
    <x v="2"/>
    <s v="Returning"/>
    <x v="4"/>
    <s v="Training Mat"/>
    <n v="1"/>
    <n v="50.11"/>
    <n v="0.05"/>
    <n v="21.38"/>
    <n v="47.604499999999994"/>
    <n v="21.38"/>
    <n v="26.224499999999995"/>
    <n v="0.55088279469377888"/>
    <n v="50.11"/>
    <n v="2.5055000000000001"/>
    <n v="2026"/>
    <s v="Q2"/>
    <n v="6"/>
    <s v="Jun"/>
  </r>
  <r>
    <n v="3260"/>
    <d v="2026-06-20T00:00:00"/>
    <n v="2026"/>
    <x v="1"/>
    <n v="6"/>
    <x v="5"/>
    <x v="2"/>
    <x v="2"/>
    <x v="2"/>
    <s v="Returning"/>
    <x v="1"/>
    <s v="Trail Boots"/>
    <n v="1"/>
    <n v="142.55000000000001"/>
    <n v="0.1"/>
    <n v="79.709999999999994"/>
    <n v="128.29500000000002"/>
    <n v="79.709999999999994"/>
    <n v="48.585000000000022"/>
    <n v="0.37869753302934656"/>
    <n v="142.55000000000001"/>
    <n v="14.255000000000003"/>
    <n v="2026"/>
    <s v="Q2"/>
    <n v="6"/>
    <s v="Jun"/>
  </r>
  <r>
    <n v="3404"/>
    <d v="2026-06-20T00:00:00"/>
    <n v="2026"/>
    <x v="1"/>
    <n v="6"/>
    <x v="5"/>
    <x v="3"/>
    <x v="8"/>
    <x v="0"/>
    <s v="New"/>
    <x v="3"/>
    <s v="Trail Tent 2P"/>
    <n v="3"/>
    <n v="191.11"/>
    <n v="0.05"/>
    <n v="102.82"/>
    <n v="544.6635"/>
    <n v="308.45999999999998"/>
    <n v="236.20350000000002"/>
    <n v="0.43366867800026992"/>
    <n v="573.33000000000004"/>
    <n v="28.666500000000003"/>
    <n v="2026"/>
    <s v="Q2"/>
    <n v="6"/>
    <s v="Jun"/>
  </r>
  <r>
    <n v="4267"/>
    <d v="2026-06-20T00:00:00"/>
    <n v="2026"/>
    <x v="1"/>
    <n v="6"/>
    <x v="5"/>
    <x v="3"/>
    <x v="13"/>
    <x v="1"/>
    <s v="Business"/>
    <x v="0"/>
    <s v="Compact Repair Kit"/>
    <n v="6"/>
    <n v="40.229999999999997"/>
    <n v="0.15"/>
    <n v="17.079999999999998"/>
    <n v="205.173"/>
    <n v="102.47999999999999"/>
    <n v="102.69300000000001"/>
    <n v="0.50051907414718322"/>
    <n v="241.38"/>
    <n v="36.207000000000001"/>
    <n v="2026"/>
    <s v="Q2"/>
    <n v="6"/>
    <s v="Jun"/>
  </r>
  <r>
    <n v="5082"/>
    <d v="2026-06-20T00:00:00"/>
    <n v="2026"/>
    <x v="1"/>
    <n v="6"/>
    <x v="5"/>
    <x v="1"/>
    <x v="11"/>
    <x v="0"/>
    <s v="Business"/>
    <x v="0"/>
    <s v="Commuter Helmet"/>
    <n v="2"/>
    <n v="81.489999999999995"/>
    <n v="0"/>
    <n v="42.15"/>
    <n v="162.97999999999999"/>
    <n v="84.3"/>
    <n v="78.679999999999993"/>
    <n v="0.48275862068965514"/>
    <n v="162.97999999999999"/>
    <n v="0"/>
    <n v="2026"/>
    <s v="Q2"/>
    <n v="6"/>
    <s v="Jun"/>
  </r>
  <r>
    <n v="5108"/>
    <d v="2026-06-20T00:00:00"/>
    <n v="2026"/>
    <x v="1"/>
    <n v="6"/>
    <x v="5"/>
    <x v="1"/>
    <x v="6"/>
    <x v="1"/>
    <s v="Business"/>
    <x v="2"/>
    <s v="Travel Backpack 35L"/>
    <n v="8"/>
    <n v="162.71"/>
    <n v="0.2"/>
    <n v="85.27"/>
    <n v="1041.3440000000001"/>
    <n v="682.16"/>
    <n v="359.18400000000008"/>
    <n v="0.34492348349824847"/>
    <n v="1301.68"/>
    <n v="260.33600000000001"/>
    <n v="2026"/>
    <s v="Q2"/>
    <n v="6"/>
    <s v="Jun"/>
  </r>
  <r>
    <n v="1105"/>
    <d v="2026-06-21T00:00:00"/>
    <n v="2026"/>
    <x v="1"/>
    <n v="6"/>
    <x v="5"/>
    <x v="2"/>
    <x v="5"/>
    <x v="3"/>
    <s v="Returning"/>
    <x v="2"/>
    <s v="Insulated Bottle"/>
    <n v="1"/>
    <n v="36.479999999999997"/>
    <n v="0.1"/>
    <n v="13.9"/>
    <n v="32.832000000000001"/>
    <n v="13.9"/>
    <n v="18.932000000000002"/>
    <n v="0.57663255360623789"/>
    <n v="36.479999999999997"/>
    <n v="3.6479999999999997"/>
    <n v="2026"/>
    <s v="Q2"/>
    <n v="6"/>
    <s v="Jun"/>
  </r>
  <r>
    <n v="2757"/>
    <d v="2026-06-21T00:00:00"/>
    <n v="2026"/>
    <x v="1"/>
    <n v="6"/>
    <x v="5"/>
    <x v="1"/>
    <x v="6"/>
    <x v="1"/>
    <s v="Business"/>
    <x v="2"/>
    <s v="Carry-On Duffel"/>
    <n v="6"/>
    <n v="136.65"/>
    <n v="0.15"/>
    <n v="68.56"/>
    <n v="696.91500000000008"/>
    <n v="411.36"/>
    <n v="285.55500000000006"/>
    <n v="0.4097415036266977"/>
    <n v="819.90000000000009"/>
    <n v="122.98500000000001"/>
    <n v="2026"/>
    <s v="Q2"/>
    <n v="6"/>
    <s v="Jun"/>
  </r>
  <r>
    <n v="3325"/>
    <d v="2026-06-21T00:00:00"/>
    <n v="2026"/>
    <x v="1"/>
    <n v="6"/>
    <x v="5"/>
    <x v="2"/>
    <x v="2"/>
    <x v="0"/>
    <s v="New"/>
    <x v="0"/>
    <s v="Trail Bike Light"/>
    <n v="4"/>
    <n v="50.57"/>
    <n v="0"/>
    <n v="21.85"/>
    <n v="202.28"/>
    <n v="87.4"/>
    <n v="114.88"/>
    <n v="0.56792564761716435"/>
    <n v="202.28"/>
    <n v="0"/>
    <n v="2026"/>
    <s v="Q2"/>
    <n v="6"/>
    <s v="Jun"/>
  </r>
  <r>
    <n v="4070"/>
    <d v="2026-06-21T00:00:00"/>
    <n v="2026"/>
    <x v="1"/>
    <n v="6"/>
    <x v="5"/>
    <x v="3"/>
    <x v="8"/>
    <x v="0"/>
    <s v="New"/>
    <x v="0"/>
    <s v="Cycling Pack 12L"/>
    <n v="3"/>
    <n v="103.72"/>
    <n v="0"/>
    <n v="50.34"/>
    <n v="311.15999999999997"/>
    <n v="151.02000000000001"/>
    <n v="160.13999999999996"/>
    <n v="0.51465483995372152"/>
    <n v="311.15999999999997"/>
    <n v="0"/>
    <n v="2026"/>
    <s v="Q2"/>
    <n v="6"/>
    <s v="Jun"/>
  </r>
  <r>
    <n v="4339"/>
    <d v="2026-06-21T00:00:00"/>
    <n v="2026"/>
    <x v="1"/>
    <n v="6"/>
    <x v="5"/>
    <x v="2"/>
    <x v="16"/>
    <x v="3"/>
    <s v="Returning"/>
    <x v="2"/>
    <s v="Carry-On Duffel"/>
    <n v="1"/>
    <n v="132.49"/>
    <n v="0"/>
    <n v="67.09"/>
    <n v="132.49"/>
    <n v="67.09"/>
    <n v="65.400000000000006"/>
    <n v="0.49362216016303118"/>
    <n v="132.49"/>
    <n v="0"/>
    <n v="2026"/>
    <s v="Q2"/>
    <n v="6"/>
    <s v="Jun"/>
  </r>
  <r>
    <n v="731"/>
    <d v="2026-06-22T00:00:00"/>
    <n v="2026"/>
    <x v="1"/>
    <n v="6"/>
    <x v="5"/>
    <x v="2"/>
    <x v="3"/>
    <x v="0"/>
    <s v="New"/>
    <x v="3"/>
    <s v="Portable Camp Stove"/>
    <n v="2"/>
    <n v="80.650000000000006"/>
    <n v="0"/>
    <n v="39.18"/>
    <n v="161.30000000000001"/>
    <n v="78.36"/>
    <n v="82.940000000000012"/>
    <n v="0.51419714817110973"/>
    <n v="161.30000000000001"/>
    <n v="0"/>
    <n v="2026"/>
    <s v="Q2"/>
    <n v="6"/>
    <s v="Jun"/>
  </r>
  <r>
    <n v="1362"/>
    <d v="2026-06-22T00:00:00"/>
    <n v="2026"/>
    <x v="1"/>
    <n v="6"/>
    <x v="5"/>
    <x v="1"/>
    <x v="1"/>
    <x v="2"/>
    <s v="New"/>
    <x v="4"/>
    <s v="Recovery Roller"/>
    <n v="1"/>
    <n v="35.409999999999997"/>
    <n v="0.05"/>
    <n v="13.9"/>
    <n v="33.639499999999998"/>
    <n v="13.9"/>
    <n v="19.7395"/>
    <n v="0.58679528530447833"/>
    <n v="35.409999999999997"/>
    <n v="1.7705"/>
    <n v="2026"/>
    <s v="Q2"/>
    <n v="6"/>
    <s v="Jun"/>
  </r>
  <r>
    <n v="1512"/>
    <d v="2026-06-22T00:00:00"/>
    <n v="2026"/>
    <x v="1"/>
    <n v="6"/>
    <x v="5"/>
    <x v="0"/>
    <x v="0"/>
    <x v="3"/>
    <s v="Returning"/>
    <x v="4"/>
    <s v="Resistance Band Set"/>
    <n v="3"/>
    <n v="41.01"/>
    <n v="0"/>
    <n v="14.33"/>
    <n v="123.03"/>
    <n v="42.99"/>
    <n v="80.039999999999992"/>
    <n v="0.65057303096805652"/>
    <n v="123.03"/>
    <n v="0"/>
    <n v="2026"/>
    <s v="Q2"/>
    <n v="6"/>
    <s v="Jun"/>
  </r>
  <r>
    <n v="1647"/>
    <d v="2026-06-22T00:00:00"/>
    <n v="2026"/>
    <x v="1"/>
    <n v="6"/>
    <x v="5"/>
    <x v="3"/>
    <x v="8"/>
    <x v="0"/>
    <s v="Business"/>
    <x v="2"/>
    <s v="Insulated Bottle"/>
    <n v="1"/>
    <n v="36.01"/>
    <n v="0"/>
    <n v="13.23"/>
    <n v="36.01"/>
    <n v="13.23"/>
    <n v="22.779999999999998"/>
    <n v="0.63260205498472644"/>
    <n v="36.01"/>
    <n v="0"/>
    <n v="2026"/>
    <s v="Q2"/>
    <n v="6"/>
    <s v="Jun"/>
  </r>
  <r>
    <n v="2358"/>
    <d v="2026-06-22T00:00:00"/>
    <n v="2026"/>
    <x v="1"/>
    <n v="6"/>
    <x v="5"/>
    <x v="0"/>
    <x v="0"/>
    <x v="3"/>
    <s v="Returning"/>
    <x v="4"/>
    <s v="Training Mat"/>
    <n v="2"/>
    <n v="50.21"/>
    <n v="0.05"/>
    <n v="21.74"/>
    <n v="95.399000000000001"/>
    <n v="43.48"/>
    <n v="51.919000000000004"/>
    <n v="0.54423002337550708"/>
    <n v="100.42"/>
    <n v="5.0210000000000008"/>
    <n v="2026"/>
    <s v="Q2"/>
    <n v="6"/>
    <s v="Jun"/>
  </r>
  <r>
    <n v="2366"/>
    <d v="2026-06-22T00:00:00"/>
    <n v="2026"/>
    <x v="1"/>
    <n v="6"/>
    <x v="5"/>
    <x v="2"/>
    <x v="10"/>
    <x v="3"/>
    <s v="Returning"/>
    <x v="0"/>
    <s v="Cycling Pack 12L"/>
    <n v="3"/>
    <n v="100.3"/>
    <n v="0"/>
    <n v="49.26"/>
    <n v="300.89999999999998"/>
    <n v="147.78"/>
    <n v="153.11999999999998"/>
    <n v="0.5088733798604187"/>
    <n v="300.89999999999998"/>
    <n v="0"/>
    <n v="2026"/>
    <s v="Q2"/>
    <n v="6"/>
    <s v="Jun"/>
  </r>
  <r>
    <n v="3481"/>
    <d v="2026-06-22T00:00:00"/>
    <n v="2026"/>
    <x v="1"/>
    <n v="6"/>
    <x v="5"/>
    <x v="3"/>
    <x v="8"/>
    <x v="2"/>
    <s v="New"/>
    <x v="2"/>
    <s v="Packing Cube Set"/>
    <n v="1"/>
    <n v="47.7"/>
    <n v="0.1"/>
    <n v="18.760000000000002"/>
    <n v="42.930000000000007"/>
    <n v="18.760000000000002"/>
    <n v="24.170000000000005"/>
    <n v="0.56300955043093415"/>
    <n v="47.7"/>
    <n v="4.7700000000000005"/>
    <n v="2026"/>
    <s v="Q2"/>
    <n v="6"/>
    <s v="Jun"/>
  </r>
  <r>
    <n v="3595"/>
    <d v="2026-06-22T00:00:00"/>
    <n v="2026"/>
    <x v="1"/>
    <n v="6"/>
    <x v="5"/>
    <x v="1"/>
    <x v="14"/>
    <x v="0"/>
    <s v="New"/>
    <x v="0"/>
    <s v="Compact Repair Kit"/>
    <n v="2"/>
    <n v="40.94"/>
    <n v="0.1"/>
    <n v="16.88"/>
    <n v="73.691999999999993"/>
    <n v="33.76"/>
    <n v="39.931999999999995"/>
    <n v="0.54187700157411933"/>
    <n v="81.88"/>
    <n v="8.1880000000000006"/>
    <n v="2026"/>
    <s v="Q2"/>
    <n v="6"/>
    <s v="Jun"/>
  </r>
  <r>
    <n v="3766"/>
    <d v="2026-06-22T00:00:00"/>
    <n v="2026"/>
    <x v="1"/>
    <n v="6"/>
    <x v="5"/>
    <x v="3"/>
    <x v="8"/>
    <x v="2"/>
    <s v="Returning"/>
    <x v="1"/>
    <s v="Hiking Daypack 20L"/>
    <n v="1"/>
    <n v="93.78"/>
    <n v="0"/>
    <n v="46.62"/>
    <n v="93.78"/>
    <n v="46.62"/>
    <n v="47.160000000000004"/>
    <n v="0.50287907869481774"/>
    <n v="93.78"/>
    <n v="0"/>
    <n v="2026"/>
    <s v="Q2"/>
    <n v="6"/>
    <s v="Jun"/>
  </r>
  <r>
    <n v="3933"/>
    <d v="2026-06-22T00:00:00"/>
    <n v="2026"/>
    <x v="1"/>
    <n v="6"/>
    <x v="5"/>
    <x v="3"/>
    <x v="4"/>
    <x v="2"/>
    <s v="New"/>
    <x v="4"/>
    <s v="Training Mat"/>
    <n v="2"/>
    <n v="51.42"/>
    <n v="0"/>
    <n v="22.19"/>
    <n v="102.84"/>
    <n v="44.38"/>
    <n v="58.46"/>
    <n v="0.56845585375340335"/>
    <n v="102.84"/>
    <n v="0"/>
    <n v="2026"/>
    <s v="Q2"/>
    <n v="6"/>
    <s v="Jun"/>
  </r>
  <r>
    <n v="3951"/>
    <d v="2026-06-22T00:00:00"/>
    <n v="2026"/>
    <x v="1"/>
    <n v="6"/>
    <x v="5"/>
    <x v="2"/>
    <x v="2"/>
    <x v="2"/>
    <s v="New"/>
    <x v="2"/>
    <s v="Travel Backpack 35L"/>
    <n v="1"/>
    <n v="164.99"/>
    <n v="0.1"/>
    <n v="86.6"/>
    <n v="148.49100000000001"/>
    <n v="86.6"/>
    <n v="61.89100000000002"/>
    <n v="0.41679967136055396"/>
    <n v="164.99"/>
    <n v="16.499000000000002"/>
    <n v="2026"/>
    <s v="Q2"/>
    <n v="6"/>
    <s v="Jun"/>
  </r>
  <r>
    <n v="4078"/>
    <d v="2026-06-22T00:00:00"/>
    <n v="2026"/>
    <x v="1"/>
    <n v="6"/>
    <x v="5"/>
    <x v="2"/>
    <x v="5"/>
    <x v="3"/>
    <s v="Returning"/>
    <x v="1"/>
    <s v="Trail Boots"/>
    <n v="1"/>
    <n v="145.65"/>
    <n v="0"/>
    <n v="79.87"/>
    <n v="145.65"/>
    <n v="79.87"/>
    <n v="65.78"/>
    <n v="0.45163062135255749"/>
    <n v="145.65"/>
    <n v="0"/>
    <n v="2026"/>
    <s v="Q2"/>
    <n v="6"/>
    <s v="Jun"/>
  </r>
  <r>
    <n v="4182"/>
    <d v="2026-06-22T00:00:00"/>
    <n v="2026"/>
    <x v="1"/>
    <n v="6"/>
    <x v="5"/>
    <x v="1"/>
    <x v="11"/>
    <x v="0"/>
    <s v="New"/>
    <x v="4"/>
    <s v="Weighted Vest"/>
    <n v="4"/>
    <n v="120.94"/>
    <n v="0.05"/>
    <n v="70.84"/>
    <n v="459.57199999999995"/>
    <n v="283.36"/>
    <n v="176.21199999999993"/>
    <n v="0.38342631840059871"/>
    <n v="483.76"/>
    <n v="24.188000000000002"/>
    <n v="2026"/>
    <s v="Q2"/>
    <n v="6"/>
    <s v="Jun"/>
  </r>
  <r>
    <n v="323"/>
    <d v="2026-06-23T00:00:00"/>
    <n v="2026"/>
    <x v="1"/>
    <n v="6"/>
    <x v="5"/>
    <x v="3"/>
    <x v="13"/>
    <x v="0"/>
    <s v="Returning"/>
    <x v="2"/>
    <s v="Insulated Bottle"/>
    <n v="1"/>
    <n v="36.94"/>
    <n v="0"/>
    <n v="13.25"/>
    <n v="36.94"/>
    <n v="13.25"/>
    <n v="23.689999999999998"/>
    <n v="0.64131023280996213"/>
    <n v="36.94"/>
    <n v="0"/>
    <n v="2026"/>
    <s v="Q2"/>
    <n v="6"/>
    <s v="Jun"/>
  </r>
  <r>
    <n v="544"/>
    <d v="2026-06-23T00:00:00"/>
    <n v="2026"/>
    <x v="1"/>
    <n v="6"/>
    <x v="5"/>
    <x v="0"/>
    <x v="15"/>
    <x v="0"/>
    <s v="Business"/>
    <x v="1"/>
    <s v="Hiking Daypack 20L"/>
    <n v="1"/>
    <n v="90.3"/>
    <n v="0.05"/>
    <n v="45.07"/>
    <n v="85.784999999999997"/>
    <n v="45.07"/>
    <n v="40.714999999999996"/>
    <n v="0.47461677449437545"/>
    <n v="90.3"/>
    <n v="4.5149999999999997"/>
    <n v="2026"/>
    <s v="Q2"/>
    <n v="6"/>
    <s v="Jun"/>
  </r>
  <r>
    <n v="1570"/>
    <d v="2026-06-23T00:00:00"/>
    <n v="2026"/>
    <x v="1"/>
    <n v="6"/>
    <x v="5"/>
    <x v="3"/>
    <x v="13"/>
    <x v="3"/>
    <s v="Returning"/>
    <x v="3"/>
    <s v="Alpine Tent 4P"/>
    <n v="1"/>
    <n v="335.05"/>
    <n v="0"/>
    <n v="191.67"/>
    <n v="335.05"/>
    <n v="191.67"/>
    <n v="143.38000000000002"/>
    <n v="0.42793612893597976"/>
    <n v="335.05"/>
    <n v="0"/>
    <n v="2026"/>
    <s v="Q2"/>
    <n v="6"/>
    <s v="Jun"/>
  </r>
  <r>
    <n v="1932"/>
    <d v="2026-06-23T00:00:00"/>
    <n v="2026"/>
    <x v="1"/>
    <n v="6"/>
    <x v="5"/>
    <x v="3"/>
    <x v="8"/>
    <x v="0"/>
    <s v="New"/>
    <x v="2"/>
    <s v="Insulated Bottle"/>
    <n v="1"/>
    <n v="35.9"/>
    <n v="0.05"/>
    <n v="13.81"/>
    <n v="34.104999999999997"/>
    <n v="13.81"/>
    <n v="20.294999999999995"/>
    <n v="0.59507403606509301"/>
    <n v="35.9"/>
    <n v="1.7949999999999999"/>
    <n v="2026"/>
    <s v="Q2"/>
    <n v="6"/>
    <s v="Jun"/>
  </r>
  <r>
    <n v="4352"/>
    <d v="2026-06-23T00:00:00"/>
    <n v="2026"/>
    <x v="1"/>
    <n v="6"/>
    <x v="5"/>
    <x v="3"/>
    <x v="13"/>
    <x v="0"/>
    <s v="Returning"/>
    <x v="0"/>
    <s v="Trail Bike Light"/>
    <n v="6"/>
    <n v="51.34"/>
    <n v="0.1"/>
    <n v="22.47"/>
    <n v="277.23600000000005"/>
    <n v="134.82"/>
    <n v="142.41600000000005"/>
    <n v="0.51369951954291659"/>
    <n v="308.04000000000002"/>
    <n v="30.804000000000002"/>
    <n v="2026"/>
    <s v="Q2"/>
    <n v="6"/>
    <s v="Jun"/>
  </r>
  <r>
    <n v="4561"/>
    <d v="2026-06-23T00:00:00"/>
    <n v="2026"/>
    <x v="1"/>
    <n v="6"/>
    <x v="5"/>
    <x v="0"/>
    <x v="0"/>
    <x v="2"/>
    <s v="Returning"/>
    <x v="1"/>
    <s v="Summit Backpack 45L"/>
    <n v="1"/>
    <n v="157.91"/>
    <n v="0"/>
    <n v="77.12"/>
    <n v="157.91"/>
    <n v="77.12"/>
    <n v="80.789999999999992"/>
    <n v="0.51162054334747642"/>
    <n v="157.91"/>
    <n v="0"/>
    <n v="2026"/>
    <s v="Q2"/>
    <n v="6"/>
    <s v="Jun"/>
  </r>
  <r>
    <n v="4741"/>
    <d v="2026-06-23T00:00:00"/>
    <n v="2026"/>
    <x v="1"/>
    <n v="6"/>
    <x v="5"/>
    <x v="3"/>
    <x v="13"/>
    <x v="0"/>
    <s v="New"/>
    <x v="0"/>
    <s v="Compact Repair Kit"/>
    <n v="3"/>
    <n v="41.09"/>
    <n v="0.05"/>
    <n v="16.809999999999999"/>
    <n v="117.10650000000001"/>
    <n v="50.429999999999993"/>
    <n v="66.676500000000019"/>
    <n v="0.569366346018368"/>
    <n v="123.27000000000001"/>
    <n v="6.1635000000000009"/>
    <n v="2026"/>
    <s v="Q2"/>
    <n v="6"/>
    <s v="Jun"/>
  </r>
  <r>
    <n v="4882"/>
    <d v="2026-06-23T00:00:00"/>
    <n v="2026"/>
    <x v="1"/>
    <n v="6"/>
    <x v="5"/>
    <x v="1"/>
    <x v="12"/>
    <x v="0"/>
    <s v="Returning"/>
    <x v="3"/>
    <s v="Compact Sleeping Bag"/>
    <n v="2"/>
    <n v="120.18"/>
    <n v="0.05"/>
    <n v="59.4"/>
    <n v="228.34200000000001"/>
    <n v="118.8"/>
    <n v="109.54200000000002"/>
    <n v="0.47972777675591882"/>
    <n v="240.36"/>
    <n v="12.018000000000001"/>
    <n v="2026"/>
    <s v="Q2"/>
    <n v="6"/>
    <s v="Jun"/>
  </r>
  <r>
    <n v="4885"/>
    <d v="2026-06-23T00:00:00"/>
    <n v="2026"/>
    <x v="1"/>
    <n v="6"/>
    <x v="5"/>
    <x v="3"/>
    <x v="13"/>
    <x v="3"/>
    <s v="New"/>
    <x v="3"/>
    <s v="Trail Tent 2P"/>
    <n v="1"/>
    <n v="198.1"/>
    <n v="0.1"/>
    <n v="103.46"/>
    <n v="178.29"/>
    <n v="103.46"/>
    <n v="74.83"/>
    <n v="0.41970946211228899"/>
    <n v="198.1"/>
    <n v="19.810000000000002"/>
    <n v="2026"/>
    <s v="Q2"/>
    <n v="6"/>
    <s v="Jun"/>
  </r>
  <r>
    <n v="4982"/>
    <d v="2026-06-23T00:00:00"/>
    <n v="2026"/>
    <x v="1"/>
    <n v="6"/>
    <x v="5"/>
    <x v="2"/>
    <x v="10"/>
    <x v="0"/>
    <s v="Returning"/>
    <x v="2"/>
    <s v="Insulated Bottle"/>
    <n v="1"/>
    <n v="36.700000000000003"/>
    <n v="0.15"/>
    <n v="13.59"/>
    <n v="31.195"/>
    <n v="13.59"/>
    <n v="17.605"/>
    <n v="0.56435326174066358"/>
    <n v="36.700000000000003"/>
    <n v="5.5049999999999999"/>
    <n v="2026"/>
    <s v="Q2"/>
    <n v="6"/>
    <s v="Jun"/>
  </r>
  <r>
    <n v="40"/>
    <d v="2026-06-24T00:00:00"/>
    <n v="2026"/>
    <x v="1"/>
    <n v="6"/>
    <x v="5"/>
    <x v="3"/>
    <x v="7"/>
    <x v="2"/>
    <s v="New"/>
    <x v="2"/>
    <s v="Travel Backpack 35L"/>
    <n v="1"/>
    <n v="167.23"/>
    <n v="0.05"/>
    <n v="85.14"/>
    <n v="158.86849999999998"/>
    <n v="85.14"/>
    <n v="73.728499999999983"/>
    <n v="0.46408507665144438"/>
    <n v="167.23"/>
    <n v="8.3614999999999995"/>
    <n v="2026"/>
    <s v="Q2"/>
    <n v="6"/>
    <s v="Jun"/>
  </r>
  <r>
    <n v="110"/>
    <d v="2026-06-24T00:00:00"/>
    <n v="2026"/>
    <x v="1"/>
    <n v="6"/>
    <x v="5"/>
    <x v="1"/>
    <x v="12"/>
    <x v="2"/>
    <s v="Business"/>
    <x v="1"/>
    <s v="Trekking Poles"/>
    <n v="2"/>
    <n v="72.97"/>
    <n v="0"/>
    <n v="31.57"/>
    <n v="145.94"/>
    <n v="63.14"/>
    <n v="82.8"/>
    <n v="0.56735644785528294"/>
    <n v="145.94"/>
    <n v="0"/>
    <n v="2026"/>
    <s v="Q2"/>
    <n v="6"/>
    <s v="Jun"/>
  </r>
  <r>
    <n v="1169"/>
    <d v="2026-06-24T00:00:00"/>
    <n v="2026"/>
    <x v="1"/>
    <n v="6"/>
    <x v="5"/>
    <x v="1"/>
    <x v="11"/>
    <x v="2"/>
    <s v="New"/>
    <x v="0"/>
    <s v="Commuter Helmet"/>
    <n v="3"/>
    <n v="82.91"/>
    <n v="0"/>
    <n v="42.29"/>
    <n v="248.73"/>
    <n v="126.87"/>
    <n v="121.85999999999999"/>
    <n v="0.4899288384995778"/>
    <n v="248.73"/>
    <n v="0"/>
    <n v="2026"/>
    <s v="Q2"/>
    <n v="6"/>
    <s v="Jun"/>
  </r>
  <r>
    <n v="2211"/>
    <d v="2026-06-24T00:00:00"/>
    <n v="2026"/>
    <x v="1"/>
    <n v="6"/>
    <x v="5"/>
    <x v="2"/>
    <x v="10"/>
    <x v="3"/>
    <s v="New"/>
    <x v="4"/>
    <s v="Resistance Band Set"/>
    <n v="2"/>
    <n v="41.25"/>
    <n v="0"/>
    <n v="14.72"/>
    <n v="82.5"/>
    <n v="29.44"/>
    <n v="53.06"/>
    <n v="0.64315151515151514"/>
    <n v="82.5"/>
    <n v="0"/>
    <n v="2026"/>
    <s v="Q2"/>
    <n v="6"/>
    <s v="Jun"/>
  </r>
  <r>
    <n v="3494"/>
    <d v="2026-06-24T00:00:00"/>
    <n v="2026"/>
    <x v="1"/>
    <n v="6"/>
    <x v="5"/>
    <x v="3"/>
    <x v="8"/>
    <x v="1"/>
    <s v="Business"/>
    <x v="3"/>
    <s v="Trail Tent 2P"/>
    <n v="6"/>
    <n v="194.79"/>
    <n v="0.15"/>
    <n v="106.78"/>
    <n v="993.42899999999997"/>
    <n v="640.68000000000006"/>
    <n v="352.74899999999991"/>
    <n v="0.3550822454347517"/>
    <n v="1168.74"/>
    <n v="175.31100000000001"/>
    <n v="2026"/>
    <s v="Q2"/>
    <n v="6"/>
    <s v="Jun"/>
  </r>
  <r>
    <n v="3586"/>
    <d v="2026-06-24T00:00:00"/>
    <n v="2026"/>
    <x v="1"/>
    <n v="6"/>
    <x v="5"/>
    <x v="0"/>
    <x v="15"/>
    <x v="1"/>
    <s v="Business"/>
    <x v="3"/>
    <s v="Trail Tent 2P"/>
    <n v="6"/>
    <n v="193.13"/>
    <n v="0.15"/>
    <n v="106.49"/>
    <n v="984.96299999999997"/>
    <n v="638.93999999999994"/>
    <n v="346.02300000000002"/>
    <n v="0.35130558203709178"/>
    <n v="1158.78"/>
    <n v="173.81699999999998"/>
    <n v="2026"/>
    <s v="Q2"/>
    <n v="6"/>
    <s v="Jun"/>
  </r>
  <r>
    <n v="3660"/>
    <d v="2026-06-24T00:00:00"/>
    <n v="2026"/>
    <x v="1"/>
    <n v="6"/>
    <x v="5"/>
    <x v="2"/>
    <x v="3"/>
    <x v="0"/>
    <s v="New"/>
    <x v="0"/>
    <s v="Commuter Helmet"/>
    <n v="1"/>
    <n v="82.7"/>
    <n v="0.05"/>
    <n v="42.16"/>
    <n v="78.564999999999998"/>
    <n v="42.16"/>
    <n v="36.405000000000001"/>
    <n v="0.46337427607713361"/>
    <n v="82.7"/>
    <n v="4.1350000000000007"/>
    <n v="2026"/>
    <s v="Q2"/>
    <n v="6"/>
    <s v="Jun"/>
  </r>
  <r>
    <n v="4307"/>
    <d v="2026-06-24T00:00:00"/>
    <n v="2026"/>
    <x v="1"/>
    <n v="6"/>
    <x v="5"/>
    <x v="3"/>
    <x v="8"/>
    <x v="0"/>
    <s v="Business"/>
    <x v="0"/>
    <s v="Compact Repair Kit"/>
    <n v="1"/>
    <n v="40.33"/>
    <n v="0"/>
    <n v="16.48"/>
    <n v="40.33"/>
    <n v="16.48"/>
    <n v="23.849999999999998"/>
    <n v="0.59137118770146291"/>
    <n v="40.33"/>
    <n v="0"/>
    <n v="2026"/>
    <s v="Q2"/>
    <n v="6"/>
    <s v="Jun"/>
  </r>
  <r>
    <n v="5133"/>
    <d v="2026-06-24T00:00:00"/>
    <n v="2026"/>
    <x v="1"/>
    <n v="6"/>
    <x v="5"/>
    <x v="0"/>
    <x v="0"/>
    <x v="0"/>
    <s v="Business"/>
    <x v="3"/>
    <s v="Portable Camp Stove"/>
    <n v="1"/>
    <n v="81.99"/>
    <n v="0.15"/>
    <n v="40.29"/>
    <n v="69.691499999999991"/>
    <n v="40.29"/>
    <n v="29.401499999999992"/>
    <n v="0.4218807171606293"/>
    <n v="81.99"/>
    <n v="12.298499999999999"/>
    <n v="2026"/>
    <s v="Q2"/>
    <n v="6"/>
    <s v="Jun"/>
  </r>
  <r>
    <n v="472"/>
    <d v="2026-06-25T00:00:00"/>
    <n v="2026"/>
    <x v="1"/>
    <n v="6"/>
    <x v="5"/>
    <x v="1"/>
    <x v="6"/>
    <x v="2"/>
    <s v="Business"/>
    <x v="2"/>
    <s v="Packing Cube Set"/>
    <n v="3"/>
    <n v="46.29"/>
    <n v="0"/>
    <n v="18.309999999999999"/>
    <n v="138.87"/>
    <n v="54.929999999999993"/>
    <n v="83.940000000000012"/>
    <n v="0.60445020522791104"/>
    <n v="138.87"/>
    <n v="0"/>
    <n v="2026"/>
    <s v="Q2"/>
    <n v="6"/>
    <s v="Jun"/>
  </r>
  <r>
    <n v="689"/>
    <d v="2026-06-25T00:00:00"/>
    <n v="2026"/>
    <x v="1"/>
    <n v="6"/>
    <x v="5"/>
    <x v="3"/>
    <x v="7"/>
    <x v="0"/>
    <s v="New"/>
    <x v="0"/>
    <s v="Compact Repair Kit"/>
    <n v="1"/>
    <n v="39.729999999999997"/>
    <n v="0"/>
    <n v="16.55"/>
    <n v="39.729999999999997"/>
    <n v="16.55"/>
    <n v="23.179999999999996"/>
    <n v="0.58343820790334755"/>
    <n v="39.729999999999997"/>
    <n v="0"/>
    <n v="2026"/>
    <s v="Q2"/>
    <n v="6"/>
    <s v="Jun"/>
  </r>
  <r>
    <n v="864"/>
    <d v="2026-06-25T00:00:00"/>
    <n v="2026"/>
    <x v="1"/>
    <n v="6"/>
    <x v="5"/>
    <x v="3"/>
    <x v="8"/>
    <x v="0"/>
    <s v="New"/>
    <x v="2"/>
    <s v="Carry-On Duffel"/>
    <n v="4"/>
    <n v="131.02000000000001"/>
    <n v="0.05"/>
    <n v="67.42"/>
    <n v="497.87600000000003"/>
    <n v="269.68"/>
    <n v="228.19600000000003"/>
    <n v="0.45833902417469413"/>
    <n v="524.08000000000004"/>
    <n v="26.204000000000004"/>
    <n v="2026"/>
    <s v="Q2"/>
    <n v="6"/>
    <s v="Jun"/>
  </r>
  <r>
    <n v="1163"/>
    <d v="2026-06-25T00:00:00"/>
    <n v="2026"/>
    <x v="1"/>
    <n v="6"/>
    <x v="5"/>
    <x v="1"/>
    <x v="12"/>
    <x v="0"/>
    <s v="New"/>
    <x v="2"/>
    <s v="Packing Cube Set"/>
    <n v="2"/>
    <n v="46.69"/>
    <n v="0.05"/>
    <n v="18.23"/>
    <n v="88.710999999999999"/>
    <n v="36.46"/>
    <n v="52.250999999999998"/>
    <n v="0.58900249123558523"/>
    <n v="93.38"/>
    <n v="4.6689999999999996"/>
    <n v="2026"/>
    <s v="Q2"/>
    <n v="6"/>
    <s v="Jun"/>
  </r>
  <r>
    <n v="1323"/>
    <d v="2026-06-25T00:00:00"/>
    <n v="2026"/>
    <x v="1"/>
    <n v="6"/>
    <x v="5"/>
    <x v="1"/>
    <x v="12"/>
    <x v="0"/>
    <s v="Returning"/>
    <x v="4"/>
    <s v="Resistance Band Set"/>
    <n v="2"/>
    <n v="39.57"/>
    <n v="0.1"/>
    <n v="14.64"/>
    <n v="71.225999999999999"/>
    <n v="29.28"/>
    <n v="41.945999999999998"/>
    <n v="0.58891416055934631"/>
    <n v="79.14"/>
    <n v="7.9140000000000006"/>
    <n v="2026"/>
    <s v="Q2"/>
    <n v="6"/>
    <s v="Jun"/>
  </r>
  <r>
    <n v="2098"/>
    <d v="2026-06-25T00:00:00"/>
    <n v="2026"/>
    <x v="1"/>
    <n v="6"/>
    <x v="5"/>
    <x v="2"/>
    <x v="2"/>
    <x v="0"/>
    <s v="Returning"/>
    <x v="1"/>
    <s v="Trail Boots"/>
    <n v="1"/>
    <n v="146.46"/>
    <n v="0.15"/>
    <n v="80.760000000000005"/>
    <n v="124.491"/>
    <n v="80.760000000000005"/>
    <n v="43.730999999999995"/>
    <n v="0.35127840566787955"/>
    <n v="146.46"/>
    <n v="21.969000000000001"/>
    <n v="2026"/>
    <s v="Q2"/>
    <n v="6"/>
    <s v="Jun"/>
  </r>
  <r>
    <n v="2190"/>
    <d v="2026-06-25T00:00:00"/>
    <n v="2026"/>
    <x v="1"/>
    <n v="6"/>
    <x v="5"/>
    <x v="1"/>
    <x v="6"/>
    <x v="2"/>
    <s v="Business"/>
    <x v="0"/>
    <s v="Trail Bike Light"/>
    <n v="5"/>
    <n v="50.78"/>
    <n v="0"/>
    <n v="22.68"/>
    <n v="253.9"/>
    <n v="113.4"/>
    <n v="140.5"/>
    <n v="0.55336746750689247"/>
    <n v="253.9"/>
    <n v="0"/>
    <n v="2026"/>
    <s v="Q2"/>
    <n v="6"/>
    <s v="Jun"/>
  </r>
  <r>
    <n v="2664"/>
    <d v="2026-06-25T00:00:00"/>
    <n v="2026"/>
    <x v="1"/>
    <n v="6"/>
    <x v="5"/>
    <x v="2"/>
    <x v="10"/>
    <x v="3"/>
    <s v="Returning"/>
    <x v="2"/>
    <s v="Packing Cube Set"/>
    <n v="3"/>
    <n v="47.61"/>
    <n v="0"/>
    <n v="18.21"/>
    <n v="142.82999999999998"/>
    <n v="54.63"/>
    <n v="88.199999999999989"/>
    <n v="0.61751732829237549"/>
    <n v="142.82999999999998"/>
    <n v="0"/>
    <n v="2026"/>
    <s v="Q2"/>
    <n v="6"/>
    <s v="Jun"/>
  </r>
  <r>
    <n v="2992"/>
    <d v="2026-06-25T00:00:00"/>
    <n v="2026"/>
    <x v="1"/>
    <n v="6"/>
    <x v="5"/>
    <x v="2"/>
    <x v="16"/>
    <x v="0"/>
    <s v="New"/>
    <x v="0"/>
    <s v="Trail Bike Light"/>
    <n v="1"/>
    <n v="50.75"/>
    <n v="0.1"/>
    <n v="22.94"/>
    <n v="45.675000000000004"/>
    <n v="22.94"/>
    <n v="22.735000000000003"/>
    <n v="0.49775588396278053"/>
    <n v="50.75"/>
    <n v="5.0750000000000002"/>
    <n v="2026"/>
    <s v="Q2"/>
    <n v="6"/>
    <s v="Jun"/>
  </r>
  <r>
    <n v="3120"/>
    <d v="2026-06-25T00:00:00"/>
    <n v="2026"/>
    <x v="1"/>
    <n v="6"/>
    <x v="5"/>
    <x v="2"/>
    <x v="5"/>
    <x v="3"/>
    <s v="Returning"/>
    <x v="4"/>
    <s v="Training Mat"/>
    <n v="1"/>
    <n v="50.33"/>
    <n v="0"/>
    <n v="21.66"/>
    <n v="50.33"/>
    <n v="21.66"/>
    <n v="28.669999999999998"/>
    <n v="0.56964037353467112"/>
    <n v="50.33"/>
    <n v="0"/>
    <n v="2026"/>
    <s v="Q2"/>
    <n v="6"/>
    <s v="Jun"/>
  </r>
  <r>
    <n v="189"/>
    <d v="2026-06-26T00:00:00"/>
    <n v="2026"/>
    <x v="1"/>
    <n v="6"/>
    <x v="5"/>
    <x v="2"/>
    <x v="10"/>
    <x v="0"/>
    <s v="Business"/>
    <x v="2"/>
    <s v="Packing Cube Set"/>
    <n v="1"/>
    <n v="47.5"/>
    <n v="0.1"/>
    <n v="18.8"/>
    <n v="42.75"/>
    <n v="18.8"/>
    <n v="23.95"/>
    <n v="0.56023391812865497"/>
    <n v="47.5"/>
    <n v="4.75"/>
    <n v="2026"/>
    <s v="Q2"/>
    <n v="6"/>
    <s v="Jun"/>
  </r>
  <r>
    <n v="927"/>
    <d v="2026-06-26T00:00:00"/>
    <n v="2026"/>
    <x v="1"/>
    <n v="6"/>
    <x v="5"/>
    <x v="2"/>
    <x v="10"/>
    <x v="3"/>
    <s v="Returning"/>
    <x v="2"/>
    <s v="Carry-On Duffel"/>
    <n v="2"/>
    <n v="130.33000000000001"/>
    <n v="0.1"/>
    <n v="67.319999999999993"/>
    <n v="234.59400000000002"/>
    <n v="134.63999999999999"/>
    <n v="99.954000000000036"/>
    <n v="0.42607227806337772"/>
    <n v="260.66000000000003"/>
    <n v="26.066000000000003"/>
    <n v="2026"/>
    <s v="Q2"/>
    <n v="6"/>
    <s v="Jun"/>
  </r>
  <r>
    <n v="1388"/>
    <d v="2026-06-26T00:00:00"/>
    <n v="2026"/>
    <x v="1"/>
    <n v="6"/>
    <x v="5"/>
    <x v="1"/>
    <x v="14"/>
    <x v="0"/>
    <s v="Returning"/>
    <x v="1"/>
    <s v="Summit Backpack 45L"/>
    <n v="3"/>
    <n v="156.76"/>
    <n v="0.05"/>
    <n v="78.63"/>
    <n v="446.76599999999996"/>
    <n v="235.89"/>
    <n v="210.87599999999998"/>
    <n v="0.47200547937846654"/>
    <n v="470.28"/>
    <n v="23.513999999999999"/>
    <n v="2026"/>
    <s v="Q2"/>
    <n v="6"/>
    <s v="Jun"/>
  </r>
  <r>
    <n v="3932"/>
    <d v="2026-06-26T00:00:00"/>
    <n v="2026"/>
    <x v="1"/>
    <n v="6"/>
    <x v="5"/>
    <x v="2"/>
    <x v="10"/>
    <x v="0"/>
    <s v="New"/>
    <x v="4"/>
    <s v="Recovery Roller"/>
    <n v="4"/>
    <n v="35.770000000000003"/>
    <n v="0"/>
    <n v="13.75"/>
    <n v="143.08000000000001"/>
    <n v="55"/>
    <n v="88.080000000000013"/>
    <n v="0.61559966452334358"/>
    <n v="143.08000000000001"/>
    <n v="0"/>
    <n v="2026"/>
    <s v="Q2"/>
    <n v="6"/>
    <s v="Jun"/>
  </r>
  <r>
    <n v="4008"/>
    <d v="2026-06-26T00:00:00"/>
    <n v="2026"/>
    <x v="1"/>
    <n v="6"/>
    <x v="5"/>
    <x v="1"/>
    <x v="14"/>
    <x v="0"/>
    <s v="Returning"/>
    <x v="0"/>
    <s v="Cycling Pack 12L"/>
    <n v="2"/>
    <n v="102.49"/>
    <n v="0"/>
    <n v="50.07"/>
    <n v="204.98"/>
    <n v="100.14"/>
    <n v="104.83999999999999"/>
    <n v="0.51146453312518292"/>
    <n v="204.98"/>
    <n v="0"/>
    <n v="2026"/>
    <s v="Q2"/>
    <n v="6"/>
    <s v="Jun"/>
  </r>
  <r>
    <n v="4701"/>
    <d v="2026-06-26T00:00:00"/>
    <n v="2026"/>
    <x v="1"/>
    <n v="6"/>
    <x v="5"/>
    <x v="0"/>
    <x v="0"/>
    <x v="1"/>
    <s v="Business"/>
    <x v="0"/>
    <s v="Commuter Helmet"/>
    <n v="8"/>
    <n v="82.47"/>
    <n v="0.15"/>
    <n v="42.58"/>
    <n v="560.79599999999994"/>
    <n v="340.64"/>
    <n v="220.15599999999995"/>
    <n v="0.39257769313618496"/>
    <n v="659.76"/>
    <n v="98.963999999999999"/>
    <n v="2026"/>
    <s v="Q2"/>
    <n v="6"/>
    <s v="Jun"/>
  </r>
  <r>
    <n v="4805"/>
    <d v="2026-06-26T00:00:00"/>
    <n v="2026"/>
    <x v="1"/>
    <n v="6"/>
    <x v="5"/>
    <x v="2"/>
    <x v="10"/>
    <x v="0"/>
    <s v="Returning"/>
    <x v="3"/>
    <s v="Compact Sleeping Bag"/>
    <n v="1"/>
    <n v="121.44"/>
    <n v="0"/>
    <n v="62.34"/>
    <n v="121.44"/>
    <n v="62.34"/>
    <n v="59.099999999999994"/>
    <n v="0.48666007905138337"/>
    <n v="121.44"/>
    <n v="0"/>
    <n v="2026"/>
    <s v="Q2"/>
    <n v="6"/>
    <s v="Jun"/>
  </r>
  <r>
    <n v="912"/>
    <d v="2026-06-27T00:00:00"/>
    <n v="2026"/>
    <x v="1"/>
    <n v="6"/>
    <x v="5"/>
    <x v="0"/>
    <x v="0"/>
    <x v="3"/>
    <s v="New"/>
    <x v="2"/>
    <s v="Packing Cube Set"/>
    <n v="4"/>
    <n v="46.44"/>
    <n v="0.05"/>
    <n v="18.2"/>
    <n v="176.47199999999998"/>
    <n v="72.8"/>
    <n v="103.67199999999998"/>
    <n v="0.58746996690693143"/>
    <n v="185.76"/>
    <n v="9.2880000000000003"/>
    <n v="2026"/>
    <s v="Q2"/>
    <n v="6"/>
    <s v="Jun"/>
  </r>
  <r>
    <n v="1837"/>
    <d v="2026-06-27T00:00:00"/>
    <n v="2026"/>
    <x v="1"/>
    <n v="6"/>
    <x v="5"/>
    <x v="0"/>
    <x v="0"/>
    <x v="3"/>
    <s v="Business"/>
    <x v="3"/>
    <s v="Trail Tent 2P"/>
    <n v="2"/>
    <n v="194.13"/>
    <n v="0.1"/>
    <n v="106.51"/>
    <n v="349.43400000000003"/>
    <n v="213.02"/>
    <n v="136.41400000000002"/>
    <n v="0.39038559499075648"/>
    <n v="388.26"/>
    <n v="38.826000000000001"/>
    <n v="2026"/>
    <s v="Q2"/>
    <n v="6"/>
    <s v="Jun"/>
  </r>
  <r>
    <n v="2216"/>
    <d v="2026-06-27T00:00:00"/>
    <n v="2026"/>
    <x v="1"/>
    <n v="6"/>
    <x v="5"/>
    <x v="0"/>
    <x v="9"/>
    <x v="0"/>
    <s v="Business"/>
    <x v="0"/>
    <s v="Commuter Helmet"/>
    <n v="4"/>
    <n v="81.86"/>
    <n v="0.05"/>
    <n v="42.22"/>
    <n v="311.06799999999998"/>
    <n v="168.88"/>
    <n v="142.18799999999999"/>
    <n v="0.45709619761595532"/>
    <n v="327.44"/>
    <n v="16.372"/>
    <n v="2026"/>
    <s v="Q2"/>
    <n v="6"/>
    <s v="Jun"/>
  </r>
  <r>
    <n v="2451"/>
    <d v="2026-06-27T00:00:00"/>
    <n v="2026"/>
    <x v="1"/>
    <n v="6"/>
    <x v="5"/>
    <x v="0"/>
    <x v="9"/>
    <x v="1"/>
    <s v="Business"/>
    <x v="2"/>
    <s v="Travel Backpack 35L"/>
    <n v="4"/>
    <n v="162.61000000000001"/>
    <n v="0.05"/>
    <n v="88.64"/>
    <n v="617.91800000000001"/>
    <n v="354.56"/>
    <n v="263.358"/>
    <n v="0.4262021821665658"/>
    <n v="650.44000000000005"/>
    <n v="32.522000000000006"/>
    <n v="2026"/>
    <s v="Q2"/>
    <n v="6"/>
    <s v="Jun"/>
  </r>
  <r>
    <n v="2874"/>
    <d v="2026-06-27T00:00:00"/>
    <n v="2026"/>
    <x v="1"/>
    <n v="6"/>
    <x v="5"/>
    <x v="1"/>
    <x v="12"/>
    <x v="2"/>
    <s v="New"/>
    <x v="0"/>
    <s v="Compact Repair Kit"/>
    <n v="1"/>
    <n v="40.26"/>
    <n v="0"/>
    <n v="16.62"/>
    <n v="40.26"/>
    <n v="16.62"/>
    <n v="23.639999999999997"/>
    <n v="0.58718330849478384"/>
    <n v="40.26"/>
    <n v="0"/>
    <n v="2026"/>
    <s v="Q2"/>
    <n v="6"/>
    <s v="Jun"/>
  </r>
  <r>
    <n v="2885"/>
    <d v="2026-06-27T00:00:00"/>
    <n v="2026"/>
    <x v="1"/>
    <n v="6"/>
    <x v="5"/>
    <x v="0"/>
    <x v="0"/>
    <x v="0"/>
    <s v="Business"/>
    <x v="2"/>
    <s v="Packing Cube Set"/>
    <n v="1"/>
    <n v="47.23"/>
    <n v="0.1"/>
    <n v="17.829999999999998"/>
    <n v="42.506999999999998"/>
    <n v="17.829999999999998"/>
    <n v="24.677"/>
    <n v="0.58053967581810062"/>
    <n v="47.23"/>
    <n v="4.7229999999999999"/>
    <n v="2026"/>
    <s v="Q2"/>
    <n v="6"/>
    <s v="Jun"/>
  </r>
  <r>
    <n v="3014"/>
    <d v="2026-06-27T00:00:00"/>
    <n v="2026"/>
    <x v="1"/>
    <n v="6"/>
    <x v="5"/>
    <x v="2"/>
    <x v="10"/>
    <x v="0"/>
    <s v="New"/>
    <x v="4"/>
    <s v="Training Mat"/>
    <n v="1"/>
    <n v="50.13"/>
    <n v="0.15"/>
    <n v="22.22"/>
    <n v="42.610500000000002"/>
    <n v="22.22"/>
    <n v="20.390500000000003"/>
    <n v="0.47853228664296366"/>
    <n v="50.13"/>
    <n v="7.5194999999999999"/>
    <n v="2026"/>
    <s v="Q2"/>
    <n v="6"/>
    <s v="Jun"/>
  </r>
  <r>
    <n v="3273"/>
    <d v="2026-06-27T00:00:00"/>
    <n v="2026"/>
    <x v="1"/>
    <n v="6"/>
    <x v="5"/>
    <x v="2"/>
    <x v="3"/>
    <x v="0"/>
    <s v="Business"/>
    <x v="3"/>
    <s v="Alpine Tent 4P"/>
    <n v="2"/>
    <n v="345.82"/>
    <n v="0.05"/>
    <n v="196.24"/>
    <n v="657.05799999999999"/>
    <n v="392.48"/>
    <n v="264.57799999999997"/>
    <n v="0.40267069269379563"/>
    <n v="691.64"/>
    <n v="34.582000000000001"/>
    <n v="2026"/>
    <s v="Q2"/>
    <n v="6"/>
    <s v="Jun"/>
  </r>
  <r>
    <n v="5041"/>
    <d v="2026-06-27T00:00:00"/>
    <n v="2026"/>
    <x v="1"/>
    <n v="6"/>
    <x v="5"/>
    <x v="0"/>
    <x v="15"/>
    <x v="2"/>
    <s v="New"/>
    <x v="3"/>
    <s v="Compact Sleeping Bag"/>
    <n v="1"/>
    <n v="126.12"/>
    <n v="0"/>
    <n v="62.18"/>
    <n v="126.12"/>
    <n v="62.18"/>
    <n v="63.940000000000005"/>
    <n v="0.50697748176339996"/>
    <n v="126.12"/>
    <n v="0"/>
    <n v="2026"/>
    <s v="Q2"/>
    <n v="6"/>
    <s v="Jun"/>
  </r>
  <r>
    <n v="312"/>
    <d v="2026-06-28T00:00:00"/>
    <n v="2026"/>
    <x v="1"/>
    <n v="6"/>
    <x v="5"/>
    <x v="3"/>
    <x v="7"/>
    <x v="3"/>
    <s v="Returning"/>
    <x v="4"/>
    <s v="Recovery Roller"/>
    <n v="1"/>
    <n v="36"/>
    <n v="0"/>
    <n v="13.95"/>
    <n v="36"/>
    <n v="13.95"/>
    <n v="22.05"/>
    <n v="0.61250000000000004"/>
    <n v="36"/>
    <n v="0"/>
    <n v="2026"/>
    <s v="Q2"/>
    <n v="6"/>
    <s v="Jun"/>
  </r>
  <r>
    <n v="647"/>
    <d v="2026-06-28T00:00:00"/>
    <n v="2026"/>
    <x v="1"/>
    <n v="6"/>
    <x v="5"/>
    <x v="0"/>
    <x v="0"/>
    <x v="0"/>
    <s v="Returning"/>
    <x v="2"/>
    <s v="Travel Backpack 35L"/>
    <n v="1"/>
    <n v="162.25"/>
    <n v="0.05"/>
    <n v="89.28"/>
    <n v="154.13749999999999"/>
    <n v="89.28"/>
    <n v="64.857499999999987"/>
    <n v="0.42077690373854509"/>
    <n v="162.25"/>
    <n v="8.1125000000000007"/>
    <n v="2026"/>
    <s v="Q2"/>
    <n v="6"/>
    <s v="Jun"/>
  </r>
  <r>
    <n v="708"/>
    <d v="2026-06-28T00:00:00"/>
    <n v="2026"/>
    <x v="1"/>
    <n v="6"/>
    <x v="5"/>
    <x v="1"/>
    <x v="11"/>
    <x v="0"/>
    <s v="Returning"/>
    <x v="1"/>
    <s v="Summit Backpack 45L"/>
    <n v="1"/>
    <n v="150.44"/>
    <n v="0"/>
    <n v="80.5"/>
    <n v="150.44"/>
    <n v="80.5"/>
    <n v="69.94"/>
    <n v="0.46490295134272797"/>
    <n v="150.44"/>
    <n v="0"/>
    <n v="2026"/>
    <s v="Q2"/>
    <n v="6"/>
    <s v="Jun"/>
  </r>
  <r>
    <n v="886"/>
    <d v="2026-06-28T00:00:00"/>
    <n v="2026"/>
    <x v="1"/>
    <n v="6"/>
    <x v="5"/>
    <x v="0"/>
    <x v="0"/>
    <x v="2"/>
    <s v="Business"/>
    <x v="3"/>
    <s v="Compact Sleeping Bag"/>
    <n v="2"/>
    <n v="126.17"/>
    <n v="0.05"/>
    <n v="61.13"/>
    <n v="239.72299999999998"/>
    <n v="122.26"/>
    <n v="117.46299999999998"/>
    <n v="0.48999470221881081"/>
    <n v="252.34"/>
    <n v="12.617000000000001"/>
    <n v="2026"/>
    <s v="Q2"/>
    <n v="6"/>
    <s v="Jun"/>
  </r>
  <r>
    <n v="944"/>
    <d v="2026-06-28T00:00:00"/>
    <n v="2026"/>
    <x v="1"/>
    <n v="6"/>
    <x v="5"/>
    <x v="3"/>
    <x v="7"/>
    <x v="3"/>
    <s v="Returning"/>
    <x v="3"/>
    <s v="Portable Camp Stove"/>
    <n v="2"/>
    <n v="83.72"/>
    <n v="0"/>
    <n v="38.96"/>
    <n v="167.44"/>
    <n v="77.92"/>
    <n v="89.52"/>
    <n v="0.53463927376970855"/>
    <n v="167.44"/>
    <n v="0"/>
    <n v="2026"/>
    <s v="Q2"/>
    <n v="6"/>
    <s v="Jun"/>
  </r>
  <r>
    <n v="1050"/>
    <d v="2026-06-28T00:00:00"/>
    <n v="2026"/>
    <x v="1"/>
    <n v="6"/>
    <x v="5"/>
    <x v="3"/>
    <x v="8"/>
    <x v="3"/>
    <s v="New"/>
    <x v="1"/>
    <s v="Trekking Poles"/>
    <n v="1"/>
    <n v="70.58"/>
    <n v="0"/>
    <n v="32.78"/>
    <n v="70.58"/>
    <n v="32.78"/>
    <n v="37.799999999999997"/>
    <n v="0.53556248228960046"/>
    <n v="70.58"/>
    <n v="0"/>
    <n v="2026"/>
    <s v="Q2"/>
    <n v="6"/>
    <s v="Jun"/>
  </r>
  <r>
    <n v="1677"/>
    <d v="2026-06-28T00:00:00"/>
    <n v="2026"/>
    <x v="1"/>
    <n v="6"/>
    <x v="5"/>
    <x v="3"/>
    <x v="13"/>
    <x v="1"/>
    <s v="Business"/>
    <x v="3"/>
    <s v="Portable Camp Stove"/>
    <n v="5"/>
    <n v="81.96"/>
    <n v="0.05"/>
    <n v="39.130000000000003"/>
    <n v="389.30999999999995"/>
    <n v="195.65"/>
    <n v="193.65999999999994"/>
    <n v="0.497444196141892"/>
    <n v="409.79999999999995"/>
    <n v="20.49"/>
    <n v="2026"/>
    <s v="Q2"/>
    <n v="6"/>
    <s v="Jun"/>
  </r>
  <r>
    <n v="2109"/>
    <d v="2026-06-28T00:00:00"/>
    <n v="2026"/>
    <x v="1"/>
    <n v="6"/>
    <x v="5"/>
    <x v="1"/>
    <x v="14"/>
    <x v="0"/>
    <s v="New"/>
    <x v="0"/>
    <s v="Compact Repair Kit"/>
    <n v="1"/>
    <n v="40.67"/>
    <n v="0"/>
    <n v="16.5"/>
    <n v="40.67"/>
    <n v="16.5"/>
    <n v="24.17"/>
    <n v="0.59429554954511932"/>
    <n v="40.67"/>
    <n v="0"/>
    <n v="2026"/>
    <s v="Q2"/>
    <n v="6"/>
    <s v="Jun"/>
  </r>
  <r>
    <n v="3688"/>
    <d v="2026-06-28T00:00:00"/>
    <n v="2026"/>
    <x v="1"/>
    <n v="6"/>
    <x v="5"/>
    <x v="2"/>
    <x v="16"/>
    <x v="2"/>
    <s v="New"/>
    <x v="4"/>
    <s v="Resistance Band Set"/>
    <n v="1"/>
    <n v="40.94"/>
    <n v="0"/>
    <n v="14.47"/>
    <n v="40.94"/>
    <n v="14.47"/>
    <n v="26.47"/>
    <n v="0.64655593551538837"/>
    <n v="40.94"/>
    <n v="0"/>
    <n v="2026"/>
    <s v="Q2"/>
    <n v="6"/>
    <s v="Jun"/>
  </r>
  <r>
    <n v="521"/>
    <d v="2026-06-29T00:00:00"/>
    <n v="2026"/>
    <x v="1"/>
    <n v="6"/>
    <x v="5"/>
    <x v="3"/>
    <x v="8"/>
    <x v="1"/>
    <s v="Business"/>
    <x v="0"/>
    <s v="Cycling Pack 12L"/>
    <n v="3"/>
    <n v="100.89"/>
    <n v="0.05"/>
    <n v="49.08"/>
    <n v="287.53649999999999"/>
    <n v="147.24"/>
    <n v="140.29649999999998"/>
    <n v="0.48792588071427451"/>
    <n v="302.67"/>
    <n v="15.133500000000002"/>
    <n v="2026"/>
    <s v="Q2"/>
    <n v="6"/>
    <s v="Jun"/>
  </r>
  <r>
    <n v="557"/>
    <d v="2026-06-29T00:00:00"/>
    <n v="2026"/>
    <x v="1"/>
    <n v="6"/>
    <x v="5"/>
    <x v="1"/>
    <x v="12"/>
    <x v="1"/>
    <s v="Business"/>
    <x v="0"/>
    <s v="Compact Repair Kit"/>
    <n v="3"/>
    <n v="39.78"/>
    <n v="0.15"/>
    <n v="16.850000000000001"/>
    <n v="101.43900000000001"/>
    <n v="50.550000000000004"/>
    <n v="50.889000000000003"/>
    <n v="0.50167095495815217"/>
    <n v="119.34"/>
    <n v="17.901"/>
    <n v="2026"/>
    <s v="Q2"/>
    <n v="6"/>
    <s v="Jun"/>
  </r>
  <r>
    <n v="929"/>
    <d v="2026-06-29T00:00:00"/>
    <n v="2026"/>
    <x v="1"/>
    <n v="6"/>
    <x v="5"/>
    <x v="0"/>
    <x v="0"/>
    <x v="0"/>
    <s v="Returning"/>
    <x v="4"/>
    <s v="Resistance Band Set"/>
    <n v="1"/>
    <n v="40.299999999999997"/>
    <n v="0.05"/>
    <n v="14.79"/>
    <n v="38.284999999999997"/>
    <n v="14.79"/>
    <n v="23.494999999999997"/>
    <n v="0.61368682251534545"/>
    <n v="40.299999999999997"/>
    <n v="2.0150000000000001"/>
    <n v="2026"/>
    <s v="Q2"/>
    <n v="6"/>
    <s v="Jun"/>
  </r>
  <r>
    <n v="1089"/>
    <d v="2026-06-29T00:00:00"/>
    <n v="2026"/>
    <x v="1"/>
    <n v="6"/>
    <x v="5"/>
    <x v="1"/>
    <x v="11"/>
    <x v="2"/>
    <s v="Returning"/>
    <x v="1"/>
    <s v="Hiking Daypack 20L"/>
    <n v="1"/>
    <n v="90.91"/>
    <n v="0.05"/>
    <n v="45.9"/>
    <n v="86.364499999999992"/>
    <n v="45.9"/>
    <n v="40.464499999999994"/>
    <n v="0.46853163047316893"/>
    <n v="90.91"/>
    <n v="4.5454999999999997"/>
    <n v="2026"/>
    <s v="Q2"/>
    <n v="6"/>
    <s v="Jun"/>
  </r>
  <r>
    <n v="1655"/>
    <d v="2026-06-29T00:00:00"/>
    <n v="2026"/>
    <x v="1"/>
    <n v="6"/>
    <x v="5"/>
    <x v="0"/>
    <x v="0"/>
    <x v="1"/>
    <s v="Business"/>
    <x v="2"/>
    <s v="Travel Backpack 35L"/>
    <n v="5"/>
    <n v="162.29"/>
    <n v="0.15"/>
    <n v="86.66"/>
    <n v="689.73249999999996"/>
    <n v="433.29999999999995"/>
    <n v="256.4325"/>
    <n v="0.37178543855770174"/>
    <n v="811.44999999999993"/>
    <n v="121.71749999999999"/>
    <n v="2026"/>
    <s v="Q2"/>
    <n v="6"/>
    <s v="Jun"/>
  </r>
  <r>
    <n v="1897"/>
    <d v="2026-06-29T00:00:00"/>
    <n v="2026"/>
    <x v="1"/>
    <n v="6"/>
    <x v="5"/>
    <x v="1"/>
    <x v="11"/>
    <x v="0"/>
    <s v="Business"/>
    <x v="0"/>
    <s v="Trail Bike Light"/>
    <n v="2"/>
    <n v="51.03"/>
    <n v="0"/>
    <n v="22.59"/>
    <n v="102.06"/>
    <n v="45.18"/>
    <n v="56.88"/>
    <n v="0.55731922398589062"/>
    <n v="102.06"/>
    <n v="0"/>
    <n v="2026"/>
    <s v="Q2"/>
    <n v="6"/>
    <s v="Jun"/>
  </r>
  <r>
    <n v="2417"/>
    <d v="2026-06-29T00:00:00"/>
    <n v="2026"/>
    <x v="1"/>
    <n v="6"/>
    <x v="5"/>
    <x v="1"/>
    <x v="12"/>
    <x v="0"/>
    <s v="Business"/>
    <x v="4"/>
    <s v="Training Mat"/>
    <n v="1"/>
    <n v="50.67"/>
    <n v="0"/>
    <n v="22.18"/>
    <n v="50.67"/>
    <n v="22.18"/>
    <n v="28.490000000000002"/>
    <n v="0.56226564041839355"/>
    <n v="50.67"/>
    <n v="0"/>
    <n v="2026"/>
    <s v="Q2"/>
    <n v="6"/>
    <s v="Jun"/>
  </r>
  <r>
    <n v="3474"/>
    <d v="2026-06-29T00:00:00"/>
    <n v="2026"/>
    <x v="1"/>
    <n v="6"/>
    <x v="5"/>
    <x v="3"/>
    <x v="8"/>
    <x v="1"/>
    <s v="Returning"/>
    <x v="2"/>
    <s v="Carry-On Duffel"/>
    <n v="10"/>
    <n v="130.62"/>
    <n v="0.05"/>
    <n v="67.05"/>
    <n v="1240.8899999999999"/>
    <n v="670.5"/>
    <n v="570.38999999999987"/>
    <n v="0.45966201677828006"/>
    <n v="1306.2"/>
    <n v="65.31"/>
    <n v="2026"/>
    <s v="Q2"/>
    <n v="6"/>
    <s v="Jun"/>
  </r>
  <r>
    <n v="4079"/>
    <d v="2026-06-29T00:00:00"/>
    <n v="2026"/>
    <x v="1"/>
    <n v="6"/>
    <x v="5"/>
    <x v="2"/>
    <x v="5"/>
    <x v="0"/>
    <s v="New"/>
    <x v="3"/>
    <s v="Trail Tent 2P"/>
    <n v="4"/>
    <n v="194.6"/>
    <n v="0"/>
    <n v="104.64"/>
    <n v="778.4"/>
    <n v="418.56"/>
    <n v="359.84"/>
    <n v="0.46228160328879753"/>
    <n v="778.4"/>
    <n v="0"/>
    <n v="2026"/>
    <s v="Q2"/>
    <n v="6"/>
    <s v="Jun"/>
  </r>
  <r>
    <n v="45"/>
    <d v="2026-06-30T00:00:00"/>
    <n v="2026"/>
    <x v="1"/>
    <n v="6"/>
    <x v="5"/>
    <x v="2"/>
    <x v="2"/>
    <x v="2"/>
    <s v="New"/>
    <x v="1"/>
    <s v="Hiking Daypack 20L"/>
    <n v="1"/>
    <n v="94"/>
    <n v="0"/>
    <n v="45.62"/>
    <n v="94"/>
    <n v="45.62"/>
    <n v="48.38"/>
    <n v="0.51468085106382977"/>
    <n v="94"/>
    <n v="0"/>
    <n v="2026"/>
    <s v="Q2"/>
    <n v="6"/>
    <s v="Jun"/>
  </r>
  <r>
    <n v="2895"/>
    <d v="2026-06-30T00:00:00"/>
    <n v="2026"/>
    <x v="1"/>
    <n v="6"/>
    <x v="5"/>
    <x v="3"/>
    <x v="8"/>
    <x v="0"/>
    <s v="Returning"/>
    <x v="4"/>
    <s v="Resistance Band Set"/>
    <n v="2"/>
    <n v="40.46"/>
    <n v="0"/>
    <n v="15.15"/>
    <n v="80.92"/>
    <n v="30.3"/>
    <n v="50.620000000000005"/>
    <n v="0.62555610479485912"/>
    <n v="80.92"/>
    <n v="0"/>
    <n v="2026"/>
    <s v="Q2"/>
    <n v="6"/>
    <s v="Jun"/>
  </r>
  <r>
    <n v="5158"/>
    <d v="2026-06-30T00:00:00"/>
    <n v="2026"/>
    <x v="1"/>
    <n v="6"/>
    <x v="5"/>
    <x v="1"/>
    <x v="6"/>
    <x v="2"/>
    <s v="New"/>
    <x v="1"/>
    <s v="Summit Backpack 45L"/>
    <n v="1"/>
    <n v="156.11000000000001"/>
    <n v="0"/>
    <n v="79.52"/>
    <n v="156.11000000000001"/>
    <n v="79.52"/>
    <n v="76.590000000000018"/>
    <n v="0.49061559157004681"/>
    <n v="156.11000000000001"/>
    <n v="0"/>
    <n v="2026"/>
    <s v="Q2"/>
    <n v="6"/>
    <s v="Jun"/>
  </r>
  <r>
    <n v="1217"/>
    <d v="2026-07-01T00:00:00"/>
    <n v="2026"/>
    <x v="2"/>
    <n v="7"/>
    <x v="6"/>
    <x v="2"/>
    <x v="3"/>
    <x v="0"/>
    <s v="Returning"/>
    <x v="3"/>
    <s v="Compact Sleeping Bag"/>
    <n v="2"/>
    <n v="121.78"/>
    <n v="0.1"/>
    <n v="59.62"/>
    <n v="219.20400000000001"/>
    <n v="119.24"/>
    <n v="99.964000000000013"/>
    <n v="0.45603182423678407"/>
    <n v="243.56"/>
    <n v="24.356000000000002"/>
    <n v="2026"/>
    <s v="Q3"/>
    <n v="7"/>
    <s v="Jul"/>
  </r>
  <r>
    <n v="2249"/>
    <d v="2026-07-01T00:00:00"/>
    <n v="2026"/>
    <x v="2"/>
    <n v="7"/>
    <x v="6"/>
    <x v="0"/>
    <x v="15"/>
    <x v="3"/>
    <s v="New"/>
    <x v="4"/>
    <s v="Recovery Roller"/>
    <n v="3"/>
    <n v="36.22"/>
    <n v="0.1"/>
    <n v="13.83"/>
    <n v="97.793999999999997"/>
    <n v="41.49"/>
    <n v="56.303999999999995"/>
    <n v="0.57574084299650286"/>
    <n v="108.66"/>
    <n v="10.866"/>
    <n v="2026"/>
    <s v="Q3"/>
    <n v="7"/>
    <s v="Jul"/>
  </r>
  <r>
    <n v="2650"/>
    <d v="2026-07-01T00:00:00"/>
    <n v="2026"/>
    <x v="2"/>
    <n v="7"/>
    <x v="6"/>
    <x v="3"/>
    <x v="7"/>
    <x v="1"/>
    <s v="Business"/>
    <x v="2"/>
    <s v="Travel Backpack 35L"/>
    <n v="10"/>
    <n v="161.78"/>
    <n v="0.1"/>
    <n v="85.11"/>
    <n v="1456.02"/>
    <n v="851.1"/>
    <n v="604.91999999999996"/>
    <n v="0.4154613260806857"/>
    <n v="1617.8"/>
    <n v="161.78"/>
    <n v="2026"/>
    <s v="Q3"/>
    <n v="7"/>
    <s v="Jul"/>
  </r>
  <r>
    <n v="3937"/>
    <d v="2026-07-01T00:00:00"/>
    <n v="2026"/>
    <x v="2"/>
    <n v="7"/>
    <x v="6"/>
    <x v="3"/>
    <x v="7"/>
    <x v="0"/>
    <s v="Business"/>
    <x v="3"/>
    <s v="Compact Sleeping Bag"/>
    <n v="3"/>
    <n v="126.23"/>
    <n v="0.05"/>
    <n v="61.81"/>
    <n v="359.75549999999998"/>
    <n v="185.43"/>
    <n v="174.32549999999998"/>
    <n v="0.4845666014835075"/>
    <n v="378.69"/>
    <n v="18.9345"/>
    <n v="2026"/>
    <s v="Q3"/>
    <n v="7"/>
    <s v="Jul"/>
  </r>
  <r>
    <n v="4122"/>
    <d v="2026-07-01T00:00:00"/>
    <n v="2026"/>
    <x v="2"/>
    <n v="7"/>
    <x v="6"/>
    <x v="3"/>
    <x v="8"/>
    <x v="0"/>
    <s v="Returning"/>
    <x v="0"/>
    <s v="Commuter Helmet"/>
    <n v="4"/>
    <n v="79.97"/>
    <n v="0.1"/>
    <n v="43.36"/>
    <n v="287.892"/>
    <n v="173.44"/>
    <n v="114.452"/>
    <n v="0.39755185972517471"/>
    <n v="319.88"/>
    <n v="31.988"/>
    <n v="2026"/>
    <s v="Q3"/>
    <n v="7"/>
    <s v="Jul"/>
  </r>
  <r>
    <n v="4589"/>
    <d v="2026-07-01T00:00:00"/>
    <n v="2026"/>
    <x v="2"/>
    <n v="7"/>
    <x v="6"/>
    <x v="3"/>
    <x v="8"/>
    <x v="2"/>
    <s v="New"/>
    <x v="0"/>
    <s v="Cycling Pack 12L"/>
    <n v="2"/>
    <n v="102.37"/>
    <n v="0"/>
    <n v="50.25"/>
    <n v="204.74"/>
    <n v="100.5"/>
    <n v="104.24000000000001"/>
    <n v="0.50913353521539517"/>
    <n v="204.74"/>
    <n v="0"/>
    <n v="2026"/>
    <s v="Q3"/>
    <n v="7"/>
    <s v="Jul"/>
  </r>
  <r>
    <n v="4873"/>
    <d v="2026-07-01T00:00:00"/>
    <n v="2026"/>
    <x v="2"/>
    <n v="7"/>
    <x v="6"/>
    <x v="3"/>
    <x v="13"/>
    <x v="0"/>
    <s v="New"/>
    <x v="0"/>
    <s v="Cycling Pack 12L"/>
    <n v="1"/>
    <n v="102.13"/>
    <n v="0"/>
    <n v="49.17"/>
    <n v="102.13"/>
    <n v="49.17"/>
    <n v="52.959999999999994"/>
    <n v="0.5185547831195535"/>
    <n v="102.13"/>
    <n v="0"/>
    <n v="2026"/>
    <s v="Q3"/>
    <n v="7"/>
    <s v="Jul"/>
  </r>
  <r>
    <n v="729"/>
    <d v="2026-07-02T00:00:00"/>
    <n v="2026"/>
    <x v="2"/>
    <n v="7"/>
    <x v="6"/>
    <x v="2"/>
    <x v="2"/>
    <x v="0"/>
    <s v="Returning"/>
    <x v="2"/>
    <s v="Travel Backpack 35L"/>
    <n v="1"/>
    <n v="161.82"/>
    <n v="0"/>
    <n v="87.15"/>
    <n v="161.82"/>
    <n v="87.15"/>
    <n v="74.669999999999987"/>
    <n v="0.46143863552094916"/>
    <n v="161.82"/>
    <n v="0"/>
    <n v="2026"/>
    <s v="Q3"/>
    <n v="7"/>
    <s v="Jul"/>
  </r>
  <r>
    <n v="906"/>
    <d v="2026-07-02T00:00:00"/>
    <n v="2026"/>
    <x v="2"/>
    <n v="7"/>
    <x v="6"/>
    <x v="3"/>
    <x v="8"/>
    <x v="0"/>
    <s v="New"/>
    <x v="0"/>
    <s v="Commuter Helmet"/>
    <n v="2"/>
    <n v="83.29"/>
    <n v="0"/>
    <n v="42.45"/>
    <n v="166.58"/>
    <n v="84.9"/>
    <n v="81.680000000000007"/>
    <n v="0.49033497418657701"/>
    <n v="166.58"/>
    <n v="0"/>
    <n v="2026"/>
    <s v="Q3"/>
    <n v="7"/>
    <s v="Jul"/>
  </r>
  <r>
    <n v="1531"/>
    <d v="2026-07-02T00:00:00"/>
    <n v="2026"/>
    <x v="2"/>
    <n v="7"/>
    <x v="6"/>
    <x v="2"/>
    <x v="16"/>
    <x v="0"/>
    <s v="New"/>
    <x v="2"/>
    <s v="Carry-On Duffel"/>
    <n v="2"/>
    <n v="136.72999999999999"/>
    <n v="0"/>
    <n v="66.03"/>
    <n v="273.45999999999998"/>
    <n v="132.06"/>
    <n v="141.39999999999998"/>
    <n v="0.5170774519125283"/>
    <n v="273.45999999999998"/>
    <n v="0"/>
    <n v="2026"/>
    <s v="Q3"/>
    <n v="7"/>
    <s v="Jul"/>
  </r>
  <r>
    <n v="1683"/>
    <d v="2026-07-02T00:00:00"/>
    <n v="2026"/>
    <x v="2"/>
    <n v="7"/>
    <x v="6"/>
    <x v="2"/>
    <x v="2"/>
    <x v="3"/>
    <s v="Returning"/>
    <x v="1"/>
    <s v="Summit Backpack 45L"/>
    <n v="2"/>
    <n v="152.44"/>
    <n v="0"/>
    <n v="81.23"/>
    <n v="304.88"/>
    <n v="162.46"/>
    <n v="142.41999999999999"/>
    <n v="0.46713461033849379"/>
    <n v="304.88"/>
    <n v="0"/>
    <n v="2026"/>
    <s v="Q3"/>
    <n v="7"/>
    <s v="Jul"/>
  </r>
  <r>
    <n v="2363"/>
    <d v="2026-07-02T00:00:00"/>
    <n v="2026"/>
    <x v="2"/>
    <n v="7"/>
    <x v="6"/>
    <x v="3"/>
    <x v="7"/>
    <x v="0"/>
    <s v="New"/>
    <x v="1"/>
    <s v="Trekking Poles"/>
    <n v="2"/>
    <n v="71.28"/>
    <n v="0.1"/>
    <n v="32.67"/>
    <n v="128.304"/>
    <n v="65.34"/>
    <n v="62.963999999999999"/>
    <n v="0.4907407407407407"/>
    <n v="142.56"/>
    <n v="14.256"/>
    <n v="2026"/>
    <s v="Q3"/>
    <n v="7"/>
    <s v="Jul"/>
  </r>
  <r>
    <n v="3858"/>
    <d v="2026-07-02T00:00:00"/>
    <n v="2026"/>
    <x v="2"/>
    <n v="7"/>
    <x v="6"/>
    <x v="2"/>
    <x v="3"/>
    <x v="3"/>
    <s v="Returning"/>
    <x v="0"/>
    <s v="Commuter Helmet"/>
    <n v="1"/>
    <n v="80.290000000000006"/>
    <n v="0.1"/>
    <n v="43.47"/>
    <n v="72.26100000000001"/>
    <n v="43.47"/>
    <n v="28.791000000000011"/>
    <n v="0.39843068875326948"/>
    <n v="80.290000000000006"/>
    <n v="8.0290000000000017"/>
    <n v="2026"/>
    <s v="Q3"/>
    <n v="7"/>
    <s v="Jul"/>
  </r>
  <r>
    <n v="4233"/>
    <d v="2026-07-02T00:00:00"/>
    <n v="2026"/>
    <x v="2"/>
    <n v="7"/>
    <x v="6"/>
    <x v="1"/>
    <x v="6"/>
    <x v="3"/>
    <s v="New"/>
    <x v="1"/>
    <s v="Trail Boots"/>
    <n v="1"/>
    <n v="142.38"/>
    <n v="0.05"/>
    <n v="77.17"/>
    <n v="135.261"/>
    <n v="77.17"/>
    <n v="58.090999999999994"/>
    <n v="0.42947338848596417"/>
    <n v="142.38"/>
    <n v="7.1189999999999998"/>
    <n v="2026"/>
    <s v="Q3"/>
    <n v="7"/>
    <s v="Jul"/>
  </r>
  <r>
    <n v="5071"/>
    <d v="2026-07-02T00:00:00"/>
    <n v="2026"/>
    <x v="2"/>
    <n v="7"/>
    <x v="6"/>
    <x v="3"/>
    <x v="7"/>
    <x v="0"/>
    <s v="New"/>
    <x v="1"/>
    <s v="Hiking Daypack 20L"/>
    <n v="3"/>
    <n v="91.47"/>
    <n v="0.05"/>
    <n v="45.6"/>
    <n v="260.68949999999995"/>
    <n v="136.80000000000001"/>
    <n v="123.88949999999994"/>
    <n v="0.47523778287963253"/>
    <n v="274.40999999999997"/>
    <n v="13.720499999999999"/>
    <n v="2026"/>
    <s v="Q3"/>
    <n v="7"/>
    <s v="Jul"/>
  </r>
  <r>
    <n v="5174"/>
    <d v="2026-07-02T00:00:00"/>
    <n v="2026"/>
    <x v="2"/>
    <n v="7"/>
    <x v="6"/>
    <x v="1"/>
    <x v="11"/>
    <x v="2"/>
    <s v="New"/>
    <x v="2"/>
    <s v="Packing Cube Set"/>
    <n v="1"/>
    <n v="45.92"/>
    <n v="0.05"/>
    <n v="17.91"/>
    <n v="43.624000000000002"/>
    <n v="17.91"/>
    <n v="25.714000000000002"/>
    <n v="0.58944617641665142"/>
    <n v="45.92"/>
    <n v="2.2960000000000003"/>
    <n v="2026"/>
    <s v="Q3"/>
    <n v="7"/>
    <s v="Jul"/>
  </r>
  <r>
    <n v="727"/>
    <d v="2026-07-03T00:00:00"/>
    <n v="2026"/>
    <x v="2"/>
    <n v="7"/>
    <x v="6"/>
    <x v="3"/>
    <x v="4"/>
    <x v="2"/>
    <s v="New"/>
    <x v="4"/>
    <s v="Recovery Roller"/>
    <n v="1"/>
    <n v="36.01"/>
    <n v="0"/>
    <n v="14.11"/>
    <n v="36.01"/>
    <n v="14.11"/>
    <n v="21.9"/>
    <n v="0.60816439877811723"/>
    <n v="36.01"/>
    <n v="0"/>
    <n v="2026"/>
    <s v="Q3"/>
    <n v="7"/>
    <s v="Jul"/>
  </r>
  <r>
    <n v="1546"/>
    <d v="2026-07-03T00:00:00"/>
    <n v="2026"/>
    <x v="2"/>
    <n v="7"/>
    <x v="6"/>
    <x v="3"/>
    <x v="13"/>
    <x v="0"/>
    <s v="Business"/>
    <x v="2"/>
    <s v="Travel Backpack 35L"/>
    <n v="1"/>
    <n v="165.8"/>
    <n v="0.1"/>
    <n v="88.32"/>
    <n v="149.22000000000003"/>
    <n v="88.32"/>
    <n v="60.900000000000034"/>
    <n v="0.40812223562525146"/>
    <n v="165.8"/>
    <n v="16.580000000000002"/>
    <n v="2026"/>
    <s v="Q3"/>
    <n v="7"/>
    <s v="Jul"/>
  </r>
  <r>
    <n v="3610"/>
    <d v="2026-07-03T00:00:00"/>
    <n v="2026"/>
    <x v="2"/>
    <n v="7"/>
    <x v="6"/>
    <x v="2"/>
    <x v="2"/>
    <x v="1"/>
    <s v="Business"/>
    <x v="4"/>
    <s v="Resistance Band Set"/>
    <n v="5"/>
    <n v="40.36"/>
    <n v="0.15"/>
    <n v="14.57"/>
    <n v="171.53"/>
    <n v="72.849999999999994"/>
    <n v="98.68"/>
    <n v="0.57529295167026184"/>
    <n v="201.8"/>
    <n v="30.27"/>
    <n v="2026"/>
    <s v="Q3"/>
    <n v="7"/>
    <s v="Jul"/>
  </r>
  <r>
    <n v="3931"/>
    <d v="2026-07-03T00:00:00"/>
    <n v="2026"/>
    <x v="2"/>
    <n v="7"/>
    <x v="6"/>
    <x v="2"/>
    <x v="16"/>
    <x v="1"/>
    <s v="Business"/>
    <x v="1"/>
    <s v="Trail Boots"/>
    <n v="12"/>
    <n v="143.77000000000001"/>
    <n v="0.1"/>
    <n v="81.680000000000007"/>
    <n v="1552.7160000000003"/>
    <n v="980.16000000000008"/>
    <n v="572.55600000000027"/>
    <n v="0.3687448316369511"/>
    <n v="1725.2400000000002"/>
    <n v="172.52400000000003"/>
    <n v="2026"/>
    <s v="Q3"/>
    <n v="7"/>
    <s v="Jul"/>
  </r>
  <r>
    <n v="3942"/>
    <d v="2026-07-03T00:00:00"/>
    <n v="2026"/>
    <x v="2"/>
    <n v="7"/>
    <x v="6"/>
    <x v="1"/>
    <x v="12"/>
    <x v="0"/>
    <s v="New"/>
    <x v="1"/>
    <s v="Trekking Poles"/>
    <n v="2"/>
    <n v="70.5"/>
    <n v="0"/>
    <n v="32.51"/>
    <n v="141"/>
    <n v="65.02"/>
    <n v="75.98"/>
    <n v="0.53886524822695037"/>
    <n v="141"/>
    <n v="0"/>
    <n v="2026"/>
    <s v="Q3"/>
    <n v="7"/>
    <s v="Jul"/>
  </r>
  <r>
    <n v="4165"/>
    <d v="2026-07-03T00:00:00"/>
    <n v="2026"/>
    <x v="2"/>
    <n v="7"/>
    <x v="6"/>
    <x v="1"/>
    <x v="14"/>
    <x v="0"/>
    <s v="New"/>
    <x v="1"/>
    <s v="Summit Backpack 45L"/>
    <n v="2"/>
    <n v="152.88999999999999"/>
    <n v="0"/>
    <n v="81.34"/>
    <n v="305.77999999999997"/>
    <n v="162.68"/>
    <n v="143.09999999999997"/>
    <n v="0.46798351756164558"/>
    <n v="305.77999999999997"/>
    <n v="0"/>
    <n v="2026"/>
    <s v="Q3"/>
    <n v="7"/>
    <s v="Jul"/>
  </r>
  <r>
    <n v="1149"/>
    <d v="2026-07-04T00:00:00"/>
    <n v="2026"/>
    <x v="2"/>
    <n v="7"/>
    <x v="6"/>
    <x v="0"/>
    <x v="15"/>
    <x v="0"/>
    <s v="New"/>
    <x v="0"/>
    <s v="Commuter Helmet"/>
    <n v="2"/>
    <n v="81.900000000000006"/>
    <n v="0"/>
    <n v="42.61"/>
    <n v="163.80000000000001"/>
    <n v="85.22"/>
    <n v="78.580000000000013"/>
    <n v="0.47973137973137975"/>
    <n v="163.80000000000001"/>
    <n v="0"/>
    <n v="2026"/>
    <s v="Q3"/>
    <n v="7"/>
    <s v="Jul"/>
  </r>
  <r>
    <n v="1310"/>
    <d v="2026-07-04T00:00:00"/>
    <n v="2026"/>
    <x v="2"/>
    <n v="7"/>
    <x v="6"/>
    <x v="2"/>
    <x v="10"/>
    <x v="2"/>
    <s v="New"/>
    <x v="0"/>
    <s v="Cycling Pack 12L"/>
    <n v="1"/>
    <n v="103.58"/>
    <n v="0"/>
    <n v="51.94"/>
    <n v="103.58"/>
    <n v="51.94"/>
    <n v="51.64"/>
    <n v="0.49855184398532537"/>
    <n v="103.58"/>
    <n v="0"/>
    <n v="2026"/>
    <s v="Q3"/>
    <n v="7"/>
    <s v="Jul"/>
  </r>
  <r>
    <n v="2352"/>
    <d v="2026-07-04T00:00:00"/>
    <n v="2026"/>
    <x v="2"/>
    <n v="7"/>
    <x v="6"/>
    <x v="2"/>
    <x v="3"/>
    <x v="1"/>
    <s v="Returning"/>
    <x v="1"/>
    <s v="Trekking Poles"/>
    <n v="4"/>
    <n v="69.7"/>
    <n v="0.1"/>
    <n v="32.799999999999997"/>
    <n v="250.92000000000002"/>
    <n v="131.19999999999999"/>
    <n v="119.72000000000003"/>
    <n v="0.47712418300653603"/>
    <n v="278.8"/>
    <n v="27.880000000000003"/>
    <n v="2026"/>
    <s v="Q3"/>
    <n v="7"/>
    <s v="Jul"/>
  </r>
  <r>
    <n v="2547"/>
    <d v="2026-07-04T00:00:00"/>
    <n v="2026"/>
    <x v="2"/>
    <n v="7"/>
    <x v="6"/>
    <x v="1"/>
    <x v="12"/>
    <x v="0"/>
    <s v="Business"/>
    <x v="4"/>
    <s v="Resistance Band Set"/>
    <n v="1"/>
    <n v="40.549999999999997"/>
    <n v="0.05"/>
    <n v="14.44"/>
    <n v="38.522499999999994"/>
    <n v="14.44"/>
    <n v="24.082499999999996"/>
    <n v="0.62515413070283599"/>
    <n v="40.549999999999997"/>
    <n v="2.0274999999999999"/>
    <n v="2026"/>
    <s v="Q3"/>
    <n v="7"/>
    <s v="Jul"/>
  </r>
  <r>
    <n v="2720"/>
    <d v="2026-07-04T00:00:00"/>
    <n v="2026"/>
    <x v="2"/>
    <n v="7"/>
    <x v="6"/>
    <x v="3"/>
    <x v="8"/>
    <x v="0"/>
    <s v="New"/>
    <x v="1"/>
    <s v="Trail Boots"/>
    <n v="2"/>
    <n v="145.88999999999999"/>
    <n v="0"/>
    <n v="80.709999999999994"/>
    <n v="291.77999999999997"/>
    <n v="161.41999999999999"/>
    <n v="130.35999999999999"/>
    <n v="0.4467749674412228"/>
    <n v="291.77999999999997"/>
    <n v="0"/>
    <n v="2026"/>
    <s v="Q3"/>
    <n v="7"/>
    <s v="Jul"/>
  </r>
  <r>
    <n v="3591"/>
    <d v="2026-07-04T00:00:00"/>
    <n v="2026"/>
    <x v="2"/>
    <n v="7"/>
    <x v="6"/>
    <x v="3"/>
    <x v="13"/>
    <x v="0"/>
    <s v="Returning"/>
    <x v="2"/>
    <s v="Travel Backpack 35L"/>
    <n v="1"/>
    <n v="163.25"/>
    <n v="0"/>
    <n v="89.71"/>
    <n v="163.25"/>
    <n v="89.71"/>
    <n v="73.540000000000006"/>
    <n v="0.45047473200612559"/>
    <n v="163.25"/>
    <n v="0"/>
    <n v="2026"/>
    <s v="Q3"/>
    <n v="7"/>
    <s v="Jul"/>
  </r>
  <r>
    <n v="3819"/>
    <d v="2026-07-04T00:00:00"/>
    <n v="2026"/>
    <x v="2"/>
    <n v="7"/>
    <x v="6"/>
    <x v="1"/>
    <x v="1"/>
    <x v="0"/>
    <s v="Returning"/>
    <x v="4"/>
    <s v="Resistance Band Set"/>
    <n v="1"/>
    <n v="40.39"/>
    <n v="0.1"/>
    <n v="14.38"/>
    <n v="36.350999999999999"/>
    <n v="14.38"/>
    <n v="21.970999999999997"/>
    <n v="0.60441253335534095"/>
    <n v="40.39"/>
    <n v="4.0390000000000006"/>
    <n v="2026"/>
    <s v="Q3"/>
    <n v="7"/>
    <s v="Jul"/>
  </r>
  <r>
    <n v="4869"/>
    <d v="2026-07-04T00:00:00"/>
    <n v="2026"/>
    <x v="2"/>
    <n v="7"/>
    <x v="6"/>
    <x v="0"/>
    <x v="15"/>
    <x v="2"/>
    <s v="Returning"/>
    <x v="3"/>
    <s v="Trail Tent 2P"/>
    <n v="1"/>
    <n v="200.22"/>
    <n v="0"/>
    <n v="104.38"/>
    <n v="200.22"/>
    <n v="104.38"/>
    <n v="95.84"/>
    <n v="0.47867345919488563"/>
    <n v="200.22"/>
    <n v="0"/>
    <n v="2026"/>
    <s v="Q3"/>
    <n v="7"/>
    <s v="Jul"/>
  </r>
  <r>
    <n v="4940"/>
    <d v="2026-07-04T00:00:00"/>
    <n v="2026"/>
    <x v="2"/>
    <n v="7"/>
    <x v="6"/>
    <x v="1"/>
    <x v="6"/>
    <x v="0"/>
    <s v="Returning"/>
    <x v="2"/>
    <s v="Travel Backpack 35L"/>
    <n v="1"/>
    <n v="164.78"/>
    <n v="0.1"/>
    <n v="88.72"/>
    <n v="148.30199999999999"/>
    <n v="88.72"/>
    <n v="59.581999999999994"/>
    <n v="0.4017612709201494"/>
    <n v="164.78"/>
    <n v="16.478000000000002"/>
    <n v="2026"/>
    <s v="Q3"/>
    <n v="7"/>
    <s v="Jul"/>
  </r>
  <r>
    <n v="5164"/>
    <d v="2026-07-04T00:00:00"/>
    <n v="2026"/>
    <x v="2"/>
    <n v="7"/>
    <x v="6"/>
    <x v="1"/>
    <x v="14"/>
    <x v="0"/>
    <s v="Returning"/>
    <x v="1"/>
    <s v="Trail Boots"/>
    <n v="4"/>
    <n v="142.86000000000001"/>
    <n v="0"/>
    <n v="81.62"/>
    <n v="571.44000000000005"/>
    <n v="326.48"/>
    <n v="244.96000000000004"/>
    <n v="0.42867142657146862"/>
    <n v="571.44000000000005"/>
    <n v="0"/>
    <n v="2026"/>
    <s v="Q3"/>
    <n v="7"/>
    <s v="Jul"/>
  </r>
  <r>
    <n v="659"/>
    <d v="2026-07-05T00:00:00"/>
    <n v="2026"/>
    <x v="2"/>
    <n v="7"/>
    <x v="6"/>
    <x v="3"/>
    <x v="13"/>
    <x v="3"/>
    <s v="Business"/>
    <x v="0"/>
    <s v="Compact Repair Kit"/>
    <n v="1"/>
    <n v="41.18"/>
    <n v="0"/>
    <n v="16.25"/>
    <n v="41.18"/>
    <n v="16.25"/>
    <n v="24.93"/>
    <n v="0.6053909664885867"/>
    <n v="41.18"/>
    <n v="0"/>
    <n v="2026"/>
    <s v="Q3"/>
    <n v="7"/>
    <s v="Jul"/>
  </r>
  <r>
    <n v="969"/>
    <d v="2026-07-05T00:00:00"/>
    <n v="2026"/>
    <x v="2"/>
    <n v="7"/>
    <x v="6"/>
    <x v="1"/>
    <x v="11"/>
    <x v="1"/>
    <s v="Business"/>
    <x v="4"/>
    <s v="Recovery Roller"/>
    <n v="12"/>
    <n v="35.81"/>
    <n v="0.15"/>
    <n v="14.29"/>
    <n v="365.262"/>
    <n v="171.48"/>
    <n v="193.78200000000001"/>
    <n v="0.53052877112866936"/>
    <n v="429.72"/>
    <n v="64.457999999999998"/>
    <n v="2026"/>
    <s v="Q3"/>
    <n v="7"/>
    <s v="Jul"/>
  </r>
  <r>
    <n v="1096"/>
    <d v="2026-07-05T00:00:00"/>
    <n v="2026"/>
    <x v="2"/>
    <n v="7"/>
    <x v="6"/>
    <x v="1"/>
    <x v="14"/>
    <x v="2"/>
    <s v="New"/>
    <x v="3"/>
    <s v="Alpine Tent 4P"/>
    <n v="3"/>
    <n v="345.42"/>
    <n v="0"/>
    <n v="198.69"/>
    <n v="1036.26"/>
    <n v="596.06999999999994"/>
    <n v="440.19000000000005"/>
    <n v="0.42478721556366167"/>
    <n v="1036.26"/>
    <n v="0"/>
    <n v="2026"/>
    <s v="Q3"/>
    <n v="7"/>
    <s v="Jul"/>
  </r>
  <r>
    <n v="1440"/>
    <d v="2026-07-05T00:00:00"/>
    <n v="2026"/>
    <x v="2"/>
    <n v="7"/>
    <x v="6"/>
    <x v="3"/>
    <x v="8"/>
    <x v="0"/>
    <s v="Returning"/>
    <x v="0"/>
    <s v="Cycling Pack 12L"/>
    <n v="4"/>
    <n v="101.66"/>
    <n v="0.1"/>
    <n v="51.55"/>
    <n v="365.976"/>
    <n v="206.2"/>
    <n v="159.77600000000001"/>
    <n v="0.43657507596126527"/>
    <n v="406.64"/>
    <n v="40.664000000000001"/>
    <n v="2026"/>
    <s v="Q3"/>
    <n v="7"/>
    <s v="Jul"/>
  </r>
  <r>
    <n v="2052"/>
    <d v="2026-07-05T00:00:00"/>
    <n v="2026"/>
    <x v="2"/>
    <n v="7"/>
    <x v="6"/>
    <x v="3"/>
    <x v="13"/>
    <x v="0"/>
    <s v="Business"/>
    <x v="1"/>
    <s v="Trail Boots"/>
    <n v="3"/>
    <n v="146.88999999999999"/>
    <n v="0"/>
    <n v="77.650000000000006"/>
    <n v="440.66999999999996"/>
    <n v="232.95000000000002"/>
    <n v="207.71999999999994"/>
    <n v="0.47137313636054179"/>
    <n v="440.66999999999996"/>
    <n v="0"/>
    <n v="2026"/>
    <s v="Q3"/>
    <n v="7"/>
    <s v="Jul"/>
  </r>
  <r>
    <n v="2096"/>
    <d v="2026-07-05T00:00:00"/>
    <n v="2026"/>
    <x v="2"/>
    <n v="7"/>
    <x v="6"/>
    <x v="3"/>
    <x v="13"/>
    <x v="3"/>
    <s v="Returning"/>
    <x v="2"/>
    <s v="Travel Backpack 35L"/>
    <n v="2"/>
    <n v="161.21"/>
    <n v="0"/>
    <n v="85.2"/>
    <n v="322.42"/>
    <n v="170.4"/>
    <n v="152.02000000000001"/>
    <n v="0.47149680540909372"/>
    <n v="322.42"/>
    <n v="0"/>
    <n v="2026"/>
    <s v="Q3"/>
    <n v="7"/>
    <s v="Jul"/>
  </r>
  <r>
    <n v="2488"/>
    <d v="2026-07-05T00:00:00"/>
    <n v="2026"/>
    <x v="2"/>
    <n v="7"/>
    <x v="6"/>
    <x v="3"/>
    <x v="8"/>
    <x v="2"/>
    <s v="New"/>
    <x v="1"/>
    <s v="Trekking Poles"/>
    <n v="2"/>
    <n v="71.27"/>
    <n v="0.05"/>
    <n v="32.85"/>
    <n v="135.41299999999998"/>
    <n v="65.7"/>
    <n v="69.71299999999998"/>
    <n v="0.5148176319851121"/>
    <n v="142.54"/>
    <n v="7.1269999999999998"/>
    <n v="2026"/>
    <s v="Q3"/>
    <n v="7"/>
    <s v="Jul"/>
  </r>
  <r>
    <n v="3220"/>
    <d v="2026-07-05T00:00:00"/>
    <n v="2026"/>
    <x v="2"/>
    <n v="7"/>
    <x v="6"/>
    <x v="0"/>
    <x v="9"/>
    <x v="2"/>
    <s v="Returning"/>
    <x v="4"/>
    <s v="Training Mat"/>
    <n v="3"/>
    <n v="50.16"/>
    <n v="0.05"/>
    <n v="22.24"/>
    <n v="142.95599999999999"/>
    <n v="66.72"/>
    <n v="76.23599999999999"/>
    <n v="0.53328296818601528"/>
    <n v="150.47999999999999"/>
    <n v="7.524"/>
    <n v="2026"/>
    <s v="Q3"/>
    <n v="7"/>
    <s v="Jul"/>
  </r>
  <r>
    <n v="3711"/>
    <d v="2026-07-05T00:00:00"/>
    <n v="2026"/>
    <x v="2"/>
    <n v="7"/>
    <x v="6"/>
    <x v="3"/>
    <x v="4"/>
    <x v="3"/>
    <s v="New"/>
    <x v="1"/>
    <s v="Trail Boots"/>
    <n v="1"/>
    <n v="145.37"/>
    <n v="0.05"/>
    <n v="81.02"/>
    <n v="138.10149999999999"/>
    <n v="81.02"/>
    <n v="57.081499999999991"/>
    <n v="0.41333005072356199"/>
    <n v="145.37"/>
    <n v="7.2685000000000004"/>
    <n v="2026"/>
    <s v="Q3"/>
    <n v="7"/>
    <s v="Jul"/>
  </r>
  <r>
    <n v="3823"/>
    <d v="2026-07-05T00:00:00"/>
    <n v="2026"/>
    <x v="2"/>
    <n v="7"/>
    <x v="6"/>
    <x v="3"/>
    <x v="7"/>
    <x v="2"/>
    <s v="New"/>
    <x v="2"/>
    <s v="Packing Cube Set"/>
    <n v="2"/>
    <n v="47.1"/>
    <n v="0"/>
    <n v="17.920000000000002"/>
    <n v="94.2"/>
    <n v="35.840000000000003"/>
    <n v="58.36"/>
    <n v="0.6195329087048832"/>
    <n v="94.2"/>
    <n v="0"/>
    <n v="2026"/>
    <s v="Q3"/>
    <n v="7"/>
    <s v="Jul"/>
  </r>
  <r>
    <n v="4058"/>
    <d v="2026-07-05T00:00:00"/>
    <n v="2026"/>
    <x v="2"/>
    <n v="7"/>
    <x v="6"/>
    <x v="3"/>
    <x v="13"/>
    <x v="1"/>
    <s v="Business"/>
    <x v="1"/>
    <s v="Summit Backpack 45L"/>
    <n v="5"/>
    <n v="155.09"/>
    <n v="0.1"/>
    <n v="78.52"/>
    <n v="697.90500000000009"/>
    <n v="392.59999999999997"/>
    <n v="305.30500000000012"/>
    <n v="0.43745925305020034"/>
    <n v="775.45"/>
    <n v="77.545000000000016"/>
    <n v="2026"/>
    <s v="Q3"/>
    <n v="7"/>
    <s v="Jul"/>
  </r>
  <r>
    <n v="4126"/>
    <d v="2026-07-05T00:00:00"/>
    <n v="2026"/>
    <x v="2"/>
    <n v="7"/>
    <x v="6"/>
    <x v="3"/>
    <x v="13"/>
    <x v="0"/>
    <s v="New"/>
    <x v="0"/>
    <s v="Commuter Helmet"/>
    <n v="3"/>
    <n v="82.89"/>
    <n v="0"/>
    <n v="42.31"/>
    <n v="248.67000000000002"/>
    <n v="126.93"/>
    <n v="121.74000000000001"/>
    <n v="0.48956448304982508"/>
    <n v="248.67000000000002"/>
    <n v="0"/>
    <n v="2026"/>
    <s v="Q3"/>
    <n v="7"/>
    <s v="Jul"/>
  </r>
  <r>
    <n v="5080"/>
    <d v="2026-07-05T00:00:00"/>
    <n v="2026"/>
    <x v="2"/>
    <n v="7"/>
    <x v="6"/>
    <x v="2"/>
    <x v="3"/>
    <x v="2"/>
    <s v="New"/>
    <x v="0"/>
    <s v="Commuter Helmet"/>
    <n v="2"/>
    <n v="80.8"/>
    <n v="0"/>
    <n v="42.21"/>
    <n v="161.6"/>
    <n v="84.42"/>
    <n v="77.179999999999993"/>
    <n v="0.47759900990099008"/>
    <n v="161.6"/>
    <n v="0"/>
    <n v="2026"/>
    <s v="Q3"/>
    <n v="7"/>
    <s v="Jul"/>
  </r>
  <r>
    <n v="923"/>
    <d v="2026-07-06T00:00:00"/>
    <n v="2026"/>
    <x v="2"/>
    <n v="7"/>
    <x v="6"/>
    <x v="2"/>
    <x v="5"/>
    <x v="0"/>
    <s v="New"/>
    <x v="4"/>
    <s v="Resistance Band Set"/>
    <n v="2"/>
    <n v="39.54"/>
    <n v="0.05"/>
    <n v="14.68"/>
    <n v="75.125999999999991"/>
    <n v="29.36"/>
    <n v="45.765999999999991"/>
    <n v="0.60918989431089099"/>
    <n v="79.08"/>
    <n v="3.9540000000000002"/>
    <n v="2026"/>
    <s v="Q3"/>
    <n v="7"/>
    <s v="Jul"/>
  </r>
  <r>
    <n v="1549"/>
    <d v="2026-07-06T00:00:00"/>
    <n v="2026"/>
    <x v="2"/>
    <n v="7"/>
    <x v="6"/>
    <x v="2"/>
    <x v="2"/>
    <x v="0"/>
    <s v="New"/>
    <x v="4"/>
    <s v="Weighted Vest"/>
    <n v="2"/>
    <n v="121.35"/>
    <n v="0"/>
    <n v="71.06"/>
    <n v="242.7"/>
    <n v="142.12"/>
    <n v="100.57999999999998"/>
    <n v="0.41442109600329619"/>
    <n v="242.7"/>
    <n v="0"/>
    <n v="2026"/>
    <s v="Q3"/>
    <n v="7"/>
    <s v="Jul"/>
  </r>
  <r>
    <n v="1839"/>
    <d v="2026-07-06T00:00:00"/>
    <n v="2026"/>
    <x v="2"/>
    <n v="7"/>
    <x v="6"/>
    <x v="3"/>
    <x v="8"/>
    <x v="2"/>
    <s v="Returning"/>
    <x v="4"/>
    <s v="Resistance Band Set"/>
    <n v="1"/>
    <n v="41.37"/>
    <n v="0"/>
    <n v="15.12"/>
    <n v="41.37"/>
    <n v="15.12"/>
    <n v="26.25"/>
    <n v="0.63451776649746194"/>
    <n v="41.37"/>
    <n v="0"/>
    <n v="2026"/>
    <s v="Q3"/>
    <n v="7"/>
    <s v="Jul"/>
  </r>
  <r>
    <n v="2053"/>
    <d v="2026-07-06T00:00:00"/>
    <n v="2026"/>
    <x v="2"/>
    <n v="7"/>
    <x v="6"/>
    <x v="1"/>
    <x v="12"/>
    <x v="0"/>
    <s v="New"/>
    <x v="0"/>
    <s v="Commuter Helmet"/>
    <n v="5"/>
    <n v="81.63"/>
    <n v="0.05"/>
    <n v="42.36"/>
    <n v="387.74249999999995"/>
    <n v="211.8"/>
    <n v="175.94249999999994"/>
    <n v="0.45376119460724568"/>
    <n v="408.15"/>
    <n v="20.407499999999999"/>
    <n v="2026"/>
    <s v="Q3"/>
    <n v="7"/>
    <s v="Jul"/>
  </r>
  <r>
    <n v="2342"/>
    <d v="2026-07-06T00:00:00"/>
    <n v="2026"/>
    <x v="2"/>
    <n v="7"/>
    <x v="6"/>
    <x v="1"/>
    <x v="1"/>
    <x v="0"/>
    <s v="Returning"/>
    <x v="4"/>
    <s v="Recovery Roller"/>
    <n v="1"/>
    <n v="36.19"/>
    <n v="0"/>
    <n v="13.91"/>
    <n v="36.19"/>
    <n v="13.91"/>
    <n v="22.279999999999998"/>
    <n v="0.61563967946946663"/>
    <n v="36.19"/>
    <n v="0"/>
    <n v="2026"/>
    <s v="Q3"/>
    <n v="7"/>
    <s v="Jul"/>
  </r>
  <r>
    <n v="2465"/>
    <d v="2026-07-06T00:00:00"/>
    <n v="2026"/>
    <x v="2"/>
    <n v="7"/>
    <x v="6"/>
    <x v="1"/>
    <x v="1"/>
    <x v="3"/>
    <s v="New"/>
    <x v="1"/>
    <s v="Trail Boots"/>
    <n v="1"/>
    <n v="142.04"/>
    <n v="0"/>
    <n v="81.67"/>
    <n v="142.04"/>
    <n v="81.67"/>
    <n v="60.36999999999999"/>
    <n v="0.4250211208110391"/>
    <n v="142.04"/>
    <n v="0"/>
    <n v="2026"/>
    <s v="Q3"/>
    <n v="7"/>
    <s v="Jul"/>
  </r>
  <r>
    <n v="3990"/>
    <d v="2026-07-06T00:00:00"/>
    <n v="2026"/>
    <x v="2"/>
    <n v="7"/>
    <x v="6"/>
    <x v="2"/>
    <x v="5"/>
    <x v="0"/>
    <s v="Business"/>
    <x v="2"/>
    <s v="Carry-On Duffel"/>
    <n v="1"/>
    <n v="133.66999999999999"/>
    <n v="0"/>
    <n v="68.25"/>
    <n v="133.66999999999999"/>
    <n v="68.25"/>
    <n v="65.419999999999987"/>
    <n v="0.48941422907159415"/>
    <n v="133.66999999999999"/>
    <n v="0"/>
    <n v="2026"/>
    <s v="Q3"/>
    <n v="7"/>
    <s v="Jul"/>
  </r>
  <r>
    <n v="4370"/>
    <d v="2026-07-06T00:00:00"/>
    <n v="2026"/>
    <x v="2"/>
    <n v="7"/>
    <x v="6"/>
    <x v="2"/>
    <x v="10"/>
    <x v="0"/>
    <s v="New"/>
    <x v="2"/>
    <s v="Travel Backpack 35L"/>
    <n v="6"/>
    <n v="166.6"/>
    <n v="0"/>
    <n v="88.14"/>
    <n v="999.59999999999991"/>
    <n v="528.84"/>
    <n v="470.75999999999988"/>
    <n v="0.47094837935174061"/>
    <n v="999.59999999999991"/>
    <n v="0"/>
    <n v="2026"/>
    <s v="Q3"/>
    <n v="7"/>
    <s v="Jul"/>
  </r>
  <r>
    <n v="4856"/>
    <d v="2026-07-06T00:00:00"/>
    <n v="2026"/>
    <x v="2"/>
    <n v="7"/>
    <x v="6"/>
    <x v="1"/>
    <x v="12"/>
    <x v="0"/>
    <s v="Returning"/>
    <x v="0"/>
    <s v="Cycling Pack 12L"/>
    <n v="2"/>
    <n v="99.93"/>
    <n v="0.1"/>
    <n v="51.96"/>
    <n v="179.87400000000002"/>
    <n v="103.92"/>
    <n v="75.954000000000022"/>
    <n v="0.422262250241836"/>
    <n v="199.86"/>
    <n v="19.986000000000004"/>
    <n v="2026"/>
    <s v="Q3"/>
    <n v="7"/>
    <s v="Jul"/>
  </r>
  <r>
    <n v="337"/>
    <d v="2026-07-07T00:00:00"/>
    <n v="2026"/>
    <x v="2"/>
    <n v="7"/>
    <x v="6"/>
    <x v="0"/>
    <x v="15"/>
    <x v="2"/>
    <s v="Returning"/>
    <x v="0"/>
    <s v="Cycling Pack 12L"/>
    <n v="6"/>
    <n v="100.56"/>
    <n v="0"/>
    <n v="49.47"/>
    <n v="603.36"/>
    <n v="296.82"/>
    <n v="306.54000000000002"/>
    <n v="0.508054892601432"/>
    <n v="603.36"/>
    <n v="0"/>
    <n v="2026"/>
    <s v="Q3"/>
    <n v="7"/>
    <s v="Jul"/>
  </r>
  <r>
    <n v="1001"/>
    <d v="2026-07-07T00:00:00"/>
    <n v="2026"/>
    <x v="2"/>
    <n v="7"/>
    <x v="6"/>
    <x v="0"/>
    <x v="9"/>
    <x v="0"/>
    <s v="Returning"/>
    <x v="3"/>
    <s v="Trail Tent 2P"/>
    <n v="1"/>
    <n v="200.48"/>
    <n v="0.05"/>
    <n v="104.11"/>
    <n v="190.45599999999999"/>
    <n v="104.11"/>
    <n v="86.345999999999989"/>
    <n v="0.45336455664300412"/>
    <n v="200.48"/>
    <n v="10.024000000000001"/>
    <n v="2026"/>
    <s v="Q3"/>
    <n v="7"/>
    <s v="Jul"/>
  </r>
  <r>
    <n v="2424"/>
    <d v="2026-07-07T00:00:00"/>
    <n v="2026"/>
    <x v="2"/>
    <n v="7"/>
    <x v="6"/>
    <x v="3"/>
    <x v="8"/>
    <x v="0"/>
    <s v="New"/>
    <x v="0"/>
    <s v="Trail Bike Light"/>
    <n v="1"/>
    <n v="51.06"/>
    <n v="0.15"/>
    <n v="22.56"/>
    <n v="43.401000000000003"/>
    <n v="22.56"/>
    <n v="20.841000000000005"/>
    <n v="0.48019630884081022"/>
    <n v="51.06"/>
    <n v="7.6589999999999998"/>
    <n v="2026"/>
    <s v="Q3"/>
    <n v="7"/>
    <s v="Jul"/>
  </r>
  <r>
    <n v="2751"/>
    <d v="2026-07-07T00:00:00"/>
    <n v="2026"/>
    <x v="2"/>
    <n v="7"/>
    <x v="6"/>
    <x v="0"/>
    <x v="15"/>
    <x v="2"/>
    <s v="New"/>
    <x v="4"/>
    <s v="Weighted Vest"/>
    <n v="2"/>
    <n v="125.9"/>
    <n v="0.15"/>
    <n v="70.27"/>
    <n v="214.03"/>
    <n v="140.54"/>
    <n v="73.490000000000009"/>
    <n v="0.34336307994206422"/>
    <n v="251.8"/>
    <n v="37.770000000000003"/>
    <n v="2026"/>
    <s v="Q3"/>
    <n v="7"/>
    <s v="Jul"/>
  </r>
  <r>
    <n v="375"/>
    <d v="2026-07-08T00:00:00"/>
    <n v="2026"/>
    <x v="2"/>
    <n v="7"/>
    <x v="6"/>
    <x v="1"/>
    <x v="12"/>
    <x v="2"/>
    <s v="Returning"/>
    <x v="3"/>
    <s v="Trail Tent 2P"/>
    <n v="2"/>
    <n v="192.24"/>
    <n v="0.05"/>
    <n v="103.65"/>
    <n v="365.25599999999997"/>
    <n v="207.3"/>
    <n v="157.95599999999996"/>
    <n v="0.43245285498390162"/>
    <n v="384.48"/>
    <n v="19.224000000000004"/>
    <n v="2026"/>
    <s v="Q3"/>
    <n v="7"/>
    <s v="Jul"/>
  </r>
  <r>
    <n v="650"/>
    <d v="2026-07-08T00:00:00"/>
    <n v="2026"/>
    <x v="2"/>
    <n v="7"/>
    <x v="6"/>
    <x v="0"/>
    <x v="0"/>
    <x v="0"/>
    <s v="Business"/>
    <x v="4"/>
    <s v="Resistance Band Set"/>
    <n v="2"/>
    <n v="40.79"/>
    <n v="0"/>
    <n v="14.61"/>
    <n v="81.58"/>
    <n v="29.22"/>
    <n v="52.36"/>
    <n v="0.64182397646481981"/>
    <n v="81.58"/>
    <n v="0"/>
    <n v="2026"/>
    <s v="Q3"/>
    <n v="7"/>
    <s v="Jul"/>
  </r>
  <r>
    <n v="941"/>
    <d v="2026-07-08T00:00:00"/>
    <n v="2026"/>
    <x v="2"/>
    <n v="7"/>
    <x v="6"/>
    <x v="0"/>
    <x v="9"/>
    <x v="2"/>
    <s v="New"/>
    <x v="3"/>
    <s v="Compact Sleeping Bag"/>
    <n v="2"/>
    <n v="125.73"/>
    <n v="0.15"/>
    <n v="61.75"/>
    <n v="213.74100000000001"/>
    <n v="123.5"/>
    <n v="90.241000000000014"/>
    <n v="0.42219789371248384"/>
    <n v="251.46"/>
    <n v="37.719000000000001"/>
    <n v="2026"/>
    <s v="Q3"/>
    <n v="7"/>
    <s v="Jul"/>
  </r>
  <r>
    <n v="2719"/>
    <d v="2026-07-08T00:00:00"/>
    <n v="2026"/>
    <x v="2"/>
    <n v="7"/>
    <x v="6"/>
    <x v="0"/>
    <x v="15"/>
    <x v="0"/>
    <s v="Business"/>
    <x v="2"/>
    <s v="Travel Backpack 35L"/>
    <n v="1"/>
    <n v="164.92"/>
    <n v="0"/>
    <n v="89.47"/>
    <n v="164.92"/>
    <n v="89.47"/>
    <n v="75.449999999999989"/>
    <n v="0.45749454280863444"/>
    <n v="164.92"/>
    <n v="0"/>
    <n v="2026"/>
    <s v="Q3"/>
    <n v="7"/>
    <s v="Jul"/>
  </r>
  <r>
    <n v="3833"/>
    <d v="2026-07-08T00:00:00"/>
    <n v="2026"/>
    <x v="2"/>
    <n v="7"/>
    <x v="6"/>
    <x v="1"/>
    <x v="6"/>
    <x v="2"/>
    <s v="New"/>
    <x v="0"/>
    <s v="Cycling Pack 12L"/>
    <n v="5"/>
    <n v="103.91"/>
    <n v="0"/>
    <n v="51.19"/>
    <n v="519.54999999999995"/>
    <n v="255.95"/>
    <n v="263.59999999999997"/>
    <n v="0.50736214031373306"/>
    <n v="519.54999999999995"/>
    <n v="0"/>
    <n v="2026"/>
    <s v="Q3"/>
    <n v="7"/>
    <s v="Jul"/>
  </r>
  <r>
    <n v="211"/>
    <d v="2026-07-09T00:00:00"/>
    <n v="2026"/>
    <x v="2"/>
    <n v="7"/>
    <x v="6"/>
    <x v="2"/>
    <x v="16"/>
    <x v="1"/>
    <s v="Business"/>
    <x v="0"/>
    <s v="Trail Bike Light"/>
    <n v="10"/>
    <n v="49.69"/>
    <n v="0.1"/>
    <n v="21.82"/>
    <n v="447.21"/>
    <n v="218.2"/>
    <n v="229.01"/>
    <n v="0.51208604458755391"/>
    <n v="496.9"/>
    <n v="49.69"/>
    <n v="2026"/>
    <s v="Q3"/>
    <n v="7"/>
    <s v="Jul"/>
  </r>
  <r>
    <n v="392"/>
    <d v="2026-07-09T00:00:00"/>
    <n v="2026"/>
    <x v="2"/>
    <n v="7"/>
    <x v="6"/>
    <x v="3"/>
    <x v="7"/>
    <x v="2"/>
    <s v="Returning"/>
    <x v="1"/>
    <s v="Hiking Daypack 20L"/>
    <n v="3"/>
    <n v="94.19"/>
    <n v="0"/>
    <n v="44.1"/>
    <n v="282.57"/>
    <n v="132.30000000000001"/>
    <n v="150.26999999999998"/>
    <n v="0.53179743072512997"/>
    <n v="282.57"/>
    <n v="0"/>
    <n v="2026"/>
    <s v="Q3"/>
    <n v="7"/>
    <s v="Jul"/>
  </r>
  <r>
    <n v="1302"/>
    <d v="2026-07-09T00:00:00"/>
    <n v="2026"/>
    <x v="2"/>
    <n v="7"/>
    <x v="6"/>
    <x v="1"/>
    <x v="14"/>
    <x v="2"/>
    <s v="Returning"/>
    <x v="2"/>
    <s v="Packing Cube Set"/>
    <n v="1"/>
    <n v="46.87"/>
    <n v="0"/>
    <n v="18.649999999999999"/>
    <n v="46.87"/>
    <n v="18.649999999999999"/>
    <n v="28.22"/>
    <n v="0.60209088969490077"/>
    <n v="46.87"/>
    <n v="0"/>
    <n v="2026"/>
    <s v="Q3"/>
    <n v="7"/>
    <s v="Jul"/>
  </r>
  <r>
    <n v="1366"/>
    <d v="2026-07-09T00:00:00"/>
    <n v="2026"/>
    <x v="2"/>
    <n v="7"/>
    <x v="6"/>
    <x v="2"/>
    <x v="16"/>
    <x v="0"/>
    <s v="Returning"/>
    <x v="2"/>
    <s v="Insulated Bottle"/>
    <n v="1"/>
    <n v="36.99"/>
    <n v="0.1"/>
    <n v="13.2"/>
    <n v="33.291000000000004"/>
    <n v="13.2"/>
    <n v="20.091000000000005"/>
    <n v="0.60349644047940887"/>
    <n v="36.99"/>
    <n v="3.6990000000000003"/>
    <n v="2026"/>
    <s v="Q3"/>
    <n v="7"/>
    <s v="Jul"/>
  </r>
  <r>
    <n v="1974"/>
    <d v="2026-07-09T00:00:00"/>
    <n v="2026"/>
    <x v="2"/>
    <n v="7"/>
    <x v="6"/>
    <x v="0"/>
    <x v="15"/>
    <x v="0"/>
    <s v="Returning"/>
    <x v="2"/>
    <s v="Carry-On Duffel"/>
    <n v="1"/>
    <n v="135.44"/>
    <n v="0"/>
    <n v="65.48"/>
    <n v="135.44"/>
    <n v="65.48"/>
    <n v="69.959999999999994"/>
    <n v="0.51653868871825159"/>
    <n v="135.44"/>
    <n v="0"/>
    <n v="2026"/>
    <s v="Q3"/>
    <n v="7"/>
    <s v="Jul"/>
  </r>
  <r>
    <n v="2716"/>
    <d v="2026-07-09T00:00:00"/>
    <n v="2026"/>
    <x v="2"/>
    <n v="7"/>
    <x v="6"/>
    <x v="1"/>
    <x v="1"/>
    <x v="0"/>
    <s v="New"/>
    <x v="1"/>
    <s v="Hiking Daypack 20L"/>
    <n v="3"/>
    <n v="92.25"/>
    <n v="0"/>
    <n v="46.27"/>
    <n v="276.75"/>
    <n v="138.81"/>
    <n v="137.94"/>
    <n v="0.49842818428184282"/>
    <n v="276.75"/>
    <n v="0"/>
    <n v="2026"/>
    <s v="Q3"/>
    <n v="7"/>
    <s v="Jul"/>
  </r>
  <r>
    <n v="3161"/>
    <d v="2026-07-09T00:00:00"/>
    <n v="2026"/>
    <x v="2"/>
    <n v="7"/>
    <x v="6"/>
    <x v="2"/>
    <x v="5"/>
    <x v="0"/>
    <s v="New"/>
    <x v="3"/>
    <s v="Trail Tent 2P"/>
    <n v="2"/>
    <n v="192.6"/>
    <n v="0"/>
    <n v="104.89"/>
    <n v="385.2"/>
    <n v="209.78"/>
    <n v="175.42"/>
    <n v="0.45539979231568017"/>
    <n v="385.2"/>
    <n v="0"/>
    <n v="2026"/>
    <s v="Q3"/>
    <n v="7"/>
    <s v="Jul"/>
  </r>
  <r>
    <n v="3240"/>
    <d v="2026-07-09T00:00:00"/>
    <n v="2026"/>
    <x v="2"/>
    <n v="7"/>
    <x v="6"/>
    <x v="3"/>
    <x v="8"/>
    <x v="0"/>
    <s v="Returning"/>
    <x v="0"/>
    <s v="Compact Repair Kit"/>
    <n v="1"/>
    <n v="39.94"/>
    <n v="0"/>
    <n v="16.89"/>
    <n v="39.94"/>
    <n v="16.89"/>
    <n v="23.049999999999997"/>
    <n v="0.57711567351026538"/>
    <n v="39.94"/>
    <n v="0"/>
    <n v="2026"/>
    <s v="Q3"/>
    <n v="7"/>
    <s v="Jul"/>
  </r>
  <r>
    <n v="3682"/>
    <d v="2026-07-09T00:00:00"/>
    <n v="2026"/>
    <x v="2"/>
    <n v="7"/>
    <x v="6"/>
    <x v="2"/>
    <x v="2"/>
    <x v="0"/>
    <s v="Returning"/>
    <x v="1"/>
    <s v="Summit Backpack 45L"/>
    <n v="3"/>
    <n v="150.61000000000001"/>
    <n v="0"/>
    <n v="79.900000000000006"/>
    <n v="451.83000000000004"/>
    <n v="239.70000000000002"/>
    <n v="212.13000000000002"/>
    <n v="0.46949073766682159"/>
    <n v="451.83000000000004"/>
    <n v="0"/>
    <n v="2026"/>
    <s v="Q3"/>
    <n v="7"/>
    <s v="Jul"/>
  </r>
  <r>
    <n v="4725"/>
    <d v="2026-07-09T00:00:00"/>
    <n v="2026"/>
    <x v="2"/>
    <n v="7"/>
    <x v="6"/>
    <x v="3"/>
    <x v="13"/>
    <x v="0"/>
    <s v="Returning"/>
    <x v="1"/>
    <s v="Trekking Poles"/>
    <n v="2"/>
    <n v="71.069999999999993"/>
    <n v="0"/>
    <n v="31.57"/>
    <n v="142.13999999999999"/>
    <n v="63.14"/>
    <n v="78.999999999999986"/>
    <n v="0.55579006613198245"/>
    <n v="142.13999999999999"/>
    <n v="0"/>
    <n v="2026"/>
    <s v="Q3"/>
    <n v="7"/>
    <s v="Jul"/>
  </r>
  <r>
    <n v="758"/>
    <d v="2026-07-10T00:00:00"/>
    <n v="2026"/>
    <x v="2"/>
    <n v="7"/>
    <x v="6"/>
    <x v="0"/>
    <x v="0"/>
    <x v="2"/>
    <s v="New"/>
    <x v="0"/>
    <s v="Trail Bike Light"/>
    <n v="1"/>
    <n v="50.78"/>
    <n v="0"/>
    <n v="22.29"/>
    <n v="50.78"/>
    <n v="22.29"/>
    <n v="28.490000000000002"/>
    <n v="0.56104765655769995"/>
    <n v="50.78"/>
    <n v="0"/>
    <n v="2026"/>
    <s v="Q3"/>
    <n v="7"/>
    <s v="Jul"/>
  </r>
  <r>
    <n v="1910"/>
    <d v="2026-07-10T00:00:00"/>
    <n v="2026"/>
    <x v="2"/>
    <n v="7"/>
    <x v="6"/>
    <x v="0"/>
    <x v="15"/>
    <x v="0"/>
    <s v="Returning"/>
    <x v="1"/>
    <s v="Trail Boots"/>
    <n v="2"/>
    <n v="141.51"/>
    <n v="0.05"/>
    <n v="77.040000000000006"/>
    <n v="268.86899999999997"/>
    <n v="154.08000000000001"/>
    <n v="114.78899999999996"/>
    <n v="0.42693281858451504"/>
    <n v="283.02"/>
    <n v="14.151"/>
    <n v="2026"/>
    <s v="Q3"/>
    <n v="7"/>
    <s v="Jul"/>
  </r>
  <r>
    <n v="1941"/>
    <d v="2026-07-10T00:00:00"/>
    <n v="2026"/>
    <x v="2"/>
    <n v="7"/>
    <x v="6"/>
    <x v="1"/>
    <x v="12"/>
    <x v="3"/>
    <s v="Returning"/>
    <x v="1"/>
    <s v="Summit Backpack 45L"/>
    <n v="1"/>
    <n v="156.44"/>
    <n v="0.1"/>
    <n v="80.72"/>
    <n v="140.79599999999999"/>
    <n v="80.72"/>
    <n v="60.075999999999993"/>
    <n v="0.42668825818915307"/>
    <n v="156.44"/>
    <n v="15.644"/>
    <n v="2026"/>
    <s v="Q3"/>
    <n v="7"/>
    <s v="Jul"/>
  </r>
  <r>
    <n v="2324"/>
    <d v="2026-07-10T00:00:00"/>
    <n v="2026"/>
    <x v="2"/>
    <n v="7"/>
    <x v="6"/>
    <x v="1"/>
    <x v="12"/>
    <x v="0"/>
    <s v="New"/>
    <x v="4"/>
    <s v="Training Mat"/>
    <n v="2"/>
    <n v="51.75"/>
    <n v="0"/>
    <n v="21.4"/>
    <n v="103.5"/>
    <n v="42.8"/>
    <n v="60.7"/>
    <n v="0.58647342995169083"/>
    <n v="103.5"/>
    <n v="0"/>
    <n v="2026"/>
    <s v="Q3"/>
    <n v="7"/>
    <s v="Jul"/>
  </r>
  <r>
    <n v="2869"/>
    <d v="2026-07-10T00:00:00"/>
    <n v="2026"/>
    <x v="2"/>
    <n v="7"/>
    <x v="6"/>
    <x v="2"/>
    <x v="5"/>
    <x v="3"/>
    <s v="New"/>
    <x v="3"/>
    <s v="Portable Camp Stove"/>
    <n v="1"/>
    <n v="82.23"/>
    <n v="0.1"/>
    <n v="38.340000000000003"/>
    <n v="74.007000000000005"/>
    <n v="38.340000000000003"/>
    <n v="35.667000000000002"/>
    <n v="0.48194089748267055"/>
    <n v="82.23"/>
    <n v="8.2230000000000008"/>
    <n v="2026"/>
    <s v="Q3"/>
    <n v="7"/>
    <s v="Jul"/>
  </r>
  <r>
    <n v="3236"/>
    <d v="2026-07-10T00:00:00"/>
    <n v="2026"/>
    <x v="2"/>
    <n v="7"/>
    <x v="6"/>
    <x v="1"/>
    <x v="6"/>
    <x v="0"/>
    <s v="New"/>
    <x v="1"/>
    <s v="Trail Boots"/>
    <n v="1"/>
    <n v="144.16999999999999"/>
    <n v="0.1"/>
    <n v="78.13"/>
    <n v="129.75299999999999"/>
    <n v="78.13"/>
    <n v="51.62299999999999"/>
    <n v="0.39785592625989374"/>
    <n v="144.16999999999999"/>
    <n v="14.417"/>
    <n v="2026"/>
    <s v="Q3"/>
    <n v="7"/>
    <s v="Jul"/>
  </r>
  <r>
    <n v="3582"/>
    <d v="2026-07-10T00:00:00"/>
    <n v="2026"/>
    <x v="2"/>
    <n v="7"/>
    <x v="6"/>
    <x v="1"/>
    <x v="12"/>
    <x v="0"/>
    <s v="Returning"/>
    <x v="3"/>
    <s v="Portable Camp Stove"/>
    <n v="4"/>
    <n v="82.47"/>
    <n v="0"/>
    <n v="40.22"/>
    <n v="329.88"/>
    <n v="160.88"/>
    <n v="169"/>
    <n v="0.51230750575967021"/>
    <n v="329.88"/>
    <n v="0"/>
    <n v="2026"/>
    <s v="Q3"/>
    <n v="7"/>
    <s v="Jul"/>
  </r>
  <r>
    <n v="3715"/>
    <d v="2026-07-10T00:00:00"/>
    <n v="2026"/>
    <x v="2"/>
    <n v="7"/>
    <x v="6"/>
    <x v="3"/>
    <x v="8"/>
    <x v="0"/>
    <s v="New"/>
    <x v="3"/>
    <s v="Compact Sleeping Bag"/>
    <n v="1"/>
    <n v="122.14"/>
    <n v="0.15"/>
    <n v="59.87"/>
    <n v="103.819"/>
    <n v="59.87"/>
    <n v="43.949000000000005"/>
    <n v="0.42332328379198414"/>
    <n v="122.14"/>
    <n v="18.320999999999998"/>
    <n v="2026"/>
    <s v="Q3"/>
    <n v="7"/>
    <s v="Jul"/>
  </r>
  <r>
    <n v="3940"/>
    <d v="2026-07-10T00:00:00"/>
    <n v="2026"/>
    <x v="2"/>
    <n v="7"/>
    <x v="6"/>
    <x v="2"/>
    <x v="16"/>
    <x v="2"/>
    <s v="Returning"/>
    <x v="1"/>
    <s v="Trail Boots"/>
    <n v="3"/>
    <n v="143.59"/>
    <n v="0"/>
    <n v="78.91"/>
    <n v="430.77"/>
    <n v="236.73"/>
    <n v="194.04"/>
    <n v="0.45044919562643637"/>
    <n v="430.77"/>
    <n v="0"/>
    <n v="2026"/>
    <s v="Q3"/>
    <n v="7"/>
    <s v="Jul"/>
  </r>
  <r>
    <n v="4760"/>
    <d v="2026-07-10T00:00:00"/>
    <n v="2026"/>
    <x v="2"/>
    <n v="7"/>
    <x v="6"/>
    <x v="3"/>
    <x v="13"/>
    <x v="0"/>
    <s v="Business"/>
    <x v="1"/>
    <s v="Summit Backpack 45L"/>
    <n v="2"/>
    <n v="157.66"/>
    <n v="0"/>
    <n v="78.760000000000005"/>
    <n v="315.32"/>
    <n v="157.52000000000001"/>
    <n v="157.79999999999998"/>
    <n v="0.50044399340352652"/>
    <n v="315.32"/>
    <n v="0"/>
    <n v="2026"/>
    <s v="Q3"/>
    <n v="7"/>
    <s v="Jul"/>
  </r>
  <r>
    <n v="4768"/>
    <d v="2026-07-10T00:00:00"/>
    <n v="2026"/>
    <x v="2"/>
    <n v="7"/>
    <x v="6"/>
    <x v="1"/>
    <x v="1"/>
    <x v="0"/>
    <s v="Business"/>
    <x v="0"/>
    <s v="Cycling Pack 12L"/>
    <n v="1"/>
    <n v="101.58"/>
    <n v="0"/>
    <n v="49.83"/>
    <n v="101.58"/>
    <n v="49.83"/>
    <n v="51.75"/>
    <n v="0.50945067926757237"/>
    <n v="101.58"/>
    <n v="0"/>
    <n v="2026"/>
    <s v="Q3"/>
    <n v="7"/>
    <s v="Jul"/>
  </r>
  <r>
    <n v="5025"/>
    <d v="2026-07-10T00:00:00"/>
    <n v="2026"/>
    <x v="2"/>
    <n v="7"/>
    <x v="6"/>
    <x v="2"/>
    <x v="3"/>
    <x v="0"/>
    <s v="Returning"/>
    <x v="2"/>
    <s v="Travel Backpack 35L"/>
    <n v="4"/>
    <n v="166.71"/>
    <n v="0"/>
    <n v="86.55"/>
    <n v="666.84"/>
    <n v="346.2"/>
    <n v="320.64000000000004"/>
    <n v="0.48083498290444487"/>
    <n v="666.84"/>
    <n v="0"/>
    <n v="2026"/>
    <s v="Q3"/>
    <n v="7"/>
    <s v="Jul"/>
  </r>
  <r>
    <n v="165"/>
    <d v="2026-07-11T00:00:00"/>
    <n v="2026"/>
    <x v="2"/>
    <n v="7"/>
    <x v="6"/>
    <x v="1"/>
    <x v="12"/>
    <x v="2"/>
    <s v="New"/>
    <x v="0"/>
    <s v="Commuter Helmet"/>
    <n v="2"/>
    <n v="83.33"/>
    <n v="0"/>
    <n v="42.11"/>
    <n v="166.66"/>
    <n v="84.22"/>
    <n v="82.44"/>
    <n v="0.49465978639145564"/>
    <n v="166.66"/>
    <n v="0"/>
    <n v="2026"/>
    <s v="Q3"/>
    <n v="7"/>
    <s v="Jul"/>
  </r>
  <r>
    <n v="198"/>
    <d v="2026-07-11T00:00:00"/>
    <n v="2026"/>
    <x v="2"/>
    <n v="7"/>
    <x v="6"/>
    <x v="0"/>
    <x v="15"/>
    <x v="0"/>
    <s v="New"/>
    <x v="1"/>
    <s v="Trekking Poles"/>
    <n v="2"/>
    <n v="71.77"/>
    <n v="0.05"/>
    <n v="32.9"/>
    <n v="136.363"/>
    <n v="65.8"/>
    <n v="70.563000000000002"/>
    <n v="0.5174644148339359"/>
    <n v="143.54"/>
    <n v="7.1769999999999996"/>
    <n v="2026"/>
    <s v="Q3"/>
    <n v="7"/>
    <s v="Jul"/>
  </r>
  <r>
    <n v="1480"/>
    <d v="2026-07-11T00:00:00"/>
    <n v="2026"/>
    <x v="2"/>
    <n v="7"/>
    <x v="6"/>
    <x v="0"/>
    <x v="15"/>
    <x v="0"/>
    <s v="New"/>
    <x v="2"/>
    <s v="Travel Backpack 35L"/>
    <n v="3"/>
    <n v="164.5"/>
    <n v="0"/>
    <n v="87.06"/>
    <n v="493.5"/>
    <n v="261.18"/>
    <n v="232.32"/>
    <n v="0.47075987841945288"/>
    <n v="493.5"/>
    <n v="0"/>
    <n v="2026"/>
    <s v="Q3"/>
    <n v="7"/>
    <s v="Jul"/>
  </r>
  <r>
    <n v="1990"/>
    <d v="2026-07-11T00:00:00"/>
    <n v="2026"/>
    <x v="2"/>
    <n v="7"/>
    <x v="6"/>
    <x v="0"/>
    <x v="15"/>
    <x v="0"/>
    <s v="Returning"/>
    <x v="3"/>
    <s v="Portable Camp Stove"/>
    <n v="3"/>
    <n v="82.28"/>
    <n v="0.1"/>
    <n v="39.51"/>
    <n v="222.15600000000001"/>
    <n v="118.53"/>
    <n v="103.626"/>
    <n v="0.46645600388915898"/>
    <n v="246.84"/>
    <n v="24.684000000000001"/>
    <n v="2026"/>
    <s v="Q3"/>
    <n v="7"/>
    <s v="Jul"/>
  </r>
  <r>
    <n v="2298"/>
    <d v="2026-07-11T00:00:00"/>
    <n v="2026"/>
    <x v="2"/>
    <n v="7"/>
    <x v="6"/>
    <x v="2"/>
    <x v="2"/>
    <x v="2"/>
    <s v="New"/>
    <x v="0"/>
    <s v="Cycling Pack 12L"/>
    <n v="2"/>
    <n v="103.17"/>
    <n v="0"/>
    <n v="50.49"/>
    <n v="206.34"/>
    <n v="100.98"/>
    <n v="105.36"/>
    <n v="0.51061355045071244"/>
    <n v="206.34"/>
    <n v="0"/>
    <n v="2026"/>
    <s v="Q3"/>
    <n v="7"/>
    <s v="Jul"/>
  </r>
  <r>
    <n v="2886"/>
    <d v="2026-07-11T00:00:00"/>
    <n v="2026"/>
    <x v="2"/>
    <n v="7"/>
    <x v="6"/>
    <x v="0"/>
    <x v="15"/>
    <x v="0"/>
    <s v="New"/>
    <x v="0"/>
    <s v="Trail Bike Light"/>
    <n v="1"/>
    <n v="50.33"/>
    <n v="0.05"/>
    <n v="22.06"/>
    <n v="47.813499999999998"/>
    <n v="22.06"/>
    <n v="25.753499999999999"/>
    <n v="0.53862402877848303"/>
    <n v="50.33"/>
    <n v="2.5165000000000002"/>
    <n v="2026"/>
    <s v="Q3"/>
    <n v="7"/>
    <s v="Jul"/>
  </r>
  <r>
    <n v="2893"/>
    <d v="2026-07-11T00:00:00"/>
    <n v="2026"/>
    <x v="2"/>
    <n v="7"/>
    <x v="6"/>
    <x v="1"/>
    <x v="11"/>
    <x v="1"/>
    <s v="Business"/>
    <x v="1"/>
    <s v="Trail Boots"/>
    <n v="6"/>
    <n v="142.78"/>
    <n v="0.15"/>
    <n v="80.38"/>
    <n v="728.178"/>
    <n v="482.28"/>
    <n v="245.89800000000002"/>
    <n v="0.33768941110552642"/>
    <n v="856.68000000000006"/>
    <n v="128.50200000000001"/>
    <n v="2026"/>
    <s v="Q3"/>
    <n v="7"/>
    <s v="Jul"/>
  </r>
  <r>
    <n v="2939"/>
    <d v="2026-07-11T00:00:00"/>
    <n v="2026"/>
    <x v="2"/>
    <n v="7"/>
    <x v="6"/>
    <x v="1"/>
    <x v="6"/>
    <x v="0"/>
    <s v="New"/>
    <x v="3"/>
    <s v="Trail Tent 2P"/>
    <n v="1"/>
    <n v="195.38"/>
    <n v="0.05"/>
    <n v="101.67"/>
    <n v="185.61099999999999"/>
    <n v="101.67"/>
    <n v="83.940999999999988"/>
    <n v="0.45224151585843508"/>
    <n v="195.38"/>
    <n v="9.7690000000000001"/>
    <n v="2026"/>
    <s v="Q3"/>
    <n v="7"/>
    <s v="Jul"/>
  </r>
  <r>
    <n v="3249"/>
    <d v="2026-07-11T00:00:00"/>
    <n v="2026"/>
    <x v="2"/>
    <n v="7"/>
    <x v="6"/>
    <x v="3"/>
    <x v="4"/>
    <x v="2"/>
    <s v="Returning"/>
    <x v="0"/>
    <s v="Cycling Pack 12L"/>
    <n v="5"/>
    <n v="104.8"/>
    <n v="0"/>
    <n v="50.94"/>
    <n v="524"/>
    <n v="254.7"/>
    <n v="269.3"/>
    <n v="0.51393129770992374"/>
    <n v="524"/>
    <n v="0"/>
    <n v="2026"/>
    <s v="Q3"/>
    <n v="7"/>
    <s v="Jul"/>
  </r>
  <r>
    <n v="3832"/>
    <d v="2026-07-11T00:00:00"/>
    <n v="2026"/>
    <x v="2"/>
    <n v="7"/>
    <x v="6"/>
    <x v="3"/>
    <x v="7"/>
    <x v="0"/>
    <s v="Returning"/>
    <x v="3"/>
    <s v="Portable Camp Stove"/>
    <n v="3"/>
    <n v="82.26"/>
    <n v="0"/>
    <n v="40.020000000000003"/>
    <n v="246.78000000000003"/>
    <n v="120.06"/>
    <n v="126.72000000000003"/>
    <n v="0.51349380014587898"/>
    <n v="246.78000000000003"/>
    <n v="0"/>
    <n v="2026"/>
    <s v="Q3"/>
    <n v="7"/>
    <s v="Jul"/>
  </r>
  <r>
    <n v="3868"/>
    <d v="2026-07-11T00:00:00"/>
    <n v="2026"/>
    <x v="2"/>
    <n v="7"/>
    <x v="6"/>
    <x v="2"/>
    <x v="10"/>
    <x v="0"/>
    <s v="Business"/>
    <x v="1"/>
    <s v="Hiking Daypack 20L"/>
    <n v="1"/>
    <n v="90.79"/>
    <n v="0"/>
    <n v="46.39"/>
    <n v="90.79"/>
    <n v="46.39"/>
    <n v="44.400000000000006"/>
    <n v="0.4890406432426479"/>
    <n v="90.79"/>
    <n v="0"/>
    <n v="2026"/>
    <s v="Q3"/>
    <n v="7"/>
    <s v="Jul"/>
  </r>
  <r>
    <n v="4365"/>
    <d v="2026-07-11T00:00:00"/>
    <n v="2026"/>
    <x v="2"/>
    <n v="7"/>
    <x v="6"/>
    <x v="1"/>
    <x v="11"/>
    <x v="0"/>
    <s v="Returning"/>
    <x v="0"/>
    <s v="Compact Repair Kit"/>
    <n v="1"/>
    <n v="41.33"/>
    <n v="0"/>
    <n v="17.2"/>
    <n v="41.33"/>
    <n v="17.2"/>
    <n v="24.13"/>
    <n v="0.58383740624243896"/>
    <n v="41.33"/>
    <n v="0"/>
    <n v="2026"/>
    <s v="Q3"/>
    <n v="7"/>
    <s v="Jul"/>
  </r>
  <r>
    <n v="314"/>
    <d v="2026-07-12T00:00:00"/>
    <n v="2026"/>
    <x v="2"/>
    <n v="7"/>
    <x v="6"/>
    <x v="2"/>
    <x v="2"/>
    <x v="0"/>
    <s v="Returning"/>
    <x v="4"/>
    <s v="Resistance Band Set"/>
    <n v="2"/>
    <n v="41.09"/>
    <n v="0.05"/>
    <n v="14.54"/>
    <n v="78.070999999999998"/>
    <n v="29.08"/>
    <n v="48.991"/>
    <n v="0.62751854081541159"/>
    <n v="82.18"/>
    <n v="4.1090000000000009"/>
    <n v="2026"/>
    <s v="Q3"/>
    <n v="7"/>
    <s v="Jul"/>
  </r>
  <r>
    <n v="552"/>
    <d v="2026-07-12T00:00:00"/>
    <n v="2026"/>
    <x v="2"/>
    <n v="7"/>
    <x v="6"/>
    <x v="1"/>
    <x v="12"/>
    <x v="1"/>
    <s v="Business"/>
    <x v="3"/>
    <s v="Portable Camp Stove"/>
    <n v="5"/>
    <n v="82.39"/>
    <n v="0.05"/>
    <n v="39.479999999999997"/>
    <n v="391.35249999999996"/>
    <n v="197.39999999999998"/>
    <n v="193.95249999999999"/>
    <n v="0.49559540312122702"/>
    <n v="411.95"/>
    <n v="20.5975"/>
    <n v="2026"/>
    <s v="Q3"/>
    <n v="7"/>
    <s v="Jul"/>
  </r>
  <r>
    <n v="1317"/>
    <d v="2026-07-12T00:00:00"/>
    <n v="2026"/>
    <x v="2"/>
    <n v="7"/>
    <x v="6"/>
    <x v="1"/>
    <x v="14"/>
    <x v="0"/>
    <s v="Business"/>
    <x v="4"/>
    <s v="Recovery Roller"/>
    <n v="3"/>
    <n v="37"/>
    <n v="0"/>
    <n v="13.69"/>
    <n v="111"/>
    <n v="41.07"/>
    <n v="69.930000000000007"/>
    <n v="0.63000000000000012"/>
    <n v="111"/>
    <n v="0"/>
    <n v="2026"/>
    <s v="Q3"/>
    <n v="7"/>
    <s v="Jul"/>
  </r>
  <r>
    <n v="1515"/>
    <d v="2026-07-12T00:00:00"/>
    <n v="2026"/>
    <x v="2"/>
    <n v="7"/>
    <x v="6"/>
    <x v="3"/>
    <x v="8"/>
    <x v="2"/>
    <s v="New"/>
    <x v="4"/>
    <s v="Resistance Band Set"/>
    <n v="2"/>
    <n v="40.9"/>
    <n v="0"/>
    <n v="14.81"/>
    <n v="81.8"/>
    <n v="29.62"/>
    <n v="52.179999999999993"/>
    <n v="0.63789731051344734"/>
    <n v="81.8"/>
    <n v="0"/>
    <n v="2026"/>
    <s v="Q3"/>
    <n v="7"/>
    <s v="Jul"/>
  </r>
  <r>
    <n v="1674"/>
    <d v="2026-07-12T00:00:00"/>
    <n v="2026"/>
    <x v="2"/>
    <n v="7"/>
    <x v="6"/>
    <x v="0"/>
    <x v="0"/>
    <x v="0"/>
    <s v="New"/>
    <x v="4"/>
    <s v="Weighted Vest"/>
    <n v="1"/>
    <n v="123.33"/>
    <n v="0.1"/>
    <n v="70.900000000000006"/>
    <n v="110.997"/>
    <n v="70.900000000000006"/>
    <n v="40.096999999999994"/>
    <n v="0.36124399758552028"/>
    <n v="123.33"/>
    <n v="12.333"/>
    <n v="2026"/>
    <s v="Q3"/>
    <n v="7"/>
    <s v="Jul"/>
  </r>
  <r>
    <n v="2407"/>
    <d v="2026-07-12T00:00:00"/>
    <n v="2026"/>
    <x v="2"/>
    <n v="7"/>
    <x v="6"/>
    <x v="1"/>
    <x v="12"/>
    <x v="3"/>
    <s v="Business"/>
    <x v="1"/>
    <s v="Summit Backpack 45L"/>
    <n v="1"/>
    <n v="153.25"/>
    <n v="0.15"/>
    <n v="78.28"/>
    <n v="130.26249999999999"/>
    <n v="78.28"/>
    <n v="51.982499999999987"/>
    <n v="0.39905959121005657"/>
    <n v="153.25"/>
    <n v="22.987500000000001"/>
    <n v="2026"/>
    <s v="Q3"/>
    <n v="7"/>
    <s v="Jul"/>
  </r>
  <r>
    <n v="2817"/>
    <d v="2026-07-12T00:00:00"/>
    <n v="2026"/>
    <x v="2"/>
    <n v="7"/>
    <x v="6"/>
    <x v="3"/>
    <x v="7"/>
    <x v="3"/>
    <s v="New"/>
    <x v="2"/>
    <s v="Carry-On Duffel"/>
    <n v="3"/>
    <n v="134.43"/>
    <n v="0.1"/>
    <n v="65.78"/>
    <n v="362.96100000000001"/>
    <n v="197.34"/>
    <n v="165.62100000000001"/>
    <n v="0.45630522287518493"/>
    <n v="403.29"/>
    <n v="40.329000000000008"/>
    <n v="2026"/>
    <s v="Q3"/>
    <n v="7"/>
    <s v="Jul"/>
  </r>
  <r>
    <n v="3059"/>
    <d v="2026-07-12T00:00:00"/>
    <n v="2026"/>
    <x v="2"/>
    <n v="7"/>
    <x v="6"/>
    <x v="0"/>
    <x v="0"/>
    <x v="0"/>
    <s v="Returning"/>
    <x v="1"/>
    <s v="Hiking Daypack 20L"/>
    <n v="1"/>
    <n v="93.73"/>
    <n v="0.05"/>
    <n v="44.51"/>
    <n v="89.043499999999995"/>
    <n v="44.51"/>
    <n v="44.533499999999997"/>
    <n v="0.50013195797559618"/>
    <n v="93.73"/>
    <n v="4.6865000000000006"/>
    <n v="2026"/>
    <s v="Q3"/>
    <n v="7"/>
    <s v="Jul"/>
  </r>
  <r>
    <n v="3210"/>
    <d v="2026-07-12T00:00:00"/>
    <n v="2026"/>
    <x v="2"/>
    <n v="7"/>
    <x v="6"/>
    <x v="0"/>
    <x v="0"/>
    <x v="0"/>
    <s v="Returning"/>
    <x v="2"/>
    <s v="Insulated Bottle"/>
    <n v="1"/>
    <n v="37.090000000000003"/>
    <n v="0"/>
    <n v="13.43"/>
    <n v="37.090000000000003"/>
    <n v="13.43"/>
    <n v="23.660000000000004"/>
    <n v="0.63790779185764357"/>
    <n v="37.090000000000003"/>
    <n v="0"/>
    <n v="2026"/>
    <s v="Q3"/>
    <n v="7"/>
    <s v="Jul"/>
  </r>
  <r>
    <n v="3670"/>
    <d v="2026-07-12T00:00:00"/>
    <n v="2026"/>
    <x v="2"/>
    <n v="7"/>
    <x v="6"/>
    <x v="0"/>
    <x v="0"/>
    <x v="2"/>
    <s v="New"/>
    <x v="2"/>
    <s v="Packing Cube Set"/>
    <n v="1"/>
    <n v="45.43"/>
    <n v="0"/>
    <n v="18.66"/>
    <n v="45.43"/>
    <n v="18.66"/>
    <n v="26.77"/>
    <n v="0.58925819942769098"/>
    <n v="45.43"/>
    <n v="0"/>
    <n v="2026"/>
    <s v="Q3"/>
    <n v="7"/>
    <s v="Jul"/>
  </r>
  <r>
    <n v="4017"/>
    <d v="2026-07-12T00:00:00"/>
    <n v="2026"/>
    <x v="2"/>
    <n v="7"/>
    <x v="6"/>
    <x v="3"/>
    <x v="8"/>
    <x v="3"/>
    <s v="New"/>
    <x v="4"/>
    <s v="Resistance Band Set"/>
    <n v="1"/>
    <n v="39.5"/>
    <n v="0.1"/>
    <n v="14.86"/>
    <n v="35.550000000000004"/>
    <n v="14.86"/>
    <n v="20.690000000000005"/>
    <n v="0.58199718706047832"/>
    <n v="39.5"/>
    <n v="3.95"/>
    <n v="2026"/>
    <s v="Q3"/>
    <n v="7"/>
    <s v="Jul"/>
  </r>
  <r>
    <n v="5012"/>
    <d v="2026-07-12T00:00:00"/>
    <n v="2026"/>
    <x v="2"/>
    <n v="7"/>
    <x v="6"/>
    <x v="2"/>
    <x v="16"/>
    <x v="2"/>
    <s v="Returning"/>
    <x v="4"/>
    <s v="Weighted Vest"/>
    <n v="2"/>
    <n v="123.58"/>
    <n v="0.1"/>
    <n v="68.739999999999995"/>
    <n v="222.44399999999999"/>
    <n v="137.47999999999999"/>
    <n v="84.963999999999999"/>
    <n v="0.3819568071065077"/>
    <n v="247.16"/>
    <n v="24.716000000000001"/>
    <n v="2026"/>
    <s v="Q3"/>
    <n v="7"/>
    <s v="Jul"/>
  </r>
  <r>
    <n v="884"/>
    <d v="2026-07-13T00:00:00"/>
    <n v="2026"/>
    <x v="2"/>
    <n v="7"/>
    <x v="6"/>
    <x v="3"/>
    <x v="13"/>
    <x v="2"/>
    <s v="Returning"/>
    <x v="0"/>
    <s v="Cycling Pack 12L"/>
    <n v="1"/>
    <n v="103.61"/>
    <n v="0"/>
    <n v="51.84"/>
    <n v="103.61"/>
    <n v="51.84"/>
    <n v="51.769999999999996"/>
    <n v="0.49966219476884466"/>
    <n v="103.61"/>
    <n v="0"/>
    <n v="2026"/>
    <s v="Q3"/>
    <n v="7"/>
    <s v="Jul"/>
  </r>
  <r>
    <n v="1025"/>
    <d v="2026-07-13T00:00:00"/>
    <n v="2026"/>
    <x v="2"/>
    <n v="7"/>
    <x v="6"/>
    <x v="2"/>
    <x v="2"/>
    <x v="2"/>
    <s v="Returning"/>
    <x v="1"/>
    <s v="Trail Boots"/>
    <n v="2"/>
    <n v="145.75"/>
    <n v="0.05"/>
    <n v="79.319999999999993"/>
    <n v="276.92500000000001"/>
    <n v="158.63999999999999"/>
    <n v="118.28500000000003"/>
    <n v="0.42713731154644768"/>
    <n v="291.5"/>
    <n v="14.575000000000001"/>
    <n v="2026"/>
    <s v="Q3"/>
    <n v="7"/>
    <s v="Jul"/>
  </r>
  <r>
    <n v="1279"/>
    <d v="2026-07-13T00:00:00"/>
    <n v="2026"/>
    <x v="2"/>
    <n v="7"/>
    <x v="6"/>
    <x v="3"/>
    <x v="8"/>
    <x v="3"/>
    <s v="New"/>
    <x v="3"/>
    <s v="Trail Tent 2P"/>
    <n v="2"/>
    <n v="193.76"/>
    <n v="0.1"/>
    <n v="104.66"/>
    <n v="348.76799999999997"/>
    <n v="209.32"/>
    <n v="139.44799999999998"/>
    <n v="0.39983025965684921"/>
    <n v="387.52"/>
    <n v="38.752000000000002"/>
    <n v="2026"/>
    <s v="Q3"/>
    <n v="7"/>
    <s v="Jul"/>
  </r>
  <r>
    <n v="1534"/>
    <d v="2026-07-13T00:00:00"/>
    <n v="2026"/>
    <x v="2"/>
    <n v="7"/>
    <x v="6"/>
    <x v="2"/>
    <x v="16"/>
    <x v="0"/>
    <s v="Returning"/>
    <x v="1"/>
    <s v="Trail Boots"/>
    <n v="2"/>
    <n v="146.09"/>
    <n v="0.1"/>
    <n v="79.36"/>
    <n v="262.96199999999999"/>
    <n v="158.72"/>
    <n v="104.24199999999999"/>
    <n v="0.39641469109605187"/>
    <n v="292.18"/>
    <n v="29.218000000000004"/>
    <n v="2026"/>
    <s v="Q3"/>
    <n v="7"/>
    <s v="Jul"/>
  </r>
  <r>
    <n v="2147"/>
    <d v="2026-07-13T00:00:00"/>
    <n v="2026"/>
    <x v="2"/>
    <n v="7"/>
    <x v="6"/>
    <x v="1"/>
    <x v="14"/>
    <x v="2"/>
    <s v="New"/>
    <x v="2"/>
    <s v="Carry-On Duffel"/>
    <n v="1"/>
    <n v="131.91999999999999"/>
    <n v="0"/>
    <n v="66.19"/>
    <n v="131.91999999999999"/>
    <n v="66.19"/>
    <n v="65.72999999999999"/>
    <n v="0.49825651910248631"/>
    <n v="131.91999999999999"/>
    <n v="0"/>
    <n v="2026"/>
    <s v="Q3"/>
    <n v="7"/>
    <s v="Jul"/>
  </r>
  <r>
    <n v="2385"/>
    <d v="2026-07-13T00:00:00"/>
    <n v="2026"/>
    <x v="2"/>
    <n v="7"/>
    <x v="6"/>
    <x v="1"/>
    <x v="11"/>
    <x v="1"/>
    <s v="Business"/>
    <x v="3"/>
    <s v="Portable Camp Stove"/>
    <n v="6"/>
    <n v="83.28"/>
    <n v="0.15"/>
    <n v="38.76"/>
    <n v="424.72800000000001"/>
    <n v="232.56"/>
    <n v="192.16800000000001"/>
    <n v="0.45244956772334294"/>
    <n v="499.68"/>
    <n v="74.951999999999998"/>
    <n v="2026"/>
    <s v="Q3"/>
    <n v="7"/>
    <s v="Jul"/>
  </r>
  <r>
    <n v="2517"/>
    <d v="2026-07-13T00:00:00"/>
    <n v="2026"/>
    <x v="2"/>
    <n v="7"/>
    <x v="6"/>
    <x v="1"/>
    <x v="6"/>
    <x v="0"/>
    <s v="New"/>
    <x v="2"/>
    <s v="Insulated Bottle"/>
    <n v="1"/>
    <n v="36.479999999999997"/>
    <n v="0.05"/>
    <n v="13.22"/>
    <n v="34.655999999999999"/>
    <n v="13.22"/>
    <n v="21.436"/>
    <n v="0.61853647276084955"/>
    <n v="36.479999999999997"/>
    <n v="1.8239999999999998"/>
    <n v="2026"/>
    <s v="Q3"/>
    <n v="7"/>
    <s v="Jul"/>
  </r>
  <r>
    <n v="2746"/>
    <d v="2026-07-13T00:00:00"/>
    <n v="2026"/>
    <x v="2"/>
    <n v="7"/>
    <x v="6"/>
    <x v="0"/>
    <x v="0"/>
    <x v="2"/>
    <s v="New"/>
    <x v="1"/>
    <s v="Summit Backpack 45L"/>
    <n v="3"/>
    <n v="155.44"/>
    <n v="0.05"/>
    <n v="79.95"/>
    <n v="443.00399999999996"/>
    <n v="239.85000000000002"/>
    <n v="203.15399999999994"/>
    <n v="0.45858276674702703"/>
    <n v="466.32"/>
    <n v="23.316000000000003"/>
    <n v="2026"/>
    <s v="Q3"/>
    <n v="7"/>
    <s v="Jul"/>
  </r>
  <r>
    <n v="3297"/>
    <d v="2026-07-13T00:00:00"/>
    <n v="2026"/>
    <x v="2"/>
    <n v="7"/>
    <x v="6"/>
    <x v="0"/>
    <x v="15"/>
    <x v="1"/>
    <s v="Returning"/>
    <x v="4"/>
    <s v="Resistance Band Set"/>
    <n v="6"/>
    <n v="40.58"/>
    <n v="0.15"/>
    <n v="15.06"/>
    <n v="206.958"/>
    <n v="90.36"/>
    <n v="116.598"/>
    <n v="0.5633896732670397"/>
    <n v="243.48"/>
    <n v="36.521999999999998"/>
    <n v="2026"/>
    <s v="Q3"/>
    <n v="7"/>
    <s v="Jul"/>
  </r>
  <r>
    <n v="772"/>
    <d v="2026-07-14T00:00:00"/>
    <n v="2026"/>
    <x v="2"/>
    <n v="7"/>
    <x v="6"/>
    <x v="3"/>
    <x v="13"/>
    <x v="0"/>
    <s v="Returning"/>
    <x v="0"/>
    <s v="Cycling Pack 12L"/>
    <n v="2"/>
    <n v="101.03"/>
    <n v="0.1"/>
    <n v="50.98"/>
    <n v="181.85400000000001"/>
    <n v="101.96"/>
    <n v="79.89400000000002"/>
    <n v="0.43933045190097558"/>
    <n v="202.06"/>
    <n v="20.206000000000003"/>
    <n v="2026"/>
    <s v="Q3"/>
    <n v="7"/>
    <s v="Jul"/>
  </r>
  <r>
    <n v="838"/>
    <d v="2026-07-14T00:00:00"/>
    <n v="2026"/>
    <x v="2"/>
    <n v="7"/>
    <x v="6"/>
    <x v="0"/>
    <x v="9"/>
    <x v="2"/>
    <s v="Returning"/>
    <x v="3"/>
    <s v="Portable Camp Stove"/>
    <n v="1"/>
    <n v="80.150000000000006"/>
    <n v="0.05"/>
    <n v="38.89"/>
    <n v="76.142499999999998"/>
    <n v="38.89"/>
    <n v="37.252499999999998"/>
    <n v="0.48924713530551267"/>
    <n v="80.150000000000006"/>
    <n v="4.0075000000000003"/>
    <n v="2026"/>
    <s v="Q3"/>
    <n v="7"/>
    <s v="Jul"/>
  </r>
  <r>
    <n v="1144"/>
    <d v="2026-07-14T00:00:00"/>
    <n v="2026"/>
    <x v="2"/>
    <n v="7"/>
    <x v="6"/>
    <x v="2"/>
    <x v="2"/>
    <x v="2"/>
    <s v="New"/>
    <x v="3"/>
    <s v="Portable Camp Stove"/>
    <n v="1"/>
    <n v="83.74"/>
    <n v="0"/>
    <n v="38.96"/>
    <n v="83.74"/>
    <n v="38.96"/>
    <n v="44.779999999999994"/>
    <n v="0.53475041796035339"/>
    <n v="83.74"/>
    <n v="0"/>
    <n v="2026"/>
    <s v="Q3"/>
    <n v="7"/>
    <s v="Jul"/>
  </r>
  <r>
    <n v="1686"/>
    <d v="2026-07-14T00:00:00"/>
    <n v="2026"/>
    <x v="2"/>
    <n v="7"/>
    <x v="6"/>
    <x v="2"/>
    <x v="5"/>
    <x v="1"/>
    <s v="Returning"/>
    <x v="2"/>
    <s v="Insulated Bottle"/>
    <n v="8"/>
    <n v="35.75"/>
    <n v="0.15"/>
    <n v="13.56"/>
    <n v="243.1"/>
    <n v="108.48"/>
    <n v="134.62"/>
    <n v="0.55376388317564795"/>
    <n v="286"/>
    <n v="42.9"/>
    <n v="2026"/>
    <s v="Q3"/>
    <n v="7"/>
    <s v="Jul"/>
  </r>
  <r>
    <n v="2823"/>
    <d v="2026-07-14T00:00:00"/>
    <n v="2026"/>
    <x v="2"/>
    <n v="7"/>
    <x v="6"/>
    <x v="0"/>
    <x v="15"/>
    <x v="0"/>
    <s v="New"/>
    <x v="0"/>
    <s v="Commuter Helmet"/>
    <n v="3"/>
    <n v="81.39"/>
    <n v="0"/>
    <n v="43.54"/>
    <n v="244.17000000000002"/>
    <n v="130.62"/>
    <n v="113.55000000000001"/>
    <n v="0.46504484580415284"/>
    <n v="244.17000000000002"/>
    <n v="0"/>
    <n v="2026"/>
    <s v="Q3"/>
    <n v="7"/>
    <s v="Jul"/>
  </r>
  <r>
    <n v="2883"/>
    <d v="2026-07-14T00:00:00"/>
    <n v="2026"/>
    <x v="2"/>
    <n v="7"/>
    <x v="6"/>
    <x v="2"/>
    <x v="10"/>
    <x v="3"/>
    <s v="New"/>
    <x v="2"/>
    <s v="Insulated Bottle"/>
    <n v="1"/>
    <n v="36.799999999999997"/>
    <n v="0"/>
    <n v="13.91"/>
    <n v="36.799999999999997"/>
    <n v="13.91"/>
    <n v="22.889999999999997"/>
    <n v="0.62201086956521734"/>
    <n v="36.799999999999997"/>
    <n v="0"/>
    <n v="2026"/>
    <s v="Q3"/>
    <n v="7"/>
    <s v="Jul"/>
  </r>
  <r>
    <n v="3259"/>
    <d v="2026-07-14T00:00:00"/>
    <n v="2026"/>
    <x v="2"/>
    <n v="7"/>
    <x v="6"/>
    <x v="2"/>
    <x v="16"/>
    <x v="1"/>
    <s v="Returning"/>
    <x v="3"/>
    <s v="Trail Tent 2P"/>
    <n v="6"/>
    <n v="194.15"/>
    <n v="0.1"/>
    <n v="105.12"/>
    <n v="1048.4100000000001"/>
    <n v="630.72"/>
    <n v="417.69000000000005"/>
    <n v="0.3984032964202936"/>
    <n v="1164.9000000000001"/>
    <n v="116.49000000000001"/>
    <n v="2026"/>
    <s v="Q3"/>
    <n v="7"/>
    <s v="Jul"/>
  </r>
  <r>
    <n v="3709"/>
    <d v="2026-07-14T00:00:00"/>
    <n v="2026"/>
    <x v="2"/>
    <n v="7"/>
    <x v="6"/>
    <x v="0"/>
    <x v="9"/>
    <x v="0"/>
    <s v="New"/>
    <x v="4"/>
    <s v="Training Mat"/>
    <n v="1"/>
    <n v="50.94"/>
    <n v="0"/>
    <n v="22.28"/>
    <n v="50.94"/>
    <n v="22.28"/>
    <n v="28.659999999999997"/>
    <n v="0.5626226933647428"/>
    <n v="50.94"/>
    <n v="0"/>
    <n v="2026"/>
    <s v="Q3"/>
    <n v="7"/>
    <s v="Jul"/>
  </r>
  <r>
    <n v="61"/>
    <d v="2026-07-15T00:00:00"/>
    <n v="2026"/>
    <x v="2"/>
    <n v="7"/>
    <x v="6"/>
    <x v="3"/>
    <x v="8"/>
    <x v="0"/>
    <s v="Returning"/>
    <x v="4"/>
    <s v="Weighted Vest"/>
    <n v="2"/>
    <n v="125.89"/>
    <n v="0"/>
    <n v="70.8"/>
    <n v="251.78"/>
    <n v="141.6"/>
    <n v="110.18"/>
    <n v="0.43760425768528083"/>
    <n v="251.78"/>
    <n v="0"/>
    <n v="2026"/>
    <s v="Q3"/>
    <n v="7"/>
    <s v="Jul"/>
  </r>
  <r>
    <n v="357"/>
    <d v="2026-07-15T00:00:00"/>
    <n v="2026"/>
    <x v="2"/>
    <n v="7"/>
    <x v="6"/>
    <x v="0"/>
    <x v="9"/>
    <x v="0"/>
    <s v="New"/>
    <x v="4"/>
    <s v="Training Mat"/>
    <n v="2"/>
    <n v="51.9"/>
    <n v="0"/>
    <n v="21.82"/>
    <n v="103.8"/>
    <n v="43.64"/>
    <n v="60.16"/>
    <n v="0.57957610789980729"/>
    <n v="103.8"/>
    <n v="0"/>
    <n v="2026"/>
    <s v="Q3"/>
    <n v="7"/>
    <s v="Jul"/>
  </r>
  <r>
    <n v="1607"/>
    <d v="2026-07-15T00:00:00"/>
    <n v="2026"/>
    <x v="2"/>
    <n v="7"/>
    <x v="6"/>
    <x v="0"/>
    <x v="0"/>
    <x v="2"/>
    <s v="New"/>
    <x v="4"/>
    <s v="Resistance Band Set"/>
    <n v="2"/>
    <n v="39.75"/>
    <n v="0"/>
    <n v="14.78"/>
    <n v="79.5"/>
    <n v="29.56"/>
    <n v="49.94"/>
    <n v="0.62817610062893081"/>
    <n v="79.5"/>
    <n v="0"/>
    <n v="2026"/>
    <s v="Q3"/>
    <n v="7"/>
    <s v="Jul"/>
  </r>
  <r>
    <n v="3295"/>
    <d v="2026-07-15T00:00:00"/>
    <n v="2026"/>
    <x v="2"/>
    <n v="7"/>
    <x v="6"/>
    <x v="1"/>
    <x v="12"/>
    <x v="3"/>
    <s v="Returning"/>
    <x v="1"/>
    <s v="Hiking Daypack 20L"/>
    <n v="1"/>
    <n v="93.46"/>
    <n v="0.15"/>
    <n v="46.65"/>
    <n v="79.440999999999988"/>
    <n v="46.65"/>
    <n v="32.79099999999999"/>
    <n v="0.41277174255107557"/>
    <n v="93.46"/>
    <n v="14.018999999999998"/>
    <n v="2026"/>
    <s v="Q3"/>
    <n v="7"/>
    <s v="Jul"/>
  </r>
  <r>
    <n v="4048"/>
    <d v="2026-07-15T00:00:00"/>
    <n v="2026"/>
    <x v="2"/>
    <n v="7"/>
    <x v="6"/>
    <x v="3"/>
    <x v="13"/>
    <x v="1"/>
    <s v="Business"/>
    <x v="0"/>
    <s v="Commuter Helmet"/>
    <n v="3"/>
    <n v="82.79"/>
    <n v="0.1"/>
    <n v="43.07"/>
    <n v="223.53300000000002"/>
    <n v="129.21"/>
    <n v="94.323000000000008"/>
    <n v="0.42196454214813922"/>
    <n v="248.37"/>
    <n v="24.837000000000003"/>
    <n v="2026"/>
    <s v="Q3"/>
    <n v="7"/>
    <s v="Jul"/>
  </r>
  <r>
    <n v="4424"/>
    <d v="2026-07-15T00:00:00"/>
    <n v="2026"/>
    <x v="2"/>
    <n v="7"/>
    <x v="6"/>
    <x v="2"/>
    <x v="2"/>
    <x v="2"/>
    <s v="Business"/>
    <x v="1"/>
    <s v="Hiking Daypack 20L"/>
    <n v="1"/>
    <n v="92.54"/>
    <n v="0"/>
    <n v="44.48"/>
    <n v="92.54"/>
    <n v="44.48"/>
    <n v="48.060000000000009"/>
    <n v="0.51934298681651181"/>
    <n v="92.54"/>
    <n v="0"/>
    <n v="2026"/>
    <s v="Q3"/>
    <n v="7"/>
    <s v="Jul"/>
  </r>
  <r>
    <n v="4732"/>
    <d v="2026-07-15T00:00:00"/>
    <n v="2026"/>
    <x v="2"/>
    <n v="7"/>
    <x v="6"/>
    <x v="1"/>
    <x v="14"/>
    <x v="2"/>
    <s v="New"/>
    <x v="2"/>
    <s v="Packing Cube Set"/>
    <n v="1"/>
    <n v="46.53"/>
    <n v="0"/>
    <n v="18.829999999999998"/>
    <n v="46.53"/>
    <n v="18.829999999999998"/>
    <n v="27.700000000000003"/>
    <n v="0.59531485063399958"/>
    <n v="46.53"/>
    <n v="0"/>
    <n v="2026"/>
    <s v="Q3"/>
    <n v="7"/>
    <s v="Jul"/>
  </r>
  <r>
    <n v="194"/>
    <d v="2026-07-16T00:00:00"/>
    <n v="2026"/>
    <x v="2"/>
    <n v="7"/>
    <x v="6"/>
    <x v="1"/>
    <x v="12"/>
    <x v="0"/>
    <s v="Returning"/>
    <x v="0"/>
    <s v="Trail Bike Light"/>
    <n v="2"/>
    <n v="49.69"/>
    <n v="0"/>
    <n v="21.97"/>
    <n v="99.38"/>
    <n v="43.94"/>
    <n v="55.44"/>
    <n v="0.557858724089354"/>
    <n v="99.38"/>
    <n v="0"/>
    <n v="2026"/>
    <s v="Q3"/>
    <n v="7"/>
    <s v="Jul"/>
  </r>
  <r>
    <n v="258"/>
    <d v="2026-07-16T00:00:00"/>
    <n v="2026"/>
    <x v="2"/>
    <n v="7"/>
    <x v="6"/>
    <x v="3"/>
    <x v="8"/>
    <x v="3"/>
    <s v="New"/>
    <x v="1"/>
    <s v="Trekking Poles"/>
    <n v="3"/>
    <n v="71.34"/>
    <n v="0.1"/>
    <n v="31.71"/>
    <n v="192.61800000000002"/>
    <n v="95.13"/>
    <n v="97.488000000000028"/>
    <n v="0.50612092327819835"/>
    <n v="214.02"/>
    <n v="21.402000000000001"/>
    <n v="2026"/>
    <s v="Q3"/>
    <n v="7"/>
    <s v="Jul"/>
  </r>
  <r>
    <n v="543"/>
    <d v="2026-07-16T00:00:00"/>
    <n v="2026"/>
    <x v="2"/>
    <n v="7"/>
    <x v="6"/>
    <x v="1"/>
    <x v="14"/>
    <x v="3"/>
    <s v="Returning"/>
    <x v="0"/>
    <s v="Commuter Helmet"/>
    <n v="1"/>
    <n v="83.03"/>
    <n v="0"/>
    <n v="42.41"/>
    <n v="83.03"/>
    <n v="42.41"/>
    <n v="40.620000000000005"/>
    <n v="0.48922076357942917"/>
    <n v="83.03"/>
    <n v="0"/>
    <n v="2026"/>
    <s v="Q3"/>
    <n v="7"/>
    <s v="Jul"/>
  </r>
  <r>
    <n v="972"/>
    <d v="2026-07-16T00:00:00"/>
    <n v="2026"/>
    <x v="2"/>
    <n v="7"/>
    <x v="6"/>
    <x v="3"/>
    <x v="4"/>
    <x v="0"/>
    <s v="Returning"/>
    <x v="4"/>
    <s v="Resistance Band Set"/>
    <n v="1"/>
    <n v="40.799999999999997"/>
    <n v="0"/>
    <n v="14.42"/>
    <n v="40.799999999999997"/>
    <n v="14.42"/>
    <n v="26.379999999999995"/>
    <n v="0.64656862745098032"/>
    <n v="40.799999999999997"/>
    <n v="0"/>
    <n v="2026"/>
    <s v="Q3"/>
    <n v="7"/>
    <s v="Jul"/>
  </r>
  <r>
    <n v="1146"/>
    <d v="2026-07-16T00:00:00"/>
    <n v="2026"/>
    <x v="2"/>
    <n v="7"/>
    <x v="6"/>
    <x v="1"/>
    <x v="6"/>
    <x v="3"/>
    <s v="Returning"/>
    <x v="3"/>
    <s v="Compact Sleeping Bag"/>
    <n v="2"/>
    <n v="125.34"/>
    <n v="0.15"/>
    <n v="59.04"/>
    <n v="213.078"/>
    <n v="118.08"/>
    <n v="94.998000000000005"/>
    <n v="0.44583673584321237"/>
    <n v="250.68"/>
    <n v="37.601999999999997"/>
    <n v="2026"/>
    <s v="Q3"/>
    <n v="7"/>
    <s v="Jul"/>
  </r>
  <r>
    <n v="1464"/>
    <d v="2026-07-16T00:00:00"/>
    <n v="2026"/>
    <x v="2"/>
    <n v="7"/>
    <x v="6"/>
    <x v="0"/>
    <x v="9"/>
    <x v="0"/>
    <s v="Returning"/>
    <x v="4"/>
    <s v="Weighted Vest"/>
    <n v="1"/>
    <n v="122.73"/>
    <n v="0.1"/>
    <n v="70.540000000000006"/>
    <n v="110.45700000000001"/>
    <n v="70.540000000000006"/>
    <n v="39.917000000000002"/>
    <n v="0.36138044668966202"/>
    <n v="122.73"/>
    <n v="12.273000000000001"/>
    <n v="2026"/>
    <s v="Q3"/>
    <n v="7"/>
    <s v="Jul"/>
  </r>
  <r>
    <n v="1581"/>
    <d v="2026-07-16T00:00:00"/>
    <n v="2026"/>
    <x v="2"/>
    <n v="7"/>
    <x v="6"/>
    <x v="2"/>
    <x v="5"/>
    <x v="2"/>
    <s v="New"/>
    <x v="1"/>
    <s v="Hiking Daypack 20L"/>
    <n v="5"/>
    <n v="92.72"/>
    <n v="0.1"/>
    <n v="46.2"/>
    <n v="417.24"/>
    <n v="231"/>
    <n v="186.24"/>
    <n v="0.44636180615473109"/>
    <n v="463.6"/>
    <n v="46.360000000000007"/>
    <n v="2026"/>
    <s v="Q3"/>
    <n v="7"/>
    <s v="Jul"/>
  </r>
  <r>
    <n v="1894"/>
    <d v="2026-07-16T00:00:00"/>
    <n v="2026"/>
    <x v="2"/>
    <n v="7"/>
    <x v="6"/>
    <x v="3"/>
    <x v="7"/>
    <x v="1"/>
    <s v="Business"/>
    <x v="4"/>
    <s v="Recovery Roller"/>
    <n v="5"/>
    <n v="36.29"/>
    <n v="0.05"/>
    <n v="13.52"/>
    <n v="172.37749999999997"/>
    <n v="67.599999999999994"/>
    <n v="104.77749999999997"/>
    <n v="0.60783744978317933"/>
    <n v="181.45"/>
    <n v="9.0724999999999998"/>
    <n v="2026"/>
    <s v="Q3"/>
    <n v="7"/>
    <s v="Jul"/>
  </r>
  <r>
    <n v="2100"/>
    <d v="2026-07-16T00:00:00"/>
    <n v="2026"/>
    <x v="2"/>
    <n v="7"/>
    <x v="6"/>
    <x v="2"/>
    <x v="2"/>
    <x v="0"/>
    <s v="Business"/>
    <x v="0"/>
    <s v="Trail Bike Light"/>
    <n v="2"/>
    <n v="49.84"/>
    <n v="0.1"/>
    <n v="23.06"/>
    <n v="89.712000000000003"/>
    <n v="46.12"/>
    <n v="43.592000000000006"/>
    <n v="0.48591046905653651"/>
    <n v="99.68"/>
    <n v="9.9680000000000017"/>
    <n v="2026"/>
    <s v="Q3"/>
    <n v="7"/>
    <s v="Jul"/>
  </r>
  <r>
    <n v="2902"/>
    <d v="2026-07-16T00:00:00"/>
    <n v="2026"/>
    <x v="2"/>
    <n v="7"/>
    <x v="6"/>
    <x v="1"/>
    <x v="12"/>
    <x v="3"/>
    <s v="Business"/>
    <x v="4"/>
    <s v="Recovery Roller"/>
    <n v="1"/>
    <n v="35.799999999999997"/>
    <n v="0"/>
    <n v="14.05"/>
    <n v="35.799999999999997"/>
    <n v="14.05"/>
    <n v="21.749999999999996"/>
    <n v="0.60754189944134074"/>
    <n v="35.799999999999997"/>
    <n v="0"/>
    <n v="2026"/>
    <s v="Q3"/>
    <n v="7"/>
    <s v="Jul"/>
  </r>
  <r>
    <n v="3115"/>
    <d v="2026-07-16T00:00:00"/>
    <n v="2026"/>
    <x v="2"/>
    <n v="7"/>
    <x v="6"/>
    <x v="3"/>
    <x v="13"/>
    <x v="0"/>
    <s v="New"/>
    <x v="3"/>
    <s v="Trail Tent 2P"/>
    <n v="1"/>
    <n v="195.12"/>
    <n v="0"/>
    <n v="101.14"/>
    <n v="195.12"/>
    <n v="101.14"/>
    <n v="93.98"/>
    <n v="0.48165231652316526"/>
    <n v="195.12"/>
    <n v="0"/>
    <n v="2026"/>
    <s v="Q3"/>
    <n v="7"/>
    <s v="Jul"/>
  </r>
  <r>
    <n v="3546"/>
    <d v="2026-07-16T00:00:00"/>
    <n v="2026"/>
    <x v="2"/>
    <n v="7"/>
    <x v="6"/>
    <x v="0"/>
    <x v="15"/>
    <x v="0"/>
    <s v="New"/>
    <x v="0"/>
    <s v="Compact Repair Kit"/>
    <n v="2"/>
    <n v="39.69"/>
    <n v="0.05"/>
    <n v="16.88"/>
    <n v="75.410999999999987"/>
    <n v="33.76"/>
    <n v="41.650999999999989"/>
    <n v="0.55231995332245953"/>
    <n v="79.38"/>
    <n v="3.9689999999999999"/>
    <n v="2026"/>
    <s v="Q3"/>
    <n v="7"/>
    <s v="Jul"/>
  </r>
  <r>
    <n v="4224"/>
    <d v="2026-07-16T00:00:00"/>
    <n v="2026"/>
    <x v="2"/>
    <n v="7"/>
    <x v="6"/>
    <x v="2"/>
    <x v="3"/>
    <x v="2"/>
    <s v="Returning"/>
    <x v="3"/>
    <s v="Alpine Tent 4P"/>
    <n v="1"/>
    <n v="348.73"/>
    <n v="0.15"/>
    <n v="190.33"/>
    <n v="296.4205"/>
    <n v="190.33"/>
    <n v="106.09049999999999"/>
    <n v="0.35790540802677273"/>
    <n v="348.73"/>
    <n v="52.3095"/>
    <n v="2026"/>
    <s v="Q3"/>
    <n v="7"/>
    <s v="Jul"/>
  </r>
  <r>
    <n v="4858"/>
    <d v="2026-07-16T00:00:00"/>
    <n v="2026"/>
    <x v="2"/>
    <n v="7"/>
    <x v="6"/>
    <x v="1"/>
    <x v="12"/>
    <x v="2"/>
    <s v="Returning"/>
    <x v="2"/>
    <s v="Insulated Bottle"/>
    <n v="1"/>
    <n v="35.5"/>
    <n v="0"/>
    <n v="13.26"/>
    <n v="35.5"/>
    <n v="13.26"/>
    <n v="22.240000000000002"/>
    <n v="0.62647887323943663"/>
    <n v="35.5"/>
    <n v="0"/>
    <n v="2026"/>
    <s v="Q3"/>
    <n v="7"/>
    <s v="Jul"/>
  </r>
  <r>
    <n v="768"/>
    <d v="2026-07-17T00:00:00"/>
    <n v="2026"/>
    <x v="2"/>
    <n v="7"/>
    <x v="6"/>
    <x v="0"/>
    <x v="9"/>
    <x v="0"/>
    <s v="Business"/>
    <x v="2"/>
    <s v="Packing Cube Set"/>
    <n v="1"/>
    <n v="46.44"/>
    <n v="0"/>
    <n v="18.47"/>
    <n v="46.44"/>
    <n v="18.47"/>
    <n v="27.97"/>
    <n v="0.60228251507321273"/>
    <n v="46.44"/>
    <n v="0"/>
    <n v="2026"/>
    <s v="Q3"/>
    <n v="7"/>
    <s v="Jul"/>
  </r>
  <r>
    <n v="1901"/>
    <d v="2026-07-17T00:00:00"/>
    <n v="2026"/>
    <x v="2"/>
    <n v="7"/>
    <x v="6"/>
    <x v="1"/>
    <x v="14"/>
    <x v="0"/>
    <s v="New"/>
    <x v="1"/>
    <s v="Trekking Poles"/>
    <n v="1"/>
    <n v="70.44"/>
    <n v="0.05"/>
    <n v="32.229999999999997"/>
    <n v="66.917999999999992"/>
    <n v="32.229999999999997"/>
    <n v="34.687999999999995"/>
    <n v="0.51836576108072563"/>
    <n v="70.44"/>
    <n v="3.5220000000000002"/>
    <n v="2026"/>
    <s v="Q3"/>
    <n v="7"/>
    <s v="Jul"/>
  </r>
  <r>
    <n v="2226"/>
    <d v="2026-07-17T00:00:00"/>
    <n v="2026"/>
    <x v="2"/>
    <n v="7"/>
    <x v="6"/>
    <x v="0"/>
    <x v="15"/>
    <x v="2"/>
    <s v="New"/>
    <x v="1"/>
    <s v="Trekking Poles"/>
    <n v="1"/>
    <n v="69.78"/>
    <n v="0.05"/>
    <n v="32.83"/>
    <n v="66.290999999999997"/>
    <n v="32.83"/>
    <n v="33.460999999999999"/>
    <n v="0.50475931876121949"/>
    <n v="69.78"/>
    <n v="3.4890000000000003"/>
    <n v="2026"/>
    <s v="Q3"/>
    <n v="7"/>
    <s v="Jul"/>
  </r>
  <r>
    <n v="2660"/>
    <d v="2026-07-17T00:00:00"/>
    <n v="2026"/>
    <x v="2"/>
    <n v="7"/>
    <x v="6"/>
    <x v="2"/>
    <x v="5"/>
    <x v="2"/>
    <s v="New"/>
    <x v="2"/>
    <s v="Insulated Bottle"/>
    <n v="4"/>
    <n v="35.450000000000003"/>
    <n v="0.1"/>
    <n v="13.83"/>
    <n v="127.62000000000002"/>
    <n v="55.32"/>
    <n v="72.300000000000011"/>
    <n v="0.56652562294311237"/>
    <n v="141.80000000000001"/>
    <n v="14.180000000000001"/>
    <n v="2026"/>
    <s v="Q3"/>
    <n v="7"/>
    <s v="Jul"/>
  </r>
  <r>
    <n v="3004"/>
    <d v="2026-07-17T00:00:00"/>
    <n v="2026"/>
    <x v="2"/>
    <n v="7"/>
    <x v="6"/>
    <x v="3"/>
    <x v="8"/>
    <x v="0"/>
    <s v="Returning"/>
    <x v="0"/>
    <s v="Trail Bike Light"/>
    <n v="1"/>
    <n v="50.82"/>
    <n v="0.05"/>
    <n v="22.36"/>
    <n v="48.278999999999996"/>
    <n v="22.36"/>
    <n v="25.918999999999997"/>
    <n v="0.5368586756146565"/>
    <n v="50.82"/>
    <n v="2.5410000000000004"/>
    <n v="2026"/>
    <s v="Q3"/>
    <n v="7"/>
    <s v="Jul"/>
  </r>
  <r>
    <n v="4020"/>
    <d v="2026-07-17T00:00:00"/>
    <n v="2026"/>
    <x v="2"/>
    <n v="7"/>
    <x v="6"/>
    <x v="2"/>
    <x v="2"/>
    <x v="0"/>
    <s v="Returning"/>
    <x v="3"/>
    <s v="Compact Sleeping Bag"/>
    <n v="1"/>
    <n v="126.13"/>
    <n v="0.15"/>
    <n v="60.43"/>
    <n v="107.2105"/>
    <n v="60.43"/>
    <n v="46.780499999999996"/>
    <n v="0.43634252242084498"/>
    <n v="126.13"/>
    <n v="18.919499999999999"/>
    <n v="2026"/>
    <s v="Q3"/>
    <n v="7"/>
    <s v="Jul"/>
  </r>
  <r>
    <n v="4154"/>
    <d v="2026-07-17T00:00:00"/>
    <n v="2026"/>
    <x v="2"/>
    <n v="7"/>
    <x v="6"/>
    <x v="2"/>
    <x v="10"/>
    <x v="0"/>
    <s v="Returning"/>
    <x v="1"/>
    <s v="Trekking Poles"/>
    <n v="3"/>
    <n v="72.150000000000006"/>
    <n v="0"/>
    <n v="33.01"/>
    <n v="216.45000000000002"/>
    <n v="99.03"/>
    <n v="117.42000000000002"/>
    <n v="0.54248094248094247"/>
    <n v="216.45000000000002"/>
    <n v="0"/>
    <n v="2026"/>
    <s v="Q3"/>
    <n v="7"/>
    <s v="Jul"/>
  </r>
  <r>
    <n v="4957"/>
    <d v="2026-07-17T00:00:00"/>
    <n v="2026"/>
    <x v="2"/>
    <n v="7"/>
    <x v="6"/>
    <x v="1"/>
    <x v="1"/>
    <x v="0"/>
    <s v="Returning"/>
    <x v="4"/>
    <s v="Recovery Roller"/>
    <n v="1"/>
    <n v="35.58"/>
    <n v="0"/>
    <n v="13.68"/>
    <n v="35.58"/>
    <n v="13.68"/>
    <n v="21.9"/>
    <n v="0.61551433389544685"/>
    <n v="35.58"/>
    <n v="0"/>
    <n v="2026"/>
    <s v="Q3"/>
    <n v="7"/>
    <s v="Jul"/>
  </r>
  <r>
    <n v="945"/>
    <d v="2026-07-18T00:00:00"/>
    <n v="2026"/>
    <x v="2"/>
    <n v="7"/>
    <x v="6"/>
    <x v="2"/>
    <x v="3"/>
    <x v="0"/>
    <s v="New"/>
    <x v="1"/>
    <s v="Summit Backpack 45L"/>
    <n v="1"/>
    <n v="154.9"/>
    <n v="0.05"/>
    <n v="77.819999999999993"/>
    <n v="147.155"/>
    <n v="77.819999999999993"/>
    <n v="69.335000000000008"/>
    <n v="0.47116985491488572"/>
    <n v="154.9"/>
    <n v="7.745000000000001"/>
    <n v="2026"/>
    <s v="Q3"/>
    <n v="7"/>
    <s v="Jul"/>
  </r>
  <r>
    <n v="1726"/>
    <d v="2026-07-18T00:00:00"/>
    <n v="2026"/>
    <x v="2"/>
    <n v="7"/>
    <x v="6"/>
    <x v="1"/>
    <x v="14"/>
    <x v="2"/>
    <s v="Business"/>
    <x v="3"/>
    <s v="Portable Camp Stove"/>
    <n v="2"/>
    <n v="80.98"/>
    <n v="0.05"/>
    <n v="39.85"/>
    <n v="153.86199999999999"/>
    <n v="79.7"/>
    <n v="74.161999999999992"/>
    <n v="0.48200335365457353"/>
    <n v="161.96"/>
    <n v="8.0980000000000008"/>
    <n v="2026"/>
    <s v="Q3"/>
    <n v="7"/>
    <s v="Jul"/>
  </r>
  <r>
    <n v="1790"/>
    <d v="2026-07-18T00:00:00"/>
    <n v="2026"/>
    <x v="2"/>
    <n v="7"/>
    <x v="6"/>
    <x v="1"/>
    <x v="12"/>
    <x v="0"/>
    <s v="New"/>
    <x v="1"/>
    <s v="Hiking Daypack 20L"/>
    <n v="1"/>
    <n v="91.36"/>
    <n v="0"/>
    <n v="44.86"/>
    <n v="91.36"/>
    <n v="44.86"/>
    <n v="46.5"/>
    <n v="0.50897548161120842"/>
    <n v="91.36"/>
    <n v="0"/>
    <n v="2026"/>
    <s v="Q3"/>
    <n v="7"/>
    <s v="Jul"/>
  </r>
  <r>
    <n v="2193"/>
    <d v="2026-07-18T00:00:00"/>
    <n v="2026"/>
    <x v="2"/>
    <n v="7"/>
    <x v="6"/>
    <x v="2"/>
    <x v="2"/>
    <x v="0"/>
    <s v="Returning"/>
    <x v="0"/>
    <s v="Compact Repair Kit"/>
    <n v="2"/>
    <n v="39.409999999999997"/>
    <n v="0"/>
    <n v="16.8"/>
    <n v="78.819999999999993"/>
    <n v="33.6"/>
    <n v="45.219999999999992"/>
    <n v="0.57371225577264651"/>
    <n v="78.819999999999993"/>
    <n v="0"/>
    <n v="2026"/>
    <s v="Q3"/>
    <n v="7"/>
    <s v="Jul"/>
  </r>
  <r>
    <n v="2781"/>
    <d v="2026-07-18T00:00:00"/>
    <n v="2026"/>
    <x v="2"/>
    <n v="7"/>
    <x v="6"/>
    <x v="0"/>
    <x v="0"/>
    <x v="0"/>
    <s v="Returning"/>
    <x v="2"/>
    <s v="Carry-On Duffel"/>
    <n v="2"/>
    <n v="134.99"/>
    <n v="0"/>
    <n v="68.77"/>
    <n v="269.98"/>
    <n v="137.54"/>
    <n v="132.44000000000003"/>
    <n v="0.49055485591525305"/>
    <n v="269.98"/>
    <n v="0"/>
    <n v="2026"/>
    <s v="Q3"/>
    <n v="7"/>
    <s v="Jul"/>
  </r>
  <r>
    <n v="3043"/>
    <d v="2026-07-18T00:00:00"/>
    <n v="2026"/>
    <x v="2"/>
    <n v="7"/>
    <x v="6"/>
    <x v="1"/>
    <x v="12"/>
    <x v="3"/>
    <s v="New"/>
    <x v="0"/>
    <s v="Compact Repair Kit"/>
    <n v="2"/>
    <n v="40.93"/>
    <n v="0.05"/>
    <n v="16.89"/>
    <n v="77.766999999999996"/>
    <n v="33.78"/>
    <n v="43.986999999999995"/>
    <n v="0.56562552239381736"/>
    <n v="81.86"/>
    <n v="4.093"/>
    <n v="2026"/>
    <s v="Q3"/>
    <n v="7"/>
    <s v="Jul"/>
  </r>
  <r>
    <n v="3102"/>
    <d v="2026-07-18T00:00:00"/>
    <n v="2026"/>
    <x v="2"/>
    <n v="7"/>
    <x v="6"/>
    <x v="3"/>
    <x v="13"/>
    <x v="3"/>
    <s v="Returning"/>
    <x v="1"/>
    <s v="Hiking Daypack 20L"/>
    <n v="1"/>
    <n v="90.02"/>
    <n v="0.05"/>
    <n v="45.83"/>
    <n v="85.518999999999991"/>
    <n v="45.83"/>
    <n v="39.688999999999993"/>
    <n v="0.46409569803201622"/>
    <n v="90.02"/>
    <n v="4.5010000000000003"/>
    <n v="2026"/>
    <s v="Q3"/>
    <n v="7"/>
    <s v="Jul"/>
  </r>
  <r>
    <n v="3156"/>
    <d v="2026-07-18T00:00:00"/>
    <n v="2026"/>
    <x v="2"/>
    <n v="7"/>
    <x v="6"/>
    <x v="0"/>
    <x v="0"/>
    <x v="2"/>
    <s v="Returning"/>
    <x v="4"/>
    <s v="Training Mat"/>
    <n v="2"/>
    <n v="50.73"/>
    <n v="0"/>
    <n v="21.87"/>
    <n v="101.46"/>
    <n v="43.74"/>
    <n v="57.719999999999992"/>
    <n v="0.56889414547604966"/>
    <n v="101.46"/>
    <n v="0"/>
    <n v="2026"/>
    <s v="Q3"/>
    <n v="7"/>
    <s v="Jul"/>
  </r>
  <r>
    <n v="3308"/>
    <d v="2026-07-18T00:00:00"/>
    <n v="2026"/>
    <x v="2"/>
    <n v="7"/>
    <x v="6"/>
    <x v="3"/>
    <x v="13"/>
    <x v="2"/>
    <s v="New"/>
    <x v="4"/>
    <s v="Weighted Vest"/>
    <n v="3"/>
    <n v="121.05"/>
    <n v="0.05"/>
    <n v="68.56"/>
    <n v="344.99249999999995"/>
    <n v="205.68"/>
    <n v="139.31249999999994"/>
    <n v="0.40381312637231231"/>
    <n v="363.15"/>
    <n v="18.157499999999999"/>
    <n v="2026"/>
    <s v="Q3"/>
    <n v="7"/>
    <s v="Jul"/>
  </r>
  <r>
    <n v="3329"/>
    <d v="2026-07-18T00:00:00"/>
    <n v="2026"/>
    <x v="2"/>
    <n v="7"/>
    <x v="6"/>
    <x v="1"/>
    <x v="11"/>
    <x v="0"/>
    <s v="New"/>
    <x v="0"/>
    <s v="Commuter Helmet"/>
    <n v="2"/>
    <n v="81.739999999999995"/>
    <n v="0"/>
    <n v="42.75"/>
    <n v="163.47999999999999"/>
    <n v="85.5"/>
    <n v="77.97999999999999"/>
    <n v="0.47700024467824809"/>
    <n v="163.47999999999999"/>
    <n v="0"/>
    <n v="2026"/>
    <s v="Q3"/>
    <n v="7"/>
    <s v="Jul"/>
  </r>
  <r>
    <n v="4102"/>
    <d v="2026-07-18T00:00:00"/>
    <n v="2026"/>
    <x v="2"/>
    <n v="7"/>
    <x v="6"/>
    <x v="1"/>
    <x v="12"/>
    <x v="0"/>
    <s v="Returning"/>
    <x v="1"/>
    <s v="Summit Backpack 45L"/>
    <n v="3"/>
    <n v="154.01"/>
    <n v="0.1"/>
    <n v="78.78"/>
    <n v="415.827"/>
    <n v="236.34"/>
    <n v="179.48699999999999"/>
    <n v="0.43163863818366771"/>
    <n v="462.03"/>
    <n v="46.203000000000003"/>
    <n v="2026"/>
    <s v="Q3"/>
    <n v="7"/>
    <s v="Jul"/>
  </r>
  <r>
    <n v="4109"/>
    <d v="2026-07-18T00:00:00"/>
    <n v="2026"/>
    <x v="2"/>
    <n v="7"/>
    <x v="6"/>
    <x v="1"/>
    <x v="12"/>
    <x v="3"/>
    <s v="New"/>
    <x v="0"/>
    <s v="Cycling Pack 12L"/>
    <n v="4"/>
    <n v="101.61"/>
    <n v="0"/>
    <n v="51.68"/>
    <n v="406.44"/>
    <n v="206.72"/>
    <n v="199.72"/>
    <n v="0.49138864285011319"/>
    <n v="406.44"/>
    <n v="0"/>
    <n v="2026"/>
    <s v="Q3"/>
    <n v="7"/>
    <s v="Jul"/>
  </r>
  <r>
    <n v="4813"/>
    <d v="2026-07-18T00:00:00"/>
    <n v="2026"/>
    <x v="2"/>
    <n v="7"/>
    <x v="6"/>
    <x v="2"/>
    <x v="10"/>
    <x v="2"/>
    <s v="Returning"/>
    <x v="4"/>
    <s v="Recovery Roller"/>
    <n v="2"/>
    <n v="36.869999999999997"/>
    <n v="0.15"/>
    <n v="13.94"/>
    <n v="62.678999999999995"/>
    <n v="27.88"/>
    <n v="34.798999999999992"/>
    <n v="0.55519392459994565"/>
    <n v="73.739999999999995"/>
    <n v="11.060999999999998"/>
    <n v="2026"/>
    <s v="Q3"/>
    <n v="7"/>
    <s v="Jul"/>
  </r>
  <r>
    <n v="5054"/>
    <d v="2026-07-18T00:00:00"/>
    <n v="2026"/>
    <x v="2"/>
    <n v="7"/>
    <x v="6"/>
    <x v="3"/>
    <x v="8"/>
    <x v="0"/>
    <s v="New"/>
    <x v="3"/>
    <s v="Compact Sleeping Bag"/>
    <n v="2"/>
    <n v="121.06"/>
    <n v="0"/>
    <n v="59.62"/>
    <n v="242.12"/>
    <n v="119.24"/>
    <n v="122.88000000000001"/>
    <n v="0.50751693375185858"/>
    <n v="242.12"/>
    <n v="0"/>
    <n v="2026"/>
    <s v="Q3"/>
    <n v="7"/>
    <s v="Jul"/>
  </r>
  <r>
    <n v="138"/>
    <d v="2026-07-19T00:00:00"/>
    <n v="2026"/>
    <x v="2"/>
    <n v="7"/>
    <x v="6"/>
    <x v="1"/>
    <x v="12"/>
    <x v="0"/>
    <s v="New"/>
    <x v="1"/>
    <s v="Trekking Poles"/>
    <n v="2"/>
    <n v="71.81"/>
    <n v="0"/>
    <n v="32.35"/>
    <n v="143.62"/>
    <n v="64.7"/>
    <n v="78.92"/>
    <n v="0.54950563988302459"/>
    <n v="143.62"/>
    <n v="0"/>
    <n v="2026"/>
    <s v="Q3"/>
    <n v="7"/>
    <s v="Jul"/>
  </r>
  <r>
    <n v="433"/>
    <d v="2026-07-19T00:00:00"/>
    <n v="2026"/>
    <x v="2"/>
    <n v="7"/>
    <x v="6"/>
    <x v="1"/>
    <x v="12"/>
    <x v="0"/>
    <s v="New"/>
    <x v="1"/>
    <s v="Trail Boots"/>
    <n v="4"/>
    <n v="145.18"/>
    <n v="0"/>
    <n v="79.540000000000006"/>
    <n v="580.72"/>
    <n v="318.16000000000003"/>
    <n v="262.56"/>
    <n v="0.45212839234054275"/>
    <n v="580.72"/>
    <n v="0"/>
    <n v="2026"/>
    <s v="Q3"/>
    <n v="7"/>
    <s v="Jul"/>
  </r>
  <r>
    <n v="484"/>
    <d v="2026-07-19T00:00:00"/>
    <n v="2026"/>
    <x v="2"/>
    <n v="7"/>
    <x v="6"/>
    <x v="1"/>
    <x v="12"/>
    <x v="0"/>
    <s v="New"/>
    <x v="4"/>
    <s v="Recovery Roller"/>
    <n v="2"/>
    <n v="36.07"/>
    <n v="0"/>
    <n v="13.6"/>
    <n v="72.14"/>
    <n v="27.2"/>
    <n v="44.94"/>
    <n v="0.62295536456889378"/>
    <n v="72.14"/>
    <n v="0"/>
    <n v="2026"/>
    <s v="Q3"/>
    <n v="7"/>
    <s v="Jul"/>
  </r>
  <r>
    <n v="492"/>
    <d v="2026-07-19T00:00:00"/>
    <n v="2026"/>
    <x v="2"/>
    <n v="7"/>
    <x v="6"/>
    <x v="1"/>
    <x v="14"/>
    <x v="2"/>
    <s v="New"/>
    <x v="1"/>
    <s v="Trekking Poles"/>
    <n v="3"/>
    <n v="72.23"/>
    <n v="0.1"/>
    <n v="31.67"/>
    <n v="195.02100000000002"/>
    <n v="95.01"/>
    <n v="100.01100000000001"/>
    <n v="0.5128216961250327"/>
    <n v="216.69"/>
    <n v="21.669"/>
    <n v="2026"/>
    <s v="Q3"/>
    <n v="7"/>
    <s v="Jul"/>
  </r>
  <r>
    <n v="626"/>
    <d v="2026-07-19T00:00:00"/>
    <n v="2026"/>
    <x v="2"/>
    <n v="7"/>
    <x v="6"/>
    <x v="1"/>
    <x v="14"/>
    <x v="2"/>
    <s v="Returning"/>
    <x v="2"/>
    <s v="Insulated Bottle"/>
    <n v="1"/>
    <n v="36.549999999999997"/>
    <n v="0.1"/>
    <n v="13.2"/>
    <n v="32.894999999999996"/>
    <n v="13.2"/>
    <n v="19.694999999999997"/>
    <n v="0.59872321021431829"/>
    <n v="36.549999999999997"/>
    <n v="3.6549999999999998"/>
    <n v="2026"/>
    <s v="Q3"/>
    <n v="7"/>
    <s v="Jul"/>
  </r>
  <r>
    <n v="1409"/>
    <d v="2026-07-19T00:00:00"/>
    <n v="2026"/>
    <x v="2"/>
    <n v="7"/>
    <x v="6"/>
    <x v="1"/>
    <x v="14"/>
    <x v="0"/>
    <s v="New"/>
    <x v="3"/>
    <s v="Compact Sleeping Bag"/>
    <n v="5"/>
    <n v="124.68"/>
    <n v="0.05"/>
    <n v="60.61"/>
    <n v="592.23"/>
    <n v="303.05"/>
    <n v="289.18"/>
    <n v="0.48829002245749115"/>
    <n v="623.40000000000009"/>
    <n v="31.170000000000005"/>
    <n v="2026"/>
    <s v="Q3"/>
    <n v="7"/>
    <s v="Jul"/>
  </r>
  <r>
    <n v="1486"/>
    <d v="2026-07-19T00:00:00"/>
    <n v="2026"/>
    <x v="2"/>
    <n v="7"/>
    <x v="6"/>
    <x v="3"/>
    <x v="8"/>
    <x v="0"/>
    <s v="Returning"/>
    <x v="0"/>
    <s v="Cycling Pack 12L"/>
    <n v="1"/>
    <n v="101.7"/>
    <n v="0.05"/>
    <n v="49.92"/>
    <n v="96.614999999999995"/>
    <n v="49.92"/>
    <n v="46.694999999999993"/>
    <n v="0.48331004502406455"/>
    <n v="101.7"/>
    <n v="5.0850000000000009"/>
    <n v="2026"/>
    <s v="Q3"/>
    <n v="7"/>
    <s v="Jul"/>
  </r>
  <r>
    <n v="1940"/>
    <d v="2026-07-19T00:00:00"/>
    <n v="2026"/>
    <x v="2"/>
    <n v="7"/>
    <x v="6"/>
    <x v="2"/>
    <x v="16"/>
    <x v="0"/>
    <s v="New"/>
    <x v="4"/>
    <s v="Training Mat"/>
    <n v="2"/>
    <n v="50.24"/>
    <n v="0.05"/>
    <n v="21.88"/>
    <n v="95.456000000000003"/>
    <n v="43.76"/>
    <n v="51.696000000000005"/>
    <n v="0.54156889037881328"/>
    <n v="100.48"/>
    <n v="5.0240000000000009"/>
    <n v="2026"/>
    <s v="Q3"/>
    <n v="7"/>
    <s v="Jul"/>
  </r>
  <r>
    <n v="2215"/>
    <d v="2026-07-19T00:00:00"/>
    <n v="2026"/>
    <x v="2"/>
    <n v="7"/>
    <x v="6"/>
    <x v="3"/>
    <x v="13"/>
    <x v="2"/>
    <s v="Returning"/>
    <x v="4"/>
    <s v="Recovery Roller"/>
    <n v="3"/>
    <n v="35.53"/>
    <n v="0"/>
    <n v="14"/>
    <n v="106.59"/>
    <n v="42"/>
    <n v="64.59"/>
    <n v="0.60596678862932729"/>
    <n v="106.59"/>
    <n v="0"/>
    <n v="2026"/>
    <s v="Q3"/>
    <n v="7"/>
    <s v="Jul"/>
  </r>
  <r>
    <n v="2555"/>
    <d v="2026-07-19T00:00:00"/>
    <n v="2026"/>
    <x v="2"/>
    <n v="7"/>
    <x v="6"/>
    <x v="2"/>
    <x v="2"/>
    <x v="3"/>
    <s v="New"/>
    <x v="2"/>
    <s v="Packing Cube Set"/>
    <n v="2"/>
    <n v="46.89"/>
    <n v="0.1"/>
    <n v="18.53"/>
    <n v="84.402000000000001"/>
    <n v="37.06"/>
    <n v="47.341999999999999"/>
    <n v="0.56091087888912583"/>
    <n v="93.78"/>
    <n v="9.3780000000000001"/>
    <n v="2026"/>
    <s v="Q3"/>
    <n v="7"/>
    <s v="Jul"/>
  </r>
  <r>
    <n v="4710"/>
    <d v="2026-07-19T00:00:00"/>
    <n v="2026"/>
    <x v="2"/>
    <n v="7"/>
    <x v="6"/>
    <x v="0"/>
    <x v="0"/>
    <x v="2"/>
    <s v="Returning"/>
    <x v="3"/>
    <s v="Trail Tent 2P"/>
    <n v="1"/>
    <n v="197.29"/>
    <n v="0.1"/>
    <n v="104.7"/>
    <n v="177.56100000000001"/>
    <n v="104.7"/>
    <n v="72.861000000000004"/>
    <n v="0.4103434875901803"/>
    <n v="197.29"/>
    <n v="19.728999999999999"/>
    <n v="2026"/>
    <s v="Q3"/>
    <n v="7"/>
    <s v="Jul"/>
  </r>
  <r>
    <n v="4974"/>
    <d v="2026-07-19T00:00:00"/>
    <n v="2026"/>
    <x v="2"/>
    <n v="7"/>
    <x v="6"/>
    <x v="0"/>
    <x v="9"/>
    <x v="2"/>
    <s v="Business"/>
    <x v="1"/>
    <s v="Trekking Poles"/>
    <n v="1"/>
    <n v="70.52"/>
    <n v="0.1"/>
    <n v="33.28"/>
    <n v="63.467999999999996"/>
    <n v="33.28"/>
    <n v="30.187999999999995"/>
    <n v="0.47564126804058732"/>
    <n v="70.52"/>
    <n v="7.0519999999999996"/>
    <n v="2026"/>
    <s v="Q3"/>
    <n v="7"/>
    <s v="Jul"/>
  </r>
  <r>
    <n v="5048"/>
    <d v="2026-07-19T00:00:00"/>
    <n v="2026"/>
    <x v="2"/>
    <n v="7"/>
    <x v="6"/>
    <x v="1"/>
    <x v="12"/>
    <x v="3"/>
    <s v="New"/>
    <x v="4"/>
    <s v="Training Mat"/>
    <n v="3"/>
    <n v="49.9"/>
    <n v="0.05"/>
    <n v="22.27"/>
    <n v="142.21499999999997"/>
    <n v="66.81"/>
    <n v="75.404999999999973"/>
    <n v="0.53021833139964125"/>
    <n v="149.69999999999999"/>
    <n v="7.4849999999999994"/>
    <n v="2026"/>
    <s v="Q3"/>
    <n v="7"/>
    <s v="Jul"/>
  </r>
  <r>
    <n v="1"/>
    <d v="2026-07-20T00:00:00"/>
    <n v="2026"/>
    <x v="2"/>
    <n v="7"/>
    <x v="6"/>
    <x v="3"/>
    <x v="7"/>
    <x v="2"/>
    <s v="New"/>
    <x v="1"/>
    <s v="Summit Backpack 45L"/>
    <n v="3"/>
    <n v="156.25"/>
    <n v="0"/>
    <n v="79.900000000000006"/>
    <n v="468.75"/>
    <n v="239.70000000000002"/>
    <n v="229.04999999999998"/>
    <n v="0.48863999999999996"/>
    <n v="468.75"/>
    <n v="0"/>
    <n v="2026"/>
    <s v="Q3"/>
    <n v="7"/>
    <s v="Jul"/>
  </r>
  <r>
    <n v="270"/>
    <d v="2026-07-20T00:00:00"/>
    <n v="2026"/>
    <x v="2"/>
    <n v="7"/>
    <x v="6"/>
    <x v="2"/>
    <x v="2"/>
    <x v="3"/>
    <s v="Returning"/>
    <x v="3"/>
    <s v="Compact Sleeping Bag"/>
    <n v="3"/>
    <n v="120.14"/>
    <n v="0"/>
    <n v="58.9"/>
    <n v="360.42"/>
    <n v="176.7"/>
    <n v="183.72000000000003"/>
    <n v="0.5097386382553688"/>
    <n v="360.42"/>
    <n v="0"/>
    <n v="2026"/>
    <s v="Q3"/>
    <n v="7"/>
    <s v="Jul"/>
  </r>
  <r>
    <n v="2130"/>
    <d v="2026-07-20T00:00:00"/>
    <n v="2026"/>
    <x v="2"/>
    <n v="7"/>
    <x v="6"/>
    <x v="1"/>
    <x v="14"/>
    <x v="2"/>
    <s v="Returning"/>
    <x v="1"/>
    <s v="Trail Boots"/>
    <n v="1"/>
    <n v="145.21"/>
    <n v="0"/>
    <n v="80.52"/>
    <n v="145.21"/>
    <n v="80.52"/>
    <n v="64.690000000000012"/>
    <n v="0.44549273466014744"/>
    <n v="145.21"/>
    <n v="0"/>
    <n v="2026"/>
    <s v="Q3"/>
    <n v="7"/>
    <s v="Jul"/>
  </r>
  <r>
    <n v="2474"/>
    <d v="2026-07-20T00:00:00"/>
    <n v="2026"/>
    <x v="2"/>
    <n v="7"/>
    <x v="6"/>
    <x v="2"/>
    <x v="2"/>
    <x v="2"/>
    <s v="Returning"/>
    <x v="0"/>
    <s v="Compact Repair Kit"/>
    <n v="2"/>
    <n v="39.78"/>
    <n v="0.1"/>
    <n v="16.260000000000002"/>
    <n v="71.603999999999999"/>
    <n v="32.520000000000003"/>
    <n v="39.083999999999996"/>
    <n v="0.54583542818836928"/>
    <n v="79.56"/>
    <n v="7.9560000000000004"/>
    <n v="2026"/>
    <s v="Q3"/>
    <n v="7"/>
    <s v="Jul"/>
  </r>
  <r>
    <n v="2514"/>
    <d v="2026-07-20T00:00:00"/>
    <n v="2026"/>
    <x v="2"/>
    <n v="7"/>
    <x v="6"/>
    <x v="1"/>
    <x v="6"/>
    <x v="0"/>
    <s v="New"/>
    <x v="2"/>
    <s v="Travel Backpack 35L"/>
    <n v="2"/>
    <n v="161.97"/>
    <n v="0.1"/>
    <n v="88.57"/>
    <n v="291.54599999999999"/>
    <n v="177.14"/>
    <n v="114.40600000000001"/>
    <n v="0.39241148909606033"/>
    <n v="323.94"/>
    <n v="32.393999999999998"/>
    <n v="2026"/>
    <s v="Q3"/>
    <n v="7"/>
    <s v="Jul"/>
  </r>
  <r>
    <n v="2616"/>
    <d v="2026-07-20T00:00:00"/>
    <n v="2026"/>
    <x v="2"/>
    <n v="7"/>
    <x v="6"/>
    <x v="2"/>
    <x v="3"/>
    <x v="2"/>
    <s v="New"/>
    <x v="4"/>
    <s v="Weighted Vest"/>
    <n v="2"/>
    <n v="125.37"/>
    <n v="0"/>
    <n v="68.040000000000006"/>
    <n v="250.74"/>
    <n v="136.08000000000001"/>
    <n v="114.66"/>
    <n v="0.457286432160804"/>
    <n v="250.74"/>
    <n v="0"/>
    <n v="2026"/>
    <s v="Q3"/>
    <n v="7"/>
    <s v="Jul"/>
  </r>
  <r>
    <n v="2632"/>
    <d v="2026-07-20T00:00:00"/>
    <n v="2026"/>
    <x v="2"/>
    <n v="7"/>
    <x v="6"/>
    <x v="0"/>
    <x v="15"/>
    <x v="0"/>
    <s v="New"/>
    <x v="3"/>
    <s v="Trail Tent 2P"/>
    <n v="1"/>
    <n v="196.57"/>
    <n v="0"/>
    <n v="104.78"/>
    <n v="196.57"/>
    <n v="104.78"/>
    <n v="91.789999999999992"/>
    <n v="0.46695833545301924"/>
    <n v="196.57"/>
    <n v="0"/>
    <n v="2026"/>
    <s v="Q3"/>
    <n v="7"/>
    <s v="Jul"/>
  </r>
  <r>
    <n v="3725"/>
    <d v="2026-07-20T00:00:00"/>
    <n v="2026"/>
    <x v="2"/>
    <n v="7"/>
    <x v="6"/>
    <x v="2"/>
    <x v="16"/>
    <x v="0"/>
    <s v="Returning"/>
    <x v="3"/>
    <s v="Trail Tent 2P"/>
    <n v="2"/>
    <n v="195.74"/>
    <n v="0.05"/>
    <n v="107.17"/>
    <n v="371.90600000000001"/>
    <n v="214.34"/>
    <n v="157.566"/>
    <n v="0.4236715729243411"/>
    <n v="391.48"/>
    <n v="19.574000000000002"/>
    <n v="2026"/>
    <s v="Q3"/>
    <n v="7"/>
    <s v="Jul"/>
  </r>
  <r>
    <n v="3834"/>
    <d v="2026-07-20T00:00:00"/>
    <n v="2026"/>
    <x v="2"/>
    <n v="7"/>
    <x v="6"/>
    <x v="1"/>
    <x v="14"/>
    <x v="2"/>
    <s v="New"/>
    <x v="3"/>
    <s v="Trail Tent 2P"/>
    <n v="3"/>
    <n v="192.28"/>
    <n v="0"/>
    <n v="104.3"/>
    <n v="576.84"/>
    <n v="312.89999999999998"/>
    <n v="263.94000000000005"/>
    <n v="0.45756188891200339"/>
    <n v="576.84"/>
    <n v="0"/>
    <n v="2026"/>
    <s v="Q3"/>
    <n v="7"/>
    <s v="Jul"/>
  </r>
  <r>
    <n v="159"/>
    <d v="2026-07-21T00:00:00"/>
    <n v="2026"/>
    <x v="2"/>
    <n v="7"/>
    <x v="6"/>
    <x v="1"/>
    <x v="1"/>
    <x v="0"/>
    <s v="Returning"/>
    <x v="1"/>
    <s v="Trekking Poles"/>
    <n v="2"/>
    <n v="70.150000000000006"/>
    <n v="0.05"/>
    <n v="32.950000000000003"/>
    <n v="133.285"/>
    <n v="65.900000000000006"/>
    <n v="67.384999999999991"/>
    <n v="0.50557076940390888"/>
    <n v="140.30000000000001"/>
    <n v="7.0150000000000006"/>
    <n v="2026"/>
    <s v="Q3"/>
    <n v="7"/>
    <s v="Jul"/>
  </r>
  <r>
    <n v="435"/>
    <d v="2026-07-21T00:00:00"/>
    <n v="2026"/>
    <x v="2"/>
    <n v="7"/>
    <x v="6"/>
    <x v="2"/>
    <x v="2"/>
    <x v="0"/>
    <s v="Returning"/>
    <x v="3"/>
    <s v="Alpine Tent 4P"/>
    <n v="2"/>
    <n v="342.38"/>
    <n v="0.05"/>
    <n v="192.01"/>
    <n v="650.52199999999993"/>
    <n v="384.02"/>
    <n v="266.50199999999995"/>
    <n v="0.40967407712575438"/>
    <n v="684.76"/>
    <n v="34.238"/>
    <n v="2026"/>
    <s v="Q3"/>
    <n v="7"/>
    <s v="Jul"/>
  </r>
  <r>
    <n v="1467"/>
    <d v="2026-07-21T00:00:00"/>
    <n v="2026"/>
    <x v="2"/>
    <n v="7"/>
    <x v="6"/>
    <x v="1"/>
    <x v="14"/>
    <x v="3"/>
    <s v="New"/>
    <x v="4"/>
    <s v="Training Mat"/>
    <n v="1"/>
    <n v="50.59"/>
    <n v="0.05"/>
    <n v="22.04"/>
    <n v="48.060499999999998"/>
    <n v="22.04"/>
    <n v="26.020499999999998"/>
    <n v="0.54141134611583319"/>
    <n v="50.59"/>
    <n v="2.5295000000000005"/>
    <n v="2026"/>
    <s v="Q3"/>
    <n v="7"/>
    <s v="Jul"/>
  </r>
  <r>
    <n v="1552"/>
    <d v="2026-07-21T00:00:00"/>
    <n v="2026"/>
    <x v="2"/>
    <n v="7"/>
    <x v="6"/>
    <x v="3"/>
    <x v="4"/>
    <x v="2"/>
    <s v="New"/>
    <x v="2"/>
    <s v="Packing Cube Set"/>
    <n v="2"/>
    <n v="46.34"/>
    <n v="0.1"/>
    <n v="18.41"/>
    <n v="83.412000000000006"/>
    <n v="36.82"/>
    <n v="46.592000000000006"/>
    <n v="0.55857670359180933"/>
    <n v="92.68"/>
    <n v="9.2680000000000007"/>
    <n v="2026"/>
    <s v="Q3"/>
    <n v="7"/>
    <s v="Jul"/>
  </r>
  <r>
    <n v="1745"/>
    <d v="2026-07-21T00:00:00"/>
    <n v="2026"/>
    <x v="2"/>
    <n v="7"/>
    <x v="6"/>
    <x v="1"/>
    <x v="6"/>
    <x v="3"/>
    <s v="New"/>
    <x v="1"/>
    <s v="Hiking Daypack 20L"/>
    <n v="1"/>
    <n v="91.45"/>
    <n v="0"/>
    <n v="44.16"/>
    <n v="91.45"/>
    <n v="44.16"/>
    <n v="47.290000000000006"/>
    <n v="0.51711317659923461"/>
    <n v="91.45"/>
    <n v="0"/>
    <n v="2026"/>
    <s v="Q3"/>
    <n v="7"/>
    <s v="Jul"/>
  </r>
  <r>
    <n v="2174"/>
    <d v="2026-07-21T00:00:00"/>
    <n v="2026"/>
    <x v="2"/>
    <n v="7"/>
    <x v="6"/>
    <x v="3"/>
    <x v="8"/>
    <x v="3"/>
    <s v="Returning"/>
    <x v="0"/>
    <s v="Compact Repair Kit"/>
    <n v="3"/>
    <n v="40.28"/>
    <n v="0"/>
    <n v="17.12"/>
    <n v="120.84"/>
    <n v="51.36"/>
    <n v="69.48"/>
    <n v="0.57497517378351537"/>
    <n v="120.84"/>
    <n v="0"/>
    <n v="2026"/>
    <s v="Q3"/>
    <n v="7"/>
    <s v="Jul"/>
  </r>
  <r>
    <n v="3444"/>
    <d v="2026-07-21T00:00:00"/>
    <n v="2026"/>
    <x v="2"/>
    <n v="7"/>
    <x v="6"/>
    <x v="1"/>
    <x v="14"/>
    <x v="0"/>
    <s v="Returning"/>
    <x v="4"/>
    <s v="Recovery Roller"/>
    <n v="2"/>
    <n v="36.93"/>
    <n v="0"/>
    <n v="13.63"/>
    <n v="73.86"/>
    <n v="27.26"/>
    <n v="46.599999999999994"/>
    <n v="0.63092336853506625"/>
    <n v="73.86"/>
    <n v="0"/>
    <n v="2026"/>
    <s v="Q3"/>
    <n v="7"/>
    <s v="Jul"/>
  </r>
  <r>
    <n v="3646"/>
    <d v="2026-07-21T00:00:00"/>
    <n v="2026"/>
    <x v="2"/>
    <n v="7"/>
    <x v="6"/>
    <x v="2"/>
    <x v="2"/>
    <x v="3"/>
    <s v="Returning"/>
    <x v="1"/>
    <s v="Trail Boots"/>
    <n v="1"/>
    <n v="143.69"/>
    <n v="0"/>
    <n v="80.87"/>
    <n v="143.69"/>
    <n v="80.87"/>
    <n v="62.819999999999993"/>
    <n v="0.43719117544714309"/>
    <n v="143.69"/>
    <n v="0"/>
    <n v="2026"/>
    <s v="Q3"/>
    <n v="7"/>
    <s v="Jul"/>
  </r>
  <r>
    <n v="4558"/>
    <d v="2026-07-21T00:00:00"/>
    <n v="2026"/>
    <x v="2"/>
    <n v="7"/>
    <x v="6"/>
    <x v="1"/>
    <x v="14"/>
    <x v="3"/>
    <s v="New"/>
    <x v="1"/>
    <s v="Trail Boots"/>
    <n v="2"/>
    <n v="147.09"/>
    <n v="0"/>
    <n v="81.58"/>
    <n v="294.18"/>
    <n v="163.16"/>
    <n v="131.02000000000001"/>
    <n v="0.44537358080087025"/>
    <n v="294.18"/>
    <n v="0"/>
    <n v="2026"/>
    <s v="Q3"/>
    <n v="7"/>
    <s v="Jul"/>
  </r>
  <r>
    <n v="4564"/>
    <d v="2026-07-21T00:00:00"/>
    <n v="2026"/>
    <x v="2"/>
    <n v="7"/>
    <x v="6"/>
    <x v="2"/>
    <x v="5"/>
    <x v="0"/>
    <s v="New"/>
    <x v="1"/>
    <s v="Summit Backpack 45L"/>
    <n v="1"/>
    <n v="153.88"/>
    <n v="0"/>
    <n v="80.98"/>
    <n v="153.88"/>
    <n v="80.98"/>
    <n v="72.899999999999991"/>
    <n v="0.47374577592929551"/>
    <n v="153.88"/>
    <n v="0"/>
    <n v="2026"/>
    <s v="Q3"/>
    <n v="7"/>
    <s v="Jul"/>
  </r>
  <r>
    <n v="4616"/>
    <d v="2026-07-21T00:00:00"/>
    <n v="2026"/>
    <x v="2"/>
    <n v="7"/>
    <x v="6"/>
    <x v="3"/>
    <x v="13"/>
    <x v="3"/>
    <s v="New"/>
    <x v="1"/>
    <s v="Trekking Poles"/>
    <n v="3"/>
    <n v="72.2"/>
    <n v="0"/>
    <n v="31.45"/>
    <n v="216.60000000000002"/>
    <n v="94.35"/>
    <n v="122.25000000000003"/>
    <n v="0.5644044321329641"/>
    <n v="216.60000000000002"/>
    <n v="0"/>
    <n v="2026"/>
    <s v="Q3"/>
    <n v="7"/>
    <s v="Jul"/>
  </r>
  <r>
    <n v="536"/>
    <d v="2026-07-22T00:00:00"/>
    <n v="2026"/>
    <x v="2"/>
    <n v="7"/>
    <x v="6"/>
    <x v="3"/>
    <x v="13"/>
    <x v="2"/>
    <s v="Business"/>
    <x v="4"/>
    <s v="Resistance Band Set"/>
    <n v="1"/>
    <n v="40.67"/>
    <n v="0"/>
    <n v="14.28"/>
    <n v="40.67"/>
    <n v="14.28"/>
    <n v="26.39"/>
    <n v="0.64888123924268504"/>
    <n v="40.67"/>
    <n v="0"/>
    <n v="2026"/>
    <s v="Q3"/>
    <n v="7"/>
    <s v="Jul"/>
  </r>
  <r>
    <n v="571"/>
    <d v="2026-07-22T00:00:00"/>
    <n v="2026"/>
    <x v="2"/>
    <n v="7"/>
    <x v="6"/>
    <x v="0"/>
    <x v="0"/>
    <x v="0"/>
    <s v="New"/>
    <x v="1"/>
    <s v="Summit Backpack 45L"/>
    <n v="3"/>
    <n v="152.53"/>
    <n v="0"/>
    <n v="80.88"/>
    <n v="457.59000000000003"/>
    <n v="242.64"/>
    <n v="214.95000000000005"/>
    <n v="0.46974365698551113"/>
    <n v="457.59000000000003"/>
    <n v="0"/>
    <n v="2026"/>
    <s v="Q3"/>
    <n v="7"/>
    <s v="Jul"/>
  </r>
  <r>
    <n v="965"/>
    <d v="2026-07-22T00:00:00"/>
    <n v="2026"/>
    <x v="2"/>
    <n v="7"/>
    <x v="6"/>
    <x v="1"/>
    <x v="11"/>
    <x v="2"/>
    <s v="Returning"/>
    <x v="2"/>
    <s v="Insulated Bottle"/>
    <n v="2"/>
    <n v="35.39"/>
    <n v="0.05"/>
    <n v="13.39"/>
    <n v="67.241"/>
    <n v="26.78"/>
    <n v="40.460999999999999"/>
    <n v="0.60173108668818132"/>
    <n v="70.78"/>
    <n v="3.5390000000000001"/>
    <n v="2026"/>
    <s v="Q3"/>
    <n v="7"/>
    <s v="Jul"/>
  </r>
  <r>
    <n v="1504"/>
    <d v="2026-07-22T00:00:00"/>
    <n v="2026"/>
    <x v="2"/>
    <n v="7"/>
    <x v="6"/>
    <x v="3"/>
    <x v="4"/>
    <x v="0"/>
    <s v="Returning"/>
    <x v="1"/>
    <s v="Hiking Daypack 20L"/>
    <n v="5"/>
    <n v="93.35"/>
    <n v="0"/>
    <n v="46.31"/>
    <n v="466.75"/>
    <n v="231.55"/>
    <n v="235.2"/>
    <n v="0.50391001606855912"/>
    <n v="466.75"/>
    <n v="0"/>
    <n v="2026"/>
    <s v="Q3"/>
    <n v="7"/>
    <s v="Jul"/>
  </r>
  <r>
    <n v="2560"/>
    <d v="2026-07-22T00:00:00"/>
    <n v="2026"/>
    <x v="2"/>
    <n v="7"/>
    <x v="6"/>
    <x v="1"/>
    <x v="12"/>
    <x v="0"/>
    <s v="Returning"/>
    <x v="0"/>
    <s v="Trail Bike Light"/>
    <n v="2"/>
    <n v="51.71"/>
    <n v="0"/>
    <n v="22.75"/>
    <n v="103.42"/>
    <n v="45.5"/>
    <n v="57.92"/>
    <n v="0.5600464126861342"/>
    <n v="103.42"/>
    <n v="0"/>
    <n v="2026"/>
    <s v="Q3"/>
    <n v="7"/>
    <s v="Jul"/>
  </r>
  <r>
    <n v="2758"/>
    <d v="2026-07-22T00:00:00"/>
    <n v="2026"/>
    <x v="2"/>
    <n v="7"/>
    <x v="6"/>
    <x v="0"/>
    <x v="0"/>
    <x v="0"/>
    <s v="New"/>
    <x v="0"/>
    <s v="Compact Repair Kit"/>
    <n v="1"/>
    <n v="39.86"/>
    <n v="0"/>
    <n v="16.53"/>
    <n v="39.86"/>
    <n v="16.53"/>
    <n v="23.33"/>
    <n v="0.58529854490717503"/>
    <n v="39.86"/>
    <n v="0"/>
    <n v="2026"/>
    <s v="Q3"/>
    <n v="7"/>
    <s v="Jul"/>
  </r>
  <r>
    <n v="4030"/>
    <d v="2026-07-22T00:00:00"/>
    <n v="2026"/>
    <x v="2"/>
    <n v="7"/>
    <x v="6"/>
    <x v="3"/>
    <x v="8"/>
    <x v="0"/>
    <s v="New"/>
    <x v="3"/>
    <s v="Portable Camp Stove"/>
    <n v="2"/>
    <n v="83.71"/>
    <n v="0"/>
    <n v="39.29"/>
    <n v="167.42"/>
    <n v="78.58"/>
    <n v="88.839999999999989"/>
    <n v="0.53064150041811009"/>
    <n v="167.42"/>
    <n v="0"/>
    <n v="2026"/>
    <s v="Q3"/>
    <n v="7"/>
    <s v="Jul"/>
  </r>
  <r>
    <n v="4337"/>
    <d v="2026-07-22T00:00:00"/>
    <n v="2026"/>
    <x v="2"/>
    <n v="7"/>
    <x v="6"/>
    <x v="1"/>
    <x v="14"/>
    <x v="2"/>
    <s v="New"/>
    <x v="2"/>
    <s v="Packing Cube Set"/>
    <n v="1"/>
    <n v="47.62"/>
    <n v="0"/>
    <n v="17.82"/>
    <n v="47.62"/>
    <n v="17.82"/>
    <n v="29.799999999999997"/>
    <n v="0.62578748425031494"/>
    <n v="47.62"/>
    <n v="0"/>
    <n v="2026"/>
    <s v="Q3"/>
    <n v="7"/>
    <s v="Jul"/>
  </r>
  <r>
    <n v="5129"/>
    <d v="2026-07-22T00:00:00"/>
    <n v="2026"/>
    <x v="2"/>
    <n v="7"/>
    <x v="6"/>
    <x v="1"/>
    <x v="12"/>
    <x v="0"/>
    <s v="Returning"/>
    <x v="0"/>
    <s v="Commuter Helmet"/>
    <n v="1"/>
    <n v="80.05"/>
    <n v="0.05"/>
    <n v="43.81"/>
    <n v="76.047499999999999"/>
    <n v="43.81"/>
    <n v="32.237499999999997"/>
    <n v="0.42391268615010352"/>
    <n v="80.05"/>
    <n v="4.0025000000000004"/>
    <n v="2026"/>
    <s v="Q3"/>
    <n v="7"/>
    <s v="Jul"/>
  </r>
  <r>
    <n v="81"/>
    <d v="2026-07-23T00:00:00"/>
    <n v="2026"/>
    <x v="2"/>
    <n v="7"/>
    <x v="6"/>
    <x v="3"/>
    <x v="8"/>
    <x v="2"/>
    <s v="Returning"/>
    <x v="4"/>
    <s v="Training Mat"/>
    <n v="1"/>
    <n v="51.82"/>
    <n v="0"/>
    <n v="21.43"/>
    <n v="51.82"/>
    <n v="21.43"/>
    <n v="30.39"/>
    <n v="0.58645310690852959"/>
    <n v="51.82"/>
    <n v="0"/>
    <n v="2026"/>
    <s v="Q3"/>
    <n v="7"/>
    <s v="Jul"/>
  </r>
  <r>
    <n v="493"/>
    <d v="2026-07-23T00:00:00"/>
    <n v="2026"/>
    <x v="2"/>
    <n v="7"/>
    <x v="6"/>
    <x v="1"/>
    <x v="11"/>
    <x v="0"/>
    <s v="Business"/>
    <x v="2"/>
    <s v="Travel Backpack 35L"/>
    <n v="4"/>
    <n v="161.28"/>
    <n v="0.15"/>
    <n v="89.2"/>
    <n v="548.35199999999998"/>
    <n v="356.8"/>
    <n v="191.55199999999996"/>
    <n v="0.3493230625583566"/>
    <n v="645.12"/>
    <n v="96.768000000000001"/>
    <n v="2026"/>
    <s v="Q3"/>
    <n v="7"/>
    <s v="Jul"/>
  </r>
  <r>
    <n v="613"/>
    <d v="2026-07-23T00:00:00"/>
    <n v="2026"/>
    <x v="2"/>
    <n v="7"/>
    <x v="6"/>
    <x v="0"/>
    <x v="0"/>
    <x v="0"/>
    <s v="New"/>
    <x v="0"/>
    <s v="Compact Repair Kit"/>
    <n v="1"/>
    <n v="39.86"/>
    <n v="0.05"/>
    <n v="16.989999999999998"/>
    <n v="37.866999999999997"/>
    <n v="16.989999999999998"/>
    <n v="20.876999999999999"/>
    <n v="0.55132437214461139"/>
    <n v="39.86"/>
    <n v="1.9930000000000001"/>
    <n v="2026"/>
    <s v="Q3"/>
    <n v="7"/>
    <s v="Jul"/>
  </r>
  <r>
    <n v="958"/>
    <d v="2026-07-23T00:00:00"/>
    <n v="2026"/>
    <x v="2"/>
    <n v="7"/>
    <x v="6"/>
    <x v="3"/>
    <x v="8"/>
    <x v="3"/>
    <s v="New"/>
    <x v="0"/>
    <s v="Cycling Pack 12L"/>
    <n v="6"/>
    <n v="102.96"/>
    <n v="0.05"/>
    <n v="51.74"/>
    <n v="586.87199999999996"/>
    <n v="310.44"/>
    <n v="276.43199999999996"/>
    <n v="0.47102604997341835"/>
    <n v="617.76"/>
    <n v="30.888000000000002"/>
    <n v="2026"/>
    <s v="Q3"/>
    <n v="7"/>
    <s v="Jul"/>
  </r>
  <r>
    <n v="1270"/>
    <d v="2026-07-23T00:00:00"/>
    <n v="2026"/>
    <x v="2"/>
    <n v="7"/>
    <x v="6"/>
    <x v="1"/>
    <x v="12"/>
    <x v="3"/>
    <s v="Returning"/>
    <x v="1"/>
    <s v="Hiking Daypack 20L"/>
    <n v="1"/>
    <n v="94.04"/>
    <n v="0"/>
    <n v="44.88"/>
    <n v="94.04"/>
    <n v="44.88"/>
    <n v="49.160000000000004"/>
    <n v="0.52275627392598889"/>
    <n v="94.04"/>
    <n v="0"/>
    <n v="2026"/>
    <s v="Q3"/>
    <n v="7"/>
    <s v="Jul"/>
  </r>
  <r>
    <n v="1513"/>
    <d v="2026-07-23T00:00:00"/>
    <n v="2026"/>
    <x v="2"/>
    <n v="7"/>
    <x v="6"/>
    <x v="3"/>
    <x v="8"/>
    <x v="0"/>
    <s v="New"/>
    <x v="1"/>
    <s v="Trekking Poles"/>
    <n v="2"/>
    <n v="70.790000000000006"/>
    <n v="0"/>
    <n v="32.44"/>
    <n v="141.58000000000001"/>
    <n v="64.88"/>
    <n v="76.700000000000017"/>
    <n v="0.541743184065546"/>
    <n v="141.58000000000001"/>
    <n v="0"/>
    <n v="2026"/>
    <s v="Q3"/>
    <n v="7"/>
    <s v="Jul"/>
  </r>
  <r>
    <n v="2009"/>
    <d v="2026-07-23T00:00:00"/>
    <n v="2026"/>
    <x v="2"/>
    <n v="7"/>
    <x v="6"/>
    <x v="2"/>
    <x v="10"/>
    <x v="0"/>
    <s v="New"/>
    <x v="2"/>
    <s v="Packing Cube Set"/>
    <n v="2"/>
    <n v="46.41"/>
    <n v="0"/>
    <n v="18.600000000000001"/>
    <n v="92.82"/>
    <n v="37.200000000000003"/>
    <n v="55.61999999999999"/>
    <n v="0.59922430510665803"/>
    <n v="92.82"/>
    <n v="0"/>
    <n v="2026"/>
    <s v="Q3"/>
    <n v="7"/>
    <s v="Jul"/>
  </r>
  <r>
    <n v="2838"/>
    <d v="2026-07-23T00:00:00"/>
    <n v="2026"/>
    <x v="2"/>
    <n v="7"/>
    <x v="6"/>
    <x v="3"/>
    <x v="13"/>
    <x v="3"/>
    <s v="New"/>
    <x v="1"/>
    <s v="Trekking Poles"/>
    <n v="1"/>
    <n v="69.75"/>
    <n v="0"/>
    <n v="33.299999999999997"/>
    <n v="69.75"/>
    <n v="33.299999999999997"/>
    <n v="36.450000000000003"/>
    <n v="0.52258064516129032"/>
    <n v="69.75"/>
    <n v="0"/>
    <n v="2026"/>
    <s v="Q3"/>
    <n v="7"/>
    <s v="Jul"/>
  </r>
  <r>
    <n v="3730"/>
    <d v="2026-07-23T00:00:00"/>
    <n v="2026"/>
    <x v="2"/>
    <n v="7"/>
    <x v="6"/>
    <x v="0"/>
    <x v="15"/>
    <x v="2"/>
    <s v="Business"/>
    <x v="0"/>
    <s v="Compact Repair Kit"/>
    <n v="3"/>
    <n v="40.81"/>
    <n v="0"/>
    <n v="16.86"/>
    <n v="122.43"/>
    <n v="50.58"/>
    <n v="71.850000000000009"/>
    <n v="0.58686596422445481"/>
    <n v="122.43"/>
    <n v="0"/>
    <n v="2026"/>
    <s v="Q3"/>
    <n v="7"/>
    <s v="Jul"/>
  </r>
  <r>
    <n v="4287"/>
    <d v="2026-07-23T00:00:00"/>
    <n v="2026"/>
    <x v="2"/>
    <n v="7"/>
    <x v="6"/>
    <x v="3"/>
    <x v="8"/>
    <x v="3"/>
    <s v="Returning"/>
    <x v="1"/>
    <s v="Summit Backpack 45L"/>
    <n v="5"/>
    <n v="156.69"/>
    <n v="0"/>
    <n v="80.489999999999995"/>
    <n v="783.45"/>
    <n v="402.45"/>
    <n v="381.00000000000006"/>
    <n v="0.48631054949262881"/>
    <n v="783.45"/>
    <n v="0"/>
    <n v="2026"/>
    <s v="Q3"/>
    <n v="7"/>
    <s v="Jul"/>
  </r>
  <r>
    <n v="4297"/>
    <d v="2026-07-23T00:00:00"/>
    <n v="2026"/>
    <x v="2"/>
    <n v="7"/>
    <x v="6"/>
    <x v="1"/>
    <x v="6"/>
    <x v="3"/>
    <s v="Returning"/>
    <x v="2"/>
    <s v="Travel Backpack 35L"/>
    <n v="1"/>
    <n v="168.59"/>
    <n v="0.1"/>
    <n v="88.8"/>
    <n v="151.73099999999999"/>
    <n v="88.8"/>
    <n v="62.930999999999997"/>
    <n v="0.41475374181940405"/>
    <n v="168.59"/>
    <n v="16.859000000000002"/>
    <n v="2026"/>
    <s v="Q3"/>
    <n v="7"/>
    <s v="Jul"/>
  </r>
  <r>
    <n v="5118"/>
    <d v="2026-07-23T00:00:00"/>
    <n v="2026"/>
    <x v="2"/>
    <n v="7"/>
    <x v="6"/>
    <x v="1"/>
    <x v="12"/>
    <x v="0"/>
    <s v="Business"/>
    <x v="2"/>
    <s v="Insulated Bottle"/>
    <n v="5"/>
    <n v="36.880000000000003"/>
    <n v="0.1"/>
    <n v="13.76"/>
    <n v="165.96"/>
    <n v="68.8"/>
    <n v="97.160000000000011"/>
    <n v="0.58544227524704751"/>
    <n v="184.4"/>
    <n v="18.440000000000001"/>
    <n v="2026"/>
    <s v="Q3"/>
    <n v="7"/>
    <s v="Jul"/>
  </r>
  <r>
    <n v="363"/>
    <d v="2026-07-24T00:00:00"/>
    <n v="2026"/>
    <x v="2"/>
    <n v="7"/>
    <x v="6"/>
    <x v="0"/>
    <x v="0"/>
    <x v="1"/>
    <s v="Business"/>
    <x v="2"/>
    <s v="Carry-On Duffel"/>
    <n v="8"/>
    <n v="136.13"/>
    <n v="0.1"/>
    <n v="66.55"/>
    <n v="980.13599999999997"/>
    <n v="532.4"/>
    <n v="447.73599999999999"/>
    <n v="0.45681007533648393"/>
    <n v="1089.04"/>
    <n v="108.904"/>
    <n v="2026"/>
    <s v="Q3"/>
    <n v="7"/>
    <s v="Jul"/>
  </r>
  <r>
    <n v="4243"/>
    <d v="2026-07-24T00:00:00"/>
    <n v="2026"/>
    <x v="2"/>
    <n v="7"/>
    <x v="6"/>
    <x v="1"/>
    <x v="14"/>
    <x v="3"/>
    <s v="Returning"/>
    <x v="0"/>
    <s v="Compact Repair Kit"/>
    <n v="2"/>
    <n v="40.479999999999997"/>
    <n v="0.05"/>
    <n v="16.93"/>
    <n v="76.911999999999992"/>
    <n v="33.86"/>
    <n v="43.051999999999992"/>
    <n v="0.5597566049511129"/>
    <n v="80.959999999999994"/>
    <n v="4.048"/>
    <n v="2026"/>
    <s v="Q3"/>
    <n v="7"/>
    <s v="Jul"/>
  </r>
  <r>
    <n v="4348"/>
    <d v="2026-07-24T00:00:00"/>
    <n v="2026"/>
    <x v="2"/>
    <n v="7"/>
    <x v="6"/>
    <x v="0"/>
    <x v="0"/>
    <x v="0"/>
    <s v="New"/>
    <x v="0"/>
    <s v="Trail Bike Light"/>
    <n v="4"/>
    <n v="50.09"/>
    <n v="0"/>
    <n v="22.11"/>
    <n v="200.36"/>
    <n v="88.44"/>
    <n v="111.92000000000002"/>
    <n v="0.55859452984627678"/>
    <n v="200.36"/>
    <n v="0"/>
    <n v="2026"/>
    <s v="Q3"/>
    <n v="7"/>
    <s v="Jul"/>
  </r>
  <r>
    <n v="4405"/>
    <d v="2026-07-24T00:00:00"/>
    <n v="2026"/>
    <x v="2"/>
    <n v="7"/>
    <x v="6"/>
    <x v="3"/>
    <x v="8"/>
    <x v="0"/>
    <s v="Returning"/>
    <x v="1"/>
    <s v="Summit Backpack 45L"/>
    <n v="1"/>
    <n v="156.54"/>
    <n v="0.1"/>
    <n v="77.38"/>
    <n v="140.886"/>
    <n v="77.38"/>
    <n v="63.506"/>
    <n v="0.4507616086765186"/>
    <n v="156.54"/>
    <n v="15.654"/>
    <n v="2026"/>
    <s v="Q3"/>
    <n v="7"/>
    <s v="Jul"/>
  </r>
  <r>
    <n v="4857"/>
    <d v="2026-07-24T00:00:00"/>
    <n v="2026"/>
    <x v="2"/>
    <n v="7"/>
    <x v="6"/>
    <x v="1"/>
    <x v="6"/>
    <x v="2"/>
    <s v="Returning"/>
    <x v="1"/>
    <s v="Summit Backpack 45L"/>
    <n v="1"/>
    <n v="152.1"/>
    <n v="0.1"/>
    <n v="80.459999999999994"/>
    <n v="136.88999999999999"/>
    <n v="80.459999999999994"/>
    <n v="56.429999999999993"/>
    <n v="0.41222879684418146"/>
    <n v="152.1"/>
    <n v="15.21"/>
    <n v="2026"/>
    <s v="Q3"/>
    <n v="7"/>
    <s v="Jul"/>
  </r>
  <r>
    <n v="87"/>
    <d v="2026-07-25T00:00:00"/>
    <n v="2026"/>
    <x v="2"/>
    <n v="7"/>
    <x v="6"/>
    <x v="1"/>
    <x v="11"/>
    <x v="0"/>
    <s v="Returning"/>
    <x v="1"/>
    <s v="Summit Backpack 45L"/>
    <n v="1"/>
    <n v="155.35"/>
    <n v="0"/>
    <n v="80.47"/>
    <n v="155.35"/>
    <n v="80.47"/>
    <n v="74.88"/>
    <n v="0.48200836820083681"/>
    <n v="155.35"/>
    <n v="0"/>
    <n v="2026"/>
    <s v="Q3"/>
    <n v="7"/>
    <s v="Jul"/>
  </r>
  <r>
    <n v="315"/>
    <d v="2026-07-25T00:00:00"/>
    <n v="2026"/>
    <x v="2"/>
    <n v="7"/>
    <x v="6"/>
    <x v="2"/>
    <x v="3"/>
    <x v="3"/>
    <s v="New"/>
    <x v="0"/>
    <s v="Commuter Helmet"/>
    <n v="1"/>
    <n v="81.13"/>
    <n v="0.05"/>
    <n v="42.41"/>
    <n v="77.073499999999996"/>
    <n v="42.41"/>
    <n v="34.663499999999999"/>
    <n v="0.44974602165465433"/>
    <n v="81.13"/>
    <n v="4.0564999999999998"/>
    <n v="2026"/>
    <s v="Q3"/>
    <n v="7"/>
    <s v="Jul"/>
  </r>
  <r>
    <n v="970"/>
    <d v="2026-07-25T00:00:00"/>
    <n v="2026"/>
    <x v="2"/>
    <n v="7"/>
    <x v="6"/>
    <x v="1"/>
    <x v="11"/>
    <x v="0"/>
    <s v="New"/>
    <x v="1"/>
    <s v="Trail Boots"/>
    <n v="1"/>
    <n v="145.87"/>
    <n v="0"/>
    <n v="81.430000000000007"/>
    <n v="145.87"/>
    <n v="81.430000000000007"/>
    <n v="64.44"/>
    <n v="0.44176321382052508"/>
    <n v="145.87"/>
    <n v="0"/>
    <n v="2026"/>
    <s v="Q3"/>
    <n v="7"/>
    <s v="Jul"/>
  </r>
  <r>
    <n v="1891"/>
    <d v="2026-07-25T00:00:00"/>
    <n v="2026"/>
    <x v="2"/>
    <n v="7"/>
    <x v="6"/>
    <x v="1"/>
    <x v="12"/>
    <x v="0"/>
    <s v="New"/>
    <x v="1"/>
    <s v="Summit Backpack 45L"/>
    <n v="6"/>
    <n v="151.88999999999999"/>
    <n v="0.15"/>
    <n v="76.83"/>
    <n v="774.6389999999999"/>
    <n v="460.98"/>
    <n v="313.65899999999988"/>
    <n v="0.40490989996630677"/>
    <n v="911.33999999999992"/>
    <n v="136.70099999999999"/>
    <n v="2026"/>
    <s v="Q3"/>
    <n v="7"/>
    <s v="Jul"/>
  </r>
  <r>
    <n v="2148"/>
    <d v="2026-07-25T00:00:00"/>
    <n v="2026"/>
    <x v="2"/>
    <n v="7"/>
    <x v="6"/>
    <x v="2"/>
    <x v="10"/>
    <x v="0"/>
    <s v="New"/>
    <x v="4"/>
    <s v="Resistance Band Set"/>
    <n v="2"/>
    <n v="41.14"/>
    <n v="0.1"/>
    <n v="14.84"/>
    <n v="74.052000000000007"/>
    <n v="29.68"/>
    <n v="44.372000000000007"/>
    <n v="0.59920056176740677"/>
    <n v="82.28"/>
    <n v="8.2279999999999998"/>
    <n v="2026"/>
    <s v="Q3"/>
    <n v="7"/>
    <s v="Jul"/>
  </r>
  <r>
    <n v="2467"/>
    <d v="2026-07-25T00:00:00"/>
    <n v="2026"/>
    <x v="2"/>
    <n v="7"/>
    <x v="6"/>
    <x v="3"/>
    <x v="4"/>
    <x v="2"/>
    <s v="Returning"/>
    <x v="0"/>
    <s v="Trail Bike Light"/>
    <n v="1"/>
    <n v="49.5"/>
    <n v="0"/>
    <n v="21.83"/>
    <n v="49.5"/>
    <n v="21.83"/>
    <n v="27.67"/>
    <n v="0.55898989898989904"/>
    <n v="49.5"/>
    <n v="0"/>
    <n v="2026"/>
    <s v="Q3"/>
    <n v="7"/>
    <s v="Jul"/>
  </r>
  <r>
    <n v="3710"/>
    <d v="2026-07-25T00:00:00"/>
    <n v="2026"/>
    <x v="2"/>
    <n v="7"/>
    <x v="6"/>
    <x v="3"/>
    <x v="7"/>
    <x v="0"/>
    <s v="New"/>
    <x v="2"/>
    <s v="Packing Cube Set"/>
    <n v="2"/>
    <n v="46.48"/>
    <n v="0.05"/>
    <n v="18.760000000000002"/>
    <n v="88.311999999999983"/>
    <n v="37.520000000000003"/>
    <n v="50.79199999999998"/>
    <n v="0.57514267596702584"/>
    <n v="92.96"/>
    <n v="4.6479999999999997"/>
    <n v="2026"/>
    <s v="Q3"/>
    <n v="7"/>
    <s v="Jul"/>
  </r>
  <r>
    <n v="3714"/>
    <d v="2026-07-25T00:00:00"/>
    <n v="2026"/>
    <x v="2"/>
    <n v="7"/>
    <x v="6"/>
    <x v="2"/>
    <x v="2"/>
    <x v="3"/>
    <s v="Returning"/>
    <x v="2"/>
    <s v="Insulated Bottle"/>
    <n v="1"/>
    <n v="36.909999999999997"/>
    <n v="0"/>
    <n v="13.56"/>
    <n v="36.909999999999997"/>
    <n v="13.56"/>
    <n v="23.349999999999994"/>
    <n v="0.63261988620969922"/>
    <n v="36.909999999999997"/>
    <n v="0"/>
    <n v="2026"/>
    <s v="Q3"/>
    <n v="7"/>
    <s v="Jul"/>
  </r>
  <r>
    <n v="3893"/>
    <d v="2026-07-25T00:00:00"/>
    <n v="2026"/>
    <x v="2"/>
    <n v="7"/>
    <x v="6"/>
    <x v="0"/>
    <x v="0"/>
    <x v="0"/>
    <s v="Returning"/>
    <x v="2"/>
    <s v="Insulated Bottle"/>
    <n v="1"/>
    <n v="35.6"/>
    <n v="0"/>
    <n v="13.91"/>
    <n v="35.6"/>
    <n v="13.91"/>
    <n v="21.69"/>
    <n v="0.60926966292134832"/>
    <n v="35.6"/>
    <n v="0"/>
    <n v="2026"/>
    <s v="Q3"/>
    <n v="7"/>
    <s v="Jul"/>
  </r>
  <r>
    <n v="4136"/>
    <d v="2026-07-25T00:00:00"/>
    <n v="2026"/>
    <x v="2"/>
    <n v="7"/>
    <x v="6"/>
    <x v="1"/>
    <x v="11"/>
    <x v="2"/>
    <s v="New"/>
    <x v="0"/>
    <s v="Commuter Helmet"/>
    <n v="2"/>
    <n v="80.25"/>
    <n v="0.05"/>
    <n v="42.39"/>
    <n v="152.47499999999999"/>
    <n v="84.78"/>
    <n v="67.694999999999993"/>
    <n v="0.44397442203639936"/>
    <n v="160.5"/>
    <n v="8.0250000000000004"/>
    <n v="2026"/>
    <s v="Q3"/>
    <n v="7"/>
    <s v="Jul"/>
  </r>
  <r>
    <n v="4212"/>
    <d v="2026-07-25T00:00:00"/>
    <n v="2026"/>
    <x v="2"/>
    <n v="7"/>
    <x v="6"/>
    <x v="0"/>
    <x v="0"/>
    <x v="3"/>
    <s v="Returning"/>
    <x v="2"/>
    <s v="Packing Cube Set"/>
    <n v="2"/>
    <n v="47.52"/>
    <n v="0.1"/>
    <n v="17.86"/>
    <n v="85.536000000000001"/>
    <n v="35.72"/>
    <n v="49.816000000000003"/>
    <n v="0.58239805462027683"/>
    <n v="95.04"/>
    <n v="9.5040000000000013"/>
    <n v="2026"/>
    <s v="Q3"/>
    <n v="7"/>
    <s v="Jul"/>
  </r>
  <r>
    <n v="4332"/>
    <d v="2026-07-25T00:00:00"/>
    <n v="2026"/>
    <x v="2"/>
    <n v="7"/>
    <x v="6"/>
    <x v="3"/>
    <x v="13"/>
    <x v="0"/>
    <s v="New"/>
    <x v="2"/>
    <s v="Travel Backpack 35L"/>
    <n v="2"/>
    <n v="164.58"/>
    <n v="0.1"/>
    <n v="86.55"/>
    <n v="296.24400000000003"/>
    <n v="173.1"/>
    <n v="123.14400000000003"/>
    <n v="0.41568436829100341"/>
    <n v="329.16"/>
    <n v="32.916000000000004"/>
    <n v="2026"/>
    <s v="Q3"/>
    <n v="7"/>
    <s v="Jul"/>
  </r>
  <r>
    <n v="702"/>
    <d v="2026-07-26T00:00:00"/>
    <n v="2026"/>
    <x v="2"/>
    <n v="7"/>
    <x v="6"/>
    <x v="0"/>
    <x v="9"/>
    <x v="0"/>
    <s v="New"/>
    <x v="0"/>
    <s v="Compact Repair Kit"/>
    <n v="1"/>
    <n v="39.99"/>
    <n v="0.05"/>
    <n v="16.739999999999998"/>
    <n v="37.990499999999997"/>
    <n v="16.739999999999998"/>
    <n v="21.250499999999999"/>
    <n v="0.55936352509179932"/>
    <n v="39.99"/>
    <n v="1.9995000000000003"/>
    <n v="2026"/>
    <s v="Q3"/>
    <n v="7"/>
    <s v="Jul"/>
  </r>
  <r>
    <n v="1223"/>
    <d v="2026-07-26T00:00:00"/>
    <n v="2026"/>
    <x v="2"/>
    <n v="7"/>
    <x v="6"/>
    <x v="1"/>
    <x v="12"/>
    <x v="2"/>
    <s v="New"/>
    <x v="1"/>
    <s v="Trail Boots"/>
    <n v="1"/>
    <n v="140.44"/>
    <n v="0"/>
    <n v="77.08"/>
    <n v="140.44"/>
    <n v="77.08"/>
    <n v="63.36"/>
    <n v="0.45115351751637711"/>
    <n v="140.44"/>
    <n v="0"/>
    <n v="2026"/>
    <s v="Q3"/>
    <n v="7"/>
    <s v="Jul"/>
  </r>
  <r>
    <n v="1370"/>
    <d v="2026-07-26T00:00:00"/>
    <n v="2026"/>
    <x v="2"/>
    <n v="7"/>
    <x v="6"/>
    <x v="2"/>
    <x v="10"/>
    <x v="3"/>
    <s v="New"/>
    <x v="4"/>
    <s v="Weighted Vest"/>
    <n v="2"/>
    <n v="123.73"/>
    <n v="0.05"/>
    <n v="68.22"/>
    <n v="235.08699999999999"/>
    <n v="136.44"/>
    <n v="98.646999999999991"/>
    <n v="0.41961911973014243"/>
    <n v="247.46"/>
    <n v="12.373000000000001"/>
    <n v="2026"/>
    <s v="Q3"/>
    <n v="7"/>
    <s v="Jul"/>
  </r>
  <r>
    <n v="3476"/>
    <d v="2026-07-26T00:00:00"/>
    <n v="2026"/>
    <x v="2"/>
    <n v="7"/>
    <x v="6"/>
    <x v="3"/>
    <x v="13"/>
    <x v="1"/>
    <s v="New"/>
    <x v="2"/>
    <s v="Carry-On Duffel"/>
    <n v="3"/>
    <n v="132.68"/>
    <n v="0.15"/>
    <n v="67.38"/>
    <n v="338.334"/>
    <n v="202.14"/>
    <n v="136.19400000000002"/>
    <n v="0.40254304917625783"/>
    <n v="398.04"/>
    <n v="59.706000000000003"/>
    <n v="2026"/>
    <s v="Q3"/>
    <n v="7"/>
    <s v="Jul"/>
  </r>
  <r>
    <n v="4066"/>
    <d v="2026-07-26T00:00:00"/>
    <n v="2026"/>
    <x v="2"/>
    <n v="7"/>
    <x v="6"/>
    <x v="3"/>
    <x v="7"/>
    <x v="2"/>
    <s v="New"/>
    <x v="4"/>
    <s v="Recovery Roller"/>
    <n v="1"/>
    <n v="35.479999999999997"/>
    <n v="0.05"/>
    <n v="14.15"/>
    <n v="33.705999999999996"/>
    <n v="14.15"/>
    <n v="19.555999999999997"/>
    <n v="0.58019343737020113"/>
    <n v="35.479999999999997"/>
    <n v="1.774"/>
    <n v="2026"/>
    <s v="Q3"/>
    <n v="7"/>
    <s v="Jul"/>
  </r>
  <r>
    <n v="4153"/>
    <d v="2026-07-26T00:00:00"/>
    <n v="2026"/>
    <x v="2"/>
    <n v="7"/>
    <x v="6"/>
    <x v="3"/>
    <x v="7"/>
    <x v="0"/>
    <s v="Business"/>
    <x v="2"/>
    <s v="Carry-On Duffel"/>
    <n v="3"/>
    <n v="134.63"/>
    <n v="0"/>
    <n v="67.2"/>
    <n v="403.89"/>
    <n v="201.60000000000002"/>
    <n v="202.28999999999996"/>
    <n v="0.50085419297333422"/>
    <n v="403.89"/>
    <n v="0"/>
    <n v="2026"/>
    <s v="Q3"/>
    <n v="7"/>
    <s v="Jul"/>
  </r>
  <r>
    <n v="379"/>
    <d v="2026-07-27T00:00:00"/>
    <n v="2026"/>
    <x v="2"/>
    <n v="7"/>
    <x v="6"/>
    <x v="0"/>
    <x v="9"/>
    <x v="3"/>
    <s v="New"/>
    <x v="1"/>
    <s v="Trekking Poles"/>
    <n v="3"/>
    <n v="72.03"/>
    <n v="0"/>
    <n v="32.46"/>
    <n v="216.09"/>
    <n v="97.38"/>
    <n v="118.71000000000001"/>
    <n v="0.54935443565181175"/>
    <n v="216.09"/>
    <n v="0"/>
    <n v="2026"/>
    <s v="Q3"/>
    <n v="7"/>
    <s v="Jul"/>
  </r>
  <r>
    <n v="820"/>
    <d v="2026-07-27T00:00:00"/>
    <n v="2026"/>
    <x v="2"/>
    <n v="7"/>
    <x v="6"/>
    <x v="3"/>
    <x v="7"/>
    <x v="3"/>
    <s v="Returning"/>
    <x v="4"/>
    <s v="Resistance Band Set"/>
    <n v="1"/>
    <n v="40.24"/>
    <n v="0"/>
    <n v="15.05"/>
    <n v="40.24"/>
    <n v="15.05"/>
    <n v="25.19"/>
    <n v="0.62599403578528823"/>
    <n v="40.24"/>
    <n v="0"/>
    <n v="2026"/>
    <s v="Q3"/>
    <n v="7"/>
    <s v="Jul"/>
  </r>
  <r>
    <n v="2003"/>
    <d v="2026-07-27T00:00:00"/>
    <n v="2026"/>
    <x v="2"/>
    <n v="7"/>
    <x v="6"/>
    <x v="2"/>
    <x v="5"/>
    <x v="2"/>
    <s v="Returning"/>
    <x v="2"/>
    <s v="Insulated Bottle"/>
    <n v="1"/>
    <n v="36.14"/>
    <n v="0"/>
    <n v="13.52"/>
    <n v="36.14"/>
    <n v="13.52"/>
    <n v="22.62"/>
    <n v="0.62589928057553956"/>
    <n v="36.14"/>
    <n v="0"/>
    <n v="2026"/>
    <s v="Q3"/>
    <n v="7"/>
    <s v="Jul"/>
  </r>
  <r>
    <n v="2682"/>
    <d v="2026-07-27T00:00:00"/>
    <n v="2026"/>
    <x v="2"/>
    <n v="7"/>
    <x v="6"/>
    <x v="1"/>
    <x v="11"/>
    <x v="0"/>
    <s v="New"/>
    <x v="4"/>
    <s v="Resistance Band Set"/>
    <n v="2"/>
    <n v="40.22"/>
    <n v="0.05"/>
    <n v="14.72"/>
    <n v="76.417999999999992"/>
    <n v="29.44"/>
    <n v="46.977999999999994"/>
    <n v="0.61475045146431473"/>
    <n v="80.44"/>
    <n v="4.0220000000000002"/>
    <n v="2026"/>
    <s v="Q3"/>
    <n v="7"/>
    <s v="Jul"/>
  </r>
  <r>
    <n v="3860"/>
    <d v="2026-07-27T00:00:00"/>
    <n v="2026"/>
    <x v="2"/>
    <n v="7"/>
    <x v="6"/>
    <x v="3"/>
    <x v="7"/>
    <x v="0"/>
    <s v="Returning"/>
    <x v="4"/>
    <s v="Recovery Roller"/>
    <n v="3"/>
    <n v="37.130000000000003"/>
    <n v="0.05"/>
    <n v="14.29"/>
    <n v="105.82050000000001"/>
    <n v="42.87"/>
    <n v="62.950500000000012"/>
    <n v="0.59488000907196625"/>
    <n v="111.39000000000001"/>
    <n v="5.5695000000000014"/>
    <n v="2026"/>
    <s v="Q3"/>
    <n v="7"/>
    <s v="Jul"/>
  </r>
  <r>
    <n v="4063"/>
    <d v="2026-07-27T00:00:00"/>
    <n v="2026"/>
    <x v="2"/>
    <n v="7"/>
    <x v="6"/>
    <x v="0"/>
    <x v="9"/>
    <x v="0"/>
    <s v="New"/>
    <x v="3"/>
    <s v="Compact Sleeping Bag"/>
    <n v="4"/>
    <n v="125.07"/>
    <n v="0.05"/>
    <n v="60"/>
    <n v="475.26599999999996"/>
    <n v="240"/>
    <n v="235.26599999999996"/>
    <n v="0.4950196311118405"/>
    <n v="500.28"/>
    <n v="25.013999999999999"/>
    <n v="2026"/>
    <s v="Q3"/>
    <n v="7"/>
    <s v="Jul"/>
  </r>
  <r>
    <n v="4474"/>
    <d v="2026-07-27T00:00:00"/>
    <n v="2026"/>
    <x v="2"/>
    <n v="7"/>
    <x v="6"/>
    <x v="3"/>
    <x v="13"/>
    <x v="1"/>
    <s v="Returning"/>
    <x v="4"/>
    <s v="Weighted Vest"/>
    <n v="5"/>
    <n v="122.14"/>
    <n v="0.05"/>
    <n v="70.64"/>
    <n v="580.16499999999996"/>
    <n v="353.2"/>
    <n v="226.96499999999997"/>
    <n v="0.39120767367903958"/>
    <n v="610.70000000000005"/>
    <n v="30.535000000000004"/>
    <n v="2026"/>
    <s v="Q3"/>
    <n v="7"/>
    <s v="Jul"/>
  </r>
  <r>
    <n v="21"/>
    <d v="2026-07-28T00:00:00"/>
    <n v="2026"/>
    <x v="2"/>
    <n v="7"/>
    <x v="6"/>
    <x v="1"/>
    <x v="11"/>
    <x v="0"/>
    <s v="Business"/>
    <x v="3"/>
    <s v="Compact Sleeping Bag"/>
    <n v="1"/>
    <n v="120.09"/>
    <n v="0"/>
    <n v="62.18"/>
    <n v="120.09"/>
    <n v="62.18"/>
    <n v="57.910000000000004"/>
    <n v="0.48222166708302111"/>
    <n v="120.09"/>
    <n v="0"/>
    <n v="2026"/>
    <s v="Q3"/>
    <n v="7"/>
    <s v="Jul"/>
  </r>
  <r>
    <n v="368"/>
    <d v="2026-07-28T00:00:00"/>
    <n v="2026"/>
    <x v="2"/>
    <n v="7"/>
    <x v="6"/>
    <x v="3"/>
    <x v="4"/>
    <x v="3"/>
    <s v="Returning"/>
    <x v="0"/>
    <s v="Cycling Pack 12L"/>
    <n v="6"/>
    <n v="102.75"/>
    <n v="0"/>
    <n v="51.55"/>
    <n v="616.5"/>
    <n v="309.29999999999995"/>
    <n v="307.20000000000005"/>
    <n v="0.49829683698296845"/>
    <n v="616.5"/>
    <n v="0"/>
    <n v="2026"/>
    <s v="Q3"/>
    <n v="7"/>
    <s v="Jul"/>
  </r>
  <r>
    <n v="457"/>
    <d v="2026-07-28T00:00:00"/>
    <n v="2026"/>
    <x v="2"/>
    <n v="7"/>
    <x v="6"/>
    <x v="2"/>
    <x v="2"/>
    <x v="0"/>
    <s v="Returning"/>
    <x v="3"/>
    <s v="Trail Tent 2P"/>
    <n v="4"/>
    <n v="191.15"/>
    <n v="0"/>
    <n v="105.01"/>
    <n v="764.6"/>
    <n v="420.04"/>
    <n v="344.56"/>
    <n v="0.45064085796494896"/>
    <n v="764.6"/>
    <n v="0"/>
    <n v="2026"/>
    <s v="Q3"/>
    <n v="7"/>
    <s v="Jul"/>
  </r>
  <r>
    <n v="1516"/>
    <d v="2026-07-28T00:00:00"/>
    <n v="2026"/>
    <x v="2"/>
    <n v="7"/>
    <x v="6"/>
    <x v="0"/>
    <x v="9"/>
    <x v="0"/>
    <s v="Business"/>
    <x v="4"/>
    <s v="Resistance Band Set"/>
    <n v="2"/>
    <n v="40.15"/>
    <n v="0.1"/>
    <n v="14.86"/>
    <n v="72.27"/>
    <n v="29.72"/>
    <n v="42.55"/>
    <n v="0.58876435588764353"/>
    <n v="80.3"/>
    <n v="8.0299999999999994"/>
    <n v="2026"/>
    <s v="Q3"/>
    <n v="7"/>
    <s v="Jul"/>
  </r>
  <r>
    <n v="2266"/>
    <d v="2026-07-28T00:00:00"/>
    <n v="2026"/>
    <x v="2"/>
    <n v="7"/>
    <x v="6"/>
    <x v="1"/>
    <x v="11"/>
    <x v="3"/>
    <s v="Business"/>
    <x v="3"/>
    <s v="Portable Camp Stove"/>
    <n v="1"/>
    <n v="83.05"/>
    <n v="0"/>
    <n v="38.86"/>
    <n v="83.05"/>
    <n v="38.86"/>
    <n v="44.19"/>
    <n v="0.53208910295003009"/>
    <n v="83.05"/>
    <n v="0"/>
    <n v="2026"/>
    <s v="Q3"/>
    <n v="7"/>
    <s v="Jul"/>
  </r>
  <r>
    <n v="2802"/>
    <d v="2026-07-28T00:00:00"/>
    <n v="2026"/>
    <x v="2"/>
    <n v="7"/>
    <x v="6"/>
    <x v="0"/>
    <x v="9"/>
    <x v="0"/>
    <s v="Returning"/>
    <x v="1"/>
    <s v="Trail Boots"/>
    <n v="2"/>
    <n v="146.22999999999999"/>
    <n v="0"/>
    <n v="79.040000000000006"/>
    <n v="292.45999999999998"/>
    <n v="158.08000000000001"/>
    <n v="134.37999999999997"/>
    <n v="0.45948163851466861"/>
    <n v="292.45999999999998"/>
    <n v="0"/>
    <n v="2026"/>
    <s v="Q3"/>
    <n v="7"/>
    <s v="Jul"/>
  </r>
  <r>
    <n v="3604"/>
    <d v="2026-07-28T00:00:00"/>
    <n v="2026"/>
    <x v="2"/>
    <n v="7"/>
    <x v="6"/>
    <x v="1"/>
    <x v="14"/>
    <x v="0"/>
    <s v="Returning"/>
    <x v="1"/>
    <s v="Trail Boots"/>
    <n v="2"/>
    <n v="144.09"/>
    <n v="0"/>
    <n v="77.67"/>
    <n v="288.18"/>
    <n v="155.34"/>
    <n v="132.84"/>
    <n v="0.46096189881324173"/>
    <n v="288.18"/>
    <n v="0"/>
    <n v="2026"/>
    <s v="Q3"/>
    <n v="7"/>
    <s v="Jul"/>
  </r>
  <r>
    <n v="3644"/>
    <d v="2026-07-28T00:00:00"/>
    <n v="2026"/>
    <x v="2"/>
    <n v="7"/>
    <x v="6"/>
    <x v="2"/>
    <x v="10"/>
    <x v="2"/>
    <s v="Business"/>
    <x v="1"/>
    <s v="Hiking Daypack 20L"/>
    <n v="3"/>
    <n v="93.01"/>
    <n v="0.15"/>
    <n v="46.68"/>
    <n v="237.17550000000003"/>
    <n v="140.04"/>
    <n v="97.135500000000036"/>
    <n v="0.4095511551572571"/>
    <n v="279.03000000000003"/>
    <n v="41.854500000000002"/>
    <n v="2026"/>
    <s v="Q3"/>
    <n v="7"/>
    <s v="Jul"/>
  </r>
  <r>
    <n v="4271"/>
    <d v="2026-07-28T00:00:00"/>
    <n v="2026"/>
    <x v="2"/>
    <n v="7"/>
    <x v="6"/>
    <x v="0"/>
    <x v="0"/>
    <x v="2"/>
    <s v="New"/>
    <x v="3"/>
    <s v="Compact Sleeping Bag"/>
    <n v="1"/>
    <n v="121.61"/>
    <n v="0.1"/>
    <n v="60.58"/>
    <n v="109.449"/>
    <n v="60.58"/>
    <n v="48.869"/>
    <n v="0.4465001964385239"/>
    <n v="121.61"/>
    <n v="12.161000000000001"/>
    <n v="2026"/>
    <s v="Q3"/>
    <n v="7"/>
    <s v="Jul"/>
  </r>
  <r>
    <n v="272"/>
    <d v="2026-07-29T00:00:00"/>
    <n v="2026"/>
    <x v="2"/>
    <n v="7"/>
    <x v="6"/>
    <x v="3"/>
    <x v="4"/>
    <x v="0"/>
    <s v="Business"/>
    <x v="3"/>
    <s v="Trail Tent 2P"/>
    <n v="2"/>
    <n v="195.09"/>
    <n v="0"/>
    <n v="106.82"/>
    <n v="390.18"/>
    <n v="213.64"/>
    <n v="176.54000000000002"/>
    <n v="0.45245783997129535"/>
    <n v="390.18"/>
    <n v="0"/>
    <n v="2026"/>
    <s v="Q3"/>
    <n v="7"/>
    <s v="Jul"/>
  </r>
  <r>
    <n v="1469"/>
    <d v="2026-07-29T00:00:00"/>
    <n v="2026"/>
    <x v="2"/>
    <n v="7"/>
    <x v="6"/>
    <x v="2"/>
    <x v="10"/>
    <x v="2"/>
    <s v="Returning"/>
    <x v="2"/>
    <s v="Travel Backpack 35L"/>
    <n v="3"/>
    <n v="167.52"/>
    <n v="0"/>
    <n v="87.26"/>
    <n v="502.56000000000006"/>
    <n v="261.78000000000003"/>
    <n v="240.78000000000003"/>
    <n v="0.4791069723018147"/>
    <n v="502.56000000000006"/>
    <n v="0"/>
    <n v="2026"/>
    <s v="Q3"/>
    <n v="7"/>
    <s v="Jul"/>
  </r>
  <r>
    <n v="2253"/>
    <d v="2026-07-29T00:00:00"/>
    <n v="2026"/>
    <x v="2"/>
    <n v="7"/>
    <x v="6"/>
    <x v="1"/>
    <x v="14"/>
    <x v="3"/>
    <s v="New"/>
    <x v="0"/>
    <s v="Trail Bike Light"/>
    <n v="3"/>
    <n v="50.98"/>
    <n v="0"/>
    <n v="22.63"/>
    <n v="152.94"/>
    <n v="67.89"/>
    <n v="85.05"/>
    <n v="0.55610043154178113"/>
    <n v="152.94"/>
    <n v="0"/>
    <n v="2026"/>
    <s v="Q3"/>
    <n v="7"/>
    <s v="Jul"/>
  </r>
  <r>
    <n v="2554"/>
    <d v="2026-07-29T00:00:00"/>
    <n v="2026"/>
    <x v="2"/>
    <n v="7"/>
    <x v="6"/>
    <x v="1"/>
    <x v="11"/>
    <x v="3"/>
    <s v="New"/>
    <x v="4"/>
    <s v="Training Mat"/>
    <n v="2"/>
    <n v="49.98"/>
    <n v="0.1"/>
    <n v="21.91"/>
    <n v="89.963999999999999"/>
    <n v="43.82"/>
    <n v="46.143999999999998"/>
    <n v="0.51291627762215997"/>
    <n v="99.96"/>
    <n v="9.9960000000000004"/>
    <n v="2026"/>
    <s v="Q3"/>
    <n v="7"/>
    <s v="Jul"/>
  </r>
  <r>
    <n v="2624"/>
    <d v="2026-07-29T00:00:00"/>
    <n v="2026"/>
    <x v="2"/>
    <n v="7"/>
    <x v="6"/>
    <x v="3"/>
    <x v="4"/>
    <x v="1"/>
    <s v="Business"/>
    <x v="2"/>
    <s v="Insulated Bottle"/>
    <n v="4"/>
    <n v="36.44"/>
    <n v="0.15"/>
    <n v="13.32"/>
    <n v="123.89599999999999"/>
    <n v="53.28"/>
    <n v="70.615999999999985"/>
    <n v="0.5699619035319945"/>
    <n v="145.76"/>
    <n v="21.863999999999997"/>
    <n v="2026"/>
    <s v="Q3"/>
    <n v="7"/>
    <s v="Jul"/>
  </r>
  <r>
    <n v="3338"/>
    <d v="2026-07-29T00:00:00"/>
    <n v="2026"/>
    <x v="2"/>
    <n v="7"/>
    <x v="6"/>
    <x v="0"/>
    <x v="0"/>
    <x v="0"/>
    <s v="Returning"/>
    <x v="3"/>
    <s v="Trail Tent 2P"/>
    <n v="1"/>
    <n v="195.34"/>
    <n v="0.05"/>
    <n v="106.6"/>
    <n v="185.57300000000001"/>
    <n v="106.6"/>
    <n v="78.973000000000013"/>
    <n v="0.42556298599472991"/>
    <n v="195.34"/>
    <n v="9.7670000000000012"/>
    <n v="2026"/>
    <s v="Q3"/>
    <n v="7"/>
    <s v="Jul"/>
  </r>
  <r>
    <n v="4575"/>
    <d v="2026-07-29T00:00:00"/>
    <n v="2026"/>
    <x v="2"/>
    <n v="7"/>
    <x v="6"/>
    <x v="2"/>
    <x v="5"/>
    <x v="0"/>
    <s v="Business"/>
    <x v="0"/>
    <s v="Cycling Pack 12L"/>
    <n v="1"/>
    <n v="103.31"/>
    <n v="0"/>
    <n v="50.93"/>
    <n v="103.31"/>
    <n v="50.93"/>
    <n v="52.38"/>
    <n v="0.50701771367728199"/>
    <n v="103.31"/>
    <n v="0"/>
    <n v="2026"/>
    <s v="Q3"/>
    <n v="7"/>
    <s v="Jul"/>
  </r>
  <r>
    <n v="4871"/>
    <d v="2026-07-29T00:00:00"/>
    <n v="2026"/>
    <x v="2"/>
    <n v="7"/>
    <x v="6"/>
    <x v="0"/>
    <x v="0"/>
    <x v="0"/>
    <s v="New"/>
    <x v="3"/>
    <s v="Compact Sleeping Bag"/>
    <n v="3"/>
    <n v="123.31"/>
    <n v="0"/>
    <n v="59.16"/>
    <n v="369.93"/>
    <n v="177.48"/>
    <n v="192.45000000000002"/>
    <n v="0.52023355770010549"/>
    <n v="369.93"/>
    <n v="0"/>
    <n v="2026"/>
    <s v="Q3"/>
    <n v="7"/>
    <s v="Jul"/>
  </r>
  <r>
    <n v="4931"/>
    <d v="2026-07-29T00:00:00"/>
    <n v="2026"/>
    <x v="2"/>
    <n v="7"/>
    <x v="6"/>
    <x v="0"/>
    <x v="15"/>
    <x v="0"/>
    <s v="New"/>
    <x v="4"/>
    <s v="Resistance Band Set"/>
    <n v="1"/>
    <n v="40.36"/>
    <n v="0.1"/>
    <n v="14.82"/>
    <n v="36.323999999999998"/>
    <n v="14.82"/>
    <n v="21.503999999999998"/>
    <n v="0.59200528576148004"/>
    <n v="40.36"/>
    <n v="4.0360000000000005"/>
    <n v="2026"/>
    <s v="Q3"/>
    <n v="7"/>
    <s v="Jul"/>
  </r>
  <r>
    <n v="4962"/>
    <d v="2026-07-29T00:00:00"/>
    <n v="2026"/>
    <x v="2"/>
    <n v="7"/>
    <x v="6"/>
    <x v="0"/>
    <x v="15"/>
    <x v="2"/>
    <s v="New"/>
    <x v="3"/>
    <s v="Portable Camp Stove"/>
    <n v="2"/>
    <n v="83.06"/>
    <n v="0"/>
    <n v="38.74"/>
    <n v="166.12"/>
    <n v="77.48"/>
    <n v="88.64"/>
    <n v="0.5335901757765471"/>
    <n v="166.12"/>
    <n v="0"/>
    <n v="2026"/>
    <s v="Q3"/>
    <n v="7"/>
    <s v="Jul"/>
  </r>
  <r>
    <n v="5006"/>
    <d v="2026-07-29T00:00:00"/>
    <n v="2026"/>
    <x v="2"/>
    <n v="7"/>
    <x v="6"/>
    <x v="2"/>
    <x v="3"/>
    <x v="0"/>
    <s v="Returning"/>
    <x v="1"/>
    <s v="Summit Backpack 45L"/>
    <n v="2"/>
    <n v="151.72999999999999"/>
    <n v="0"/>
    <n v="81.209999999999994"/>
    <n v="303.45999999999998"/>
    <n v="162.41999999999999"/>
    <n v="141.04"/>
    <n v="0.46477295195412904"/>
    <n v="303.45999999999998"/>
    <n v="0"/>
    <n v="2026"/>
    <s v="Q3"/>
    <n v="7"/>
    <s v="Jul"/>
  </r>
  <r>
    <n v="5033"/>
    <d v="2026-07-29T00:00:00"/>
    <n v="2026"/>
    <x v="2"/>
    <n v="7"/>
    <x v="6"/>
    <x v="3"/>
    <x v="8"/>
    <x v="0"/>
    <s v="New"/>
    <x v="1"/>
    <s v="Trekking Poles"/>
    <n v="4"/>
    <n v="72.010000000000005"/>
    <n v="0.05"/>
    <n v="32.36"/>
    <n v="273.63800000000003"/>
    <n v="129.44"/>
    <n v="144.19800000000004"/>
    <n v="0.52696628392255473"/>
    <n v="288.04000000000002"/>
    <n v="14.402000000000001"/>
    <n v="2026"/>
    <s v="Q3"/>
    <n v="7"/>
    <s v="Jul"/>
  </r>
  <r>
    <n v="5117"/>
    <d v="2026-07-29T00:00:00"/>
    <n v="2026"/>
    <x v="2"/>
    <n v="7"/>
    <x v="6"/>
    <x v="1"/>
    <x v="11"/>
    <x v="0"/>
    <s v="Business"/>
    <x v="1"/>
    <s v="Summit Backpack 45L"/>
    <n v="1"/>
    <n v="154.87"/>
    <n v="0"/>
    <n v="80.459999999999994"/>
    <n v="154.87"/>
    <n v="80.459999999999994"/>
    <n v="74.410000000000011"/>
    <n v="0.48046748886162594"/>
    <n v="154.87"/>
    <n v="0"/>
    <n v="2026"/>
    <s v="Q3"/>
    <n v="7"/>
    <s v="Jul"/>
  </r>
  <r>
    <n v="954"/>
    <d v="2026-07-30T00:00:00"/>
    <n v="2026"/>
    <x v="2"/>
    <n v="7"/>
    <x v="6"/>
    <x v="1"/>
    <x v="1"/>
    <x v="0"/>
    <s v="New"/>
    <x v="2"/>
    <s v="Carry-On Duffel"/>
    <n v="3"/>
    <n v="134.61000000000001"/>
    <n v="0.1"/>
    <n v="65.77"/>
    <n v="363.44700000000006"/>
    <n v="197.31"/>
    <n v="166.13700000000006"/>
    <n v="0.45711479252820914"/>
    <n v="403.83000000000004"/>
    <n v="40.38300000000001"/>
    <n v="2026"/>
    <s v="Q3"/>
    <n v="7"/>
    <s v="Jul"/>
  </r>
  <r>
    <n v="1644"/>
    <d v="2026-07-30T00:00:00"/>
    <n v="2026"/>
    <x v="2"/>
    <n v="7"/>
    <x v="6"/>
    <x v="3"/>
    <x v="13"/>
    <x v="0"/>
    <s v="Returning"/>
    <x v="0"/>
    <s v="Commuter Helmet"/>
    <n v="3"/>
    <n v="81.5"/>
    <n v="0.05"/>
    <n v="43.85"/>
    <n v="232.27499999999998"/>
    <n v="131.55000000000001"/>
    <n v="100.72499999999997"/>
    <n v="0.43364546335163051"/>
    <n v="244.5"/>
    <n v="12.225000000000001"/>
    <n v="2026"/>
    <s v="Q3"/>
    <n v="7"/>
    <s v="Jul"/>
  </r>
  <r>
    <n v="2030"/>
    <d v="2026-07-30T00:00:00"/>
    <n v="2026"/>
    <x v="2"/>
    <n v="7"/>
    <x v="6"/>
    <x v="0"/>
    <x v="0"/>
    <x v="3"/>
    <s v="Business"/>
    <x v="2"/>
    <s v="Carry-On Duffel"/>
    <n v="2"/>
    <n v="135.63"/>
    <n v="0"/>
    <n v="66.63"/>
    <n v="271.26"/>
    <n v="133.26"/>
    <n v="138"/>
    <n v="0.50873700508737008"/>
    <n v="271.26"/>
    <n v="0"/>
    <n v="2026"/>
    <s v="Q3"/>
    <n v="7"/>
    <s v="Jul"/>
  </r>
  <r>
    <n v="2595"/>
    <d v="2026-07-30T00:00:00"/>
    <n v="2026"/>
    <x v="2"/>
    <n v="7"/>
    <x v="6"/>
    <x v="0"/>
    <x v="9"/>
    <x v="1"/>
    <s v="Business"/>
    <x v="2"/>
    <s v="Carry-On Duffel"/>
    <n v="15"/>
    <n v="133.44999999999999"/>
    <n v="0.2"/>
    <n v="65.819999999999993"/>
    <n v="1601.3999999999999"/>
    <n v="987.3"/>
    <n v="614.09999999999991"/>
    <n v="0.3834769576620457"/>
    <n v="2001.7499999999998"/>
    <n v="400.34999999999997"/>
    <n v="2026"/>
    <s v="Q3"/>
    <n v="7"/>
    <s v="Jul"/>
  </r>
  <r>
    <n v="2763"/>
    <d v="2026-07-30T00:00:00"/>
    <n v="2026"/>
    <x v="2"/>
    <n v="7"/>
    <x v="6"/>
    <x v="0"/>
    <x v="15"/>
    <x v="0"/>
    <s v="Business"/>
    <x v="3"/>
    <s v="Compact Sleeping Bag"/>
    <n v="1"/>
    <n v="120.94"/>
    <n v="0"/>
    <n v="62.24"/>
    <n v="120.94"/>
    <n v="62.24"/>
    <n v="58.699999999999996"/>
    <n v="0.48536464362493797"/>
    <n v="120.94"/>
    <n v="0"/>
    <n v="2026"/>
    <s v="Q3"/>
    <n v="7"/>
    <s v="Jul"/>
  </r>
  <r>
    <n v="3537"/>
    <d v="2026-07-30T00:00:00"/>
    <n v="2026"/>
    <x v="2"/>
    <n v="7"/>
    <x v="6"/>
    <x v="1"/>
    <x v="11"/>
    <x v="0"/>
    <s v="Returning"/>
    <x v="3"/>
    <s v="Alpine Tent 4P"/>
    <n v="2"/>
    <n v="332.99"/>
    <n v="0.15"/>
    <n v="199.09"/>
    <n v="566.08299999999997"/>
    <n v="398.18"/>
    <n v="167.90299999999996"/>
    <n v="0.29660491482697759"/>
    <n v="665.98"/>
    <n v="99.897000000000006"/>
    <n v="2026"/>
    <s v="Q3"/>
    <n v="7"/>
    <s v="Jul"/>
  </r>
  <r>
    <n v="3550"/>
    <d v="2026-07-30T00:00:00"/>
    <n v="2026"/>
    <x v="2"/>
    <n v="7"/>
    <x v="6"/>
    <x v="0"/>
    <x v="15"/>
    <x v="0"/>
    <s v="Returning"/>
    <x v="3"/>
    <s v="Compact Sleeping Bag"/>
    <n v="3"/>
    <n v="120.88"/>
    <n v="0"/>
    <n v="60.97"/>
    <n v="362.64"/>
    <n v="182.91"/>
    <n v="179.73"/>
    <n v="0.49561548643282594"/>
    <n v="362.64"/>
    <n v="0"/>
    <n v="2026"/>
    <s v="Q3"/>
    <n v="7"/>
    <s v="Jul"/>
  </r>
  <r>
    <n v="3875"/>
    <d v="2026-07-30T00:00:00"/>
    <n v="2026"/>
    <x v="2"/>
    <n v="7"/>
    <x v="6"/>
    <x v="3"/>
    <x v="8"/>
    <x v="0"/>
    <s v="Returning"/>
    <x v="0"/>
    <s v="Cycling Pack 12L"/>
    <n v="1"/>
    <n v="101.73"/>
    <n v="0.05"/>
    <n v="51.63"/>
    <n v="96.643500000000003"/>
    <n v="51.63"/>
    <n v="45.013500000000001"/>
    <n v="0.46576852038678235"/>
    <n v="101.73"/>
    <n v="5.0865000000000009"/>
    <n v="2026"/>
    <s v="Q3"/>
    <n v="7"/>
    <s v="Jul"/>
  </r>
  <r>
    <n v="4467"/>
    <d v="2026-07-30T00:00:00"/>
    <n v="2026"/>
    <x v="2"/>
    <n v="7"/>
    <x v="6"/>
    <x v="3"/>
    <x v="7"/>
    <x v="0"/>
    <s v="Returning"/>
    <x v="2"/>
    <s v="Insulated Bottle"/>
    <n v="2"/>
    <n v="36.21"/>
    <n v="0"/>
    <n v="13.5"/>
    <n v="72.42"/>
    <n v="27"/>
    <n v="45.42"/>
    <n v="0.62717481358740679"/>
    <n v="72.42"/>
    <n v="0"/>
    <n v="2026"/>
    <s v="Q3"/>
    <n v="7"/>
    <s v="Jul"/>
  </r>
  <r>
    <n v="739"/>
    <d v="2026-07-31T00:00:00"/>
    <n v="2026"/>
    <x v="2"/>
    <n v="7"/>
    <x v="6"/>
    <x v="3"/>
    <x v="7"/>
    <x v="0"/>
    <s v="Business"/>
    <x v="0"/>
    <s v="Cycling Pack 12L"/>
    <n v="5"/>
    <n v="104.65"/>
    <n v="0"/>
    <n v="49.2"/>
    <n v="523.25"/>
    <n v="246"/>
    <n v="277.25"/>
    <n v="0.52986144290492121"/>
    <n v="523.25"/>
    <n v="0"/>
    <n v="2026"/>
    <s v="Q3"/>
    <n v="7"/>
    <s v="Jul"/>
  </r>
  <r>
    <n v="2376"/>
    <d v="2026-07-31T00:00:00"/>
    <n v="2026"/>
    <x v="2"/>
    <n v="7"/>
    <x v="6"/>
    <x v="2"/>
    <x v="5"/>
    <x v="1"/>
    <s v="Returning"/>
    <x v="3"/>
    <s v="Trail Tent 2P"/>
    <n v="5"/>
    <n v="198.35"/>
    <n v="0.05"/>
    <n v="104.96"/>
    <n v="942.16249999999991"/>
    <n v="524.79999999999995"/>
    <n v="417.36249999999995"/>
    <n v="0.44298356175288234"/>
    <n v="991.75"/>
    <n v="49.587500000000006"/>
    <n v="2026"/>
    <s v="Q3"/>
    <n v="7"/>
    <s v="Jul"/>
  </r>
  <r>
    <n v="3109"/>
    <d v="2026-07-31T00:00:00"/>
    <n v="2026"/>
    <x v="2"/>
    <n v="7"/>
    <x v="6"/>
    <x v="0"/>
    <x v="0"/>
    <x v="3"/>
    <s v="Returning"/>
    <x v="4"/>
    <s v="Recovery Roller"/>
    <n v="2"/>
    <n v="36.56"/>
    <n v="0.05"/>
    <n v="13.76"/>
    <n v="69.463999999999999"/>
    <n v="27.52"/>
    <n v="41.944000000000003"/>
    <n v="0.60382356328457909"/>
    <n v="73.12"/>
    <n v="3.6560000000000006"/>
    <n v="2026"/>
    <s v="Q3"/>
    <n v="7"/>
    <s v="Jul"/>
  </r>
  <r>
    <n v="4362"/>
    <d v="2026-07-31T00:00:00"/>
    <n v="2026"/>
    <x v="2"/>
    <n v="7"/>
    <x v="6"/>
    <x v="1"/>
    <x v="14"/>
    <x v="0"/>
    <s v="Returning"/>
    <x v="1"/>
    <s v="Hiking Daypack 20L"/>
    <n v="5"/>
    <n v="92.41"/>
    <n v="0"/>
    <n v="44.29"/>
    <n v="462.04999999999995"/>
    <n v="221.45"/>
    <n v="240.59999999999997"/>
    <n v="0.52072286549074775"/>
    <n v="462.04999999999995"/>
    <n v="0"/>
    <n v="2026"/>
    <s v="Q3"/>
    <n v="7"/>
    <s v="Jul"/>
  </r>
  <r>
    <n v="777"/>
    <d v="2026-08-01T00:00:00"/>
    <n v="2026"/>
    <x v="2"/>
    <n v="8"/>
    <x v="7"/>
    <x v="3"/>
    <x v="13"/>
    <x v="0"/>
    <s v="Returning"/>
    <x v="3"/>
    <s v="Compact Sleeping Bag"/>
    <n v="4"/>
    <n v="121.87"/>
    <n v="0"/>
    <n v="59.89"/>
    <n v="487.48"/>
    <n v="239.56"/>
    <n v="247.92000000000002"/>
    <n v="0.50857471075736438"/>
    <n v="487.48"/>
    <n v="0"/>
    <n v="2026"/>
    <s v="Q3"/>
    <n v="8"/>
    <s v="Aug"/>
  </r>
  <r>
    <n v="831"/>
    <d v="2026-08-01T00:00:00"/>
    <n v="2026"/>
    <x v="2"/>
    <n v="8"/>
    <x v="7"/>
    <x v="3"/>
    <x v="8"/>
    <x v="0"/>
    <s v="Returning"/>
    <x v="2"/>
    <s v="Carry-On Duffel"/>
    <n v="2"/>
    <n v="130.9"/>
    <n v="0.05"/>
    <n v="67.959999999999994"/>
    <n v="248.71"/>
    <n v="135.91999999999999"/>
    <n v="112.79000000000002"/>
    <n v="0.45350006031120588"/>
    <n v="261.8"/>
    <n v="13.090000000000002"/>
    <n v="2026"/>
    <s v="Q3"/>
    <n v="8"/>
    <s v="Aug"/>
  </r>
  <r>
    <n v="2059"/>
    <d v="2026-08-01T00:00:00"/>
    <n v="2026"/>
    <x v="2"/>
    <n v="8"/>
    <x v="7"/>
    <x v="2"/>
    <x v="2"/>
    <x v="2"/>
    <s v="New"/>
    <x v="0"/>
    <s v="Trail Bike Light"/>
    <n v="1"/>
    <n v="50.98"/>
    <n v="0"/>
    <n v="22.92"/>
    <n v="50.98"/>
    <n v="22.92"/>
    <n v="28.059999999999995"/>
    <n v="0.55041192624558644"/>
    <n v="50.98"/>
    <n v="0"/>
    <n v="2026"/>
    <s v="Q3"/>
    <n v="8"/>
    <s v="Aug"/>
  </r>
  <r>
    <n v="2519"/>
    <d v="2026-08-01T00:00:00"/>
    <n v="2026"/>
    <x v="2"/>
    <n v="8"/>
    <x v="7"/>
    <x v="2"/>
    <x v="2"/>
    <x v="0"/>
    <s v="Returning"/>
    <x v="1"/>
    <s v="Hiking Daypack 20L"/>
    <n v="2"/>
    <n v="91.11"/>
    <n v="0"/>
    <n v="44.19"/>
    <n v="182.22"/>
    <n v="88.38"/>
    <n v="93.84"/>
    <n v="0.51498189002304906"/>
    <n v="182.22"/>
    <n v="0"/>
    <n v="2026"/>
    <s v="Q3"/>
    <n v="8"/>
    <s v="Aug"/>
  </r>
  <r>
    <n v="2644"/>
    <d v="2026-08-01T00:00:00"/>
    <n v="2026"/>
    <x v="2"/>
    <n v="8"/>
    <x v="7"/>
    <x v="0"/>
    <x v="0"/>
    <x v="3"/>
    <s v="Returning"/>
    <x v="2"/>
    <s v="Insulated Bottle"/>
    <n v="3"/>
    <n v="35.619999999999997"/>
    <n v="0.05"/>
    <n v="13.47"/>
    <n v="101.51699999999998"/>
    <n v="40.410000000000004"/>
    <n v="61.106999999999978"/>
    <n v="0.60193859156594454"/>
    <n v="106.85999999999999"/>
    <n v="5.343"/>
    <n v="2026"/>
    <s v="Q3"/>
    <n v="8"/>
    <s v="Aug"/>
  </r>
  <r>
    <n v="4141"/>
    <d v="2026-08-01T00:00:00"/>
    <n v="2026"/>
    <x v="2"/>
    <n v="8"/>
    <x v="7"/>
    <x v="3"/>
    <x v="13"/>
    <x v="0"/>
    <s v="New"/>
    <x v="1"/>
    <s v="Hiking Daypack 20L"/>
    <n v="1"/>
    <n v="91.95"/>
    <n v="0.05"/>
    <n v="46.47"/>
    <n v="87.352499999999992"/>
    <n v="46.47"/>
    <n v="40.882499999999993"/>
    <n v="0.46801751523997592"/>
    <n v="91.95"/>
    <n v="4.5975000000000001"/>
    <n v="2026"/>
    <s v="Q3"/>
    <n v="8"/>
    <s v="Aug"/>
  </r>
  <r>
    <n v="4804"/>
    <d v="2026-08-01T00:00:00"/>
    <n v="2026"/>
    <x v="2"/>
    <n v="8"/>
    <x v="7"/>
    <x v="0"/>
    <x v="9"/>
    <x v="0"/>
    <s v="Returning"/>
    <x v="4"/>
    <s v="Training Mat"/>
    <n v="1"/>
    <n v="49.46"/>
    <n v="0"/>
    <n v="21.47"/>
    <n v="49.46"/>
    <n v="21.47"/>
    <n v="27.990000000000002"/>
    <n v="0.5659118479579458"/>
    <n v="49.46"/>
    <n v="0"/>
    <n v="2026"/>
    <s v="Q3"/>
    <n v="8"/>
    <s v="Aug"/>
  </r>
  <r>
    <n v="5161"/>
    <d v="2026-08-01T00:00:00"/>
    <n v="2026"/>
    <x v="2"/>
    <n v="8"/>
    <x v="7"/>
    <x v="0"/>
    <x v="15"/>
    <x v="0"/>
    <s v="New"/>
    <x v="0"/>
    <s v="Compact Repair Kit"/>
    <n v="1"/>
    <n v="41.25"/>
    <n v="0.05"/>
    <n v="16.98"/>
    <n v="39.1875"/>
    <n v="16.98"/>
    <n v="22.2075"/>
    <n v="0.56669856459330148"/>
    <n v="41.25"/>
    <n v="2.0625"/>
    <n v="2026"/>
    <s v="Q3"/>
    <n v="8"/>
    <s v="Aug"/>
  </r>
  <r>
    <n v="590"/>
    <d v="2026-08-02T00:00:00"/>
    <n v="2026"/>
    <x v="2"/>
    <n v="8"/>
    <x v="7"/>
    <x v="2"/>
    <x v="5"/>
    <x v="0"/>
    <s v="Returning"/>
    <x v="2"/>
    <s v="Carry-On Duffel"/>
    <n v="4"/>
    <n v="133.65"/>
    <n v="0"/>
    <n v="66"/>
    <n v="534.6"/>
    <n v="264"/>
    <n v="270.60000000000002"/>
    <n v="0.50617283950617287"/>
    <n v="534.6"/>
    <n v="0"/>
    <n v="2026"/>
    <s v="Q3"/>
    <n v="8"/>
    <s v="Aug"/>
  </r>
  <r>
    <n v="1599"/>
    <d v="2026-08-02T00:00:00"/>
    <n v="2026"/>
    <x v="2"/>
    <n v="8"/>
    <x v="7"/>
    <x v="3"/>
    <x v="4"/>
    <x v="0"/>
    <s v="Returning"/>
    <x v="3"/>
    <s v="Trail Tent 2P"/>
    <n v="2"/>
    <n v="200.45"/>
    <n v="0.05"/>
    <n v="105.42"/>
    <n v="380.85499999999996"/>
    <n v="210.84"/>
    <n v="170.01499999999996"/>
    <n v="0.44640348689133652"/>
    <n v="400.9"/>
    <n v="20.045000000000002"/>
    <n v="2026"/>
    <s v="Q3"/>
    <n v="8"/>
    <s v="Aug"/>
  </r>
  <r>
    <n v="1665"/>
    <d v="2026-08-02T00:00:00"/>
    <n v="2026"/>
    <x v="2"/>
    <n v="8"/>
    <x v="7"/>
    <x v="0"/>
    <x v="0"/>
    <x v="3"/>
    <s v="Returning"/>
    <x v="0"/>
    <s v="Trail Bike Light"/>
    <n v="2"/>
    <n v="51.87"/>
    <n v="0.05"/>
    <n v="21.98"/>
    <n v="98.552999999999997"/>
    <n v="43.96"/>
    <n v="54.592999999999996"/>
    <n v="0.55394559272675614"/>
    <n v="103.74"/>
    <n v="5.1870000000000003"/>
    <n v="2026"/>
    <s v="Q3"/>
    <n v="8"/>
    <s v="Aug"/>
  </r>
  <r>
    <n v="2409"/>
    <d v="2026-08-02T00:00:00"/>
    <n v="2026"/>
    <x v="2"/>
    <n v="8"/>
    <x v="7"/>
    <x v="3"/>
    <x v="13"/>
    <x v="0"/>
    <s v="Returning"/>
    <x v="3"/>
    <s v="Portable Camp Stove"/>
    <n v="1"/>
    <n v="83.6"/>
    <n v="0.05"/>
    <n v="38.51"/>
    <n v="79.419999999999987"/>
    <n v="38.51"/>
    <n v="40.909999999999989"/>
    <n v="0.51510954419541677"/>
    <n v="83.6"/>
    <n v="4.18"/>
    <n v="2026"/>
    <s v="Q3"/>
    <n v="8"/>
    <s v="Aug"/>
  </r>
  <r>
    <n v="2936"/>
    <d v="2026-08-02T00:00:00"/>
    <n v="2026"/>
    <x v="2"/>
    <n v="8"/>
    <x v="7"/>
    <x v="2"/>
    <x v="16"/>
    <x v="0"/>
    <s v="New"/>
    <x v="2"/>
    <s v="Insulated Bottle"/>
    <n v="1"/>
    <n v="35.74"/>
    <n v="0"/>
    <n v="13.49"/>
    <n v="35.74"/>
    <n v="13.49"/>
    <n v="22.25"/>
    <n v="0.62255176273083379"/>
    <n v="35.74"/>
    <n v="0"/>
    <n v="2026"/>
    <s v="Q3"/>
    <n v="8"/>
    <s v="Aug"/>
  </r>
  <r>
    <n v="3397"/>
    <d v="2026-08-02T00:00:00"/>
    <n v="2026"/>
    <x v="2"/>
    <n v="8"/>
    <x v="7"/>
    <x v="3"/>
    <x v="4"/>
    <x v="0"/>
    <s v="Returning"/>
    <x v="0"/>
    <s v="Commuter Helmet"/>
    <n v="1"/>
    <n v="79.849999999999994"/>
    <n v="0.1"/>
    <n v="43.11"/>
    <n v="71.864999999999995"/>
    <n v="43.11"/>
    <n v="28.754999999999995"/>
    <n v="0.40012523481527862"/>
    <n v="79.849999999999994"/>
    <n v="7.9849999999999994"/>
    <n v="2026"/>
    <s v="Q3"/>
    <n v="8"/>
    <s v="Aug"/>
  </r>
  <r>
    <n v="4556"/>
    <d v="2026-08-02T00:00:00"/>
    <n v="2026"/>
    <x v="2"/>
    <n v="8"/>
    <x v="7"/>
    <x v="0"/>
    <x v="15"/>
    <x v="0"/>
    <s v="Returning"/>
    <x v="2"/>
    <s v="Packing Cube Set"/>
    <n v="2"/>
    <n v="46.44"/>
    <n v="0"/>
    <n v="18.489999999999998"/>
    <n v="92.88"/>
    <n v="36.979999999999997"/>
    <n v="55.9"/>
    <n v="0.60185185185185186"/>
    <n v="92.88"/>
    <n v="0"/>
    <n v="2026"/>
    <s v="Q3"/>
    <n v="8"/>
    <s v="Aug"/>
  </r>
  <r>
    <n v="4614"/>
    <d v="2026-08-02T00:00:00"/>
    <n v="2026"/>
    <x v="2"/>
    <n v="8"/>
    <x v="7"/>
    <x v="3"/>
    <x v="8"/>
    <x v="2"/>
    <s v="Returning"/>
    <x v="0"/>
    <s v="Trail Bike Light"/>
    <n v="2"/>
    <n v="50.44"/>
    <n v="0"/>
    <n v="22.99"/>
    <n v="100.88"/>
    <n v="45.98"/>
    <n v="54.9"/>
    <n v="0.54421094369547984"/>
    <n v="100.88"/>
    <n v="0"/>
    <n v="2026"/>
    <s v="Q3"/>
    <n v="8"/>
    <s v="Aug"/>
  </r>
  <r>
    <n v="4999"/>
    <d v="2026-08-02T00:00:00"/>
    <n v="2026"/>
    <x v="2"/>
    <n v="8"/>
    <x v="7"/>
    <x v="3"/>
    <x v="8"/>
    <x v="0"/>
    <s v="Returning"/>
    <x v="0"/>
    <s v="Commuter Helmet"/>
    <n v="2"/>
    <n v="81.38"/>
    <n v="0"/>
    <n v="42.19"/>
    <n v="162.76"/>
    <n v="84.38"/>
    <n v="78.38"/>
    <n v="0.4815679528139592"/>
    <n v="162.76"/>
    <n v="0"/>
    <n v="2026"/>
    <s v="Q3"/>
    <n v="8"/>
    <s v="Aug"/>
  </r>
  <r>
    <n v="207"/>
    <d v="2026-08-03T00:00:00"/>
    <n v="2026"/>
    <x v="2"/>
    <n v="8"/>
    <x v="7"/>
    <x v="2"/>
    <x v="16"/>
    <x v="0"/>
    <s v="Returning"/>
    <x v="4"/>
    <s v="Resistance Band Set"/>
    <n v="1"/>
    <n v="41.3"/>
    <n v="0"/>
    <n v="14.52"/>
    <n v="41.3"/>
    <n v="14.52"/>
    <n v="26.779999999999998"/>
    <n v="0.64842615012106541"/>
    <n v="41.3"/>
    <n v="0"/>
    <n v="2026"/>
    <s v="Q3"/>
    <n v="8"/>
    <s v="Aug"/>
  </r>
  <r>
    <n v="295"/>
    <d v="2026-08-03T00:00:00"/>
    <n v="2026"/>
    <x v="2"/>
    <n v="8"/>
    <x v="7"/>
    <x v="3"/>
    <x v="8"/>
    <x v="3"/>
    <s v="Returning"/>
    <x v="2"/>
    <s v="Insulated Bottle"/>
    <n v="2"/>
    <n v="36.15"/>
    <n v="0.1"/>
    <n v="13.19"/>
    <n v="65.069999999999993"/>
    <n v="26.38"/>
    <n v="38.69"/>
    <n v="0.59459044106347014"/>
    <n v="72.3"/>
    <n v="7.23"/>
    <n v="2026"/>
    <s v="Q3"/>
    <n v="8"/>
    <s v="Aug"/>
  </r>
  <r>
    <n v="657"/>
    <d v="2026-08-03T00:00:00"/>
    <n v="2026"/>
    <x v="2"/>
    <n v="8"/>
    <x v="7"/>
    <x v="1"/>
    <x v="12"/>
    <x v="0"/>
    <s v="Returning"/>
    <x v="2"/>
    <s v="Carry-On Duffel"/>
    <n v="3"/>
    <n v="132.59"/>
    <n v="0.1"/>
    <n v="66.040000000000006"/>
    <n v="357.99299999999999"/>
    <n v="198.12"/>
    <n v="159.87299999999999"/>
    <n v="0.44658135773604507"/>
    <n v="397.77"/>
    <n v="39.777000000000001"/>
    <n v="2026"/>
    <s v="Q3"/>
    <n v="8"/>
    <s v="Aug"/>
  </r>
  <r>
    <n v="694"/>
    <d v="2026-08-03T00:00:00"/>
    <n v="2026"/>
    <x v="2"/>
    <n v="8"/>
    <x v="7"/>
    <x v="2"/>
    <x v="3"/>
    <x v="0"/>
    <s v="New"/>
    <x v="1"/>
    <s v="Trail Boots"/>
    <n v="3"/>
    <n v="144"/>
    <n v="0"/>
    <n v="78.89"/>
    <n v="432"/>
    <n v="236.67000000000002"/>
    <n v="195.32999999999998"/>
    <n v="0.45215277777777774"/>
    <n v="432"/>
    <n v="0"/>
    <n v="2026"/>
    <s v="Q3"/>
    <n v="8"/>
    <s v="Aug"/>
  </r>
  <r>
    <n v="1187"/>
    <d v="2026-08-03T00:00:00"/>
    <n v="2026"/>
    <x v="2"/>
    <n v="8"/>
    <x v="7"/>
    <x v="0"/>
    <x v="0"/>
    <x v="0"/>
    <s v="Returning"/>
    <x v="2"/>
    <s v="Packing Cube Set"/>
    <n v="2"/>
    <n v="45.45"/>
    <n v="0.05"/>
    <n v="18.829999999999998"/>
    <n v="86.355000000000004"/>
    <n v="37.659999999999997"/>
    <n v="48.695000000000007"/>
    <n v="0.56389323142840608"/>
    <n v="90.9"/>
    <n v="4.5450000000000008"/>
    <n v="2026"/>
    <s v="Q3"/>
    <n v="8"/>
    <s v="Aug"/>
  </r>
  <r>
    <n v="1915"/>
    <d v="2026-08-03T00:00:00"/>
    <n v="2026"/>
    <x v="2"/>
    <n v="8"/>
    <x v="7"/>
    <x v="1"/>
    <x v="6"/>
    <x v="0"/>
    <s v="Returning"/>
    <x v="0"/>
    <s v="Compact Repair Kit"/>
    <n v="1"/>
    <n v="41.16"/>
    <n v="0.05"/>
    <n v="16.66"/>
    <n v="39.101999999999997"/>
    <n v="16.66"/>
    <n v="22.441999999999997"/>
    <n v="0.57393483709273174"/>
    <n v="41.16"/>
    <n v="2.0579999999999998"/>
    <n v="2026"/>
    <s v="Q3"/>
    <n v="8"/>
    <s v="Aug"/>
  </r>
  <r>
    <n v="2156"/>
    <d v="2026-08-03T00:00:00"/>
    <n v="2026"/>
    <x v="2"/>
    <n v="8"/>
    <x v="7"/>
    <x v="0"/>
    <x v="0"/>
    <x v="2"/>
    <s v="Returning"/>
    <x v="2"/>
    <s v="Travel Backpack 35L"/>
    <n v="1"/>
    <n v="162.78"/>
    <n v="0"/>
    <n v="85.08"/>
    <n v="162.78"/>
    <n v="85.08"/>
    <n v="77.7"/>
    <n v="0.47733136748986366"/>
    <n v="162.78"/>
    <n v="0"/>
    <n v="2026"/>
    <s v="Q3"/>
    <n v="8"/>
    <s v="Aug"/>
  </r>
  <r>
    <n v="2539"/>
    <d v="2026-08-03T00:00:00"/>
    <n v="2026"/>
    <x v="2"/>
    <n v="8"/>
    <x v="7"/>
    <x v="2"/>
    <x v="16"/>
    <x v="2"/>
    <s v="New"/>
    <x v="0"/>
    <s v="Commuter Helmet"/>
    <n v="1"/>
    <n v="80.040000000000006"/>
    <n v="0.1"/>
    <n v="41.88"/>
    <n v="72.036000000000001"/>
    <n v="41.88"/>
    <n v="30.155999999999999"/>
    <n v="0.41862402132267196"/>
    <n v="80.040000000000006"/>
    <n v="8.0040000000000013"/>
    <n v="2026"/>
    <s v="Q3"/>
    <n v="8"/>
    <s v="Aug"/>
  </r>
  <r>
    <n v="3803"/>
    <d v="2026-08-03T00:00:00"/>
    <n v="2026"/>
    <x v="2"/>
    <n v="8"/>
    <x v="7"/>
    <x v="2"/>
    <x v="5"/>
    <x v="0"/>
    <s v="New"/>
    <x v="1"/>
    <s v="Hiking Daypack 20L"/>
    <n v="1"/>
    <n v="90.21"/>
    <n v="0"/>
    <n v="46.31"/>
    <n v="90.21"/>
    <n v="46.31"/>
    <n v="43.899999999999991"/>
    <n v="0.48664227912648261"/>
    <n v="90.21"/>
    <n v="0"/>
    <n v="2026"/>
    <s v="Q3"/>
    <n v="8"/>
    <s v="Aug"/>
  </r>
  <r>
    <n v="100"/>
    <d v="2026-08-04T00:00:00"/>
    <n v="2026"/>
    <x v="2"/>
    <n v="8"/>
    <x v="7"/>
    <x v="0"/>
    <x v="9"/>
    <x v="2"/>
    <s v="Business"/>
    <x v="2"/>
    <s v="Carry-On Duffel"/>
    <n v="1"/>
    <n v="133.6"/>
    <n v="0.1"/>
    <n v="67.3"/>
    <n v="120.24"/>
    <n v="67.3"/>
    <n v="52.94"/>
    <n v="0.44028609447771122"/>
    <n v="133.6"/>
    <n v="13.36"/>
    <n v="2026"/>
    <s v="Q3"/>
    <n v="8"/>
    <s v="Aug"/>
  </r>
  <r>
    <n v="118"/>
    <d v="2026-08-04T00:00:00"/>
    <n v="2026"/>
    <x v="2"/>
    <n v="8"/>
    <x v="7"/>
    <x v="3"/>
    <x v="4"/>
    <x v="0"/>
    <s v="Returning"/>
    <x v="2"/>
    <s v="Packing Cube Set"/>
    <n v="1"/>
    <n v="47.53"/>
    <n v="0"/>
    <n v="18.04"/>
    <n v="47.53"/>
    <n v="18.04"/>
    <n v="29.490000000000002"/>
    <n v="0.62045024195245113"/>
    <n v="47.53"/>
    <n v="0"/>
    <n v="2026"/>
    <s v="Q3"/>
    <n v="8"/>
    <s v="Aug"/>
  </r>
  <r>
    <n v="220"/>
    <d v="2026-08-04T00:00:00"/>
    <n v="2026"/>
    <x v="2"/>
    <n v="8"/>
    <x v="7"/>
    <x v="0"/>
    <x v="15"/>
    <x v="0"/>
    <s v="Returning"/>
    <x v="2"/>
    <s v="Packing Cube Set"/>
    <n v="2"/>
    <n v="46.71"/>
    <n v="0"/>
    <n v="18.41"/>
    <n v="93.42"/>
    <n v="36.82"/>
    <n v="56.6"/>
    <n v="0.60586598158852489"/>
    <n v="93.42"/>
    <n v="0"/>
    <n v="2026"/>
    <s v="Q3"/>
    <n v="8"/>
    <s v="Aug"/>
  </r>
  <r>
    <n v="1145"/>
    <d v="2026-08-04T00:00:00"/>
    <n v="2026"/>
    <x v="2"/>
    <n v="8"/>
    <x v="7"/>
    <x v="2"/>
    <x v="16"/>
    <x v="3"/>
    <s v="New"/>
    <x v="3"/>
    <s v="Trail Tent 2P"/>
    <n v="1"/>
    <n v="197.26"/>
    <n v="0"/>
    <n v="104.09"/>
    <n v="197.26"/>
    <n v="104.09"/>
    <n v="93.169999999999987"/>
    <n v="0.47232079488999285"/>
    <n v="197.26"/>
    <n v="0"/>
    <n v="2026"/>
    <s v="Q3"/>
    <n v="8"/>
    <s v="Aug"/>
  </r>
  <r>
    <n v="1289"/>
    <d v="2026-08-04T00:00:00"/>
    <n v="2026"/>
    <x v="2"/>
    <n v="8"/>
    <x v="7"/>
    <x v="2"/>
    <x v="16"/>
    <x v="3"/>
    <s v="New"/>
    <x v="1"/>
    <s v="Trekking Poles"/>
    <n v="1"/>
    <n v="70.56"/>
    <n v="0"/>
    <n v="32.11"/>
    <n v="70.56"/>
    <n v="32.11"/>
    <n v="38.450000000000003"/>
    <n v="0.54492630385487528"/>
    <n v="70.56"/>
    <n v="0"/>
    <n v="2026"/>
    <s v="Q3"/>
    <n v="8"/>
    <s v="Aug"/>
  </r>
  <r>
    <n v="1411"/>
    <d v="2026-08-04T00:00:00"/>
    <n v="2026"/>
    <x v="2"/>
    <n v="8"/>
    <x v="7"/>
    <x v="1"/>
    <x v="12"/>
    <x v="0"/>
    <s v="Business"/>
    <x v="4"/>
    <s v="Recovery Roller"/>
    <n v="1"/>
    <n v="36.58"/>
    <n v="0"/>
    <n v="13.98"/>
    <n v="36.58"/>
    <n v="13.98"/>
    <n v="22.599999999999998"/>
    <n v="0.61782394751230174"/>
    <n v="36.58"/>
    <n v="0"/>
    <n v="2026"/>
    <s v="Q3"/>
    <n v="8"/>
    <s v="Aug"/>
  </r>
  <r>
    <n v="1799"/>
    <d v="2026-08-04T00:00:00"/>
    <n v="2026"/>
    <x v="2"/>
    <n v="8"/>
    <x v="7"/>
    <x v="3"/>
    <x v="13"/>
    <x v="1"/>
    <s v="Business"/>
    <x v="0"/>
    <s v="Commuter Helmet"/>
    <n v="4"/>
    <n v="82.98"/>
    <n v="0.05"/>
    <n v="43.79"/>
    <n v="315.32400000000001"/>
    <n v="175.16"/>
    <n v="140.16400000000002"/>
    <n v="0.44450787126891711"/>
    <n v="331.92"/>
    <n v="16.596"/>
    <n v="2026"/>
    <s v="Q3"/>
    <n v="8"/>
    <s v="Aug"/>
  </r>
  <r>
    <n v="1871"/>
    <d v="2026-08-04T00:00:00"/>
    <n v="2026"/>
    <x v="2"/>
    <n v="8"/>
    <x v="7"/>
    <x v="0"/>
    <x v="0"/>
    <x v="0"/>
    <s v="New"/>
    <x v="0"/>
    <s v="Compact Repair Kit"/>
    <n v="1"/>
    <n v="41.25"/>
    <n v="0"/>
    <n v="17.02"/>
    <n v="41.25"/>
    <n v="17.02"/>
    <n v="24.23"/>
    <n v="0.58739393939393936"/>
    <n v="41.25"/>
    <n v="0"/>
    <n v="2026"/>
    <s v="Q3"/>
    <n v="8"/>
    <s v="Aug"/>
  </r>
  <r>
    <n v="4180"/>
    <d v="2026-08-04T00:00:00"/>
    <n v="2026"/>
    <x v="2"/>
    <n v="8"/>
    <x v="7"/>
    <x v="2"/>
    <x v="3"/>
    <x v="0"/>
    <s v="Returning"/>
    <x v="0"/>
    <s v="Cycling Pack 12L"/>
    <n v="1"/>
    <n v="101.37"/>
    <n v="0"/>
    <n v="51.56"/>
    <n v="101.37"/>
    <n v="51.56"/>
    <n v="49.81"/>
    <n v="0.49136825490776365"/>
    <n v="101.37"/>
    <n v="0"/>
    <n v="2026"/>
    <s v="Q3"/>
    <n v="8"/>
    <s v="Aug"/>
  </r>
  <r>
    <n v="4338"/>
    <d v="2026-08-04T00:00:00"/>
    <n v="2026"/>
    <x v="2"/>
    <n v="8"/>
    <x v="7"/>
    <x v="2"/>
    <x v="16"/>
    <x v="0"/>
    <s v="Returning"/>
    <x v="3"/>
    <s v="Alpine Tent 4P"/>
    <n v="1"/>
    <n v="340.66"/>
    <n v="0.05"/>
    <n v="194.13"/>
    <n v="323.62700000000001"/>
    <n v="194.13"/>
    <n v="129.49700000000001"/>
    <n v="0.40014275693931595"/>
    <n v="340.66"/>
    <n v="17.033000000000001"/>
    <n v="2026"/>
    <s v="Q3"/>
    <n v="8"/>
    <s v="Aug"/>
  </r>
  <r>
    <n v="4463"/>
    <d v="2026-08-04T00:00:00"/>
    <n v="2026"/>
    <x v="2"/>
    <n v="8"/>
    <x v="7"/>
    <x v="2"/>
    <x v="2"/>
    <x v="3"/>
    <s v="Business"/>
    <x v="0"/>
    <s v="Trail Bike Light"/>
    <n v="1"/>
    <n v="50.43"/>
    <n v="0.15"/>
    <n v="22.94"/>
    <n v="42.865499999999997"/>
    <n v="22.94"/>
    <n v="19.925499999999996"/>
    <n v="0.46483768998378644"/>
    <n v="50.43"/>
    <n v="7.5644999999999998"/>
    <n v="2026"/>
    <s v="Q3"/>
    <n v="8"/>
    <s v="Aug"/>
  </r>
  <r>
    <n v="382"/>
    <d v="2026-08-05T00:00:00"/>
    <n v="2026"/>
    <x v="2"/>
    <n v="8"/>
    <x v="7"/>
    <x v="3"/>
    <x v="8"/>
    <x v="0"/>
    <s v="New"/>
    <x v="4"/>
    <s v="Resistance Band Set"/>
    <n v="1"/>
    <n v="40.42"/>
    <n v="0.05"/>
    <n v="14.33"/>
    <n v="38.399000000000001"/>
    <n v="14.33"/>
    <n v="24.069000000000003"/>
    <n v="0.62681319826037141"/>
    <n v="40.42"/>
    <n v="2.0210000000000004"/>
    <n v="2026"/>
    <s v="Q3"/>
    <n v="8"/>
    <s v="Aug"/>
  </r>
  <r>
    <n v="1011"/>
    <d v="2026-08-05T00:00:00"/>
    <n v="2026"/>
    <x v="2"/>
    <n v="8"/>
    <x v="7"/>
    <x v="0"/>
    <x v="0"/>
    <x v="0"/>
    <s v="New"/>
    <x v="0"/>
    <s v="Trail Bike Light"/>
    <n v="1"/>
    <n v="51.81"/>
    <n v="0.05"/>
    <n v="22.28"/>
    <n v="49.219499999999996"/>
    <n v="22.28"/>
    <n v="26.939499999999995"/>
    <n v="0.54733388189640275"/>
    <n v="51.81"/>
    <n v="2.5905000000000005"/>
    <n v="2026"/>
    <s v="Q3"/>
    <n v="8"/>
    <s v="Aug"/>
  </r>
  <r>
    <n v="1148"/>
    <d v="2026-08-05T00:00:00"/>
    <n v="2026"/>
    <x v="2"/>
    <n v="8"/>
    <x v="7"/>
    <x v="2"/>
    <x v="2"/>
    <x v="2"/>
    <s v="New"/>
    <x v="4"/>
    <s v="Recovery Roller"/>
    <n v="3"/>
    <n v="35.9"/>
    <n v="0"/>
    <n v="14.11"/>
    <n v="107.69999999999999"/>
    <n v="42.33"/>
    <n v="65.36999999999999"/>
    <n v="0.60696378830083564"/>
    <n v="107.69999999999999"/>
    <n v="0"/>
    <n v="2026"/>
    <s v="Q3"/>
    <n v="8"/>
    <s v="Aug"/>
  </r>
  <r>
    <n v="1397"/>
    <d v="2026-08-05T00:00:00"/>
    <n v="2026"/>
    <x v="2"/>
    <n v="8"/>
    <x v="7"/>
    <x v="1"/>
    <x v="14"/>
    <x v="2"/>
    <s v="Business"/>
    <x v="1"/>
    <s v="Hiking Daypack 20L"/>
    <n v="2"/>
    <n v="90.27"/>
    <n v="0.05"/>
    <n v="46.38"/>
    <n v="171.51299999999998"/>
    <n v="92.76"/>
    <n v="78.752999999999972"/>
    <n v="0.45916636056742044"/>
    <n v="180.54"/>
    <n v="9.0269999999999992"/>
    <n v="2026"/>
    <s v="Q3"/>
    <n v="8"/>
    <s v="Aug"/>
  </r>
  <r>
    <n v="2252"/>
    <d v="2026-08-05T00:00:00"/>
    <n v="2026"/>
    <x v="2"/>
    <n v="8"/>
    <x v="7"/>
    <x v="1"/>
    <x v="11"/>
    <x v="0"/>
    <s v="New"/>
    <x v="0"/>
    <s v="Trail Bike Light"/>
    <n v="1"/>
    <n v="49.68"/>
    <n v="0.05"/>
    <n v="22.02"/>
    <n v="47.195999999999998"/>
    <n v="22.02"/>
    <n v="25.175999999999998"/>
    <n v="0.53343503686753113"/>
    <n v="49.68"/>
    <n v="2.484"/>
    <n v="2026"/>
    <s v="Q3"/>
    <n v="8"/>
    <s v="Aug"/>
  </r>
  <r>
    <n v="2415"/>
    <d v="2026-08-05T00:00:00"/>
    <n v="2026"/>
    <x v="2"/>
    <n v="8"/>
    <x v="7"/>
    <x v="1"/>
    <x v="12"/>
    <x v="0"/>
    <s v="New"/>
    <x v="2"/>
    <s v="Carry-On Duffel"/>
    <n v="2"/>
    <n v="131.25"/>
    <n v="0.05"/>
    <n v="65.42"/>
    <n v="249.375"/>
    <n v="130.84"/>
    <n v="118.535"/>
    <n v="0.47532832080200499"/>
    <n v="262.5"/>
    <n v="13.125"/>
    <n v="2026"/>
    <s v="Q3"/>
    <n v="8"/>
    <s v="Aug"/>
  </r>
  <r>
    <n v="2525"/>
    <d v="2026-08-05T00:00:00"/>
    <n v="2026"/>
    <x v="2"/>
    <n v="8"/>
    <x v="7"/>
    <x v="3"/>
    <x v="4"/>
    <x v="2"/>
    <s v="New"/>
    <x v="4"/>
    <s v="Recovery Roller"/>
    <n v="2"/>
    <n v="36.78"/>
    <n v="0.05"/>
    <n v="13.85"/>
    <n v="69.882000000000005"/>
    <n v="27.7"/>
    <n v="42.182000000000002"/>
    <n v="0.60361752668784519"/>
    <n v="73.56"/>
    <n v="3.6780000000000004"/>
    <n v="2026"/>
    <s v="Q3"/>
    <n v="8"/>
    <s v="Aug"/>
  </r>
  <r>
    <n v="2652"/>
    <d v="2026-08-05T00:00:00"/>
    <n v="2026"/>
    <x v="2"/>
    <n v="8"/>
    <x v="7"/>
    <x v="2"/>
    <x v="2"/>
    <x v="2"/>
    <s v="Returning"/>
    <x v="0"/>
    <s v="Commuter Helmet"/>
    <n v="1"/>
    <n v="80.790000000000006"/>
    <n v="0.1"/>
    <n v="43.65"/>
    <n v="72.711000000000013"/>
    <n v="43.65"/>
    <n v="29.061000000000014"/>
    <n v="0.39967817799232591"/>
    <n v="80.790000000000006"/>
    <n v="8.0790000000000006"/>
    <n v="2026"/>
    <s v="Q3"/>
    <n v="8"/>
    <s v="Aug"/>
  </r>
  <r>
    <n v="4035"/>
    <d v="2026-08-05T00:00:00"/>
    <n v="2026"/>
    <x v="2"/>
    <n v="8"/>
    <x v="7"/>
    <x v="0"/>
    <x v="9"/>
    <x v="0"/>
    <s v="Returning"/>
    <x v="0"/>
    <s v="Compact Repair Kit"/>
    <n v="2"/>
    <n v="40.53"/>
    <n v="0.05"/>
    <n v="17.100000000000001"/>
    <n v="77.007000000000005"/>
    <n v="34.200000000000003"/>
    <n v="42.807000000000002"/>
    <n v="0.55588452997779425"/>
    <n v="81.06"/>
    <n v="4.0529999999999999"/>
    <n v="2026"/>
    <s v="Q3"/>
    <n v="8"/>
    <s v="Aug"/>
  </r>
  <r>
    <n v="4377"/>
    <d v="2026-08-05T00:00:00"/>
    <n v="2026"/>
    <x v="2"/>
    <n v="8"/>
    <x v="7"/>
    <x v="2"/>
    <x v="2"/>
    <x v="3"/>
    <s v="New"/>
    <x v="0"/>
    <s v="Commuter Helmet"/>
    <n v="2"/>
    <n v="81.66"/>
    <n v="0"/>
    <n v="42.11"/>
    <n v="163.32"/>
    <n v="84.22"/>
    <n v="79.099999999999994"/>
    <n v="0.48432525104090129"/>
    <n v="163.32"/>
    <n v="0"/>
    <n v="2026"/>
    <s v="Q3"/>
    <n v="8"/>
    <s v="Aug"/>
  </r>
  <r>
    <n v="4734"/>
    <d v="2026-08-05T00:00:00"/>
    <n v="2026"/>
    <x v="2"/>
    <n v="8"/>
    <x v="7"/>
    <x v="1"/>
    <x v="12"/>
    <x v="3"/>
    <s v="Returning"/>
    <x v="1"/>
    <s v="Trail Boots"/>
    <n v="1"/>
    <n v="146.55000000000001"/>
    <n v="0"/>
    <n v="78.8"/>
    <n v="146.55000000000001"/>
    <n v="78.8"/>
    <n v="67.750000000000014"/>
    <n v="0.46229955646537024"/>
    <n v="146.55000000000001"/>
    <n v="0"/>
    <n v="2026"/>
    <s v="Q3"/>
    <n v="8"/>
    <s v="Aug"/>
  </r>
  <r>
    <n v="4892"/>
    <d v="2026-08-05T00:00:00"/>
    <n v="2026"/>
    <x v="2"/>
    <n v="8"/>
    <x v="7"/>
    <x v="1"/>
    <x v="1"/>
    <x v="2"/>
    <s v="Returning"/>
    <x v="2"/>
    <s v="Travel Backpack 35L"/>
    <n v="2"/>
    <n v="161.75"/>
    <n v="0.1"/>
    <n v="85.85"/>
    <n v="291.15000000000003"/>
    <n v="171.7"/>
    <n v="119.45000000000005"/>
    <n v="0.41026962047054794"/>
    <n v="323.5"/>
    <n v="32.35"/>
    <n v="2026"/>
    <s v="Q3"/>
    <n v="8"/>
    <s v="Aug"/>
  </r>
  <r>
    <n v="5059"/>
    <d v="2026-08-05T00:00:00"/>
    <n v="2026"/>
    <x v="2"/>
    <n v="8"/>
    <x v="7"/>
    <x v="1"/>
    <x v="1"/>
    <x v="3"/>
    <s v="Returning"/>
    <x v="3"/>
    <s v="Compact Sleeping Bag"/>
    <n v="2"/>
    <n v="122.47"/>
    <n v="0"/>
    <n v="59.73"/>
    <n v="244.94"/>
    <n v="119.46"/>
    <n v="125.48"/>
    <n v="0.5122887237690863"/>
    <n v="244.94"/>
    <n v="0"/>
    <n v="2026"/>
    <s v="Q3"/>
    <n v="8"/>
    <s v="Aug"/>
  </r>
  <r>
    <n v="835"/>
    <d v="2026-08-06T00:00:00"/>
    <n v="2026"/>
    <x v="2"/>
    <n v="8"/>
    <x v="7"/>
    <x v="3"/>
    <x v="7"/>
    <x v="3"/>
    <s v="Returning"/>
    <x v="1"/>
    <s v="Trekking Poles"/>
    <n v="3"/>
    <n v="70.930000000000007"/>
    <n v="0"/>
    <n v="32.9"/>
    <n v="212.79000000000002"/>
    <n v="98.699999999999989"/>
    <n v="114.09000000000003"/>
    <n v="0.53616241364725792"/>
    <n v="212.79000000000002"/>
    <n v="0"/>
    <n v="2026"/>
    <s v="Q3"/>
    <n v="8"/>
    <s v="Aug"/>
  </r>
  <r>
    <n v="1104"/>
    <d v="2026-08-06T00:00:00"/>
    <n v="2026"/>
    <x v="2"/>
    <n v="8"/>
    <x v="7"/>
    <x v="0"/>
    <x v="15"/>
    <x v="0"/>
    <s v="Returning"/>
    <x v="3"/>
    <s v="Trail Tent 2P"/>
    <n v="1"/>
    <n v="191.44"/>
    <n v="0"/>
    <n v="102.13"/>
    <n v="191.44"/>
    <n v="102.13"/>
    <n v="89.31"/>
    <n v="0.46651692436272463"/>
    <n v="191.44"/>
    <n v="0"/>
    <n v="2026"/>
    <s v="Q3"/>
    <n v="8"/>
    <s v="Aug"/>
  </r>
  <r>
    <n v="1976"/>
    <d v="2026-08-06T00:00:00"/>
    <n v="2026"/>
    <x v="2"/>
    <n v="8"/>
    <x v="7"/>
    <x v="3"/>
    <x v="8"/>
    <x v="0"/>
    <s v="Returning"/>
    <x v="0"/>
    <s v="Commuter Helmet"/>
    <n v="2"/>
    <n v="82.92"/>
    <n v="0"/>
    <n v="41.64"/>
    <n v="165.84"/>
    <n v="83.28"/>
    <n v="82.56"/>
    <n v="0.49782923299565845"/>
    <n v="165.84"/>
    <n v="0"/>
    <n v="2026"/>
    <s v="Q3"/>
    <n v="8"/>
    <s v="Aug"/>
  </r>
  <r>
    <n v="2596"/>
    <d v="2026-08-06T00:00:00"/>
    <n v="2026"/>
    <x v="2"/>
    <n v="8"/>
    <x v="7"/>
    <x v="2"/>
    <x v="3"/>
    <x v="2"/>
    <s v="Returning"/>
    <x v="3"/>
    <s v="Portable Camp Stove"/>
    <n v="1"/>
    <n v="82.82"/>
    <n v="0"/>
    <n v="38.83"/>
    <n v="82.82"/>
    <n v="38.83"/>
    <n v="43.989999999999995"/>
    <n v="0.53115189567737264"/>
    <n v="82.82"/>
    <n v="0"/>
    <n v="2026"/>
    <s v="Q3"/>
    <n v="8"/>
    <s v="Aug"/>
  </r>
  <r>
    <n v="2693"/>
    <d v="2026-08-06T00:00:00"/>
    <n v="2026"/>
    <x v="2"/>
    <n v="8"/>
    <x v="7"/>
    <x v="3"/>
    <x v="8"/>
    <x v="0"/>
    <s v="New"/>
    <x v="3"/>
    <s v="Alpine Tent 4P"/>
    <n v="1"/>
    <n v="335.26"/>
    <n v="0.05"/>
    <n v="193.73"/>
    <n v="318.49699999999996"/>
    <n v="193.73"/>
    <n v="124.76699999999997"/>
    <n v="0.39173681384754011"/>
    <n v="335.26"/>
    <n v="16.763000000000002"/>
    <n v="2026"/>
    <s v="Q3"/>
    <n v="8"/>
    <s v="Aug"/>
  </r>
  <r>
    <n v="3045"/>
    <d v="2026-08-06T00:00:00"/>
    <n v="2026"/>
    <x v="2"/>
    <n v="8"/>
    <x v="7"/>
    <x v="2"/>
    <x v="16"/>
    <x v="3"/>
    <s v="Business"/>
    <x v="2"/>
    <s v="Packing Cube Set"/>
    <n v="1"/>
    <n v="47.19"/>
    <n v="0.05"/>
    <n v="18.11"/>
    <n v="44.830499999999994"/>
    <n v="18.11"/>
    <n v="26.720499999999994"/>
    <n v="0.59603395010093574"/>
    <n v="47.19"/>
    <n v="2.3595000000000002"/>
    <n v="2026"/>
    <s v="Q3"/>
    <n v="8"/>
    <s v="Aug"/>
  </r>
  <r>
    <n v="3340"/>
    <d v="2026-08-06T00:00:00"/>
    <n v="2026"/>
    <x v="2"/>
    <n v="8"/>
    <x v="7"/>
    <x v="2"/>
    <x v="16"/>
    <x v="3"/>
    <s v="Returning"/>
    <x v="1"/>
    <s v="Hiking Daypack 20L"/>
    <n v="3"/>
    <n v="91.57"/>
    <n v="0"/>
    <n v="44.52"/>
    <n v="274.70999999999998"/>
    <n v="133.56"/>
    <n v="141.14999999999998"/>
    <n v="0.51381456808998571"/>
    <n v="274.70999999999998"/>
    <n v="0"/>
    <n v="2026"/>
    <s v="Q3"/>
    <n v="8"/>
    <s v="Aug"/>
  </r>
  <r>
    <n v="3553"/>
    <d v="2026-08-06T00:00:00"/>
    <n v="2026"/>
    <x v="2"/>
    <n v="8"/>
    <x v="7"/>
    <x v="3"/>
    <x v="13"/>
    <x v="0"/>
    <s v="New"/>
    <x v="1"/>
    <s v="Summit Backpack 45L"/>
    <n v="4"/>
    <n v="154.41999999999999"/>
    <n v="0"/>
    <n v="77.86"/>
    <n v="617.67999999999995"/>
    <n v="311.44"/>
    <n v="306.23999999999995"/>
    <n v="0.49579070068643954"/>
    <n v="617.67999999999995"/>
    <n v="0"/>
    <n v="2026"/>
    <s v="Q3"/>
    <n v="8"/>
    <s v="Aug"/>
  </r>
  <r>
    <n v="3807"/>
    <d v="2026-08-06T00:00:00"/>
    <n v="2026"/>
    <x v="2"/>
    <n v="8"/>
    <x v="7"/>
    <x v="0"/>
    <x v="0"/>
    <x v="3"/>
    <s v="Returning"/>
    <x v="0"/>
    <s v="Trail Bike Light"/>
    <n v="2"/>
    <n v="49.91"/>
    <n v="0.05"/>
    <n v="21.86"/>
    <n v="94.828999999999994"/>
    <n v="43.72"/>
    <n v="51.108999999999995"/>
    <n v="0.53895960096594919"/>
    <n v="99.82"/>
    <n v="4.9909999999999997"/>
    <n v="2026"/>
    <s v="Q3"/>
    <n v="8"/>
    <s v="Aug"/>
  </r>
  <r>
    <n v="4061"/>
    <d v="2026-08-06T00:00:00"/>
    <n v="2026"/>
    <x v="2"/>
    <n v="8"/>
    <x v="7"/>
    <x v="3"/>
    <x v="8"/>
    <x v="3"/>
    <s v="Returning"/>
    <x v="1"/>
    <s v="Hiking Daypack 20L"/>
    <n v="1"/>
    <n v="91.58"/>
    <n v="0.1"/>
    <n v="44.87"/>
    <n v="82.421999999999997"/>
    <n v="44.87"/>
    <n v="37.552"/>
    <n v="0.45560651282424597"/>
    <n v="91.58"/>
    <n v="9.1579999999999995"/>
    <n v="2026"/>
    <s v="Q3"/>
    <n v="8"/>
    <s v="Aug"/>
  </r>
  <r>
    <n v="4645"/>
    <d v="2026-08-06T00:00:00"/>
    <n v="2026"/>
    <x v="2"/>
    <n v="8"/>
    <x v="7"/>
    <x v="2"/>
    <x v="10"/>
    <x v="0"/>
    <s v="New"/>
    <x v="4"/>
    <s v="Resistance Band Set"/>
    <n v="3"/>
    <n v="41.11"/>
    <n v="0"/>
    <n v="14.49"/>
    <n v="123.33"/>
    <n v="43.47"/>
    <n v="79.86"/>
    <n v="0.64753101435173921"/>
    <n v="123.33"/>
    <n v="0"/>
    <n v="2026"/>
    <s v="Q3"/>
    <n v="8"/>
    <s v="Aug"/>
  </r>
  <r>
    <n v="5104"/>
    <d v="2026-08-06T00:00:00"/>
    <n v="2026"/>
    <x v="2"/>
    <n v="8"/>
    <x v="7"/>
    <x v="1"/>
    <x v="12"/>
    <x v="0"/>
    <s v="Returning"/>
    <x v="2"/>
    <s v="Insulated Bottle"/>
    <n v="4"/>
    <n v="35.9"/>
    <n v="0"/>
    <n v="13.49"/>
    <n v="143.6"/>
    <n v="53.96"/>
    <n v="89.639999999999986"/>
    <n v="0.62423398328690805"/>
    <n v="143.6"/>
    <n v="0"/>
    <n v="2026"/>
    <s v="Q3"/>
    <n v="8"/>
    <s v="Aug"/>
  </r>
  <r>
    <n v="813"/>
    <d v="2026-08-07T00:00:00"/>
    <n v="2026"/>
    <x v="2"/>
    <n v="8"/>
    <x v="7"/>
    <x v="2"/>
    <x v="16"/>
    <x v="0"/>
    <s v="Returning"/>
    <x v="4"/>
    <s v="Recovery Roller"/>
    <n v="1"/>
    <n v="36.33"/>
    <n v="0.05"/>
    <n v="13.78"/>
    <n v="34.513499999999993"/>
    <n v="13.78"/>
    <n v="20.733499999999992"/>
    <n v="0.60073594390600771"/>
    <n v="36.33"/>
    <n v="1.8165"/>
    <n v="2026"/>
    <s v="Q3"/>
    <n v="8"/>
    <s v="Aug"/>
  </r>
  <r>
    <n v="836"/>
    <d v="2026-08-07T00:00:00"/>
    <n v="2026"/>
    <x v="2"/>
    <n v="8"/>
    <x v="7"/>
    <x v="1"/>
    <x v="14"/>
    <x v="3"/>
    <s v="New"/>
    <x v="2"/>
    <s v="Packing Cube Set"/>
    <n v="5"/>
    <n v="45.94"/>
    <n v="0.05"/>
    <n v="18.059999999999999"/>
    <n v="218.21499999999997"/>
    <n v="90.3"/>
    <n v="127.91499999999998"/>
    <n v="0.5861879339183832"/>
    <n v="229.7"/>
    <n v="11.484999999999999"/>
    <n v="2026"/>
    <s v="Q3"/>
    <n v="8"/>
    <s v="Aug"/>
  </r>
  <r>
    <n v="1266"/>
    <d v="2026-08-07T00:00:00"/>
    <n v="2026"/>
    <x v="2"/>
    <n v="8"/>
    <x v="7"/>
    <x v="0"/>
    <x v="15"/>
    <x v="2"/>
    <s v="Returning"/>
    <x v="4"/>
    <s v="Recovery Roller"/>
    <n v="1"/>
    <n v="36.630000000000003"/>
    <n v="0"/>
    <n v="13.7"/>
    <n v="36.630000000000003"/>
    <n v="13.7"/>
    <n v="22.930000000000003"/>
    <n v="0.62598962598962604"/>
    <n v="36.630000000000003"/>
    <n v="0"/>
    <n v="2026"/>
    <s v="Q3"/>
    <n v="8"/>
    <s v="Aug"/>
  </r>
  <r>
    <n v="2201"/>
    <d v="2026-08-07T00:00:00"/>
    <n v="2026"/>
    <x v="2"/>
    <n v="8"/>
    <x v="7"/>
    <x v="1"/>
    <x v="1"/>
    <x v="0"/>
    <s v="Returning"/>
    <x v="1"/>
    <s v="Trail Boots"/>
    <n v="1"/>
    <n v="141.38"/>
    <n v="0.05"/>
    <n v="77.14"/>
    <n v="134.31099999999998"/>
    <n v="77.14"/>
    <n v="57.170999999999978"/>
    <n v="0.42566133823737434"/>
    <n v="141.38"/>
    <n v="7.069"/>
    <n v="2026"/>
    <s v="Q3"/>
    <n v="8"/>
    <s v="Aug"/>
  </r>
  <r>
    <n v="2382"/>
    <d v="2026-08-07T00:00:00"/>
    <n v="2026"/>
    <x v="2"/>
    <n v="8"/>
    <x v="7"/>
    <x v="1"/>
    <x v="14"/>
    <x v="2"/>
    <s v="Returning"/>
    <x v="3"/>
    <s v="Alpine Tent 4P"/>
    <n v="3"/>
    <n v="343.45"/>
    <n v="0.05"/>
    <n v="195.73"/>
    <n v="978.83249999999987"/>
    <n v="587.18999999999994"/>
    <n v="391.64249999999993"/>
    <n v="0.40011186796515236"/>
    <n v="1030.3499999999999"/>
    <n v="51.517499999999998"/>
    <n v="2026"/>
    <s v="Q3"/>
    <n v="8"/>
    <s v="Aug"/>
  </r>
  <r>
    <n v="1227"/>
    <d v="2026-08-08T00:00:00"/>
    <n v="2026"/>
    <x v="2"/>
    <n v="8"/>
    <x v="7"/>
    <x v="3"/>
    <x v="8"/>
    <x v="0"/>
    <s v="Returning"/>
    <x v="0"/>
    <s v="Cycling Pack 12L"/>
    <n v="1"/>
    <n v="104.69"/>
    <n v="0"/>
    <n v="49.06"/>
    <n v="104.69"/>
    <n v="49.06"/>
    <n v="55.629999999999995"/>
    <n v="0.53137835514375775"/>
    <n v="104.69"/>
    <n v="0"/>
    <n v="2026"/>
    <s v="Q3"/>
    <n v="8"/>
    <s v="Aug"/>
  </r>
  <r>
    <n v="1843"/>
    <d v="2026-08-08T00:00:00"/>
    <n v="2026"/>
    <x v="2"/>
    <n v="8"/>
    <x v="7"/>
    <x v="3"/>
    <x v="8"/>
    <x v="0"/>
    <s v="New"/>
    <x v="3"/>
    <s v="Alpine Tent 4P"/>
    <n v="2"/>
    <n v="341.23"/>
    <n v="0.05"/>
    <n v="192.5"/>
    <n v="648.33699999999999"/>
    <n v="385"/>
    <n v="263.33699999999999"/>
    <n v="0.40617302421425894"/>
    <n v="682.46"/>
    <n v="34.123000000000005"/>
    <n v="2026"/>
    <s v="Q3"/>
    <n v="8"/>
    <s v="Aug"/>
  </r>
  <r>
    <n v="2369"/>
    <d v="2026-08-08T00:00:00"/>
    <n v="2026"/>
    <x v="2"/>
    <n v="8"/>
    <x v="7"/>
    <x v="3"/>
    <x v="8"/>
    <x v="2"/>
    <s v="New"/>
    <x v="3"/>
    <s v="Compact Sleeping Bag"/>
    <n v="1"/>
    <n v="125.95"/>
    <n v="0.05"/>
    <n v="61.9"/>
    <n v="119.6525"/>
    <n v="61.9"/>
    <n v="57.752500000000005"/>
    <n v="0.48266856104134892"/>
    <n v="125.95"/>
    <n v="6.2975000000000003"/>
    <n v="2026"/>
    <s v="Q3"/>
    <n v="8"/>
    <s v="Aug"/>
  </r>
  <r>
    <n v="2386"/>
    <d v="2026-08-08T00:00:00"/>
    <n v="2026"/>
    <x v="2"/>
    <n v="8"/>
    <x v="7"/>
    <x v="1"/>
    <x v="1"/>
    <x v="0"/>
    <s v="Returning"/>
    <x v="1"/>
    <s v="Hiking Daypack 20L"/>
    <n v="6"/>
    <n v="91.9"/>
    <n v="0.05"/>
    <n v="44.69"/>
    <n v="523.83000000000004"/>
    <n v="268.14"/>
    <n v="255.69000000000005"/>
    <n v="0.48811637363266713"/>
    <n v="551.40000000000009"/>
    <n v="27.570000000000007"/>
    <n v="2026"/>
    <s v="Q3"/>
    <n v="8"/>
    <s v="Aug"/>
  </r>
  <r>
    <n v="2579"/>
    <d v="2026-08-08T00:00:00"/>
    <n v="2026"/>
    <x v="2"/>
    <n v="8"/>
    <x v="7"/>
    <x v="3"/>
    <x v="8"/>
    <x v="2"/>
    <s v="Returning"/>
    <x v="3"/>
    <s v="Portable Camp Stove"/>
    <n v="1"/>
    <n v="81.22"/>
    <n v="0"/>
    <n v="39.18"/>
    <n v="81.22"/>
    <n v="39.18"/>
    <n v="42.04"/>
    <n v="0.51760650086185667"/>
    <n v="81.22"/>
    <n v="0"/>
    <n v="2026"/>
    <s v="Q3"/>
    <n v="8"/>
    <s v="Aug"/>
  </r>
  <r>
    <n v="3075"/>
    <d v="2026-08-08T00:00:00"/>
    <n v="2026"/>
    <x v="2"/>
    <n v="8"/>
    <x v="7"/>
    <x v="0"/>
    <x v="0"/>
    <x v="0"/>
    <s v="Business"/>
    <x v="1"/>
    <s v="Trekking Poles"/>
    <n v="2"/>
    <n v="72.31"/>
    <n v="0"/>
    <n v="31.75"/>
    <n v="144.62"/>
    <n v="63.5"/>
    <n v="81.12"/>
    <n v="0.56091826856589688"/>
    <n v="144.62"/>
    <n v="0"/>
    <n v="2026"/>
    <s v="Q3"/>
    <n v="8"/>
    <s v="Aug"/>
  </r>
  <r>
    <n v="3982"/>
    <d v="2026-08-08T00:00:00"/>
    <n v="2026"/>
    <x v="2"/>
    <n v="8"/>
    <x v="7"/>
    <x v="2"/>
    <x v="2"/>
    <x v="2"/>
    <s v="Returning"/>
    <x v="3"/>
    <s v="Portable Camp Stove"/>
    <n v="1"/>
    <n v="79.989999999999995"/>
    <n v="0.05"/>
    <n v="40.25"/>
    <n v="75.990499999999997"/>
    <n v="40.25"/>
    <n v="35.740499999999997"/>
    <n v="0.47032852790809376"/>
    <n v="79.989999999999995"/>
    <n v="3.9994999999999998"/>
    <n v="2026"/>
    <s v="Q3"/>
    <n v="8"/>
    <s v="Aug"/>
  </r>
  <r>
    <n v="4530"/>
    <d v="2026-08-08T00:00:00"/>
    <n v="2026"/>
    <x v="2"/>
    <n v="8"/>
    <x v="7"/>
    <x v="3"/>
    <x v="13"/>
    <x v="0"/>
    <s v="New"/>
    <x v="1"/>
    <s v="Summit Backpack 45L"/>
    <n v="1"/>
    <n v="151.87"/>
    <n v="0.1"/>
    <n v="76.97"/>
    <n v="136.68300000000002"/>
    <n v="76.97"/>
    <n v="59.713000000000022"/>
    <n v="0.4368721786908395"/>
    <n v="151.87"/>
    <n v="15.187000000000001"/>
    <n v="2026"/>
    <s v="Q3"/>
    <n v="8"/>
    <s v="Aug"/>
  </r>
  <r>
    <n v="4641"/>
    <d v="2026-08-08T00:00:00"/>
    <n v="2026"/>
    <x v="2"/>
    <n v="8"/>
    <x v="7"/>
    <x v="3"/>
    <x v="8"/>
    <x v="3"/>
    <s v="New"/>
    <x v="1"/>
    <s v="Summit Backpack 45L"/>
    <n v="1"/>
    <n v="156.55000000000001"/>
    <n v="0"/>
    <n v="80.430000000000007"/>
    <n v="156.55000000000001"/>
    <n v="80.430000000000007"/>
    <n v="76.12"/>
    <n v="0.48623442989460236"/>
    <n v="156.55000000000001"/>
    <n v="0"/>
    <n v="2026"/>
    <s v="Q3"/>
    <n v="8"/>
    <s v="Aug"/>
  </r>
  <r>
    <n v="4778"/>
    <d v="2026-08-08T00:00:00"/>
    <n v="2026"/>
    <x v="2"/>
    <n v="8"/>
    <x v="7"/>
    <x v="1"/>
    <x v="12"/>
    <x v="2"/>
    <s v="New"/>
    <x v="1"/>
    <s v="Summit Backpack 45L"/>
    <n v="1"/>
    <n v="152.72"/>
    <n v="0"/>
    <n v="77.73"/>
    <n v="152.72"/>
    <n v="77.73"/>
    <n v="74.989999999999995"/>
    <n v="0.4910293347302252"/>
    <n v="152.72"/>
    <n v="0"/>
    <n v="2026"/>
    <s v="Q3"/>
    <n v="8"/>
    <s v="Aug"/>
  </r>
  <r>
    <n v="5132"/>
    <d v="2026-08-08T00:00:00"/>
    <n v="2026"/>
    <x v="2"/>
    <n v="8"/>
    <x v="7"/>
    <x v="1"/>
    <x v="12"/>
    <x v="0"/>
    <s v="Business"/>
    <x v="0"/>
    <s v="Compact Repair Kit"/>
    <n v="1"/>
    <n v="40.51"/>
    <n v="0.05"/>
    <n v="16.29"/>
    <n v="38.484499999999997"/>
    <n v="16.29"/>
    <n v="22.194499999999998"/>
    <n v="0.57671270251659756"/>
    <n v="40.51"/>
    <n v="2.0255000000000001"/>
    <n v="2026"/>
    <s v="Q3"/>
    <n v="8"/>
    <s v="Aug"/>
  </r>
  <r>
    <n v="227"/>
    <d v="2026-08-09T00:00:00"/>
    <n v="2026"/>
    <x v="2"/>
    <n v="8"/>
    <x v="7"/>
    <x v="3"/>
    <x v="7"/>
    <x v="3"/>
    <s v="Returning"/>
    <x v="4"/>
    <s v="Resistance Band Set"/>
    <n v="3"/>
    <n v="40.61"/>
    <n v="0"/>
    <n v="14.72"/>
    <n v="121.83"/>
    <n v="44.160000000000004"/>
    <n v="77.669999999999987"/>
    <n v="0.63752770253632096"/>
    <n v="121.83"/>
    <n v="0"/>
    <n v="2026"/>
    <s v="Q3"/>
    <n v="8"/>
    <s v="Aug"/>
  </r>
  <r>
    <n v="390"/>
    <d v="2026-08-09T00:00:00"/>
    <n v="2026"/>
    <x v="2"/>
    <n v="8"/>
    <x v="7"/>
    <x v="2"/>
    <x v="5"/>
    <x v="2"/>
    <s v="New"/>
    <x v="1"/>
    <s v="Hiking Daypack 20L"/>
    <n v="1"/>
    <n v="93.41"/>
    <n v="0.05"/>
    <n v="44.7"/>
    <n v="88.739499999999992"/>
    <n v="44.7"/>
    <n v="44.03949999999999"/>
    <n v="0.49627843294136198"/>
    <n v="93.41"/>
    <n v="4.6704999999999997"/>
    <n v="2026"/>
    <s v="Q3"/>
    <n v="8"/>
    <s v="Aug"/>
  </r>
  <r>
    <n v="859"/>
    <d v="2026-08-09T00:00:00"/>
    <n v="2026"/>
    <x v="2"/>
    <n v="8"/>
    <x v="7"/>
    <x v="0"/>
    <x v="0"/>
    <x v="2"/>
    <s v="New"/>
    <x v="1"/>
    <s v="Hiking Daypack 20L"/>
    <n v="2"/>
    <n v="90.23"/>
    <n v="0"/>
    <n v="44.22"/>
    <n v="180.46"/>
    <n v="88.44"/>
    <n v="92.02000000000001"/>
    <n v="0.50991909564446414"/>
    <n v="180.46"/>
    <n v="0"/>
    <n v="2026"/>
    <s v="Q3"/>
    <n v="8"/>
    <s v="Aug"/>
  </r>
  <r>
    <n v="1468"/>
    <d v="2026-08-09T00:00:00"/>
    <n v="2026"/>
    <x v="2"/>
    <n v="8"/>
    <x v="7"/>
    <x v="1"/>
    <x v="11"/>
    <x v="2"/>
    <s v="Returning"/>
    <x v="0"/>
    <s v="Trail Bike Light"/>
    <n v="1"/>
    <n v="51.75"/>
    <n v="0"/>
    <n v="22.36"/>
    <n v="51.75"/>
    <n v="22.36"/>
    <n v="29.39"/>
    <n v="0.56792270531400968"/>
    <n v="51.75"/>
    <n v="0"/>
    <n v="2026"/>
    <s v="Q3"/>
    <n v="8"/>
    <s v="Aug"/>
  </r>
  <r>
    <n v="2356"/>
    <d v="2026-08-09T00:00:00"/>
    <n v="2026"/>
    <x v="2"/>
    <n v="8"/>
    <x v="7"/>
    <x v="3"/>
    <x v="13"/>
    <x v="2"/>
    <s v="New"/>
    <x v="0"/>
    <s v="Cycling Pack 12L"/>
    <n v="3"/>
    <n v="102.91"/>
    <n v="0.1"/>
    <n v="50.23"/>
    <n v="277.85700000000003"/>
    <n v="150.69"/>
    <n v="127.16700000000003"/>
    <n v="0.45767067232425318"/>
    <n v="308.73"/>
    <n v="30.873000000000005"/>
    <n v="2026"/>
    <s v="Q3"/>
    <n v="8"/>
    <s v="Aug"/>
  </r>
  <r>
    <n v="3556"/>
    <d v="2026-08-09T00:00:00"/>
    <n v="2026"/>
    <x v="2"/>
    <n v="8"/>
    <x v="7"/>
    <x v="2"/>
    <x v="16"/>
    <x v="0"/>
    <s v="New"/>
    <x v="0"/>
    <s v="Commuter Helmet"/>
    <n v="4"/>
    <n v="82.63"/>
    <n v="0.1"/>
    <n v="43.78"/>
    <n v="297.46800000000002"/>
    <n v="175.12"/>
    <n v="122.34800000000001"/>
    <n v="0.41129802197211129"/>
    <n v="330.52"/>
    <n v="33.052"/>
    <n v="2026"/>
    <s v="Q3"/>
    <n v="8"/>
    <s v="Aug"/>
  </r>
  <r>
    <n v="925"/>
    <d v="2026-08-10T00:00:00"/>
    <n v="2026"/>
    <x v="2"/>
    <n v="8"/>
    <x v="7"/>
    <x v="0"/>
    <x v="0"/>
    <x v="2"/>
    <s v="Returning"/>
    <x v="3"/>
    <s v="Trail Tent 2P"/>
    <n v="1"/>
    <n v="196.39"/>
    <n v="0"/>
    <n v="102.92"/>
    <n v="196.39"/>
    <n v="102.92"/>
    <n v="93.469999999999985"/>
    <n v="0.47594073017974436"/>
    <n v="196.39"/>
    <n v="0"/>
    <n v="2026"/>
    <s v="Q3"/>
    <n v="8"/>
    <s v="Aug"/>
  </r>
  <r>
    <n v="1563"/>
    <d v="2026-08-10T00:00:00"/>
    <n v="2026"/>
    <x v="2"/>
    <n v="8"/>
    <x v="7"/>
    <x v="2"/>
    <x v="10"/>
    <x v="3"/>
    <s v="Business"/>
    <x v="2"/>
    <s v="Insulated Bottle"/>
    <n v="2"/>
    <n v="36.25"/>
    <n v="0"/>
    <n v="13.77"/>
    <n v="72.5"/>
    <n v="27.54"/>
    <n v="44.96"/>
    <n v="0.62013793103448278"/>
    <n v="72.5"/>
    <n v="0"/>
    <n v="2026"/>
    <s v="Q3"/>
    <n v="8"/>
    <s v="Aug"/>
  </r>
  <r>
    <n v="1634"/>
    <d v="2026-08-10T00:00:00"/>
    <n v="2026"/>
    <x v="2"/>
    <n v="8"/>
    <x v="7"/>
    <x v="1"/>
    <x v="1"/>
    <x v="2"/>
    <s v="Returning"/>
    <x v="3"/>
    <s v="Trail Tent 2P"/>
    <n v="2"/>
    <n v="199.85"/>
    <n v="0.05"/>
    <n v="104.34"/>
    <n v="379.71499999999997"/>
    <n v="208.68"/>
    <n v="171.03499999999997"/>
    <n v="0.45042992770893953"/>
    <n v="399.7"/>
    <n v="19.984999999999999"/>
    <n v="2026"/>
    <s v="Q3"/>
    <n v="8"/>
    <s v="Aug"/>
  </r>
  <r>
    <n v="2187"/>
    <d v="2026-08-10T00:00:00"/>
    <n v="2026"/>
    <x v="2"/>
    <n v="8"/>
    <x v="7"/>
    <x v="2"/>
    <x v="2"/>
    <x v="2"/>
    <s v="New"/>
    <x v="2"/>
    <s v="Packing Cube Set"/>
    <n v="1"/>
    <n v="46.32"/>
    <n v="0.05"/>
    <n v="18.34"/>
    <n v="44.003999999999998"/>
    <n v="18.34"/>
    <n v="25.663999999999998"/>
    <n v="0.58321970729933637"/>
    <n v="46.32"/>
    <n v="2.3160000000000003"/>
    <n v="2026"/>
    <s v="Q3"/>
    <n v="8"/>
    <s v="Aug"/>
  </r>
  <r>
    <n v="2773"/>
    <d v="2026-08-10T00:00:00"/>
    <n v="2026"/>
    <x v="2"/>
    <n v="8"/>
    <x v="7"/>
    <x v="1"/>
    <x v="14"/>
    <x v="0"/>
    <s v="New"/>
    <x v="1"/>
    <s v="Summit Backpack 45L"/>
    <n v="4"/>
    <n v="151.06"/>
    <n v="0"/>
    <n v="77.67"/>
    <n v="604.24"/>
    <n v="310.68"/>
    <n v="293.56"/>
    <n v="0.48583344366476894"/>
    <n v="604.24"/>
    <n v="0"/>
    <n v="2026"/>
    <s v="Q3"/>
    <n v="8"/>
    <s v="Aug"/>
  </r>
  <r>
    <n v="5040"/>
    <d v="2026-08-10T00:00:00"/>
    <n v="2026"/>
    <x v="2"/>
    <n v="8"/>
    <x v="7"/>
    <x v="3"/>
    <x v="7"/>
    <x v="0"/>
    <s v="Returning"/>
    <x v="1"/>
    <s v="Trekking Poles"/>
    <n v="1"/>
    <n v="72.39"/>
    <n v="0.1"/>
    <n v="31.64"/>
    <n v="65.150999999999996"/>
    <n v="31.64"/>
    <n v="33.510999999999996"/>
    <n v="0.51435895074519189"/>
    <n v="72.39"/>
    <n v="7.2390000000000008"/>
    <n v="2026"/>
    <s v="Q3"/>
    <n v="8"/>
    <s v="Aug"/>
  </r>
  <r>
    <n v="415"/>
    <d v="2026-08-11T00:00:00"/>
    <n v="2026"/>
    <x v="2"/>
    <n v="8"/>
    <x v="7"/>
    <x v="0"/>
    <x v="9"/>
    <x v="2"/>
    <s v="Returning"/>
    <x v="1"/>
    <s v="Trekking Poles"/>
    <n v="1"/>
    <n v="72.650000000000006"/>
    <n v="0"/>
    <n v="31.72"/>
    <n v="72.650000000000006"/>
    <n v="31.72"/>
    <n v="40.930000000000007"/>
    <n v="0.56338609772883697"/>
    <n v="72.650000000000006"/>
    <n v="0"/>
    <n v="2026"/>
    <s v="Q3"/>
    <n v="8"/>
    <s v="Aug"/>
  </r>
  <r>
    <n v="1111"/>
    <d v="2026-08-11T00:00:00"/>
    <n v="2026"/>
    <x v="2"/>
    <n v="8"/>
    <x v="7"/>
    <x v="3"/>
    <x v="13"/>
    <x v="0"/>
    <s v="New"/>
    <x v="3"/>
    <s v="Trail Tent 2P"/>
    <n v="1"/>
    <n v="198.44"/>
    <n v="0"/>
    <n v="106.79"/>
    <n v="198.44"/>
    <n v="106.79"/>
    <n v="91.649999999999991"/>
    <n v="0.46185244910300338"/>
    <n v="198.44"/>
    <n v="0"/>
    <n v="2026"/>
    <s v="Q3"/>
    <n v="8"/>
    <s v="Aug"/>
  </r>
  <r>
    <n v="1243"/>
    <d v="2026-08-11T00:00:00"/>
    <n v="2026"/>
    <x v="2"/>
    <n v="8"/>
    <x v="7"/>
    <x v="2"/>
    <x v="16"/>
    <x v="0"/>
    <s v="Returning"/>
    <x v="3"/>
    <s v="Trail Tent 2P"/>
    <n v="1"/>
    <n v="193.67"/>
    <n v="0"/>
    <n v="103.79"/>
    <n v="193.67"/>
    <n v="103.79"/>
    <n v="89.879999999999981"/>
    <n v="0.46408839779005517"/>
    <n v="193.67"/>
    <n v="0"/>
    <n v="2026"/>
    <s v="Q3"/>
    <n v="8"/>
    <s v="Aug"/>
  </r>
  <r>
    <n v="1326"/>
    <d v="2026-08-11T00:00:00"/>
    <n v="2026"/>
    <x v="2"/>
    <n v="8"/>
    <x v="7"/>
    <x v="3"/>
    <x v="8"/>
    <x v="0"/>
    <s v="Returning"/>
    <x v="2"/>
    <s v="Travel Backpack 35L"/>
    <n v="5"/>
    <n v="166.03"/>
    <n v="0"/>
    <n v="87.46"/>
    <n v="830.15"/>
    <n v="437.29999999999995"/>
    <n v="392.85"/>
    <n v="0.47322772992832624"/>
    <n v="830.15"/>
    <n v="0"/>
    <n v="2026"/>
    <s v="Q3"/>
    <n v="8"/>
    <s v="Aug"/>
  </r>
  <r>
    <n v="1682"/>
    <d v="2026-08-11T00:00:00"/>
    <n v="2026"/>
    <x v="2"/>
    <n v="8"/>
    <x v="7"/>
    <x v="0"/>
    <x v="0"/>
    <x v="0"/>
    <s v="Business"/>
    <x v="3"/>
    <s v="Portable Camp Stove"/>
    <n v="2"/>
    <n v="81.569999999999993"/>
    <n v="0"/>
    <n v="40.36"/>
    <n v="163.13999999999999"/>
    <n v="80.72"/>
    <n v="82.419999999999987"/>
    <n v="0.50521024886600463"/>
    <n v="163.13999999999999"/>
    <n v="0"/>
    <n v="2026"/>
    <s v="Q3"/>
    <n v="8"/>
    <s v="Aug"/>
  </r>
  <r>
    <n v="2618"/>
    <d v="2026-08-11T00:00:00"/>
    <n v="2026"/>
    <x v="2"/>
    <n v="8"/>
    <x v="7"/>
    <x v="0"/>
    <x v="15"/>
    <x v="2"/>
    <s v="Business"/>
    <x v="1"/>
    <s v="Trail Boots"/>
    <n v="2"/>
    <n v="143.86000000000001"/>
    <n v="0"/>
    <n v="81.23"/>
    <n v="287.72000000000003"/>
    <n v="162.46"/>
    <n v="125.26000000000002"/>
    <n v="0.43535381621020441"/>
    <n v="287.72000000000003"/>
    <n v="0"/>
    <n v="2026"/>
    <s v="Q3"/>
    <n v="8"/>
    <s v="Aug"/>
  </r>
  <r>
    <n v="3319"/>
    <d v="2026-08-11T00:00:00"/>
    <n v="2026"/>
    <x v="2"/>
    <n v="8"/>
    <x v="7"/>
    <x v="1"/>
    <x v="14"/>
    <x v="0"/>
    <s v="Returning"/>
    <x v="1"/>
    <s v="Hiking Daypack 20L"/>
    <n v="3"/>
    <n v="93.53"/>
    <n v="0"/>
    <n v="46.19"/>
    <n v="280.59000000000003"/>
    <n v="138.57"/>
    <n v="142.02000000000004"/>
    <n v="0.5061477600769807"/>
    <n v="280.59000000000003"/>
    <n v="0"/>
    <n v="2026"/>
    <s v="Q3"/>
    <n v="8"/>
    <s v="Aug"/>
  </r>
  <r>
    <n v="4600"/>
    <d v="2026-08-11T00:00:00"/>
    <n v="2026"/>
    <x v="2"/>
    <n v="8"/>
    <x v="7"/>
    <x v="3"/>
    <x v="4"/>
    <x v="1"/>
    <s v="Business"/>
    <x v="2"/>
    <s v="Travel Backpack 35L"/>
    <n v="10"/>
    <n v="162.38"/>
    <n v="0.05"/>
    <n v="85.82"/>
    <n v="1542.61"/>
    <n v="858.19999999999993"/>
    <n v="684.41"/>
    <n v="0.44367014345816508"/>
    <n v="1623.8"/>
    <n v="81.19"/>
    <n v="2026"/>
    <s v="Q3"/>
    <n v="8"/>
    <s v="Aug"/>
  </r>
  <r>
    <n v="5168"/>
    <d v="2026-08-11T00:00:00"/>
    <n v="2026"/>
    <x v="2"/>
    <n v="8"/>
    <x v="7"/>
    <x v="0"/>
    <x v="15"/>
    <x v="3"/>
    <s v="Business"/>
    <x v="4"/>
    <s v="Weighted Vest"/>
    <n v="1"/>
    <n v="122.52"/>
    <n v="0.05"/>
    <n v="69.66"/>
    <n v="116.39399999999999"/>
    <n v="69.66"/>
    <n v="46.733999999999995"/>
    <n v="0.40151554203824935"/>
    <n v="122.52"/>
    <n v="6.1260000000000003"/>
    <n v="2026"/>
    <s v="Q3"/>
    <n v="8"/>
    <s v="Aug"/>
  </r>
  <r>
    <n v="245"/>
    <d v="2026-08-12T00:00:00"/>
    <n v="2026"/>
    <x v="2"/>
    <n v="8"/>
    <x v="7"/>
    <x v="3"/>
    <x v="13"/>
    <x v="3"/>
    <s v="Returning"/>
    <x v="1"/>
    <s v="Trail Boots"/>
    <n v="1"/>
    <n v="142.84"/>
    <n v="0"/>
    <n v="77.7"/>
    <n v="142.84"/>
    <n v="77.7"/>
    <n v="65.14"/>
    <n v="0.4560347241669"/>
    <n v="142.84"/>
    <n v="0"/>
    <n v="2026"/>
    <s v="Q3"/>
    <n v="8"/>
    <s v="Aug"/>
  </r>
  <r>
    <n v="322"/>
    <d v="2026-08-12T00:00:00"/>
    <n v="2026"/>
    <x v="2"/>
    <n v="8"/>
    <x v="7"/>
    <x v="1"/>
    <x v="14"/>
    <x v="2"/>
    <s v="Returning"/>
    <x v="1"/>
    <s v="Trekking Poles"/>
    <n v="3"/>
    <n v="72.349999999999994"/>
    <n v="0"/>
    <n v="32.119999999999997"/>
    <n v="217.04999999999998"/>
    <n v="96.359999999999985"/>
    <n v="120.69"/>
    <n v="0.55604699378023503"/>
    <n v="217.04999999999998"/>
    <n v="0"/>
    <n v="2026"/>
    <s v="Q3"/>
    <n v="8"/>
    <s v="Aug"/>
  </r>
  <r>
    <n v="1101"/>
    <d v="2026-08-12T00:00:00"/>
    <n v="2026"/>
    <x v="2"/>
    <n v="8"/>
    <x v="7"/>
    <x v="3"/>
    <x v="4"/>
    <x v="0"/>
    <s v="New"/>
    <x v="4"/>
    <s v="Resistance Band Set"/>
    <n v="3"/>
    <n v="40.14"/>
    <n v="0.05"/>
    <n v="14.53"/>
    <n v="114.399"/>
    <n v="43.589999999999996"/>
    <n v="70.808999999999997"/>
    <n v="0.61896520074476169"/>
    <n v="120.42"/>
    <n v="6.0210000000000008"/>
    <n v="2026"/>
    <s v="Q3"/>
    <n v="8"/>
    <s v="Aug"/>
  </r>
  <r>
    <n v="1564"/>
    <d v="2026-08-12T00:00:00"/>
    <n v="2026"/>
    <x v="2"/>
    <n v="8"/>
    <x v="7"/>
    <x v="3"/>
    <x v="13"/>
    <x v="0"/>
    <s v="New"/>
    <x v="4"/>
    <s v="Training Mat"/>
    <n v="2"/>
    <n v="51.84"/>
    <n v="0"/>
    <n v="21.62"/>
    <n v="103.68"/>
    <n v="43.24"/>
    <n v="60.440000000000005"/>
    <n v="0.58294753086419759"/>
    <n v="103.68"/>
    <n v="0"/>
    <n v="2026"/>
    <s v="Q3"/>
    <n v="8"/>
    <s v="Aug"/>
  </r>
  <r>
    <n v="3712"/>
    <d v="2026-08-12T00:00:00"/>
    <n v="2026"/>
    <x v="2"/>
    <n v="8"/>
    <x v="7"/>
    <x v="3"/>
    <x v="8"/>
    <x v="0"/>
    <s v="New"/>
    <x v="0"/>
    <s v="Commuter Helmet"/>
    <n v="3"/>
    <n v="82.32"/>
    <n v="0.15"/>
    <n v="41.95"/>
    <n v="209.91599999999997"/>
    <n v="125.85000000000001"/>
    <n v="84.06599999999996"/>
    <n v="0.40047447550448739"/>
    <n v="246.95999999999998"/>
    <n v="37.043999999999997"/>
    <n v="2026"/>
    <s v="Q3"/>
    <n v="8"/>
    <s v="Aug"/>
  </r>
  <r>
    <n v="771"/>
    <d v="2026-08-13T00:00:00"/>
    <n v="2026"/>
    <x v="2"/>
    <n v="8"/>
    <x v="7"/>
    <x v="2"/>
    <x v="5"/>
    <x v="0"/>
    <s v="Returning"/>
    <x v="1"/>
    <s v="Hiking Daypack 20L"/>
    <n v="1"/>
    <n v="91.78"/>
    <n v="0"/>
    <n v="46.15"/>
    <n v="91.78"/>
    <n v="46.15"/>
    <n v="45.63"/>
    <n v="0.49716713881019831"/>
    <n v="91.78"/>
    <n v="0"/>
    <n v="2026"/>
    <s v="Q3"/>
    <n v="8"/>
    <s v="Aug"/>
  </r>
  <r>
    <n v="2749"/>
    <d v="2026-08-13T00:00:00"/>
    <n v="2026"/>
    <x v="2"/>
    <n v="8"/>
    <x v="7"/>
    <x v="1"/>
    <x v="14"/>
    <x v="0"/>
    <s v="Business"/>
    <x v="1"/>
    <s v="Hiking Daypack 20L"/>
    <n v="2"/>
    <n v="93.13"/>
    <n v="0"/>
    <n v="45.68"/>
    <n v="186.26"/>
    <n v="91.36"/>
    <n v="94.899999999999991"/>
    <n v="0.50950284548480618"/>
    <n v="186.26"/>
    <n v="0"/>
    <n v="2026"/>
    <s v="Q3"/>
    <n v="8"/>
    <s v="Aug"/>
  </r>
  <r>
    <n v="4252"/>
    <d v="2026-08-13T00:00:00"/>
    <n v="2026"/>
    <x v="2"/>
    <n v="8"/>
    <x v="7"/>
    <x v="1"/>
    <x v="12"/>
    <x v="0"/>
    <s v="Returning"/>
    <x v="2"/>
    <s v="Insulated Bottle"/>
    <n v="1"/>
    <n v="36.67"/>
    <n v="0.1"/>
    <n v="13.18"/>
    <n v="33.003"/>
    <n v="13.18"/>
    <n v="19.823"/>
    <n v="0.60064236584552921"/>
    <n v="36.67"/>
    <n v="3.6670000000000003"/>
    <n v="2026"/>
    <s v="Q3"/>
    <n v="8"/>
    <s v="Aug"/>
  </r>
  <r>
    <n v="4665"/>
    <d v="2026-08-13T00:00:00"/>
    <n v="2026"/>
    <x v="2"/>
    <n v="8"/>
    <x v="7"/>
    <x v="3"/>
    <x v="8"/>
    <x v="1"/>
    <s v="Returning"/>
    <x v="4"/>
    <s v="Training Mat"/>
    <n v="4"/>
    <n v="51.25"/>
    <n v="0.1"/>
    <n v="21.77"/>
    <n v="184.5"/>
    <n v="87.08"/>
    <n v="97.42"/>
    <n v="0.52802168021680218"/>
    <n v="205"/>
    <n v="20.5"/>
    <n v="2026"/>
    <s v="Q3"/>
    <n v="8"/>
    <s v="Aug"/>
  </r>
  <r>
    <n v="4767"/>
    <d v="2026-08-13T00:00:00"/>
    <n v="2026"/>
    <x v="2"/>
    <n v="8"/>
    <x v="7"/>
    <x v="3"/>
    <x v="8"/>
    <x v="3"/>
    <s v="Business"/>
    <x v="4"/>
    <s v="Resistance Band Set"/>
    <n v="1"/>
    <n v="39.61"/>
    <n v="0.1"/>
    <n v="14.85"/>
    <n v="35.649000000000001"/>
    <n v="14.85"/>
    <n v="20.798999999999999"/>
    <n v="0.58343852562484222"/>
    <n v="39.61"/>
    <n v="3.9610000000000003"/>
    <n v="2026"/>
    <s v="Q3"/>
    <n v="8"/>
    <s v="Aug"/>
  </r>
  <r>
    <n v="4832"/>
    <d v="2026-08-13T00:00:00"/>
    <n v="2026"/>
    <x v="2"/>
    <n v="8"/>
    <x v="7"/>
    <x v="0"/>
    <x v="15"/>
    <x v="3"/>
    <s v="Returning"/>
    <x v="0"/>
    <s v="Commuter Helmet"/>
    <n v="2"/>
    <n v="81.59"/>
    <n v="0.15"/>
    <n v="43.9"/>
    <n v="138.703"/>
    <n v="87.8"/>
    <n v="50.903000000000006"/>
    <n v="0.3669927831409559"/>
    <n v="163.18"/>
    <n v="24.477"/>
    <n v="2026"/>
    <s v="Q3"/>
    <n v="8"/>
    <s v="Aug"/>
  </r>
  <r>
    <n v="747"/>
    <d v="2026-08-14T00:00:00"/>
    <n v="2026"/>
    <x v="2"/>
    <n v="8"/>
    <x v="7"/>
    <x v="1"/>
    <x v="1"/>
    <x v="2"/>
    <s v="New"/>
    <x v="4"/>
    <s v="Weighted Vest"/>
    <n v="3"/>
    <n v="122.96"/>
    <n v="0.1"/>
    <n v="67.62"/>
    <n v="331.99200000000002"/>
    <n v="202.86"/>
    <n v="129.13200000000001"/>
    <n v="0.38896117978746475"/>
    <n v="368.88"/>
    <n v="36.887999999999998"/>
    <n v="2026"/>
    <s v="Q3"/>
    <n v="8"/>
    <s v="Aug"/>
  </r>
  <r>
    <n v="2281"/>
    <d v="2026-08-14T00:00:00"/>
    <n v="2026"/>
    <x v="2"/>
    <n v="8"/>
    <x v="7"/>
    <x v="1"/>
    <x v="11"/>
    <x v="2"/>
    <s v="Returning"/>
    <x v="1"/>
    <s v="Trekking Poles"/>
    <n v="1"/>
    <n v="70.91"/>
    <n v="0"/>
    <n v="33.11"/>
    <n v="70.91"/>
    <n v="33.11"/>
    <n v="37.799999999999997"/>
    <n v="0.53307008884501483"/>
    <n v="70.91"/>
    <n v="0"/>
    <n v="2026"/>
    <s v="Q3"/>
    <n v="8"/>
    <s v="Aug"/>
  </r>
  <r>
    <n v="2414"/>
    <d v="2026-08-14T00:00:00"/>
    <n v="2026"/>
    <x v="2"/>
    <n v="8"/>
    <x v="7"/>
    <x v="1"/>
    <x v="6"/>
    <x v="1"/>
    <s v="Business"/>
    <x v="0"/>
    <s v="Trail Bike Light"/>
    <n v="6"/>
    <n v="50.94"/>
    <n v="0.1"/>
    <n v="22.76"/>
    <n v="275.07600000000002"/>
    <n v="136.56"/>
    <n v="138.51600000000002"/>
    <n v="0.50355538105832576"/>
    <n v="305.64"/>
    <n v="30.564"/>
    <n v="2026"/>
    <s v="Q3"/>
    <n v="8"/>
    <s v="Aug"/>
  </r>
  <r>
    <n v="3162"/>
    <d v="2026-08-14T00:00:00"/>
    <n v="2026"/>
    <x v="2"/>
    <n v="8"/>
    <x v="7"/>
    <x v="1"/>
    <x v="1"/>
    <x v="0"/>
    <s v="New"/>
    <x v="1"/>
    <s v="Trail Boots"/>
    <n v="1"/>
    <n v="144.96"/>
    <n v="0.05"/>
    <n v="77.959999999999994"/>
    <n v="137.71199999999999"/>
    <n v="77.959999999999994"/>
    <n v="59.751999999999995"/>
    <n v="0.43389101893807364"/>
    <n v="144.96"/>
    <n v="7.2480000000000011"/>
    <n v="2026"/>
    <s v="Q3"/>
    <n v="8"/>
    <s v="Aug"/>
  </r>
  <r>
    <n v="3200"/>
    <d v="2026-08-14T00:00:00"/>
    <n v="2026"/>
    <x v="2"/>
    <n v="8"/>
    <x v="7"/>
    <x v="3"/>
    <x v="8"/>
    <x v="2"/>
    <s v="New"/>
    <x v="1"/>
    <s v="Summit Backpack 45L"/>
    <n v="1"/>
    <n v="152.97"/>
    <n v="0"/>
    <n v="79.66"/>
    <n v="152.97"/>
    <n v="79.66"/>
    <n v="73.31"/>
    <n v="0.47924429626724196"/>
    <n v="152.97"/>
    <n v="0"/>
    <n v="2026"/>
    <s v="Q3"/>
    <n v="8"/>
    <s v="Aug"/>
  </r>
  <r>
    <n v="3521"/>
    <d v="2026-08-14T00:00:00"/>
    <n v="2026"/>
    <x v="2"/>
    <n v="8"/>
    <x v="7"/>
    <x v="2"/>
    <x v="16"/>
    <x v="0"/>
    <s v="Business"/>
    <x v="2"/>
    <s v="Packing Cube Set"/>
    <n v="2"/>
    <n v="45.79"/>
    <n v="0"/>
    <n v="18.23"/>
    <n v="91.58"/>
    <n v="36.46"/>
    <n v="55.12"/>
    <n v="0.60187813933173184"/>
    <n v="91.58"/>
    <n v="0"/>
    <n v="2026"/>
    <s v="Q3"/>
    <n v="8"/>
    <s v="Aug"/>
  </r>
  <r>
    <n v="4447"/>
    <d v="2026-08-14T00:00:00"/>
    <n v="2026"/>
    <x v="2"/>
    <n v="8"/>
    <x v="7"/>
    <x v="1"/>
    <x v="6"/>
    <x v="0"/>
    <s v="New"/>
    <x v="2"/>
    <s v="Travel Backpack 35L"/>
    <n v="1"/>
    <n v="161.31"/>
    <n v="0"/>
    <n v="87.81"/>
    <n v="161.31"/>
    <n v="87.81"/>
    <n v="73.5"/>
    <n v="0.45564441138181139"/>
    <n v="161.31"/>
    <n v="0"/>
    <n v="2026"/>
    <s v="Q3"/>
    <n v="8"/>
    <s v="Aug"/>
  </r>
  <r>
    <n v="421"/>
    <d v="2026-08-15T00:00:00"/>
    <n v="2026"/>
    <x v="2"/>
    <n v="8"/>
    <x v="7"/>
    <x v="3"/>
    <x v="7"/>
    <x v="0"/>
    <s v="New"/>
    <x v="4"/>
    <s v="Recovery Roller"/>
    <n v="2"/>
    <n v="35.97"/>
    <n v="0.05"/>
    <n v="14.28"/>
    <n v="68.342999999999989"/>
    <n v="28.56"/>
    <n v="39.782999999999987"/>
    <n v="0.58210789693165343"/>
    <n v="71.94"/>
    <n v="3.597"/>
    <n v="2026"/>
    <s v="Q3"/>
    <n v="8"/>
    <s v="Aug"/>
  </r>
  <r>
    <n v="962"/>
    <d v="2026-08-15T00:00:00"/>
    <n v="2026"/>
    <x v="2"/>
    <n v="8"/>
    <x v="7"/>
    <x v="0"/>
    <x v="0"/>
    <x v="2"/>
    <s v="New"/>
    <x v="4"/>
    <s v="Resistance Band Set"/>
    <n v="2"/>
    <n v="39.729999999999997"/>
    <n v="0"/>
    <n v="14.95"/>
    <n v="79.459999999999994"/>
    <n v="29.9"/>
    <n v="49.559999999999995"/>
    <n v="0.62371004278882458"/>
    <n v="79.459999999999994"/>
    <n v="0"/>
    <n v="2026"/>
    <s v="Q3"/>
    <n v="8"/>
    <s v="Aug"/>
  </r>
  <r>
    <n v="1386"/>
    <d v="2026-08-15T00:00:00"/>
    <n v="2026"/>
    <x v="2"/>
    <n v="8"/>
    <x v="7"/>
    <x v="1"/>
    <x v="12"/>
    <x v="0"/>
    <s v="Business"/>
    <x v="2"/>
    <s v="Insulated Bottle"/>
    <n v="2"/>
    <n v="36.049999999999997"/>
    <n v="0"/>
    <n v="13.8"/>
    <n v="72.099999999999994"/>
    <n v="27.6"/>
    <n v="44.499999999999993"/>
    <n v="0.61719833564493753"/>
    <n v="72.099999999999994"/>
    <n v="0"/>
    <n v="2026"/>
    <s v="Q3"/>
    <n v="8"/>
    <s v="Aug"/>
  </r>
  <r>
    <n v="3083"/>
    <d v="2026-08-15T00:00:00"/>
    <n v="2026"/>
    <x v="2"/>
    <n v="8"/>
    <x v="7"/>
    <x v="3"/>
    <x v="7"/>
    <x v="0"/>
    <s v="New"/>
    <x v="3"/>
    <s v="Trail Tent 2P"/>
    <n v="1"/>
    <n v="194.36"/>
    <n v="0"/>
    <n v="106.01"/>
    <n v="194.36"/>
    <n v="106.01"/>
    <n v="88.350000000000009"/>
    <n v="0.45456884132537562"/>
    <n v="194.36"/>
    <n v="0"/>
    <n v="2026"/>
    <s v="Q3"/>
    <n v="8"/>
    <s v="Aug"/>
  </r>
  <r>
    <n v="3174"/>
    <d v="2026-08-15T00:00:00"/>
    <n v="2026"/>
    <x v="2"/>
    <n v="8"/>
    <x v="7"/>
    <x v="3"/>
    <x v="4"/>
    <x v="2"/>
    <s v="Returning"/>
    <x v="3"/>
    <s v="Trail Tent 2P"/>
    <n v="1"/>
    <n v="192.67"/>
    <n v="0.05"/>
    <n v="103.37"/>
    <n v="183.03649999999999"/>
    <n v="103.37"/>
    <n v="79.666499999999985"/>
    <n v="0.43524925356417976"/>
    <n v="192.67"/>
    <n v="9.6334999999999997"/>
    <n v="2026"/>
    <s v="Q3"/>
    <n v="8"/>
    <s v="Aug"/>
  </r>
  <r>
    <n v="4045"/>
    <d v="2026-08-15T00:00:00"/>
    <n v="2026"/>
    <x v="2"/>
    <n v="8"/>
    <x v="7"/>
    <x v="2"/>
    <x v="16"/>
    <x v="0"/>
    <s v="New"/>
    <x v="1"/>
    <s v="Hiking Daypack 20L"/>
    <n v="3"/>
    <n v="92.12"/>
    <n v="0.1"/>
    <n v="44.1"/>
    <n v="248.72400000000002"/>
    <n v="132.30000000000001"/>
    <n v="116.42400000000001"/>
    <n v="0.46808510638297873"/>
    <n v="276.36"/>
    <n v="27.636000000000003"/>
    <n v="2026"/>
    <s v="Q3"/>
    <n v="8"/>
    <s v="Aug"/>
  </r>
  <r>
    <n v="4850"/>
    <d v="2026-08-15T00:00:00"/>
    <n v="2026"/>
    <x v="2"/>
    <n v="8"/>
    <x v="7"/>
    <x v="1"/>
    <x v="1"/>
    <x v="2"/>
    <s v="Business"/>
    <x v="3"/>
    <s v="Trail Tent 2P"/>
    <n v="1"/>
    <n v="192.82"/>
    <n v="0"/>
    <n v="104.98"/>
    <n v="192.82"/>
    <n v="104.98"/>
    <n v="87.839999999999989"/>
    <n v="0.45555440307022088"/>
    <n v="192.82"/>
    <n v="0"/>
    <n v="2026"/>
    <s v="Q3"/>
    <n v="8"/>
    <s v="Aug"/>
  </r>
  <r>
    <n v="71"/>
    <d v="2026-08-16T00:00:00"/>
    <n v="2026"/>
    <x v="2"/>
    <n v="8"/>
    <x v="7"/>
    <x v="2"/>
    <x v="16"/>
    <x v="0"/>
    <s v="New"/>
    <x v="0"/>
    <s v="Commuter Helmet"/>
    <n v="3"/>
    <n v="80.099999999999994"/>
    <n v="0"/>
    <n v="42.41"/>
    <n v="240.29999999999998"/>
    <n v="127.22999999999999"/>
    <n v="113.07"/>
    <n v="0.47053682896379528"/>
    <n v="240.29999999999998"/>
    <n v="0"/>
    <n v="2026"/>
    <s v="Q3"/>
    <n v="8"/>
    <s v="Aug"/>
  </r>
  <r>
    <n v="627"/>
    <d v="2026-08-16T00:00:00"/>
    <n v="2026"/>
    <x v="2"/>
    <n v="8"/>
    <x v="7"/>
    <x v="3"/>
    <x v="7"/>
    <x v="3"/>
    <s v="New"/>
    <x v="0"/>
    <s v="Commuter Helmet"/>
    <n v="6"/>
    <n v="83.26"/>
    <n v="0"/>
    <n v="43.8"/>
    <n v="499.56000000000006"/>
    <n v="262.79999999999995"/>
    <n v="236.7600000000001"/>
    <n v="0.47393706461686297"/>
    <n v="499.56000000000006"/>
    <n v="0"/>
    <n v="2026"/>
    <s v="Q3"/>
    <n v="8"/>
    <s v="Aug"/>
  </r>
  <r>
    <n v="959"/>
    <d v="2026-08-16T00:00:00"/>
    <n v="2026"/>
    <x v="2"/>
    <n v="8"/>
    <x v="7"/>
    <x v="1"/>
    <x v="1"/>
    <x v="2"/>
    <s v="Returning"/>
    <x v="4"/>
    <s v="Resistance Band Set"/>
    <n v="4"/>
    <n v="40.46"/>
    <n v="0"/>
    <n v="15.12"/>
    <n v="161.84"/>
    <n v="60.48"/>
    <n v="101.36000000000001"/>
    <n v="0.62629757785467133"/>
    <n v="161.84"/>
    <n v="0"/>
    <n v="2026"/>
    <s v="Q3"/>
    <n v="8"/>
    <s v="Aug"/>
  </r>
  <r>
    <n v="967"/>
    <d v="2026-08-16T00:00:00"/>
    <n v="2026"/>
    <x v="2"/>
    <n v="8"/>
    <x v="7"/>
    <x v="2"/>
    <x v="16"/>
    <x v="1"/>
    <s v="Returning"/>
    <x v="0"/>
    <s v="Commuter Helmet"/>
    <n v="5"/>
    <n v="81.55"/>
    <n v="0.2"/>
    <n v="42.09"/>
    <n v="326.20000000000005"/>
    <n v="210.45000000000002"/>
    <n v="115.75000000000003"/>
    <n v="0.3548436541998774"/>
    <n v="407.75"/>
    <n v="81.550000000000011"/>
    <n v="2026"/>
    <s v="Q3"/>
    <n v="8"/>
    <s v="Aug"/>
  </r>
  <r>
    <n v="1267"/>
    <d v="2026-08-16T00:00:00"/>
    <n v="2026"/>
    <x v="2"/>
    <n v="8"/>
    <x v="7"/>
    <x v="1"/>
    <x v="12"/>
    <x v="2"/>
    <s v="New"/>
    <x v="3"/>
    <s v="Portable Camp Stove"/>
    <n v="2"/>
    <n v="83.56"/>
    <n v="0"/>
    <n v="39.119999999999997"/>
    <n v="167.12"/>
    <n v="78.239999999999995"/>
    <n v="88.88000000000001"/>
    <n v="0.53183341311632359"/>
    <n v="167.12"/>
    <n v="0"/>
    <n v="2026"/>
    <s v="Q3"/>
    <n v="8"/>
    <s v="Aug"/>
  </r>
  <r>
    <n v="1394"/>
    <d v="2026-08-16T00:00:00"/>
    <n v="2026"/>
    <x v="2"/>
    <n v="8"/>
    <x v="7"/>
    <x v="2"/>
    <x v="10"/>
    <x v="0"/>
    <s v="Returning"/>
    <x v="3"/>
    <s v="Compact Sleeping Bag"/>
    <n v="3"/>
    <n v="125.75"/>
    <n v="0"/>
    <n v="62.05"/>
    <n v="377.25"/>
    <n v="186.14999999999998"/>
    <n v="191.10000000000002"/>
    <n v="0.50656063618290259"/>
    <n v="377.25"/>
    <n v="0"/>
    <n v="2026"/>
    <s v="Q3"/>
    <n v="8"/>
    <s v="Aug"/>
  </r>
  <r>
    <n v="1652"/>
    <d v="2026-08-16T00:00:00"/>
    <n v="2026"/>
    <x v="2"/>
    <n v="8"/>
    <x v="7"/>
    <x v="0"/>
    <x v="0"/>
    <x v="0"/>
    <s v="Returning"/>
    <x v="2"/>
    <s v="Insulated Bottle"/>
    <n v="1"/>
    <n v="35.619999999999997"/>
    <n v="0.1"/>
    <n v="13.55"/>
    <n v="32.058"/>
    <n v="13.55"/>
    <n v="18.507999999999999"/>
    <n v="0.57732859192713204"/>
    <n v="35.619999999999997"/>
    <n v="3.5619999999999998"/>
    <n v="2026"/>
    <s v="Q3"/>
    <n v="8"/>
    <s v="Aug"/>
  </r>
  <r>
    <n v="2126"/>
    <d v="2026-08-16T00:00:00"/>
    <n v="2026"/>
    <x v="2"/>
    <n v="8"/>
    <x v="7"/>
    <x v="1"/>
    <x v="14"/>
    <x v="0"/>
    <s v="Business"/>
    <x v="0"/>
    <s v="Cycling Pack 12L"/>
    <n v="2"/>
    <n v="104.02"/>
    <n v="0"/>
    <n v="50.26"/>
    <n v="208.04"/>
    <n v="100.52"/>
    <n v="107.52"/>
    <n v="0.51682368775235532"/>
    <n v="208.04"/>
    <n v="0"/>
    <n v="2026"/>
    <s v="Q3"/>
    <n v="8"/>
    <s v="Aug"/>
  </r>
  <r>
    <n v="2282"/>
    <d v="2026-08-16T00:00:00"/>
    <n v="2026"/>
    <x v="2"/>
    <n v="8"/>
    <x v="7"/>
    <x v="1"/>
    <x v="6"/>
    <x v="1"/>
    <s v="Business"/>
    <x v="1"/>
    <s v="Hiking Daypack 20L"/>
    <n v="8"/>
    <n v="92.71"/>
    <n v="0.1"/>
    <n v="44.83"/>
    <n v="667.51199999999994"/>
    <n v="358.64"/>
    <n v="308.87199999999996"/>
    <n v="0.46272126943036229"/>
    <n v="741.68"/>
    <n v="74.167999999999992"/>
    <n v="2026"/>
    <s v="Q3"/>
    <n v="8"/>
    <s v="Aug"/>
  </r>
  <r>
    <n v="2426"/>
    <d v="2026-08-16T00:00:00"/>
    <n v="2026"/>
    <x v="2"/>
    <n v="8"/>
    <x v="7"/>
    <x v="1"/>
    <x v="12"/>
    <x v="0"/>
    <s v="New"/>
    <x v="1"/>
    <s v="Hiking Daypack 20L"/>
    <n v="1"/>
    <n v="90.58"/>
    <n v="0"/>
    <n v="44.53"/>
    <n v="90.58"/>
    <n v="44.53"/>
    <n v="46.05"/>
    <n v="0.50839037315080593"/>
    <n v="90.58"/>
    <n v="0"/>
    <n v="2026"/>
    <s v="Q3"/>
    <n v="8"/>
    <s v="Aug"/>
  </r>
  <r>
    <n v="2534"/>
    <d v="2026-08-16T00:00:00"/>
    <n v="2026"/>
    <x v="2"/>
    <n v="8"/>
    <x v="7"/>
    <x v="1"/>
    <x v="14"/>
    <x v="0"/>
    <s v="New"/>
    <x v="3"/>
    <s v="Compact Sleeping Bag"/>
    <n v="1"/>
    <n v="120.22"/>
    <n v="0"/>
    <n v="62.31"/>
    <n v="120.22"/>
    <n v="62.31"/>
    <n v="57.91"/>
    <n v="0.48170021627017134"/>
    <n v="120.22"/>
    <n v="0"/>
    <n v="2026"/>
    <s v="Q3"/>
    <n v="8"/>
    <s v="Aug"/>
  </r>
  <r>
    <n v="2948"/>
    <d v="2026-08-16T00:00:00"/>
    <n v="2026"/>
    <x v="2"/>
    <n v="8"/>
    <x v="7"/>
    <x v="2"/>
    <x v="2"/>
    <x v="2"/>
    <s v="New"/>
    <x v="2"/>
    <s v="Insulated Bottle"/>
    <n v="3"/>
    <n v="36.35"/>
    <n v="0"/>
    <n v="13.42"/>
    <n v="109.05000000000001"/>
    <n v="40.26"/>
    <n v="68.79000000000002"/>
    <n v="0.63081155433287495"/>
    <n v="109.05000000000001"/>
    <n v="0"/>
    <n v="2026"/>
    <s v="Q3"/>
    <n v="8"/>
    <s v="Aug"/>
  </r>
  <r>
    <n v="3141"/>
    <d v="2026-08-16T00:00:00"/>
    <n v="2026"/>
    <x v="2"/>
    <n v="8"/>
    <x v="7"/>
    <x v="1"/>
    <x v="12"/>
    <x v="3"/>
    <s v="Returning"/>
    <x v="3"/>
    <s v="Trail Tent 2P"/>
    <n v="2"/>
    <n v="195.28"/>
    <n v="0"/>
    <n v="102.24"/>
    <n v="390.56"/>
    <n v="204.48"/>
    <n v="186.08"/>
    <n v="0.4764440802949611"/>
    <n v="390.56"/>
    <n v="0"/>
    <n v="2026"/>
    <s v="Q3"/>
    <n v="8"/>
    <s v="Aug"/>
  </r>
  <r>
    <n v="3935"/>
    <d v="2026-08-16T00:00:00"/>
    <n v="2026"/>
    <x v="2"/>
    <n v="8"/>
    <x v="7"/>
    <x v="2"/>
    <x v="16"/>
    <x v="3"/>
    <s v="Returning"/>
    <x v="2"/>
    <s v="Packing Cube Set"/>
    <n v="4"/>
    <n v="46.05"/>
    <n v="0"/>
    <n v="18.75"/>
    <n v="184.2"/>
    <n v="75"/>
    <n v="109.19999999999999"/>
    <n v="0.5928338762214983"/>
    <n v="184.2"/>
    <n v="0"/>
    <n v="2026"/>
    <s v="Q3"/>
    <n v="8"/>
    <s v="Aug"/>
  </r>
  <r>
    <n v="4636"/>
    <d v="2026-08-16T00:00:00"/>
    <n v="2026"/>
    <x v="2"/>
    <n v="8"/>
    <x v="7"/>
    <x v="0"/>
    <x v="0"/>
    <x v="2"/>
    <s v="Returning"/>
    <x v="3"/>
    <s v="Portable Camp Stove"/>
    <n v="1"/>
    <n v="81.040000000000006"/>
    <n v="0.1"/>
    <n v="39.29"/>
    <n v="72.936000000000007"/>
    <n v="39.29"/>
    <n v="33.646000000000008"/>
    <n v="0.46130854447735009"/>
    <n v="81.040000000000006"/>
    <n v="8.104000000000001"/>
    <n v="2026"/>
    <s v="Q3"/>
    <n v="8"/>
    <s v="Aug"/>
  </r>
  <r>
    <n v="4895"/>
    <d v="2026-08-16T00:00:00"/>
    <n v="2026"/>
    <x v="2"/>
    <n v="8"/>
    <x v="7"/>
    <x v="0"/>
    <x v="15"/>
    <x v="2"/>
    <s v="Business"/>
    <x v="3"/>
    <s v="Trail Tent 2P"/>
    <n v="1"/>
    <n v="191.12"/>
    <n v="0.05"/>
    <n v="106.14"/>
    <n v="181.56399999999999"/>
    <n v="106.14"/>
    <n v="75.423999999999992"/>
    <n v="0.41541274702033443"/>
    <n v="191.12"/>
    <n v="9.5560000000000009"/>
    <n v="2026"/>
    <s v="Q3"/>
    <n v="8"/>
    <s v="Aug"/>
  </r>
  <r>
    <n v="5029"/>
    <d v="2026-08-16T00:00:00"/>
    <n v="2026"/>
    <x v="2"/>
    <n v="8"/>
    <x v="7"/>
    <x v="0"/>
    <x v="15"/>
    <x v="0"/>
    <s v="New"/>
    <x v="1"/>
    <s v="Summit Backpack 45L"/>
    <n v="1"/>
    <n v="156.19"/>
    <n v="0"/>
    <n v="79.239999999999995"/>
    <n v="156.19"/>
    <n v="79.239999999999995"/>
    <n v="76.95"/>
    <n v="0.49266918496702738"/>
    <n v="156.19"/>
    <n v="0"/>
    <n v="2026"/>
    <s v="Q3"/>
    <n v="8"/>
    <s v="Aug"/>
  </r>
  <r>
    <n v="1965"/>
    <d v="2026-08-17T00:00:00"/>
    <n v="2026"/>
    <x v="2"/>
    <n v="8"/>
    <x v="7"/>
    <x v="1"/>
    <x v="11"/>
    <x v="0"/>
    <s v="Returning"/>
    <x v="2"/>
    <s v="Insulated Bottle"/>
    <n v="4"/>
    <n v="36.93"/>
    <n v="0"/>
    <n v="13.36"/>
    <n v="147.72"/>
    <n v="53.44"/>
    <n v="94.28"/>
    <n v="0.63823449769834828"/>
    <n v="147.72"/>
    <n v="0"/>
    <n v="2026"/>
    <s v="Q3"/>
    <n v="8"/>
    <s v="Aug"/>
  </r>
  <r>
    <n v="3647"/>
    <d v="2026-08-17T00:00:00"/>
    <n v="2026"/>
    <x v="2"/>
    <n v="8"/>
    <x v="7"/>
    <x v="1"/>
    <x v="12"/>
    <x v="2"/>
    <s v="Returning"/>
    <x v="0"/>
    <s v="Cycling Pack 12L"/>
    <n v="3"/>
    <n v="104.96"/>
    <n v="0.05"/>
    <n v="51.66"/>
    <n v="299.13599999999997"/>
    <n v="154.97999999999999"/>
    <n v="144.15599999999998"/>
    <n v="0.48190789473684209"/>
    <n v="314.88"/>
    <n v="15.744"/>
    <n v="2026"/>
    <s v="Q3"/>
    <n v="8"/>
    <s v="Aug"/>
  </r>
  <r>
    <n v="3918"/>
    <d v="2026-08-17T00:00:00"/>
    <n v="2026"/>
    <x v="2"/>
    <n v="8"/>
    <x v="7"/>
    <x v="1"/>
    <x v="1"/>
    <x v="3"/>
    <s v="New"/>
    <x v="2"/>
    <s v="Travel Backpack 35L"/>
    <n v="3"/>
    <n v="168.51"/>
    <n v="0"/>
    <n v="85.34"/>
    <n v="505.53"/>
    <n v="256.02"/>
    <n v="249.51"/>
    <n v="0.49356121298439265"/>
    <n v="505.53"/>
    <n v="0"/>
    <n v="2026"/>
    <s v="Q3"/>
    <n v="8"/>
    <s v="Aug"/>
  </r>
  <r>
    <n v="4256"/>
    <d v="2026-08-17T00:00:00"/>
    <n v="2026"/>
    <x v="2"/>
    <n v="8"/>
    <x v="7"/>
    <x v="1"/>
    <x v="12"/>
    <x v="2"/>
    <s v="New"/>
    <x v="2"/>
    <s v="Packing Cube Set"/>
    <n v="1"/>
    <n v="46.44"/>
    <n v="0.05"/>
    <n v="18.59"/>
    <n v="44.117999999999995"/>
    <n v="18.59"/>
    <n v="25.527999999999995"/>
    <n v="0.57863003762636556"/>
    <n v="46.44"/>
    <n v="2.3220000000000001"/>
    <n v="2026"/>
    <s v="Q3"/>
    <n v="8"/>
    <s v="Aug"/>
  </r>
  <r>
    <n v="5087"/>
    <d v="2026-08-17T00:00:00"/>
    <n v="2026"/>
    <x v="2"/>
    <n v="8"/>
    <x v="7"/>
    <x v="0"/>
    <x v="0"/>
    <x v="0"/>
    <s v="New"/>
    <x v="1"/>
    <s v="Trekking Poles"/>
    <n v="1"/>
    <n v="69.900000000000006"/>
    <n v="0.1"/>
    <n v="31.43"/>
    <n v="62.910000000000004"/>
    <n v="31.43"/>
    <n v="31.480000000000004"/>
    <n v="0.50039739310125575"/>
    <n v="69.900000000000006"/>
    <n v="6.9900000000000011"/>
    <n v="2026"/>
    <s v="Q3"/>
    <n v="8"/>
    <s v="Aug"/>
  </r>
  <r>
    <n v="1921"/>
    <d v="2026-08-18T00:00:00"/>
    <n v="2026"/>
    <x v="2"/>
    <n v="8"/>
    <x v="7"/>
    <x v="3"/>
    <x v="13"/>
    <x v="0"/>
    <s v="New"/>
    <x v="0"/>
    <s v="Compact Repair Kit"/>
    <n v="2"/>
    <n v="39.83"/>
    <n v="0"/>
    <n v="17.18"/>
    <n v="79.66"/>
    <n v="34.36"/>
    <n v="45.3"/>
    <n v="0.56866683404468987"/>
    <n v="79.66"/>
    <n v="0"/>
    <n v="2026"/>
    <s v="Q3"/>
    <n v="8"/>
    <s v="Aug"/>
  </r>
  <r>
    <n v="1966"/>
    <d v="2026-08-18T00:00:00"/>
    <n v="2026"/>
    <x v="2"/>
    <n v="8"/>
    <x v="7"/>
    <x v="0"/>
    <x v="9"/>
    <x v="0"/>
    <s v="New"/>
    <x v="2"/>
    <s v="Insulated Bottle"/>
    <n v="2"/>
    <n v="36.020000000000003"/>
    <n v="0"/>
    <n v="13.87"/>
    <n v="72.040000000000006"/>
    <n v="27.74"/>
    <n v="44.300000000000011"/>
    <n v="0.61493614658523055"/>
    <n v="72.040000000000006"/>
    <n v="0"/>
    <n v="2026"/>
    <s v="Q3"/>
    <n v="8"/>
    <s v="Aug"/>
  </r>
  <r>
    <n v="2431"/>
    <d v="2026-08-18T00:00:00"/>
    <n v="2026"/>
    <x v="2"/>
    <n v="8"/>
    <x v="7"/>
    <x v="0"/>
    <x v="15"/>
    <x v="3"/>
    <s v="Business"/>
    <x v="4"/>
    <s v="Weighted Vest"/>
    <n v="3"/>
    <n v="125.31"/>
    <n v="0"/>
    <n v="67.64"/>
    <n v="375.93"/>
    <n v="202.92000000000002"/>
    <n v="173.01"/>
    <n v="0.46021865772883247"/>
    <n v="375.93"/>
    <n v="0"/>
    <n v="2026"/>
    <s v="Q3"/>
    <n v="8"/>
    <s v="Aug"/>
  </r>
  <r>
    <n v="3676"/>
    <d v="2026-08-18T00:00:00"/>
    <n v="2026"/>
    <x v="2"/>
    <n v="8"/>
    <x v="7"/>
    <x v="1"/>
    <x v="12"/>
    <x v="0"/>
    <s v="Returning"/>
    <x v="1"/>
    <s v="Hiking Daypack 20L"/>
    <n v="3"/>
    <n v="92.5"/>
    <n v="0.1"/>
    <n v="46.38"/>
    <n v="249.75"/>
    <n v="139.14000000000001"/>
    <n v="110.60999999999999"/>
    <n v="0.4428828828828828"/>
    <n v="277.5"/>
    <n v="27.75"/>
    <n v="2026"/>
    <s v="Q3"/>
    <n v="8"/>
    <s v="Aug"/>
  </r>
  <r>
    <n v="3972"/>
    <d v="2026-08-18T00:00:00"/>
    <n v="2026"/>
    <x v="2"/>
    <n v="8"/>
    <x v="7"/>
    <x v="1"/>
    <x v="1"/>
    <x v="1"/>
    <s v="Business"/>
    <x v="0"/>
    <s v="Cycling Pack 12L"/>
    <n v="5"/>
    <n v="100.48"/>
    <n v="0.1"/>
    <n v="49.67"/>
    <n v="452.16"/>
    <n v="248.35000000000002"/>
    <n v="203.81"/>
    <n v="0.45074752300070769"/>
    <n v="502.40000000000003"/>
    <n v="50.240000000000009"/>
    <n v="2026"/>
    <s v="Q3"/>
    <n v="8"/>
    <s v="Aug"/>
  </r>
  <r>
    <n v="4056"/>
    <d v="2026-08-18T00:00:00"/>
    <n v="2026"/>
    <x v="2"/>
    <n v="8"/>
    <x v="7"/>
    <x v="0"/>
    <x v="15"/>
    <x v="3"/>
    <s v="New"/>
    <x v="3"/>
    <s v="Portable Camp Stove"/>
    <n v="2"/>
    <n v="79.78"/>
    <n v="0"/>
    <n v="38.770000000000003"/>
    <n v="159.56"/>
    <n v="77.540000000000006"/>
    <n v="82.02"/>
    <n v="0.51403860616695907"/>
    <n v="159.56"/>
    <n v="0"/>
    <n v="2026"/>
    <s v="Q3"/>
    <n v="8"/>
    <s v="Aug"/>
  </r>
  <r>
    <n v="4471"/>
    <d v="2026-08-18T00:00:00"/>
    <n v="2026"/>
    <x v="2"/>
    <n v="8"/>
    <x v="7"/>
    <x v="2"/>
    <x v="10"/>
    <x v="1"/>
    <s v="Business"/>
    <x v="1"/>
    <s v="Trail Boots"/>
    <n v="4"/>
    <n v="144.44"/>
    <n v="0.1"/>
    <n v="77.66"/>
    <n v="519.98400000000004"/>
    <n v="310.64"/>
    <n v="209.34400000000005"/>
    <n v="0.4025970029847073"/>
    <n v="577.76"/>
    <n v="57.776000000000003"/>
    <n v="2026"/>
    <s v="Q3"/>
    <n v="8"/>
    <s v="Aug"/>
  </r>
  <r>
    <n v="1054"/>
    <d v="2026-08-19T00:00:00"/>
    <n v="2026"/>
    <x v="2"/>
    <n v="8"/>
    <x v="7"/>
    <x v="1"/>
    <x v="1"/>
    <x v="0"/>
    <s v="Returning"/>
    <x v="1"/>
    <s v="Summit Backpack 45L"/>
    <n v="3"/>
    <n v="157.41999999999999"/>
    <n v="0"/>
    <n v="77.989999999999995"/>
    <n v="472.26"/>
    <n v="233.96999999999997"/>
    <n v="238.29000000000002"/>
    <n v="0.5045737517469191"/>
    <n v="472.26"/>
    <n v="0"/>
    <n v="2026"/>
    <s v="Q3"/>
    <n v="8"/>
    <s v="Aug"/>
  </r>
  <r>
    <n v="1854"/>
    <d v="2026-08-19T00:00:00"/>
    <n v="2026"/>
    <x v="2"/>
    <n v="8"/>
    <x v="7"/>
    <x v="1"/>
    <x v="14"/>
    <x v="3"/>
    <s v="Business"/>
    <x v="1"/>
    <s v="Hiking Daypack 20L"/>
    <n v="1"/>
    <n v="90.37"/>
    <n v="0.05"/>
    <n v="45.89"/>
    <n v="85.851500000000001"/>
    <n v="45.89"/>
    <n v="39.961500000000001"/>
    <n v="0.46547235633623174"/>
    <n v="90.37"/>
    <n v="4.5185000000000004"/>
    <n v="2026"/>
    <s v="Q3"/>
    <n v="8"/>
    <s v="Aug"/>
  </r>
  <r>
    <n v="2140"/>
    <d v="2026-08-19T00:00:00"/>
    <n v="2026"/>
    <x v="2"/>
    <n v="8"/>
    <x v="7"/>
    <x v="1"/>
    <x v="6"/>
    <x v="1"/>
    <s v="Business"/>
    <x v="0"/>
    <s v="Cycling Pack 12L"/>
    <n v="15"/>
    <n v="104.79"/>
    <n v="0.15"/>
    <n v="49.67"/>
    <n v="1336.0725"/>
    <n v="745.05000000000007"/>
    <n v="591.02249999999992"/>
    <n v="0.44235810556687599"/>
    <n v="1571.8500000000001"/>
    <n v="235.7775"/>
    <n v="2026"/>
    <s v="Q3"/>
    <n v="8"/>
    <s v="Aug"/>
  </r>
  <r>
    <n v="2328"/>
    <d v="2026-08-19T00:00:00"/>
    <n v="2026"/>
    <x v="2"/>
    <n v="8"/>
    <x v="7"/>
    <x v="2"/>
    <x v="2"/>
    <x v="0"/>
    <s v="Returning"/>
    <x v="2"/>
    <s v="Carry-On Duffel"/>
    <n v="1"/>
    <n v="130.94"/>
    <n v="0"/>
    <n v="66.06"/>
    <n v="130.94"/>
    <n v="66.06"/>
    <n v="64.88"/>
    <n v="0.49549411944402011"/>
    <n v="130.94"/>
    <n v="0"/>
    <n v="2026"/>
    <s v="Q3"/>
    <n v="8"/>
    <s v="Aug"/>
  </r>
  <r>
    <n v="4215"/>
    <d v="2026-08-19T00:00:00"/>
    <n v="2026"/>
    <x v="2"/>
    <n v="8"/>
    <x v="7"/>
    <x v="1"/>
    <x v="6"/>
    <x v="0"/>
    <s v="Returning"/>
    <x v="0"/>
    <s v="Compact Repair Kit"/>
    <n v="1"/>
    <n v="40.42"/>
    <n v="0.05"/>
    <n v="16.62"/>
    <n v="38.399000000000001"/>
    <n v="16.62"/>
    <n v="21.779"/>
    <n v="0.5671762285476184"/>
    <n v="40.42"/>
    <n v="2.0210000000000004"/>
    <n v="2026"/>
    <s v="Q3"/>
    <n v="8"/>
    <s v="Aug"/>
  </r>
  <r>
    <n v="4563"/>
    <d v="2026-08-19T00:00:00"/>
    <n v="2026"/>
    <x v="2"/>
    <n v="8"/>
    <x v="7"/>
    <x v="1"/>
    <x v="11"/>
    <x v="3"/>
    <s v="Returning"/>
    <x v="3"/>
    <s v="Alpine Tent 4P"/>
    <n v="1"/>
    <n v="338.45"/>
    <n v="0.15"/>
    <n v="197.2"/>
    <n v="287.6825"/>
    <n v="197.2"/>
    <n v="90.482500000000016"/>
    <n v="0.31452208598020392"/>
    <n v="338.45"/>
    <n v="50.767499999999998"/>
    <n v="2026"/>
    <s v="Q3"/>
    <n v="8"/>
    <s v="Aug"/>
  </r>
  <r>
    <n v="4775"/>
    <d v="2026-08-19T00:00:00"/>
    <n v="2026"/>
    <x v="2"/>
    <n v="8"/>
    <x v="7"/>
    <x v="2"/>
    <x v="10"/>
    <x v="3"/>
    <s v="Returning"/>
    <x v="0"/>
    <s v="Cycling Pack 12L"/>
    <n v="1"/>
    <n v="103.92"/>
    <n v="0.05"/>
    <n v="50.71"/>
    <n v="98.724000000000004"/>
    <n v="50.71"/>
    <n v="48.014000000000003"/>
    <n v="0.48634577205137558"/>
    <n v="103.92"/>
    <n v="5.1960000000000006"/>
    <n v="2026"/>
    <s v="Q3"/>
    <n v="8"/>
    <s v="Aug"/>
  </r>
  <r>
    <n v="247"/>
    <d v="2026-08-20T00:00:00"/>
    <n v="2026"/>
    <x v="2"/>
    <n v="8"/>
    <x v="7"/>
    <x v="0"/>
    <x v="9"/>
    <x v="0"/>
    <s v="New"/>
    <x v="0"/>
    <s v="Trail Bike Light"/>
    <n v="6"/>
    <n v="51.67"/>
    <n v="0.1"/>
    <n v="23.1"/>
    <n v="279.01799999999997"/>
    <n v="138.60000000000002"/>
    <n v="140.41799999999995"/>
    <n v="0.50325785433197845"/>
    <n v="310.02"/>
    <n v="31.001999999999999"/>
    <n v="2026"/>
    <s v="Q3"/>
    <n v="8"/>
    <s v="Aug"/>
  </r>
  <r>
    <n v="827"/>
    <d v="2026-08-20T00:00:00"/>
    <n v="2026"/>
    <x v="2"/>
    <n v="8"/>
    <x v="7"/>
    <x v="1"/>
    <x v="12"/>
    <x v="1"/>
    <s v="Returning"/>
    <x v="2"/>
    <s v="Travel Backpack 35L"/>
    <n v="4"/>
    <n v="166.02"/>
    <n v="0.1"/>
    <n v="87.99"/>
    <n v="597.67200000000003"/>
    <n v="351.96"/>
    <n v="245.71200000000005"/>
    <n v="0.4111151266915633"/>
    <n v="664.08"/>
    <n v="66.408000000000001"/>
    <n v="2026"/>
    <s v="Q3"/>
    <n v="8"/>
    <s v="Aug"/>
  </r>
  <r>
    <n v="1156"/>
    <d v="2026-08-20T00:00:00"/>
    <n v="2026"/>
    <x v="2"/>
    <n v="8"/>
    <x v="7"/>
    <x v="2"/>
    <x v="5"/>
    <x v="2"/>
    <s v="New"/>
    <x v="0"/>
    <s v="Trail Bike Light"/>
    <n v="2"/>
    <n v="50.59"/>
    <n v="0.1"/>
    <n v="22.68"/>
    <n v="91.062000000000012"/>
    <n v="45.36"/>
    <n v="45.702000000000012"/>
    <n v="0.5018778414706464"/>
    <n v="101.18"/>
    <n v="10.118000000000002"/>
    <n v="2026"/>
    <s v="Q3"/>
    <n v="8"/>
    <s v="Aug"/>
  </r>
  <r>
    <n v="1543"/>
    <d v="2026-08-20T00:00:00"/>
    <n v="2026"/>
    <x v="2"/>
    <n v="8"/>
    <x v="7"/>
    <x v="3"/>
    <x v="7"/>
    <x v="2"/>
    <s v="Returning"/>
    <x v="1"/>
    <s v="Summit Backpack 45L"/>
    <n v="1"/>
    <n v="155.83000000000001"/>
    <n v="0"/>
    <n v="77.260000000000005"/>
    <n v="155.83000000000001"/>
    <n v="77.260000000000005"/>
    <n v="78.570000000000007"/>
    <n v="0.50420329846627732"/>
    <n v="155.83000000000001"/>
    <n v="0"/>
    <n v="2026"/>
    <s v="Q3"/>
    <n v="8"/>
    <s v="Aug"/>
  </r>
  <r>
    <n v="2613"/>
    <d v="2026-08-20T00:00:00"/>
    <n v="2026"/>
    <x v="2"/>
    <n v="8"/>
    <x v="7"/>
    <x v="3"/>
    <x v="4"/>
    <x v="0"/>
    <s v="New"/>
    <x v="4"/>
    <s v="Recovery Roller"/>
    <n v="1"/>
    <n v="36.380000000000003"/>
    <n v="0.05"/>
    <n v="14.2"/>
    <n v="34.561"/>
    <n v="14.2"/>
    <n v="20.361000000000001"/>
    <n v="0.58913225890454557"/>
    <n v="36.380000000000003"/>
    <n v="1.8190000000000002"/>
    <n v="2026"/>
    <s v="Q3"/>
    <n v="8"/>
    <s v="Aug"/>
  </r>
  <r>
    <n v="3002"/>
    <d v="2026-08-20T00:00:00"/>
    <n v="2026"/>
    <x v="2"/>
    <n v="8"/>
    <x v="7"/>
    <x v="1"/>
    <x v="12"/>
    <x v="2"/>
    <s v="New"/>
    <x v="3"/>
    <s v="Compact Sleeping Bag"/>
    <n v="2"/>
    <n v="124.09"/>
    <n v="0"/>
    <n v="60.39"/>
    <n v="248.18"/>
    <n v="120.78"/>
    <n v="127.4"/>
    <n v="0.513337094044645"/>
    <n v="248.18"/>
    <n v="0"/>
    <n v="2026"/>
    <s v="Q3"/>
    <n v="8"/>
    <s v="Aug"/>
  </r>
  <r>
    <n v="3103"/>
    <d v="2026-08-20T00:00:00"/>
    <n v="2026"/>
    <x v="2"/>
    <n v="8"/>
    <x v="7"/>
    <x v="3"/>
    <x v="8"/>
    <x v="0"/>
    <s v="New"/>
    <x v="1"/>
    <s v="Trail Boots"/>
    <n v="1"/>
    <n v="141.97999999999999"/>
    <n v="0.05"/>
    <n v="79.510000000000005"/>
    <n v="134.88099999999997"/>
    <n v="79.510000000000005"/>
    <n v="55.370999999999967"/>
    <n v="0.41051741905828082"/>
    <n v="141.97999999999999"/>
    <n v="7.0990000000000002"/>
    <n v="2026"/>
    <s v="Q3"/>
    <n v="8"/>
    <s v="Aug"/>
  </r>
  <r>
    <n v="3234"/>
    <d v="2026-08-20T00:00:00"/>
    <n v="2026"/>
    <x v="2"/>
    <n v="8"/>
    <x v="7"/>
    <x v="3"/>
    <x v="13"/>
    <x v="2"/>
    <s v="New"/>
    <x v="3"/>
    <s v="Compact Sleeping Bag"/>
    <n v="5"/>
    <n v="121.93"/>
    <n v="0.15"/>
    <n v="62.28"/>
    <n v="518.2025000000001"/>
    <n v="311.39999999999998"/>
    <n v="206.80250000000012"/>
    <n v="0.39907661580173792"/>
    <n v="609.65000000000009"/>
    <n v="91.447500000000005"/>
    <n v="2026"/>
    <s v="Q3"/>
    <n v="8"/>
    <s v="Aug"/>
  </r>
  <r>
    <n v="3281"/>
    <d v="2026-08-20T00:00:00"/>
    <n v="2026"/>
    <x v="2"/>
    <n v="8"/>
    <x v="7"/>
    <x v="3"/>
    <x v="4"/>
    <x v="0"/>
    <s v="New"/>
    <x v="2"/>
    <s v="Insulated Bottle"/>
    <n v="1"/>
    <n v="35.58"/>
    <n v="0.15"/>
    <n v="13.94"/>
    <n v="30.242999999999999"/>
    <n v="13.94"/>
    <n v="16.302999999999997"/>
    <n v="0.53906689151208542"/>
    <n v="35.58"/>
    <n v="5.3369999999999997"/>
    <n v="2026"/>
    <s v="Q3"/>
    <n v="8"/>
    <s v="Aug"/>
  </r>
  <r>
    <n v="3870"/>
    <d v="2026-08-20T00:00:00"/>
    <n v="2026"/>
    <x v="2"/>
    <n v="8"/>
    <x v="7"/>
    <x v="2"/>
    <x v="5"/>
    <x v="3"/>
    <s v="Returning"/>
    <x v="1"/>
    <s v="Summit Backpack 45L"/>
    <n v="1"/>
    <n v="157.84"/>
    <n v="0"/>
    <n v="77.87"/>
    <n v="157.84"/>
    <n v="77.87"/>
    <n v="79.97"/>
    <n v="0.50665230613279266"/>
    <n v="157.84"/>
    <n v="0"/>
    <n v="2026"/>
    <s v="Q3"/>
    <n v="8"/>
    <s v="Aug"/>
  </r>
  <r>
    <n v="3938"/>
    <d v="2026-08-20T00:00:00"/>
    <n v="2026"/>
    <x v="2"/>
    <n v="8"/>
    <x v="7"/>
    <x v="1"/>
    <x v="12"/>
    <x v="0"/>
    <s v="New"/>
    <x v="3"/>
    <s v="Alpine Tent 4P"/>
    <n v="1"/>
    <n v="336.35"/>
    <n v="0"/>
    <n v="195.07"/>
    <n v="336.35"/>
    <n v="195.07"/>
    <n v="141.28000000000003"/>
    <n v="0.42003865021554931"/>
    <n v="336.35"/>
    <n v="0"/>
    <n v="2026"/>
    <s v="Q3"/>
    <n v="8"/>
    <s v="Aug"/>
  </r>
  <r>
    <n v="4237"/>
    <d v="2026-08-20T00:00:00"/>
    <n v="2026"/>
    <x v="2"/>
    <n v="8"/>
    <x v="7"/>
    <x v="3"/>
    <x v="13"/>
    <x v="1"/>
    <s v="Returning"/>
    <x v="1"/>
    <s v="Summit Backpack 45L"/>
    <n v="3"/>
    <n v="153.03"/>
    <n v="0.15"/>
    <n v="78.239999999999995"/>
    <n v="390.22650000000004"/>
    <n v="234.71999999999997"/>
    <n v="155.50650000000007"/>
    <n v="0.39850317700104954"/>
    <n v="459.09000000000003"/>
    <n v="68.863500000000002"/>
    <n v="2026"/>
    <s v="Q3"/>
    <n v="8"/>
    <s v="Aug"/>
  </r>
  <r>
    <n v="4970"/>
    <d v="2026-08-20T00:00:00"/>
    <n v="2026"/>
    <x v="2"/>
    <n v="8"/>
    <x v="7"/>
    <x v="1"/>
    <x v="14"/>
    <x v="0"/>
    <s v="Returning"/>
    <x v="0"/>
    <s v="Cycling Pack 12L"/>
    <n v="2"/>
    <n v="105.01"/>
    <n v="0.15"/>
    <n v="50.56"/>
    <n v="178.517"/>
    <n v="101.12"/>
    <n v="77.396999999999991"/>
    <n v="0.43355534766996978"/>
    <n v="210.02"/>
    <n v="31.503"/>
    <n v="2026"/>
    <s v="Q3"/>
    <n v="8"/>
    <s v="Aug"/>
  </r>
  <r>
    <n v="515"/>
    <d v="2026-08-21T00:00:00"/>
    <n v="2026"/>
    <x v="2"/>
    <n v="8"/>
    <x v="7"/>
    <x v="0"/>
    <x v="0"/>
    <x v="2"/>
    <s v="Returning"/>
    <x v="2"/>
    <s v="Packing Cube Set"/>
    <n v="2"/>
    <n v="45.47"/>
    <n v="0"/>
    <n v="18.27"/>
    <n v="90.94"/>
    <n v="36.54"/>
    <n v="54.4"/>
    <n v="0.5981966131515285"/>
    <n v="90.94"/>
    <n v="0"/>
    <n v="2026"/>
    <s v="Q3"/>
    <n v="8"/>
    <s v="Aug"/>
  </r>
  <r>
    <n v="661"/>
    <d v="2026-08-21T00:00:00"/>
    <n v="2026"/>
    <x v="2"/>
    <n v="8"/>
    <x v="7"/>
    <x v="0"/>
    <x v="15"/>
    <x v="2"/>
    <s v="New"/>
    <x v="2"/>
    <s v="Packing Cube Set"/>
    <n v="2"/>
    <n v="47.58"/>
    <n v="0.1"/>
    <n v="18.47"/>
    <n v="85.644000000000005"/>
    <n v="36.94"/>
    <n v="48.704000000000008"/>
    <n v="0.56867965064686377"/>
    <n v="95.16"/>
    <n v="9.516"/>
    <n v="2026"/>
    <s v="Q3"/>
    <n v="8"/>
    <s v="Aug"/>
  </r>
  <r>
    <n v="1443"/>
    <d v="2026-08-21T00:00:00"/>
    <n v="2026"/>
    <x v="2"/>
    <n v="8"/>
    <x v="7"/>
    <x v="3"/>
    <x v="4"/>
    <x v="0"/>
    <s v="New"/>
    <x v="1"/>
    <s v="Summit Backpack 45L"/>
    <n v="5"/>
    <n v="155.65"/>
    <n v="0"/>
    <n v="79.13"/>
    <n v="778.25"/>
    <n v="395.65"/>
    <n v="382.6"/>
    <n v="0.49161580469000965"/>
    <n v="778.25"/>
    <n v="0"/>
    <n v="2026"/>
    <s v="Q3"/>
    <n v="8"/>
    <s v="Aug"/>
  </r>
  <r>
    <n v="1446"/>
    <d v="2026-08-21T00:00:00"/>
    <n v="2026"/>
    <x v="2"/>
    <n v="8"/>
    <x v="7"/>
    <x v="3"/>
    <x v="13"/>
    <x v="2"/>
    <s v="Returning"/>
    <x v="3"/>
    <s v="Trail Tent 2P"/>
    <n v="1"/>
    <n v="195.15"/>
    <n v="0"/>
    <n v="101.99"/>
    <n v="195.15"/>
    <n v="101.99"/>
    <n v="93.160000000000011"/>
    <n v="0.47737637714578535"/>
    <n v="195.15"/>
    <n v="0"/>
    <n v="2026"/>
    <s v="Q3"/>
    <n v="8"/>
    <s v="Aug"/>
  </r>
  <r>
    <n v="1524"/>
    <d v="2026-08-21T00:00:00"/>
    <n v="2026"/>
    <x v="2"/>
    <n v="8"/>
    <x v="7"/>
    <x v="1"/>
    <x v="6"/>
    <x v="3"/>
    <s v="New"/>
    <x v="0"/>
    <s v="Commuter Helmet"/>
    <n v="1"/>
    <n v="81.569999999999993"/>
    <n v="0"/>
    <n v="43.79"/>
    <n v="81.569999999999993"/>
    <n v="43.79"/>
    <n v="37.779999999999994"/>
    <n v="0.4631604756650729"/>
    <n v="81.569999999999993"/>
    <n v="0"/>
    <n v="2026"/>
    <s v="Q3"/>
    <n v="8"/>
    <s v="Aug"/>
  </r>
  <r>
    <n v="1946"/>
    <d v="2026-08-21T00:00:00"/>
    <n v="2026"/>
    <x v="2"/>
    <n v="8"/>
    <x v="7"/>
    <x v="0"/>
    <x v="15"/>
    <x v="2"/>
    <s v="New"/>
    <x v="3"/>
    <s v="Compact Sleeping Bag"/>
    <n v="5"/>
    <n v="125.44"/>
    <n v="0"/>
    <n v="59.58"/>
    <n v="627.20000000000005"/>
    <n v="297.89999999999998"/>
    <n v="329.30000000000007"/>
    <n v="0.52503188775510212"/>
    <n v="627.20000000000005"/>
    <n v="0"/>
    <n v="2026"/>
    <s v="Q3"/>
    <n v="8"/>
    <s v="Aug"/>
  </r>
  <r>
    <n v="2285"/>
    <d v="2026-08-21T00:00:00"/>
    <n v="2026"/>
    <x v="2"/>
    <n v="8"/>
    <x v="7"/>
    <x v="1"/>
    <x v="11"/>
    <x v="0"/>
    <s v="Business"/>
    <x v="1"/>
    <s v="Summit Backpack 45L"/>
    <n v="2"/>
    <n v="155.11000000000001"/>
    <n v="0.05"/>
    <n v="80.13"/>
    <n v="294.709"/>
    <n v="160.26"/>
    <n v="134.44900000000001"/>
    <n v="0.45620934548995795"/>
    <n v="310.22000000000003"/>
    <n v="15.511000000000003"/>
    <n v="2026"/>
    <s v="Q3"/>
    <n v="8"/>
    <s v="Aug"/>
  </r>
  <r>
    <n v="2978"/>
    <d v="2026-08-21T00:00:00"/>
    <n v="2026"/>
    <x v="2"/>
    <n v="8"/>
    <x v="7"/>
    <x v="2"/>
    <x v="10"/>
    <x v="2"/>
    <s v="New"/>
    <x v="0"/>
    <s v="Commuter Helmet"/>
    <n v="1"/>
    <n v="80.7"/>
    <n v="0"/>
    <n v="41.98"/>
    <n v="80.7"/>
    <n v="41.98"/>
    <n v="38.720000000000006"/>
    <n v="0.47980173482032223"/>
    <n v="80.7"/>
    <n v="0"/>
    <n v="2026"/>
    <s v="Q3"/>
    <n v="8"/>
    <s v="Aug"/>
  </r>
  <r>
    <n v="3842"/>
    <d v="2026-08-21T00:00:00"/>
    <n v="2026"/>
    <x v="2"/>
    <n v="8"/>
    <x v="7"/>
    <x v="3"/>
    <x v="8"/>
    <x v="1"/>
    <s v="Returning"/>
    <x v="1"/>
    <s v="Summit Backpack 45L"/>
    <n v="10"/>
    <n v="156.72"/>
    <n v="0.15"/>
    <n v="78.12"/>
    <n v="1332.12"/>
    <n v="781.2"/>
    <n v="550.91999999999985"/>
    <n v="0.41356634537429054"/>
    <n v="1567.2"/>
    <n v="235.07999999999998"/>
    <n v="2026"/>
    <s v="Q3"/>
    <n v="8"/>
    <s v="Aug"/>
  </r>
  <r>
    <n v="4220"/>
    <d v="2026-08-21T00:00:00"/>
    <n v="2026"/>
    <x v="2"/>
    <n v="8"/>
    <x v="7"/>
    <x v="1"/>
    <x v="14"/>
    <x v="1"/>
    <s v="Business"/>
    <x v="2"/>
    <s v="Travel Backpack 35L"/>
    <n v="5"/>
    <n v="162.76"/>
    <n v="0.15"/>
    <n v="85.32"/>
    <n v="691.7299999999999"/>
    <n v="426.59999999999997"/>
    <n v="265.12999999999994"/>
    <n v="0.38328538591647027"/>
    <n v="813.8"/>
    <n v="122.07"/>
    <n v="2026"/>
    <s v="Q3"/>
    <n v="8"/>
    <s v="Aug"/>
  </r>
  <r>
    <n v="478"/>
    <d v="2026-08-22T00:00:00"/>
    <n v="2026"/>
    <x v="2"/>
    <n v="8"/>
    <x v="7"/>
    <x v="3"/>
    <x v="8"/>
    <x v="2"/>
    <s v="Business"/>
    <x v="4"/>
    <s v="Resistance Band Set"/>
    <n v="2"/>
    <n v="40.22"/>
    <n v="0"/>
    <n v="14.45"/>
    <n v="80.44"/>
    <n v="28.9"/>
    <n v="51.54"/>
    <n v="0.64072600696171056"/>
    <n v="80.44"/>
    <n v="0"/>
    <n v="2026"/>
    <s v="Q3"/>
    <n v="8"/>
    <s v="Aug"/>
  </r>
  <r>
    <n v="491"/>
    <d v="2026-08-22T00:00:00"/>
    <n v="2026"/>
    <x v="2"/>
    <n v="8"/>
    <x v="7"/>
    <x v="0"/>
    <x v="9"/>
    <x v="3"/>
    <s v="New"/>
    <x v="2"/>
    <s v="Packing Cube Set"/>
    <n v="1"/>
    <n v="45.42"/>
    <n v="0.15"/>
    <n v="18.079999999999998"/>
    <n v="38.606999999999999"/>
    <n v="18.079999999999998"/>
    <n v="20.527000000000001"/>
    <n v="0.53169114409304019"/>
    <n v="45.42"/>
    <n v="6.8129999999999997"/>
    <n v="2026"/>
    <s v="Q3"/>
    <n v="8"/>
    <s v="Aug"/>
  </r>
  <r>
    <n v="862"/>
    <d v="2026-08-22T00:00:00"/>
    <n v="2026"/>
    <x v="2"/>
    <n v="8"/>
    <x v="7"/>
    <x v="0"/>
    <x v="9"/>
    <x v="0"/>
    <s v="Returning"/>
    <x v="1"/>
    <s v="Hiking Daypack 20L"/>
    <n v="1"/>
    <n v="93.55"/>
    <n v="0"/>
    <n v="44.89"/>
    <n v="93.55"/>
    <n v="44.89"/>
    <n v="48.66"/>
    <n v="0.5201496525921967"/>
    <n v="93.55"/>
    <n v="0"/>
    <n v="2026"/>
    <s v="Q3"/>
    <n v="8"/>
    <s v="Aug"/>
  </r>
  <r>
    <n v="957"/>
    <d v="2026-08-22T00:00:00"/>
    <n v="2026"/>
    <x v="2"/>
    <n v="8"/>
    <x v="7"/>
    <x v="2"/>
    <x v="2"/>
    <x v="0"/>
    <s v="Returning"/>
    <x v="1"/>
    <s v="Trail Boots"/>
    <n v="2"/>
    <n v="146.85"/>
    <n v="0"/>
    <n v="81.010000000000005"/>
    <n v="293.7"/>
    <n v="162.02000000000001"/>
    <n v="131.67999999999998"/>
    <n v="0.44834865509022809"/>
    <n v="293.7"/>
    <n v="0"/>
    <n v="2026"/>
    <s v="Q3"/>
    <n v="8"/>
    <s v="Aug"/>
  </r>
  <r>
    <n v="1728"/>
    <d v="2026-08-22T00:00:00"/>
    <n v="2026"/>
    <x v="2"/>
    <n v="8"/>
    <x v="7"/>
    <x v="0"/>
    <x v="9"/>
    <x v="1"/>
    <s v="Business"/>
    <x v="0"/>
    <s v="Cycling Pack 12L"/>
    <n v="6"/>
    <n v="101.54"/>
    <n v="0.1"/>
    <n v="50"/>
    <n v="548.31600000000003"/>
    <n v="300"/>
    <n v="248.31600000000003"/>
    <n v="0.45287024270676035"/>
    <n v="609.24"/>
    <n v="60.924000000000007"/>
    <n v="2026"/>
    <s v="Q3"/>
    <n v="8"/>
    <s v="Aug"/>
  </r>
  <r>
    <n v="2743"/>
    <d v="2026-08-22T00:00:00"/>
    <n v="2026"/>
    <x v="2"/>
    <n v="8"/>
    <x v="7"/>
    <x v="3"/>
    <x v="7"/>
    <x v="0"/>
    <s v="Business"/>
    <x v="4"/>
    <s v="Weighted Vest"/>
    <n v="1"/>
    <n v="125.14"/>
    <n v="0"/>
    <n v="69.44"/>
    <n v="125.14"/>
    <n v="69.44"/>
    <n v="55.7"/>
    <n v="0.4451014863353045"/>
    <n v="125.14"/>
    <n v="0"/>
    <n v="2026"/>
    <s v="Q3"/>
    <n v="8"/>
    <s v="Aug"/>
  </r>
  <r>
    <n v="3098"/>
    <d v="2026-08-22T00:00:00"/>
    <n v="2026"/>
    <x v="2"/>
    <n v="8"/>
    <x v="7"/>
    <x v="1"/>
    <x v="6"/>
    <x v="0"/>
    <s v="New"/>
    <x v="0"/>
    <s v="Commuter Helmet"/>
    <n v="2"/>
    <n v="80.239999999999995"/>
    <n v="0.1"/>
    <n v="42.09"/>
    <n v="144.43199999999999"/>
    <n v="84.18"/>
    <n v="60.251999999999981"/>
    <n v="0.41716517115320695"/>
    <n v="160.47999999999999"/>
    <n v="16.047999999999998"/>
    <n v="2026"/>
    <s v="Q3"/>
    <n v="8"/>
    <s v="Aug"/>
  </r>
  <r>
    <n v="3606"/>
    <d v="2026-08-22T00:00:00"/>
    <n v="2026"/>
    <x v="2"/>
    <n v="8"/>
    <x v="7"/>
    <x v="3"/>
    <x v="4"/>
    <x v="0"/>
    <s v="Business"/>
    <x v="1"/>
    <s v="Trail Boots"/>
    <n v="1"/>
    <n v="147.24"/>
    <n v="0"/>
    <n v="79.11"/>
    <n v="147.24"/>
    <n v="79.11"/>
    <n v="68.13000000000001"/>
    <n v="0.46271393643031788"/>
    <n v="147.24"/>
    <n v="0"/>
    <n v="2026"/>
    <s v="Q3"/>
    <n v="8"/>
    <s v="Aug"/>
  </r>
  <r>
    <n v="3815"/>
    <d v="2026-08-22T00:00:00"/>
    <n v="2026"/>
    <x v="2"/>
    <n v="8"/>
    <x v="7"/>
    <x v="2"/>
    <x v="2"/>
    <x v="0"/>
    <s v="Returning"/>
    <x v="3"/>
    <s v="Trail Tent 2P"/>
    <n v="2"/>
    <n v="199.53"/>
    <n v="0.05"/>
    <n v="105.87"/>
    <n v="379.10699999999997"/>
    <n v="211.74"/>
    <n v="167.36699999999996"/>
    <n v="0.44147694450379438"/>
    <n v="399.06"/>
    <n v="19.953000000000003"/>
    <n v="2026"/>
    <s v="Q3"/>
    <n v="8"/>
    <s v="Aug"/>
  </r>
  <r>
    <n v="3979"/>
    <d v="2026-08-22T00:00:00"/>
    <n v="2026"/>
    <x v="2"/>
    <n v="8"/>
    <x v="7"/>
    <x v="2"/>
    <x v="5"/>
    <x v="0"/>
    <s v="Business"/>
    <x v="4"/>
    <s v="Resistance Band Set"/>
    <n v="1"/>
    <n v="40.19"/>
    <n v="0.05"/>
    <n v="14.73"/>
    <n v="38.180499999999995"/>
    <n v="14.73"/>
    <n v="23.450499999999995"/>
    <n v="0.61420096646193734"/>
    <n v="40.19"/>
    <n v="2.0095000000000001"/>
    <n v="2026"/>
    <s v="Q3"/>
    <n v="8"/>
    <s v="Aug"/>
  </r>
  <r>
    <n v="4160"/>
    <d v="2026-08-22T00:00:00"/>
    <n v="2026"/>
    <x v="2"/>
    <n v="8"/>
    <x v="7"/>
    <x v="3"/>
    <x v="7"/>
    <x v="3"/>
    <s v="Business"/>
    <x v="4"/>
    <s v="Weighted Vest"/>
    <n v="4"/>
    <n v="123.31"/>
    <n v="0"/>
    <n v="69.02"/>
    <n v="493.24"/>
    <n v="276.08"/>
    <n v="217.16000000000003"/>
    <n v="0.44027248398345636"/>
    <n v="493.24"/>
    <n v="0"/>
    <n v="2026"/>
    <s v="Q3"/>
    <n v="8"/>
    <s v="Aug"/>
  </r>
  <r>
    <n v="4172"/>
    <d v="2026-08-22T00:00:00"/>
    <n v="2026"/>
    <x v="2"/>
    <n v="8"/>
    <x v="7"/>
    <x v="3"/>
    <x v="8"/>
    <x v="3"/>
    <s v="New"/>
    <x v="0"/>
    <s v="Compact Repair Kit"/>
    <n v="1"/>
    <n v="40.19"/>
    <n v="0.05"/>
    <n v="16.78"/>
    <n v="38.180499999999995"/>
    <n v="16.78"/>
    <n v="21.400499999999994"/>
    <n v="0.56050863660769235"/>
    <n v="40.19"/>
    <n v="2.0095000000000001"/>
    <n v="2026"/>
    <s v="Q3"/>
    <n v="8"/>
    <s v="Aug"/>
  </r>
  <r>
    <n v="4265"/>
    <d v="2026-08-22T00:00:00"/>
    <n v="2026"/>
    <x v="2"/>
    <n v="8"/>
    <x v="7"/>
    <x v="2"/>
    <x v="16"/>
    <x v="0"/>
    <s v="Returning"/>
    <x v="0"/>
    <s v="Compact Repair Kit"/>
    <n v="1"/>
    <n v="40.98"/>
    <n v="0.05"/>
    <n v="16.600000000000001"/>
    <n v="38.930999999999997"/>
    <n v="16.600000000000001"/>
    <n v="22.330999999999996"/>
    <n v="0.57360458246641488"/>
    <n v="40.98"/>
    <n v="2.0489999999999999"/>
    <n v="2026"/>
    <s v="Q3"/>
    <n v="8"/>
    <s v="Aug"/>
  </r>
  <r>
    <n v="4321"/>
    <d v="2026-08-22T00:00:00"/>
    <n v="2026"/>
    <x v="2"/>
    <n v="8"/>
    <x v="7"/>
    <x v="3"/>
    <x v="13"/>
    <x v="0"/>
    <s v="New"/>
    <x v="2"/>
    <s v="Insulated Bottle"/>
    <n v="3"/>
    <n v="35.380000000000003"/>
    <n v="0"/>
    <n v="13.91"/>
    <n v="106.14000000000001"/>
    <n v="41.730000000000004"/>
    <n v="64.410000000000011"/>
    <n v="0.60684002261164505"/>
    <n v="106.14000000000001"/>
    <n v="0"/>
    <n v="2026"/>
    <s v="Q3"/>
    <n v="8"/>
    <s v="Aug"/>
  </r>
  <r>
    <n v="4975"/>
    <d v="2026-08-22T00:00:00"/>
    <n v="2026"/>
    <x v="2"/>
    <n v="8"/>
    <x v="7"/>
    <x v="2"/>
    <x v="10"/>
    <x v="2"/>
    <s v="New"/>
    <x v="2"/>
    <s v="Carry-On Duffel"/>
    <n v="4"/>
    <n v="134.49"/>
    <n v="0"/>
    <n v="68.17"/>
    <n v="537.96"/>
    <n v="272.68"/>
    <n v="265.28000000000003"/>
    <n v="0.49312216521674473"/>
    <n v="537.96"/>
    <n v="0"/>
    <n v="2026"/>
    <s v="Q3"/>
    <n v="8"/>
    <s v="Aug"/>
  </r>
  <r>
    <n v="991"/>
    <d v="2026-08-23T00:00:00"/>
    <n v="2026"/>
    <x v="2"/>
    <n v="8"/>
    <x v="7"/>
    <x v="2"/>
    <x v="3"/>
    <x v="1"/>
    <s v="Business"/>
    <x v="1"/>
    <s v="Trail Boots"/>
    <n v="4"/>
    <n v="145.30000000000001"/>
    <n v="0.15"/>
    <n v="77.040000000000006"/>
    <n v="494.02000000000004"/>
    <n v="308.16000000000003"/>
    <n v="185.86"/>
    <n v="0.37621958625156876"/>
    <n v="581.20000000000005"/>
    <n v="87.18"/>
    <n v="2026"/>
    <s v="Q3"/>
    <n v="8"/>
    <s v="Aug"/>
  </r>
  <r>
    <n v="1008"/>
    <d v="2026-08-23T00:00:00"/>
    <n v="2026"/>
    <x v="2"/>
    <n v="8"/>
    <x v="7"/>
    <x v="3"/>
    <x v="4"/>
    <x v="1"/>
    <s v="Business"/>
    <x v="2"/>
    <s v="Travel Backpack 35L"/>
    <n v="10"/>
    <n v="164.55"/>
    <n v="0.1"/>
    <n v="88.23"/>
    <n v="1480.95"/>
    <n v="882.30000000000007"/>
    <n v="598.65"/>
    <n v="0.40423376886458012"/>
    <n v="1645.5"/>
    <n v="164.55"/>
    <n v="2026"/>
    <s v="Q3"/>
    <n v="8"/>
    <s v="Aug"/>
  </r>
  <r>
    <n v="1083"/>
    <d v="2026-08-23T00:00:00"/>
    <n v="2026"/>
    <x v="2"/>
    <n v="8"/>
    <x v="7"/>
    <x v="0"/>
    <x v="15"/>
    <x v="2"/>
    <s v="New"/>
    <x v="0"/>
    <s v="Compact Repair Kit"/>
    <n v="1"/>
    <n v="39.590000000000003"/>
    <n v="0"/>
    <n v="16.899999999999999"/>
    <n v="39.590000000000003"/>
    <n v="16.899999999999999"/>
    <n v="22.690000000000005"/>
    <n v="0.57312452639555456"/>
    <n v="39.590000000000003"/>
    <n v="0"/>
    <n v="2026"/>
    <s v="Q3"/>
    <n v="8"/>
    <s v="Aug"/>
  </r>
  <r>
    <n v="1553"/>
    <d v="2026-08-23T00:00:00"/>
    <n v="2026"/>
    <x v="2"/>
    <n v="8"/>
    <x v="7"/>
    <x v="2"/>
    <x v="2"/>
    <x v="1"/>
    <s v="Business"/>
    <x v="4"/>
    <s v="Training Mat"/>
    <n v="5"/>
    <n v="51.62"/>
    <n v="0.15"/>
    <n v="22.6"/>
    <n v="219.38499999999996"/>
    <n v="113"/>
    <n v="106.38499999999996"/>
    <n v="0.48492376415889865"/>
    <n v="258.09999999999997"/>
    <n v="38.714999999999996"/>
    <n v="2026"/>
    <s v="Q3"/>
    <n v="8"/>
    <s v="Aug"/>
  </r>
  <r>
    <n v="1579"/>
    <d v="2026-08-23T00:00:00"/>
    <n v="2026"/>
    <x v="2"/>
    <n v="8"/>
    <x v="7"/>
    <x v="3"/>
    <x v="7"/>
    <x v="2"/>
    <s v="Returning"/>
    <x v="1"/>
    <s v="Hiking Daypack 20L"/>
    <n v="3"/>
    <n v="90.71"/>
    <n v="0"/>
    <n v="45.57"/>
    <n v="272.13"/>
    <n v="136.71"/>
    <n v="135.41999999999999"/>
    <n v="0.49762980928232825"/>
    <n v="272.13"/>
    <n v="0"/>
    <n v="2026"/>
    <s v="Q3"/>
    <n v="8"/>
    <s v="Aug"/>
  </r>
  <r>
    <n v="1732"/>
    <d v="2026-08-23T00:00:00"/>
    <n v="2026"/>
    <x v="2"/>
    <n v="8"/>
    <x v="7"/>
    <x v="1"/>
    <x v="1"/>
    <x v="2"/>
    <s v="New"/>
    <x v="0"/>
    <s v="Compact Repair Kit"/>
    <n v="4"/>
    <n v="41.09"/>
    <n v="0"/>
    <n v="17"/>
    <n v="164.36"/>
    <n v="68"/>
    <n v="96.360000000000014"/>
    <n v="0.58627403261134103"/>
    <n v="164.36"/>
    <n v="0"/>
    <n v="2026"/>
    <s v="Q3"/>
    <n v="8"/>
    <s v="Aug"/>
  </r>
  <r>
    <n v="2083"/>
    <d v="2026-08-23T00:00:00"/>
    <n v="2026"/>
    <x v="2"/>
    <n v="8"/>
    <x v="7"/>
    <x v="1"/>
    <x v="14"/>
    <x v="0"/>
    <s v="New"/>
    <x v="1"/>
    <s v="Hiking Daypack 20L"/>
    <n v="1"/>
    <n v="91.37"/>
    <n v="0"/>
    <n v="46.73"/>
    <n v="91.37"/>
    <n v="46.73"/>
    <n v="44.640000000000008"/>
    <n v="0.48856298566269024"/>
    <n v="91.37"/>
    <n v="0"/>
    <n v="2026"/>
    <s v="Q3"/>
    <n v="8"/>
    <s v="Aug"/>
  </r>
  <r>
    <n v="2176"/>
    <d v="2026-08-23T00:00:00"/>
    <n v="2026"/>
    <x v="2"/>
    <n v="8"/>
    <x v="7"/>
    <x v="1"/>
    <x v="11"/>
    <x v="0"/>
    <s v="New"/>
    <x v="2"/>
    <s v="Packing Cube Set"/>
    <n v="1"/>
    <n v="46.92"/>
    <n v="0"/>
    <n v="18.3"/>
    <n v="46.92"/>
    <n v="18.3"/>
    <n v="28.62"/>
    <n v="0.60997442455242967"/>
    <n v="46.92"/>
    <n v="0"/>
    <n v="2026"/>
    <s v="Q3"/>
    <n v="8"/>
    <s v="Aug"/>
  </r>
  <r>
    <n v="2723"/>
    <d v="2026-08-23T00:00:00"/>
    <n v="2026"/>
    <x v="2"/>
    <n v="8"/>
    <x v="7"/>
    <x v="0"/>
    <x v="0"/>
    <x v="0"/>
    <s v="New"/>
    <x v="0"/>
    <s v="Cycling Pack 12L"/>
    <n v="1"/>
    <n v="100.29"/>
    <n v="0.05"/>
    <n v="49.82"/>
    <n v="95.275500000000008"/>
    <n v="49.82"/>
    <n v="45.455500000000008"/>
    <n v="0.47709537079312103"/>
    <n v="100.29"/>
    <n v="5.0145000000000008"/>
    <n v="2026"/>
    <s v="Q3"/>
    <n v="8"/>
    <s v="Aug"/>
  </r>
  <r>
    <n v="3299"/>
    <d v="2026-08-23T00:00:00"/>
    <n v="2026"/>
    <x v="2"/>
    <n v="8"/>
    <x v="7"/>
    <x v="0"/>
    <x v="9"/>
    <x v="0"/>
    <s v="New"/>
    <x v="1"/>
    <s v="Trail Boots"/>
    <n v="1"/>
    <n v="147.11000000000001"/>
    <n v="0.15"/>
    <n v="79.599999999999994"/>
    <n v="125.04350000000001"/>
    <n v="79.599999999999994"/>
    <n v="45.443500000000014"/>
    <n v="0.36342152930780097"/>
    <n v="147.11000000000001"/>
    <n v="22.066500000000001"/>
    <n v="2026"/>
    <s v="Q3"/>
    <n v="8"/>
    <s v="Aug"/>
  </r>
  <r>
    <n v="3398"/>
    <d v="2026-08-23T00:00:00"/>
    <n v="2026"/>
    <x v="2"/>
    <n v="8"/>
    <x v="7"/>
    <x v="1"/>
    <x v="12"/>
    <x v="0"/>
    <s v="New"/>
    <x v="1"/>
    <s v="Summit Backpack 45L"/>
    <n v="2"/>
    <n v="156.44999999999999"/>
    <n v="0"/>
    <n v="80.13"/>
    <n v="312.89999999999998"/>
    <n v="160.26"/>
    <n v="152.63999999999999"/>
    <n v="0.487823585810163"/>
    <n v="312.89999999999998"/>
    <n v="0"/>
    <n v="2026"/>
    <s v="Q3"/>
    <n v="8"/>
    <s v="Aug"/>
  </r>
  <r>
    <n v="4012"/>
    <d v="2026-08-23T00:00:00"/>
    <n v="2026"/>
    <x v="2"/>
    <n v="8"/>
    <x v="7"/>
    <x v="1"/>
    <x v="14"/>
    <x v="0"/>
    <s v="New"/>
    <x v="1"/>
    <s v="Trekking Poles"/>
    <n v="2"/>
    <n v="72.97"/>
    <n v="0"/>
    <n v="33.25"/>
    <n v="145.94"/>
    <n v="66.5"/>
    <n v="79.44"/>
    <n v="0.54433328765245992"/>
    <n v="145.94"/>
    <n v="0"/>
    <n v="2026"/>
    <s v="Q3"/>
    <n v="8"/>
    <s v="Aug"/>
  </r>
  <r>
    <n v="4064"/>
    <d v="2026-08-23T00:00:00"/>
    <n v="2026"/>
    <x v="2"/>
    <n v="8"/>
    <x v="7"/>
    <x v="3"/>
    <x v="7"/>
    <x v="3"/>
    <s v="Returning"/>
    <x v="4"/>
    <s v="Training Mat"/>
    <n v="2"/>
    <n v="51.63"/>
    <n v="0"/>
    <n v="21.39"/>
    <n v="103.26"/>
    <n v="42.78"/>
    <n v="60.480000000000004"/>
    <n v="0.58570598489250436"/>
    <n v="103.26"/>
    <n v="0"/>
    <n v="2026"/>
    <s v="Q3"/>
    <n v="8"/>
    <s v="Aug"/>
  </r>
  <r>
    <n v="4671"/>
    <d v="2026-08-23T00:00:00"/>
    <n v="2026"/>
    <x v="2"/>
    <n v="8"/>
    <x v="7"/>
    <x v="1"/>
    <x v="12"/>
    <x v="1"/>
    <s v="Returning"/>
    <x v="0"/>
    <s v="Cycling Pack 12L"/>
    <n v="8"/>
    <n v="100.06"/>
    <n v="0.05"/>
    <n v="49.39"/>
    <n v="760.45600000000002"/>
    <n v="395.12"/>
    <n v="365.33600000000001"/>
    <n v="0.48041701295012468"/>
    <n v="800.48"/>
    <n v="40.024000000000001"/>
    <n v="2026"/>
    <s v="Q3"/>
    <n v="8"/>
    <s v="Aug"/>
  </r>
  <r>
    <n v="1914"/>
    <d v="2026-08-24T00:00:00"/>
    <n v="2026"/>
    <x v="2"/>
    <n v="8"/>
    <x v="7"/>
    <x v="3"/>
    <x v="8"/>
    <x v="2"/>
    <s v="Returning"/>
    <x v="3"/>
    <s v="Portable Camp Stove"/>
    <n v="4"/>
    <n v="83.2"/>
    <n v="0"/>
    <n v="39.99"/>
    <n v="332.8"/>
    <n v="159.96"/>
    <n v="172.84"/>
    <n v="0.5193509615384615"/>
    <n v="332.8"/>
    <n v="0"/>
    <n v="2026"/>
    <s v="Q3"/>
    <n v="8"/>
    <s v="Aug"/>
  </r>
  <r>
    <n v="1973"/>
    <d v="2026-08-24T00:00:00"/>
    <n v="2026"/>
    <x v="2"/>
    <n v="8"/>
    <x v="7"/>
    <x v="0"/>
    <x v="0"/>
    <x v="0"/>
    <s v="New"/>
    <x v="4"/>
    <s v="Training Mat"/>
    <n v="3"/>
    <n v="51.29"/>
    <n v="0"/>
    <n v="22.08"/>
    <n v="153.87"/>
    <n v="66.239999999999995"/>
    <n v="87.63000000000001"/>
    <n v="0.56950672645739919"/>
    <n v="153.87"/>
    <n v="0"/>
    <n v="2026"/>
    <s v="Q3"/>
    <n v="8"/>
    <s v="Aug"/>
  </r>
  <r>
    <n v="2564"/>
    <d v="2026-08-24T00:00:00"/>
    <n v="2026"/>
    <x v="2"/>
    <n v="8"/>
    <x v="7"/>
    <x v="2"/>
    <x v="3"/>
    <x v="0"/>
    <s v="Returning"/>
    <x v="3"/>
    <s v="Trail Tent 2P"/>
    <n v="1"/>
    <n v="200.2"/>
    <n v="0"/>
    <n v="103.38"/>
    <n v="200.2"/>
    <n v="103.38"/>
    <n v="96.82"/>
    <n v="0.48361638361638359"/>
    <n v="200.2"/>
    <n v="0"/>
    <n v="2026"/>
    <s v="Q3"/>
    <n v="8"/>
    <s v="Aug"/>
  </r>
  <r>
    <n v="2791"/>
    <d v="2026-08-24T00:00:00"/>
    <n v="2026"/>
    <x v="2"/>
    <n v="8"/>
    <x v="7"/>
    <x v="0"/>
    <x v="15"/>
    <x v="2"/>
    <s v="Business"/>
    <x v="4"/>
    <s v="Recovery Roller"/>
    <n v="2"/>
    <n v="36.869999999999997"/>
    <n v="0"/>
    <n v="13.71"/>
    <n v="73.739999999999995"/>
    <n v="27.42"/>
    <n v="46.319999999999993"/>
    <n v="0.62815296989422287"/>
    <n v="73.739999999999995"/>
    <n v="0"/>
    <n v="2026"/>
    <s v="Q3"/>
    <n v="8"/>
    <s v="Aug"/>
  </r>
  <r>
    <n v="3559"/>
    <d v="2026-08-24T00:00:00"/>
    <n v="2026"/>
    <x v="2"/>
    <n v="8"/>
    <x v="7"/>
    <x v="3"/>
    <x v="8"/>
    <x v="0"/>
    <s v="Returning"/>
    <x v="4"/>
    <s v="Recovery Roller"/>
    <n v="1"/>
    <n v="36.28"/>
    <n v="0.1"/>
    <n v="14.16"/>
    <n v="32.652000000000001"/>
    <n v="14.16"/>
    <n v="18.492000000000001"/>
    <n v="0.56633590591694227"/>
    <n v="36.28"/>
    <n v="3.6280000000000001"/>
    <n v="2026"/>
    <s v="Q3"/>
    <n v="8"/>
    <s v="Aug"/>
  </r>
  <r>
    <n v="3839"/>
    <d v="2026-08-24T00:00:00"/>
    <n v="2026"/>
    <x v="2"/>
    <n v="8"/>
    <x v="7"/>
    <x v="0"/>
    <x v="15"/>
    <x v="3"/>
    <s v="Returning"/>
    <x v="1"/>
    <s v="Hiking Daypack 20L"/>
    <n v="2"/>
    <n v="93.88"/>
    <n v="0.05"/>
    <n v="46.57"/>
    <n v="178.37199999999999"/>
    <n v="93.14"/>
    <n v="85.231999999999985"/>
    <n v="0.47783284371986628"/>
    <n v="187.76"/>
    <n v="9.3879999999999999"/>
    <n v="2026"/>
    <s v="Q3"/>
    <n v="8"/>
    <s v="Aug"/>
  </r>
  <r>
    <n v="4133"/>
    <d v="2026-08-24T00:00:00"/>
    <n v="2026"/>
    <x v="2"/>
    <n v="8"/>
    <x v="7"/>
    <x v="3"/>
    <x v="4"/>
    <x v="0"/>
    <s v="New"/>
    <x v="3"/>
    <s v="Trail Tent 2P"/>
    <n v="1"/>
    <n v="192.67"/>
    <n v="0.05"/>
    <n v="101.04"/>
    <n v="183.03649999999999"/>
    <n v="101.04"/>
    <n v="81.996499999999983"/>
    <n v="0.44797895501716867"/>
    <n v="192.67"/>
    <n v="9.6334999999999997"/>
    <n v="2026"/>
    <s v="Q3"/>
    <n v="8"/>
    <s v="Aug"/>
  </r>
  <r>
    <n v="4765"/>
    <d v="2026-08-24T00:00:00"/>
    <n v="2026"/>
    <x v="2"/>
    <n v="8"/>
    <x v="7"/>
    <x v="0"/>
    <x v="15"/>
    <x v="0"/>
    <s v="New"/>
    <x v="0"/>
    <s v="Commuter Helmet"/>
    <n v="1"/>
    <n v="80.099999999999994"/>
    <n v="0.05"/>
    <n v="43.49"/>
    <n v="76.094999999999985"/>
    <n v="43.49"/>
    <n v="32.604999999999983"/>
    <n v="0.42847756094355727"/>
    <n v="80.099999999999994"/>
    <n v="4.0049999999999999"/>
    <n v="2026"/>
    <s v="Q3"/>
    <n v="8"/>
    <s v="Aug"/>
  </r>
  <r>
    <n v="1868"/>
    <d v="2026-08-25T00:00:00"/>
    <n v="2026"/>
    <x v="2"/>
    <n v="8"/>
    <x v="7"/>
    <x v="3"/>
    <x v="8"/>
    <x v="3"/>
    <s v="Returning"/>
    <x v="1"/>
    <s v="Trail Boots"/>
    <n v="1"/>
    <n v="145.02000000000001"/>
    <n v="0"/>
    <n v="78.959999999999994"/>
    <n v="145.02000000000001"/>
    <n v="78.959999999999994"/>
    <n v="66.060000000000016"/>
    <n v="0.4555233760860572"/>
    <n v="145.02000000000001"/>
    <n v="0"/>
    <n v="2026"/>
    <s v="Q3"/>
    <n v="8"/>
    <s v="Aug"/>
  </r>
  <r>
    <n v="987"/>
    <d v="2026-08-26T00:00:00"/>
    <n v="2026"/>
    <x v="2"/>
    <n v="8"/>
    <x v="7"/>
    <x v="1"/>
    <x v="11"/>
    <x v="3"/>
    <s v="Returning"/>
    <x v="2"/>
    <s v="Insulated Bottle"/>
    <n v="1"/>
    <n v="37"/>
    <n v="0.15"/>
    <n v="13.68"/>
    <n v="31.45"/>
    <n v="13.68"/>
    <n v="17.77"/>
    <n v="0.56502384737678857"/>
    <n v="37"/>
    <n v="5.55"/>
    <n v="2026"/>
    <s v="Q3"/>
    <n v="8"/>
    <s v="Aug"/>
  </r>
  <r>
    <n v="2503"/>
    <d v="2026-08-26T00:00:00"/>
    <n v="2026"/>
    <x v="2"/>
    <n v="8"/>
    <x v="7"/>
    <x v="1"/>
    <x v="6"/>
    <x v="0"/>
    <s v="Returning"/>
    <x v="0"/>
    <s v="Trail Bike Light"/>
    <n v="2"/>
    <n v="50.02"/>
    <n v="0"/>
    <n v="21.99"/>
    <n v="100.04"/>
    <n v="43.98"/>
    <n v="56.060000000000009"/>
    <n v="0.56037584966013598"/>
    <n v="100.04"/>
    <n v="0"/>
    <n v="2026"/>
    <s v="Q3"/>
    <n v="8"/>
    <s v="Aug"/>
  </r>
  <r>
    <n v="4928"/>
    <d v="2026-08-26T00:00:00"/>
    <n v="2026"/>
    <x v="2"/>
    <n v="8"/>
    <x v="7"/>
    <x v="1"/>
    <x v="11"/>
    <x v="2"/>
    <s v="Returning"/>
    <x v="4"/>
    <s v="Recovery Roller"/>
    <n v="2"/>
    <n v="35.950000000000003"/>
    <n v="0.05"/>
    <n v="13.93"/>
    <n v="68.305000000000007"/>
    <n v="27.86"/>
    <n v="40.445000000000007"/>
    <n v="0.59212356342873884"/>
    <n v="71.900000000000006"/>
    <n v="3.5950000000000006"/>
    <n v="2026"/>
    <s v="Q3"/>
    <n v="8"/>
    <s v="Aug"/>
  </r>
  <r>
    <n v="852"/>
    <d v="2026-08-27T00:00:00"/>
    <n v="2026"/>
    <x v="2"/>
    <n v="8"/>
    <x v="7"/>
    <x v="0"/>
    <x v="9"/>
    <x v="0"/>
    <s v="New"/>
    <x v="2"/>
    <s v="Packing Cube Set"/>
    <n v="3"/>
    <n v="45.84"/>
    <n v="0.15"/>
    <n v="17.899999999999999"/>
    <n v="116.89200000000001"/>
    <n v="53.699999999999996"/>
    <n v="63.192000000000014"/>
    <n v="0.54060158094651478"/>
    <n v="137.52000000000001"/>
    <n v="20.628"/>
    <n v="2026"/>
    <s v="Q3"/>
    <n v="8"/>
    <s v="Aug"/>
  </r>
  <r>
    <n v="2188"/>
    <d v="2026-08-27T00:00:00"/>
    <n v="2026"/>
    <x v="2"/>
    <n v="8"/>
    <x v="7"/>
    <x v="1"/>
    <x v="6"/>
    <x v="0"/>
    <s v="New"/>
    <x v="3"/>
    <s v="Portable Camp Stove"/>
    <n v="1"/>
    <n v="83.23"/>
    <n v="0.1"/>
    <n v="40.229999999999997"/>
    <n v="74.907000000000011"/>
    <n v="40.229999999999997"/>
    <n v="34.677000000000014"/>
    <n v="0.46293403820737727"/>
    <n v="83.23"/>
    <n v="8.3230000000000004"/>
    <n v="2026"/>
    <s v="Q3"/>
    <n v="8"/>
    <s v="Aug"/>
  </r>
  <r>
    <n v="2574"/>
    <d v="2026-08-27T00:00:00"/>
    <n v="2026"/>
    <x v="2"/>
    <n v="8"/>
    <x v="7"/>
    <x v="0"/>
    <x v="9"/>
    <x v="2"/>
    <s v="New"/>
    <x v="0"/>
    <s v="Cycling Pack 12L"/>
    <n v="1"/>
    <n v="104.33"/>
    <n v="0.1"/>
    <n v="49.86"/>
    <n v="93.897000000000006"/>
    <n v="49.86"/>
    <n v="44.037000000000006"/>
    <n v="0.46899261957251032"/>
    <n v="104.33"/>
    <n v="10.433"/>
    <n v="2026"/>
    <s v="Q3"/>
    <n v="8"/>
    <s v="Aug"/>
  </r>
  <r>
    <n v="2942"/>
    <d v="2026-08-27T00:00:00"/>
    <n v="2026"/>
    <x v="2"/>
    <n v="8"/>
    <x v="7"/>
    <x v="1"/>
    <x v="6"/>
    <x v="0"/>
    <s v="New"/>
    <x v="1"/>
    <s v="Summit Backpack 45L"/>
    <n v="1"/>
    <n v="156.94999999999999"/>
    <n v="0"/>
    <n v="80.41"/>
    <n v="156.94999999999999"/>
    <n v="80.41"/>
    <n v="76.539999999999992"/>
    <n v="0.48767123287671232"/>
    <n v="156.94999999999999"/>
    <n v="0"/>
    <n v="2026"/>
    <s v="Q3"/>
    <n v="8"/>
    <s v="Aug"/>
  </r>
  <r>
    <n v="3211"/>
    <d v="2026-08-27T00:00:00"/>
    <n v="2026"/>
    <x v="2"/>
    <n v="8"/>
    <x v="7"/>
    <x v="1"/>
    <x v="14"/>
    <x v="2"/>
    <s v="Business"/>
    <x v="0"/>
    <s v="Compact Repair Kit"/>
    <n v="3"/>
    <n v="41.33"/>
    <n v="0.05"/>
    <n v="17"/>
    <n v="117.79049999999999"/>
    <n v="51"/>
    <n v="66.790499999999994"/>
    <n v="0.56702790123142355"/>
    <n v="123.99"/>
    <n v="6.1995000000000005"/>
    <n v="2026"/>
    <s v="Q3"/>
    <n v="8"/>
    <s v="Aug"/>
  </r>
  <r>
    <n v="3306"/>
    <d v="2026-08-27T00:00:00"/>
    <n v="2026"/>
    <x v="2"/>
    <n v="8"/>
    <x v="7"/>
    <x v="0"/>
    <x v="15"/>
    <x v="0"/>
    <s v="Business"/>
    <x v="2"/>
    <s v="Insulated Bottle"/>
    <n v="1"/>
    <n v="35.590000000000003"/>
    <n v="0"/>
    <n v="13.66"/>
    <n v="35.590000000000003"/>
    <n v="13.66"/>
    <n v="21.930000000000003"/>
    <n v="0.61618432143860635"/>
    <n v="35.590000000000003"/>
    <n v="0"/>
    <n v="2026"/>
    <s v="Q3"/>
    <n v="8"/>
    <s v="Aug"/>
  </r>
  <r>
    <n v="3837"/>
    <d v="2026-08-27T00:00:00"/>
    <n v="2026"/>
    <x v="2"/>
    <n v="8"/>
    <x v="7"/>
    <x v="3"/>
    <x v="8"/>
    <x v="0"/>
    <s v="Returning"/>
    <x v="3"/>
    <s v="Alpine Tent 4P"/>
    <n v="2"/>
    <n v="335.87"/>
    <n v="0.1"/>
    <n v="196.54"/>
    <n v="604.56600000000003"/>
    <n v="393.08"/>
    <n v="211.48600000000005"/>
    <n v="0.34981457773014035"/>
    <n v="671.74"/>
    <n v="67.174000000000007"/>
    <n v="2026"/>
    <s v="Q3"/>
    <n v="8"/>
    <s v="Aug"/>
  </r>
  <r>
    <n v="4169"/>
    <d v="2026-08-27T00:00:00"/>
    <n v="2026"/>
    <x v="2"/>
    <n v="8"/>
    <x v="7"/>
    <x v="3"/>
    <x v="13"/>
    <x v="0"/>
    <s v="New"/>
    <x v="4"/>
    <s v="Training Mat"/>
    <n v="1"/>
    <n v="50.7"/>
    <n v="0.05"/>
    <n v="21.65"/>
    <n v="48.164999999999999"/>
    <n v="21.65"/>
    <n v="26.515000000000001"/>
    <n v="0.55050347762898377"/>
    <n v="50.7"/>
    <n v="2.5350000000000001"/>
    <n v="2026"/>
    <s v="Q3"/>
    <n v="8"/>
    <s v="Aug"/>
  </r>
  <r>
    <n v="4452"/>
    <d v="2026-08-27T00:00:00"/>
    <n v="2026"/>
    <x v="2"/>
    <n v="8"/>
    <x v="7"/>
    <x v="2"/>
    <x v="2"/>
    <x v="3"/>
    <s v="New"/>
    <x v="1"/>
    <s v="Summit Backpack 45L"/>
    <n v="3"/>
    <n v="152.76"/>
    <n v="0.1"/>
    <n v="77.36"/>
    <n v="412.452"/>
    <n v="232.07999999999998"/>
    <n v="180.37200000000001"/>
    <n v="0.43731634226528182"/>
    <n v="458.28"/>
    <n v="45.828000000000003"/>
    <n v="2026"/>
    <s v="Q3"/>
    <n v="8"/>
    <s v="Aug"/>
  </r>
  <r>
    <n v="4740"/>
    <d v="2026-08-27T00:00:00"/>
    <n v="2026"/>
    <x v="2"/>
    <n v="8"/>
    <x v="7"/>
    <x v="0"/>
    <x v="15"/>
    <x v="1"/>
    <s v="Returning"/>
    <x v="1"/>
    <s v="Trekking Poles"/>
    <n v="5"/>
    <n v="72.78"/>
    <n v="0.1"/>
    <n v="33.25"/>
    <n v="327.51"/>
    <n v="166.25"/>
    <n v="161.26"/>
    <n v="0.49238191200268694"/>
    <n v="363.9"/>
    <n v="36.39"/>
    <n v="2026"/>
    <s v="Q3"/>
    <n v="8"/>
    <s v="Aug"/>
  </r>
  <r>
    <n v="5000"/>
    <d v="2026-08-27T00:00:00"/>
    <n v="2026"/>
    <x v="2"/>
    <n v="8"/>
    <x v="7"/>
    <x v="1"/>
    <x v="12"/>
    <x v="3"/>
    <s v="New"/>
    <x v="2"/>
    <s v="Insulated Bottle"/>
    <n v="2"/>
    <n v="37"/>
    <n v="0"/>
    <n v="13.83"/>
    <n v="74"/>
    <n v="27.66"/>
    <n v="46.34"/>
    <n v="0.62621621621621626"/>
    <n v="74"/>
    <n v="0"/>
    <n v="2026"/>
    <s v="Q3"/>
    <n v="8"/>
    <s v="Aug"/>
  </r>
  <r>
    <n v="5058"/>
    <d v="2026-08-27T00:00:00"/>
    <n v="2026"/>
    <x v="2"/>
    <n v="8"/>
    <x v="7"/>
    <x v="1"/>
    <x v="11"/>
    <x v="1"/>
    <s v="Business"/>
    <x v="0"/>
    <s v="Compact Repair Kit"/>
    <n v="6"/>
    <n v="41.33"/>
    <n v="0.2"/>
    <n v="17.02"/>
    <n v="198.38400000000001"/>
    <n v="102.12"/>
    <n v="96.26400000000001"/>
    <n v="0.48524074522138883"/>
    <n v="247.98"/>
    <n v="49.596000000000004"/>
    <n v="2026"/>
    <s v="Q3"/>
    <n v="8"/>
    <s v="Aug"/>
  </r>
  <r>
    <n v="496"/>
    <d v="2026-08-28T00:00:00"/>
    <n v="2026"/>
    <x v="2"/>
    <n v="8"/>
    <x v="7"/>
    <x v="0"/>
    <x v="15"/>
    <x v="2"/>
    <s v="Returning"/>
    <x v="4"/>
    <s v="Recovery Roller"/>
    <n v="1"/>
    <n v="37.020000000000003"/>
    <n v="0"/>
    <n v="13.64"/>
    <n v="37.020000000000003"/>
    <n v="13.64"/>
    <n v="23.380000000000003"/>
    <n v="0.63155051323608857"/>
    <n v="37.020000000000003"/>
    <n v="0"/>
    <n v="2026"/>
    <s v="Q3"/>
    <n v="8"/>
    <s v="Aug"/>
  </r>
  <r>
    <n v="1343"/>
    <d v="2026-08-28T00:00:00"/>
    <n v="2026"/>
    <x v="2"/>
    <n v="8"/>
    <x v="7"/>
    <x v="3"/>
    <x v="8"/>
    <x v="0"/>
    <s v="New"/>
    <x v="3"/>
    <s v="Portable Camp Stove"/>
    <n v="1"/>
    <n v="81.06"/>
    <n v="0"/>
    <n v="38.43"/>
    <n v="81.06"/>
    <n v="38.43"/>
    <n v="42.63"/>
    <n v="0.52590673575129532"/>
    <n v="81.06"/>
    <n v="0"/>
    <n v="2026"/>
    <s v="Q3"/>
    <n v="8"/>
    <s v="Aug"/>
  </r>
  <r>
    <n v="1455"/>
    <d v="2026-08-28T00:00:00"/>
    <n v="2026"/>
    <x v="2"/>
    <n v="8"/>
    <x v="7"/>
    <x v="2"/>
    <x v="2"/>
    <x v="0"/>
    <s v="New"/>
    <x v="0"/>
    <s v="Trail Bike Light"/>
    <n v="2"/>
    <n v="51.91"/>
    <n v="0"/>
    <n v="21.94"/>
    <n v="103.82"/>
    <n v="43.88"/>
    <n v="59.939999999999991"/>
    <n v="0.57734540550953573"/>
    <n v="103.82"/>
    <n v="0"/>
    <n v="2026"/>
    <s v="Q3"/>
    <n v="8"/>
    <s v="Aug"/>
  </r>
  <r>
    <n v="1632"/>
    <d v="2026-08-28T00:00:00"/>
    <n v="2026"/>
    <x v="2"/>
    <n v="8"/>
    <x v="7"/>
    <x v="3"/>
    <x v="7"/>
    <x v="3"/>
    <s v="New"/>
    <x v="2"/>
    <s v="Insulated Bottle"/>
    <n v="1"/>
    <n v="35.700000000000003"/>
    <n v="0.05"/>
    <n v="13.45"/>
    <n v="33.914999999999999"/>
    <n v="13.45"/>
    <n v="20.465"/>
    <n v="0.60342031549461894"/>
    <n v="35.700000000000003"/>
    <n v="1.7850000000000001"/>
    <n v="2026"/>
    <s v="Q3"/>
    <n v="8"/>
    <s v="Aug"/>
  </r>
  <r>
    <n v="1817"/>
    <d v="2026-08-28T00:00:00"/>
    <n v="2026"/>
    <x v="2"/>
    <n v="8"/>
    <x v="7"/>
    <x v="0"/>
    <x v="9"/>
    <x v="2"/>
    <s v="New"/>
    <x v="4"/>
    <s v="Recovery Roller"/>
    <n v="1"/>
    <n v="36.590000000000003"/>
    <n v="0.05"/>
    <n v="14.15"/>
    <n v="34.7605"/>
    <n v="14.15"/>
    <n v="20.610500000000002"/>
    <n v="0.59292875534011313"/>
    <n v="36.590000000000003"/>
    <n v="1.8295000000000003"/>
    <n v="2026"/>
    <s v="Q3"/>
    <n v="8"/>
    <s v="Aug"/>
  </r>
  <r>
    <n v="2993"/>
    <d v="2026-08-28T00:00:00"/>
    <n v="2026"/>
    <x v="2"/>
    <n v="8"/>
    <x v="7"/>
    <x v="1"/>
    <x v="12"/>
    <x v="1"/>
    <s v="Business"/>
    <x v="2"/>
    <s v="Insulated Bottle"/>
    <n v="3"/>
    <n v="35.520000000000003"/>
    <n v="0.1"/>
    <n v="13.78"/>
    <n v="95.904000000000011"/>
    <n v="41.339999999999996"/>
    <n v="54.564000000000014"/>
    <n v="0.56894394394394399"/>
    <n v="106.56"/>
    <n v="10.656000000000001"/>
    <n v="2026"/>
    <s v="Q3"/>
    <n v="8"/>
    <s v="Aug"/>
  </r>
  <r>
    <n v="4676"/>
    <d v="2026-08-28T00:00:00"/>
    <n v="2026"/>
    <x v="2"/>
    <n v="8"/>
    <x v="7"/>
    <x v="3"/>
    <x v="13"/>
    <x v="2"/>
    <s v="New"/>
    <x v="0"/>
    <s v="Commuter Helmet"/>
    <n v="2"/>
    <n v="81.88"/>
    <n v="0.1"/>
    <n v="42.87"/>
    <n v="147.38399999999999"/>
    <n v="85.74"/>
    <n v="61.643999999999991"/>
    <n v="0.41825435596808336"/>
    <n v="163.76"/>
    <n v="16.376000000000001"/>
    <n v="2026"/>
    <s v="Q3"/>
    <n v="8"/>
    <s v="Aug"/>
  </r>
  <r>
    <n v="5105"/>
    <d v="2026-08-28T00:00:00"/>
    <n v="2026"/>
    <x v="2"/>
    <n v="8"/>
    <x v="7"/>
    <x v="3"/>
    <x v="7"/>
    <x v="0"/>
    <s v="Business"/>
    <x v="2"/>
    <s v="Packing Cube Set"/>
    <n v="4"/>
    <n v="46.54"/>
    <n v="0"/>
    <n v="18.86"/>
    <n v="186.16"/>
    <n v="75.44"/>
    <n v="110.72"/>
    <n v="0.5947571981091534"/>
    <n v="186.16"/>
    <n v="0"/>
    <n v="2026"/>
    <s v="Q3"/>
    <n v="8"/>
    <s v="Aug"/>
  </r>
  <r>
    <n v="223"/>
    <d v="2026-08-29T00:00:00"/>
    <n v="2026"/>
    <x v="2"/>
    <n v="8"/>
    <x v="7"/>
    <x v="2"/>
    <x v="2"/>
    <x v="2"/>
    <s v="Returning"/>
    <x v="4"/>
    <s v="Training Mat"/>
    <n v="1"/>
    <n v="49.79"/>
    <n v="0"/>
    <n v="21.43"/>
    <n v="49.79"/>
    <n v="21.43"/>
    <n v="28.36"/>
    <n v="0.56959228760795344"/>
    <n v="49.79"/>
    <n v="0"/>
    <n v="2026"/>
    <s v="Q3"/>
    <n v="8"/>
    <s v="Aug"/>
  </r>
  <r>
    <n v="1023"/>
    <d v="2026-08-29T00:00:00"/>
    <n v="2026"/>
    <x v="2"/>
    <n v="8"/>
    <x v="7"/>
    <x v="2"/>
    <x v="3"/>
    <x v="0"/>
    <s v="New"/>
    <x v="1"/>
    <s v="Hiking Daypack 20L"/>
    <n v="6"/>
    <n v="90.19"/>
    <n v="0"/>
    <n v="45.61"/>
    <n v="541.14"/>
    <n v="273.65999999999997"/>
    <n v="267.48"/>
    <n v="0.4942898325756736"/>
    <n v="541.14"/>
    <n v="0"/>
    <n v="2026"/>
    <s v="Q3"/>
    <n v="8"/>
    <s v="Aug"/>
  </r>
  <r>
    <n v="1694"/>
    <d v="2026-08-29T00:00:00"/>
    <n v="2026"/>
    <x v="2"/>
    <n v="8"/>
    <x v="7"/>
    <x v="1"/>
    <x v="12"/>
    <x v="0"/>
    <s v="New"/>
    <x v="1"/>
    <s v="Trekking Poles"/>
    <n v="1"/>
    <n v="70.38"/>
    <n v="0.15"/>
    <n v="32.64"/>
    <n v="59.822999999999993"/>
    <n v="32.64"/>
    <n v="27.182999999999993"/>
    <n v="0.45439045183290699"/>
    <n v="70.38"/>
    <n v="10.556999999999999"/>
    <n v="2026"/>
    <s v="Q3"/>
    <n v="8"/>
    <s v="Aug"/>
  </r>
  <r>
    <n v="2006"/>
    <d v="2026-08-29T00:00:00"/>
    <n v="2026"/>
    <x v="2"/>
    <n v="8"/>
    <x v="7"/>
    <x v="3"/>
    <x v="13"/>
    <x v="0"/>
    <s v="New"/>
    <x v="2"/>
    <s v="Packing Cube Set"/>
    <n v="1"/>
    <n v="46.43"/>
    <n v="0"/>
    <n v="18.2"/>
    <n v="46.43"/>
    <n v="18.2"/>
    <n v="28.23"/>
    <n v="0.60801206116734874"/>
    <n v="46.43"/>
    <n v="0"/>
    <n v="2026"/>
    <s v="Q3"/>
    <n v="8"/>
    <s v="Aug"/>
  </r>
  <r>
    <n v="3026"/>
    <d v="2026-08-29T00:00:00"/>
    <n v="2026"/>
    <x v="2"/>
    <n v="8"/>
    <x v="7"/>
    <x v="0"/>
    <x v="0"/>
    <x v="0"/>
    <s v="New"/>
    <x v="3"/>
    <s v="Trail Tent 2P"/>
    <n v="1"/>
    <n v="194.75"/>
    <n v="0.05"/>
    <n v="105.94"/>
    <n v="185.01249999999999"/>
    <n v="105.94"/>
    <n v="79.072499999999991"/>
    <n v="0.42739004121343149"/>
    <n v="194.75"/>
    <n v="9.7375000000000007"/>
    <n v="2026"/>
    <s v="Q3"/>
    <n v="8"/>
    <s v="Aug"/>
  </r>
  <r>
    <n v="3057"/>
    <d v="2026-08-29T00:00:00"/>
    <n v="2026"/>
    <x v="2"/>
    <n v="8"/>
    <x v="7"/>
    <x v="1"/>
    <x v="14"/>
    <x v="2"/>
    <s v="Returning"/>
    <x v="1"/>
    <s v="Trail Boots"/>
    <n v="2"/>
    <n v="142.16"/>
    <n v="0"/>
    <n v="79.36"/>
    <n v="284.32"/>
    <n v="158.72"/>
    <n v="125.6"/>
    <n v="0.44175576814856499"/>
    <n v="284.32"/>
    <n v="0"/>
    <n v="2026"/>
    <s v="Q3"/>
    <n v="8"/>
    <s v="Aug"/>
  </r>
  <r>
    <n v="3112"/>
    <d v="2026-08-29T00:00:00"/>
    <n v="2026"/>
    <x v="2"/>
    <n v="8"/>
    <x v="7"/>
    <x v="3"/>
    <x v="8"/>
    <x v="0"/>
    <s v="Business"/>
    <x v="2"/>
    <s v="Packing Cube Set"/>
    <n v="2"/>
    <n v="47.69"/>
    <n v="0.05"/>
    <n v="18.8"/>
    <n v="90.61099999999999"/>
    <n v="37.6"/>
    <n v="53.010999999999989"/>
    <n v="0.58503934400900548"/>
    <n v="95.38"/>
    <n v="4.7690000000000001"/>
    <n v="2026"/>
    <s v="Q3"/>
    <n v="8"/>
    <s v="Aug"/>
  </r>
  <r>
    <n v="3137"/>
    <d v="2026-08-29T00:00:00"/>
    <n v="2026"/>
    <x v="2"/>
    <n v="8"/>
    <x v="7"/>
    <x v="2"/>
    <x v="5"/>
    <x v="2"/>
    <s v="New"/>
    <x v="2"/>
    <s v="Travel Backpack 35L"/>
    <n v="3"/>
    <n v="164.51"/>
    <n v="0"/>
    <n v="86.76"/>
    <n v="493.53"/>
    <n v="260.28000000000003"/>
    <n v="233.24999999999994"/>
    <n v="0.47261564646526039"/>
    <n v="493.53"/>
    <n v="0"/>
    <n v="2026"/>
    <s v="Q3"/>
    <n v="8"/>
    <s v="Aug"/>
  </r>
  <r>
    <n v="3983"/>
    <d v="2026-08-29T00:00:00"/>
    <n v="2026"/>
    <x v="2"/>
    <n v="8"/>
    <x v="7"/>
    <x v="2"/>
    <x v="2"/>
    <x v="3"/>
    <s v="Business"/>
    <x v="3"/>
    <s v="Trail Tent 2P"/>
    <n v="2"/>
    <n v="194.71"/>
    <n v="0.1"/>
    <n v="105.57"/>
    <n v="350.47800000000001"/>
    <n v="211.14"/>
    <n v="139.33800000000002"/>
    <n v="0.39756561039494637"/>
    <n v="389.42"/>
    <n v="38.942000000000007"/>
    <n v="2026"/>
    <s v="Q3"/>
    <n v="8"/>
    <s v="Aug"/>
  </r>
  <r>
    <n v="4016"/>
    <d v="2026-08-29T00:00:00"/>
    <n v="2026"/>
    <x v="2"/>
    <n v="8"/>
    <x v="7"/>
    <x v="3"/>
    <x v="13"/>
    <x v="1"/>
    <s v="Business"/>
    <x v="1"/>
    <s v="Trail Boots"/>
    <n v="5"/>
    <n v="145.24"/>
    <n v="0.15"/>
    <n v="77.69"/>
    <n v="617.27"/>
    <n v="388.45"/>
    <n v="228.82"/>
    <n v="0.37069677774717708"/>
    <n v="726.2"/>
    <n v="108.93"/>
    <n v="2026"/>
    <s v="Q3"/>
    <n v="8"/>
    <s v="Aug"/>
  </r>
  <r>
    <n v="4340"/>
    <d v="2026-08-29T00:00:00"/>
    <n v="2026"/>
    <x v="2"/>
    <n v="8"/>
    <x v="7"/>
    <x v="3"/>
    <x v="8"/>
    <x v="0"/>
    <s v="New"/>
    <x v="2"/>
    <s v="Insulated Bottle"/>
    <n v="2"/>
    <n v="35.6"/>
    <n v="0.15"/>
    <n v="13.67"/>
    <n v="60.52"/>
    <n v="27.34"/>
    <n v="33.180000000000007"/>
    <n v="0.54824851288830145"/>
    <n v="71.2"/>
    <n v="10.68"/>
    <n v="2026"/>
    <s v="Q3"/>
    <n v="8"/>
    <s v="Aug"/>
  </r>
  <r>
    <n v="4640"/>
    <d v="2026-08-29T00:00:00"/>
    <n v="2026"/>
    <x v="2"/>
    <n v="8"/>
    <x v="7"/>
    <x v="0"/>
    <x v="15"/>
    <x v="0"/>
    <s v="New"/>
    <x v="4"/>
    <s v="Resistance Band Set"/>
    <n v="2"/>
    <n v="41.05"/>
    <n v="0.05"/>
    <n v="14.47"/>
    <n v="77.99499999999999"/>
    <n v="28.94"/>
    <n v="49.054999999999993"/>
    <n v="0.62895057375472785"/>
    <n v="82.1"/>
    <n v="4.1049999999999995"/>
    <n v="2026"/>
    <s v="Q3"/>
    <n v="8"/>
    <s v="Aug"/>
  </r>
  <r>
    <n v="4733"/>
    <d v="2026-08-29T00:00:00"/>
    <n v="2026"/>
    <x v="2"/>
    <n v="8"/>
    <x v="7"/>
    <x v="2"/>
    <x v="2"/>
    <x v="0"/>
    <s v="New"/>
    <x v="1"/>
    <s v="Summit Backpack 45L"/>
    <n v="2"/>
    <n v="153.63999999999999"/>
    <n v="0.05"/>
    <n v="77.709999999999994"/>
    <n v="291.91599999999994"/>
    <n v="155.41999999999999"/>
    <n v="136.49599999999995"/>
    <n v="0.46758656599843784"/>
    <n v="307.27999999999997"/>
    <n v="15.363999999999999"/>
    <n v="2026"/>
    <s v="Q3"/>
    <n v="8"/>
    <s v="Aug"/>
  </r>
  <r>
    <n v="4827"/>
    <d v="2026-08-29T00:00:00"/>
    <n v="2026"/>
    <x v="2"/>
    <n v="8"/>
    <x v="7"/>
    <x v="2"/>
    <x v="2"/>
    <x v="0"/>
    <s v="Returning"/>
    <x v="2"/>
    <s v="Insulated Bottle"/>
    <n v="5"/>
    <n v="36.700000000000003"/>
    <n v="0"/>
    <n v="13.45"/>
    <n v="183.5"/>
    <n v="67.25"/>
    <n v="116.25"/>
    <n v="0.63351498637602177"/>
    <n v="183.5"/>
    <n v="0"/>
    <n v="2026"/>
    <s v="Q3"/>
    <n v="8"/>
    <s v="Aug"/>
  </r>
  <r>
    <n v="5180"/>
    <d v="2026-08-29T00:00:00"/>
    <n v="2026"/>
    <x v="2"/>
    <n v="8"/>
    <x v="7"/>
    <x v="0"/>
    <x v="15"/>
    <x v="1"/>
    <s v="Business"/>
    <x v="3"/>
    <s v="Compact Sleeping Bag"/>
    <n v="8"/>
    <n v="124"/>
    <n v="0.1"/>
    <n v="61.85"/>
    <n v="892.80000000000007"/>
    <n v="494.8"/>
    <n v="398.00000000000006"/>
    <n v="0.44578853046594985"/>
    <n v="992"/>
    <n v="99.2"/>
    <n v="2026"/>
    <s v="Q3"/>
    <n v="8"/>
    <s v="Aug"/>
  </r>
  <r>
    <n v="121"/>
    <d v="2026-08-30T00:00:00"/>
    <n v="2026"/>
    <x v="2"/>
    <n v="8"/>
    <x v="7"/>
    <x v="1"/>
    <x v="1"/>
    <x v="3"/>
    <s v="New"/>
    <x v="0"/>
    <s v="Commuter Helmet"/>
    <n v="1"/>
    <n v="81.23"/>
    <n v="0.1"/>
    <n v="42.65"/>
    <n v="73.106999999999999"/>
    <n v="42.65"/>
    <n v="30.457000000000001"/>
    <n v="0.41660853269864723"/>
    <n v="81.23"/>
    <n v="8.1230000000000011"/>
    <n v="2026"/>
    <s v="Q3"/>
    <n v="8"/>
    <s v="Aug"/>
  </r>
  <r>
    <n v="618"/>
    <d v="2026-08-30T00:00:00"/>
    <n v="2026"/>
    <x v="2"/>
    <n v="8"/>
    <x v="7"/>
    <x v="1"/>
    <x v="12"/>
    <x v="0"/>
    <s v="Business"/>
    <x v="0"/>
    <s v="Compact Repair Kit"/>
    <n v="2"/>
    <n v="41.06"/>
    <n v="0.05"/>
    <n v="16.559999999999999"/>
    <n v="78.013999999999996"/>
    <n v="33.119999999999997"/>
    <n v="44.893999999999998"/>
    <n v="0.5754608147255621"/>
    <n v="82.12"/>
    <n v="4.1060000000000008"/>
    <n v="2026"/>
    <s v="Q3"/>
    <n v="8"/>
    <s v="Aug"/>
  </r>
  <r>
    <n v="2860"/>
    <d v="2026-08-30T00:00:00"/>
    <n v="2026"/>
    <x v="2"/>
    <n v="8"/>
    <x v="7"/>
    <x v="3"/>
    <x v="7"/>
    <x v="3"/>
    <s v="Returning"/>
    <x v="1"/>
    <s v="Trail Boots"/>
    <n v="1"/>
    <n v="143.49"/>
    <n v="0.1"/>
    <n v="80.72"/>
    <n v="129.14100000000002"/>
    <n v="80.72"/>
    <n v="48.421000000000021"/>
    <n v="0.3749467636149636"/>
    <n v="143.49"/>
    <n v="14.349000000000002"/>
    <n v="2026"/>
    <s v="Q3"/>
    <n v="8"/>
    <s v="Aug"/>
  </r>
  <r>
    <n v="3768"/>
    <d v="2026-08-30T00:00:00"/>
    <n v="2026"/>
    <x v="2"/>
    <n v="8"/>
    <x v="7"/>
    <x v="2"/>
    <x v="3"/>
    <x v="2"/>
    <s v="New"/>
    <x v="1"/>
    <s v="Trail Boots"/>
    <n v="1"/>
    <n v="143.38"/>
    <n v="0"/>
    <n v="78.37"/>
    <n v="143.38"/>
    <n v="78.37"/>
    <n v="65.009999999999991"/>
    <n v="0.45341051750592826"/>
    <n v="143.38"/>
    <n v="0"/>
    <n v="2026"/>
    <s v="Q3"/>
    <n v="8"/>
    <s v="Aug"/>
  </r>
  <r>
    <n v="3987"/>
    <d v="2026-08-30T00:00:00"/>
    <n v="2026"/>
    <x v="2"/>
    <n v="8"/>
    <x v="7"/>
    <x v="1"/>
    <x v="12"/>
    <x v="3"/>
    <s v="Business"/>
    <x v="1"/>
    <s v="Trail Boots"/>
    <n v="1"/>
    <n v="144.54"/>
    <n v="0"/>
    <n v="78.77"/>
    <n v="144.54"/>
    <n v="78.77"/>
    <n v="65.77"/>
    <n v="0.45502974955029751"/>
    <n v="144.54"/>
    <n v="0"/>
    <n v="2026"/>
    <s v="Q3"/>
    <n v="8"/>
    <s v="Aug"/>
  </r>
  <r>
    <n v="4990"/>
    <d v="2026-08-30T00:00:00"/>
    <n v="2026"/>
    <x v="2"/>
    <n v="8"/>
    <x v="7"/>
    <x v="3"/>
    <x v="8"/>
    <x v="3"/>
    <s v="Returning"/>
    <x v="4"/>
    <s v="Resistance Band Set"/>
    <n v="1"/>
    <n v="40.92"/>
    <n v="0.1"/>
    <n v="14.94"/>
    <n v="36.828000000000003"/>
    <n v="14.94"/>
    <n v="21.888000000000005"/>
    <n v="0.59433040078201382"/>
    <n v="40.92"/>
    <n v="4.0920000000000005"/>
    <n v="2026"/>
    <s v="Q3"/>
    <n v="8"/>
    <s v="Aug"/>
  </r>
  <r>
    <n v="348"/>
    <d v="2026-08-31T00:00:00"/>
    <n v="2026"/>
    <x v="2"/>
    <n v="8"/>
    <x v="7"/>
    <x v="1"/>
    <x v="12"/>
    <x v="1"/>
    <s v="Business"/>
    <x v="1"/>
    <s v="Summit Backpack 45L"/>
    <n v="5"/>
    <n v="151.21"/>
    <n v="0.15"/>
    <n v="77.12"/>
    <n v="642.64250000000004"/>
    <n v="385.6"/>
    <n v="257.04250000000002"/>
    <n v="0.39997743691087967"/>
    <n v="756.05000000000007"/>
    <n v="113.40750000000001"/>
    <n v="2026"/>
    <s v="Q3"/>
    <n v="8"/>
    <s v="Aug"/>
  </r>
  <r>
    <n v="1642"/>
    <d v="2026-08-31T00:00:00"/>
    <n v="2026"/>
    <x v="2"/>
    <n v="8"/>
    <x v="7"/>
    <x v="3"/>
    <x v="8"/>
    <x v="3"/>
    <s v="New"/>
    <x v="4"/>
    <s v="Resistance Band Set"/>
    <n v="1"/>
    <n v="40.770000000000003"/>
    <n v="0"/>
    <n v="15.13"/>
    <n v="40.770000000000003"/>
    <n v="15.13"/>
    <n v="25.64"/>
    <n v="0.62889379445670834"/>
    <n v="40.770000000000003"/>
    <n v="0"/>
    <n v="2026"/>
    <s v="Q3"/>
    <n v="8"/>
    <s v="Aug"/>
  </r>
  <r>
    <n v="2146"/>
    <d v="2026-08-31T00:00:00"/>
    <n v="2026"/>
    <x v="2"/>
    <n v="8"/>
    <x v="7"/>
    <x v="0"/>
    <x v="0"/>
    <x v="3"/>
    <s v="New"/>
    <x v="4"/>
    <s v="Recovery Roller"/>
    <n v="1"/>
    <n v="35.47"/>
    <n v="0.05"/>
    <n v="14.1"/>
    <n v="33.6965"/>
    <n v="14.1"/>
    <n v="19.596499999999999"/>
    <n v="0.58155891561438122"/>
    <n v="35.47"/>
    <n v="1.7735000000000001"/>
    <n v="2026"/>
    <s v="Q3"/>
    <n v="8"/>
    <s v="Aug"/>
  </r>
  <r>
    <n v="2629"/>
    <d v="2026-08-31T00:00:00"/>
    <n v="2026"/>
    <x v="2"/>
    <n v="8"/>
    <x v="7"/>
    <x v="3"/>
    <x v="8"/>
    <x v="0"/>
    <s v="Returning"/>
    <x v="0"/>
    <s v="Commuter Helmet"/>
    <n v="1"/>
    <n v="81.72"/>
    <n v="0"/>
    <n v="42.38"/>
    <n v="81.72"/>
    <n v="42.38"/>
    <n v="39.339999999999996"/>
    <n v="0.48139990210474787"/>
    <n v="81.72"/>
    <n v="0"/>
    <n v="2026"/>
    <s v="Q3"/>
    <n v="8"/>
    <s v="Aug"/>
  </r>
  <r>
    <n v="2870"/>
    <d v="2026-08-31T00:00:00"/>
    <n v="2026"/>
    <x v="2"/>
    <n v="8"/>
    <x v="7"/>
    <x v="3"/>
    <x v="7"/>
    <x v="0"/>
    <s v="New"/>
    <x v="2"/>
    <s v="Packing Cube Set"/>
    <n v="1"/>
    <n v="45.84"/>
    <n v="0"/>
    <n v="17.84"/>
    <n v="45.84"/>
    <n v="17.84"/>
    <n v="28.000000000000004"/>
    <n v="0.61082024432809778"/>
    <n v="45.84"/>
    <n v="0"/>
    <n v="2026"/>
    <s v="Q3"/>
    <n v="8"/>
    <s v="Aug"/>
  </r>
  <r>
    <n v="2975"/>
    <d v="2026-08-31T00:00:00"/>
    <n v="2026"/>
    <x v="2"/>
    <n v="8"/>
    <x v="7"/>
    <x v="1"/>
    <x v="12"/>
    <x v="0"/>
    <s v="New"/>
    <x v="2"/>
    <s v="Packing Cube Set"/>
    <n v="1"/>
    <n v="46.59"/>
    <n v="0"/>
    <n v="18.47"/>
    <n v="46.59"/>
    <n v="18.47"/>
    <n v="28.120000000000005"/>
    <n v="0.60356299635114841"/>
    <n v="46.59"/>
    <n v="0"/>
    <n v="2026"/>
    <s v="Q3"/>
    <n v="8"/>
    <s v="Aug"/>
  </r>
  <r>
    <n v="3163"/>
    <d v="2026-08-31T00:00:00"/>
    <n v="2026"/>
    <x v="2"/>
    <n v="8"/>
    <x v="7"/>
    <x v="0"/>
    <x v="15"/>
    <x v="2"/>
    <s v="Business"/>
    <x v="1"/>
    <s v="Trekking Poles"/>
    <n v="1"/>
    <n v="69.959999999999994"/>
    <n v="0"/>
    <n v="32.340000000000003"/>
    <n v="69.959999999999994"/>
    <n v="32.340000000000003"/>
    <n v="37.61999999999999"/>
    <n v="0.53773584905660365"/>
    <n v="69.959999999999994"/>
    <n v="0"/>
    <n v="2026"/>
    <s v="Q3"/>
    <n v="8"/>
    <s v="Aug"/>
  </r>
  <r>
    <n v="94"/>
    <d v="2026-09-01T00:00:00"/>
    <n v="2026"/>
    <x v="2"/>
    <n v="9"/>
    <x v="8"/>
    <x v="1"/>
    <x v="6"/>
    <x v="2"/>
    <s v="Returning"/>
    <x v="0"/>
    <s v="Trail Bike Light"/>
    <n v="5"/>
    <n v="50.76"/>
    <n v="0"/>
    <n v="22.89"/>
    <n v="253.79999999999998"/>
    <n v="114.45"/>
    <n v="139.34999999999997"/>
    <n v="0.54905437352245856"/>
    <n v="253.79999999999998"/>
    <n v="0"/>
    <n v="2026"/>
    <s v="Q3"/>
    <n v="9"/>
    <s v="Sep"/>
  </r>
  <r>
    <n v="271"/>
    <d v="2026-09-01T00:00:00"/>
    <n v="2026"/>
    <x v="2"/>
    <n v="9"/>
    <x v="8"/>
    <x v="1"/>
    <x v="12"/>
    <x v="3"/>
    <s v="Returning"/>
    <x v="1"/>
    <s v="Hiking Daypack 20L"/>
    <n v="1"/>
    <n v="94.29"/>
    <n v="0.1"/>
    <n v="45.12"/>
    <n v="84.861000000000004"/>
    <n v="45.12"/>
    <n v="39.741000000000007"/>
    <n v="0.46830699614663984"/>
    <n v="94.29"/>
    <n v="9.4290000000000003"/>
    <n v="2026"/>
    <s v="Q3"/>
    <n v="9"/>
    <s v="Sep"/>
  </r>
  <r>
    <n v="1481"/>
    <d v="2026-09-01T00:00:00"/>
    <n v="2026"/>
    <x v="2"/>
    <n v="9"/>
    <x v="8"/>
    <x v="1"/>
    <x v="12"/>
    <x v="1"/>
    <s v="Business"/>
    <x v="0"/>
    <s v="Commuter Helmet"/>
    <n v="6"/>
    <n v="81.430000000000007"/>
    <n v="0.05"/>
    <n v="42.24"/>
    <n v="464.15100000000001"/>
    <n v="253.44"/>
    <n v="210.71100000000001"/>
    <n v="0.45397079829624415"/>
    <n v="488.58000000000004"/>
    <n v="24.429000000000002"/>
    <n v="2026"/>
    <s v="Q3"/>
    <n v="9"/>
    <s v="Sep"/>
  </r>
  <r>
    <n v="1663"/>
    <d v="2026-09-01T00:00:00"/>
    <n v="2026"/>
    <x v="2"/>
    <n v="9"/>
    <x v="8"/>
    <x v="2"/>
    <x v="5"/>
    <x v="0"/>
    <s v="Returning"/>
    <x v="2"/>
    <s v="Packing Cube Set"/>
    <n v="1"/>
    <n v="45.54"/>
    <n v="0.1"/>
    <n v="18.440000000000001"/>
    <n v="40.985999999999997"/>
    <n v="18.440000000000001"/>
    <n v="22.545999999999996"/>
    <n v="0.5500902747279558"/>
    <n v="45.54"/>
    <n v="4.5540000000000003"/>
    <n v="2026"/>
    <s v="Q3"/>
    <n v="9"/>
    <s v="Sep"/>
  </r>
  <r>
    <n v="2866"/>
    <d v="2026-09-01T00:00:00"/>
    <n v="2026"/>
    <x v="2"/>
    <n v="9"/>
    <x v="8"/>
    <x v="0"/>
    <x v="15"/>
    <x v="3"/>
    <s v="Returning"/>
    <x v="1"/>
    <s v="Summit Backpack 45L"/>
    <n v="2"/>
    <n v="156.63999999999999"/>
    <n v="0.1"/>
    <n v="80.09"/>
    <n v="281.952"/>
    <n v="160.18"/>
    <n v="121.77199999999999"/>
    <n v="0.43188911587787987"/>
    <n v="313.27999999999997"/>
    <n v="31.327999999999999"/>
    <n v="2026"/>
    <s v="Q3"/>
    <n v="9"/>
    <s v="Sep"/>
  </r>
  <r>
    <n v="3288"/>
    <d v="2026-09-01T00:00:00"/>
    <n v="2026"/>
    <x v="2"/>
    <n v="9"/>
    <x v="8"/>
    <x v="3"/>
    <x v="7"/>
    <x v="3"/>
    <s v="Business"/>
    <x v="1"/>
    <s v="Trekking Poles"/>
    <n v="1"/>
    <n v="72.81"/>
    <n v="0"/>
    <n v="32.299999999999997"/>
    <n v="72.81"/>
    <n v="32.299999999999997"/>
    <n v="40.510000000000005"/>
    <n v="0.55637961818431536"/>
    <n v="72.81"/>
    <n v="0"/>
    <n v="2026"/>
    <s v="Q3"/>
    <n v="9"/>
    <s v="Sep"/>
  </r>
  <r>
    <n v="3426"/>
    <d v="2026-09-01T00:00:00"/>
    <n v="2026"/>
    <x v="2"/>
    <n v="9"/>
    <x v="8"/>
    <x v="1"/>
    <x v="11"/>
    <x v="2"/>
    <s v="New"/>
    <x v="3"/>
    <s v="Portable Camp Stove"/>
    <n v="6"/>
    <n v="80.319999999999993"/>
    <n v="0"/>
    <n v="38.42"/>
    <n v="481.91999999999996"/>
    <n v="230.52"/>
    <n v="251.39999999999995"/>
    <n v="0.52166334661354574"/>
    <n v="481.91999999999996"/>
    <n v="0"/>
    <n v="2026"/>
    <s v="Q3"/>
    <n v="9"/>
    <s v="Sep"/>
  </r>
  <r>
    <n v="4826"/>
    <d v="2026-09-01T00:00:00"/>
    <n v="2026"/>
    <x v="2"/>
    <n v="9"/>
    <x v="8"/>
    <x v="3"/>
    <x v="13"/>
    <x v="2"/>
    <s v="Returning"/>
    <x v="2"/>
    <s v="Travel Backpack 35L"/>
    <n v="5"/>
    <n v="166.81"/>
    <n v="0.05"/>
    <n v="89.24"/>
    <n v="792.34749999999997"/>
    <n v="446.2"/>
    <n v="346.14749999999998"/>
    <n v="0.43686324497774021"/>
    <n v="834.05"/>
    <n v="41.702500000000001"/>
    <n v="2026"/>
    <s v="Q3"/>
    <n v="9"/>
    <s v="Sep"/>
  </r>
  <r>
    <n v="662"/>
    <d v="2026-09-02T00:00:00"/>
    <n v="2026"/>
    <x v="2"/>
    <n v="9"/>
    <x v="8"/>
    <x v="3"/>
    <x v="13"/>
    <x v="0"/>
    <s v="New"/>
    <x v="4"/>
    <s v="Resistance Band Set"/>
    <n v="1"/>
    <n v="40.56"/>
    <n v="0.15"/>
    <n v="14.28"/>
    <n v="34.475999999999999"/>
    <n v="14.28"/>
    <n v="20.195999999999998"/>
    <n v="0.58579881656804733"/>
    <n v="40.56"/>
    <n v="6.0840000000000005"/>
    <n v="2026"/>
    <s v="Q3"/>
    <n v="9"/>
    <s v="Sep"/>
  </r>
  <r>
    <n v="1393"/>
    <d v="2026-09-02T00:00:00"/>
    <n v="2026"/>
    <x v="2"/>
    <n v="9"/>
    <x v="8"/>
    <x v="2"/>
    <x v="16"/>
    <x v="0"/>
    <s v="Returning"/>
    <x v="2"/>
    <s v="Travel Backpack 35L"/>
    <n v="2"/>
    <n v="162.4"/>
    <n v="0.1"/>
    <n v="88.04"/>
    <n v="292.32"/>
    <n v="176.08"/>
    <n v="116.23999999999998"/>
    <n v="0.39764641488779412"/>
    <n v="324.8"/>
    <n v="32.480000000000004"/>
    <n v="2026"/>
    <s v="Q3"/>
    <n v="9"/>
    <s v="Sep"/>
  </r>
  <r>
    <n v="1568"/>
    <d v="2026-09-02T00:00:00"/>
    <n v="2026"/>
    <x v="2"/>
    <n v="9"/>
    <x v="8"/>
    <x v="0"/>
    <x v="15"/>
    <x v="2"/>
    <s v="Returning"/>
    <x v="4"/>
    <s v="Weighted Vest"/>
    <n v="5"/>
    <n v="123.09"/>
    <n v="0"/>
    <n v="70.3"/>
    <n v="615.45000000000005"/>
    <n v="351.5"/>
    <n v="263.95000000000005"/>
    <n v="0.42887318222438869"/>
    <n v="615.45000000000005"/>
    <n v="0"/>
    <n v="2026"/>
    <s v="Q3"/>
    <n v="9"/>
    <s v="Sep"/>
  </r>
  <r>
    <n v="2428"/>
    <d v="2026-09-02T00:00:00"/>
    <n v="2026"/>
    <x v="2"/>
    <n v="9"/>
    <x v="8"/>
    <x v="1"/>
    <x v="6"/>
    <x v="3"/>
    <s v="New"/>
    <x v="2"/>
    <s v="Insulated Bottle"/>
    <n v="1"/>
    <n v="36.69"/>
    <n v="0"/>
    <n v="13.92"/>
    <n v="36.69"/>
    <n v="13.92"/>
    <n v="22.769999999999996"/>
    <n v="0.6206050695012264"/>
    <n v="36.69"/>
    <n v="0"/>
    <n v="2026"/>
    <s v="Q3"/>
    <n v="9"/>
    <s v="Sep"/>
  </r>
  <r>
    <n v="2890"/>
    <d v="2026-09-02T00:00:00"/>
    <n v="2026"/>
    <x v="2"/>
    <n v="9"/>
    <x v="8"/>
    <x v="2"/>
    <x v="3"/>
    <x v="0"/>
    <s v="Business"/>
    <x v="2"/>
    <s v="Carry-On Duffel"/>
    <n v="4"/>
    <n v="130.43"/>
    <n v="0"/>
    <n v="66.849999999999994"/>
    <n v="521.72"/>
    <n v="267.39999999999998"/>
    <n v="254.32000000000005"/>
    <n v="0.48746454036648018"/>
    <n v="521.72"/>
    <n v="0"/>
    <n v="2026"/>
    <s v="Q3"/>
    <n v="9"/>
    <s v="Sep"/>
  </r>
  <r>
    <n v="2108"/>
    <d v="2026-09-03T00:00:00"/>
    <n v="2026"/>
    <x v="2"/>
    <n v="9"/>
    <x v="8"/>
    <x v="1"/>
    <x v="11"/>
    <x v="0"/>
    <s v="Returning"/>
    <x v="1"/>
    <s v="Trail Boots"/>
    <n v="1"/>
    <n v="146.13999999999999"/>
    <n v="0"/>
    <n v="81.040000000000006"/>
    <n v="146.13999999999999"/>
    <n v="81.040000000000006"/>
    <n v="65.09999999999998"/>
    <n v="0.44546325441357593"/>
    <n v="146.13999999999999"/>
    <n v="0"/>
    <n v="2026"/>
    <s v="Q3"/>
    <n v="9"/>
    <s v="Sep"/>
  </r>
  <r>
    <n v="2340"/>
    <d v="2026-09-03T00:00:00"/>
    <n v="2026"/>
    <x v="2"/>
    <n v="9"/>
    <x v="8"/>
    <x v="1"/>
    <x v="14"/>
    <x v="2"/>
    <s v="New"/>
    <x v="3"/>
    <s v="Alpine Tent 4P"/>
    <n v="4"/>
    <n v="332.93"/>
    <n v="0"/>
    <n v="193.56"/>
    <n v="1331.72"/>
    <n v="774.24"/>
    <n v="557.48"/>
    <n v="0.41861652599645571"/>
    <n v="1331.72"/>
    <n v="0"/>
    <n v="2026"/>
    <s v="Q3"/>
    <n v="9"/>
    <s v="Sep"/>
  </r>
  <r>
    <n v="3078"/>
    <d v="2026-09-03T00:00:00"/>
    <n v="2026"/>
    <x v="2"/>
    <n v="9"/>
    <x v="8"/>
    <x v="1"/>
    <x v="14"/>
    <x v="2"/>
    <s v="Business"/>
    <x v="3"/>
    <s v="Compact Sleeping Bag"/>
    <n v="4"/>
    <n v="122.43"/>
    <n v="0"/>
    <n v="61.5"/>
    <n v="489.72"/>
    <n v="246"/>
    <n v="243.72000000000003"/>
    <n v="0.49767213918157316"/>
    <n v="489.72"/>
    <n v="0"/>
    <n v="2026"/>
    <s v="Q3"/>
    <n v="9"/>
    <s v="Sep"/>
  </r>
  <r>
    <n v="3575"/>
    <d v="2026-09-03T00:00:00"/>
    <n v="2026"/>
    <x v="2"/>
    <n v="9"/>
    <x v="8"/>
    <x v="2"/>
    <x v="2"/>
    <x v="3"/>
    <s v="Returning"/>
    <x v="0"/>
    <s v="Commuter Helmet"/>
    <n v="3"/>
    <n v="81.12"/>
    <n v="0.1"/>
    <n v="41.78"/>
    <n v="219.02400000000003"/>
    <n v="125.34"/>
    <n v="93.684000000000026"/>
    <n v="0.42773394696471628"/>
    <n v="243.36"/>
    <n v="24.336000000000002"/>
    <n v="2026"/>
    <s v="Q3"/>
    <n v="9"/>
    <s v="Sep"/>
  </r>
  <r>
    <n v="3700"/>
    <d v="2026-09-03T00:00:00"/>
    <n v="2026"/>
    <x v="2"/>
    <n v="9"/>
    <x v="8"/>
    <x v="1"/>
    <x v="14"/>
    <x v="0"/>
    <s v="Returning"/>
    <x v="2"/>
    <s v="Travel Backpack 35L"/>
    <n v="1"/>
    <n v="168.54"/>
    <n v="0.05"/>
    <n v="87.82"/>
    <n v="160.11299999999997"/>
    <n v="87.82"/>
    <n v="72.292999999999978"/>
    <n v="0.45151236938911887"/>
    <n v="168.54"/>
    <n v="8.4269999999999996"/>
    <n v="2026"/>
    <s v="Q3"/>
    <n v="9"/>
    <s v="Sep"/>
  </r>
  <r>
    <n v="3762"/>
    <d v="2026-09-03T00:00:00"/>
    <n v="2026"/>
    <x v="2"/>
    <n v="9"/>
    <x v="8"/>
    <x v="0"/>
    <x v="0"/>
    <x v="2"/>
    <s v="New"/>
    <x v="0"/>
    <s v="Compact Repair Kit"/>
    <n v="4"/>
    <n v="39.61"/>
    <n v="0.1"/>
    <n v="16.829999999999998"/>
    <n v="142.596"/>
    <n v="67.319999999999993"/>
    <n v="75.27600000000001"/>
    <n v="0.52789699570815452"/>
    <n v="158.44"/>
    <n v="15.844000000000001"/>
    <n v="2026"/>
    <s v="Q3"/>
    <n v="9"/>
    <s v="Sep"/>
  </r>
  <r>
    <n v="2790"/>
    <d v="2026-09-04T00:00:00"/>
    <n v="2026"/>
    <x v="2"/>
    <n v="9"/>
    <x v="8"/>
    <x v="3"/>
    <x v="8"/>
    <x v="0"/>
    <s v="Returning"/>
    <x v="4"/>
    <s v="Resistance Band Set"/>
    <n v="1"/>
    <n v="39.85"/>
    <n v="0.1"/>
    <n v="14.96"/>
    <n v="35.865000000000002"/>
    <n v="14.96"/>
    <n v="20.905000000000001"/>
    <n v="0.58288024536456151"/>
    <n v="39.85"/>
    <n v="3.9850000000000003"/>
    <n v="2026"/>
    <s v="Q3"/>
    <n v="9"/>
    <s v="Sep"/>
  </r>
  <r>
    <n v="4149"/>
    <d v="2026-09-04T00:00:00"/>
    <n v="2026"/>
    <x v="2"/>
    <n v="9"/>
    <x v="8"/>
    <x v="3"/>
    <x v="8"/>
    <x v="0"/>
    <s v="New"/>
    <x v="4"/>
    <s v="Resistance Band Set"/>
    <n v="1"/>
    <n v="40.51"/>
    <n v="0.05"/>
    <n v="14.7"/>
    <n v="38.484499999999997"/>
    <n v="14.7"/>
    <n v="23.784499999999998"/>
    <n v="0.6180280372617547"/>
    <n v="40.51"/>
    <n v="2.0255000000000001"/>
    <n v="2026"/>
    <s v="Q3"/>
    <n v="9"/>
    <s v="Sep"/>
  </r>
  <r>
    <n v="1955"/>
    <d v="2026-09-05T00:00:00"/>
    <n v="2026"/>
    <x v="2"/>
    <n v="9"/>
    <x v="8"/>
    <x v="1"/>
    <x v="12"/>
    <x v="0"/>
    <s v="Returning"/>
    <x v="3"/>
    <s v="Compact Sleeping Bag"/>
    <n v="1"/>
    <n v="121.59"/>
    <n v="0"/>
    <n v="62.44"/>
    <n v="121.59"/>
    <n v="62.44"/>
    <n v="59.150000000000006"/>
    <n v="0.4864709268854347"/>
    <n v="121.59"/>
    <n v="0"/>
    <n v="2026"/>
    <s v="Q3"/>
    <n v="9"/>
    <s v="Sep"/>
  </r>
  <r>
    <n v="2077"/>
    <d v="2026-09-05T00:00:00"/>
    <n v="2026"/>
    <x v="2"/>
    <n v="9"/>
    <x v="8"/>
    <x v="3"/>
    <x v="8"/>
    <x v="1"/>
    <s v="Business"/>
    <x v="1"/>
    <s v="Summit Backpack 45L"/>
    <n v="4"/>
    <n v="152.99"/>
    <n v="0.15"/>
    <n v="77.12"/>
    <n v="520.16600000000005"/>
    <n v="308.48"/>
    <n v="211.68600000000004"/>
    <n v="0.40695854784818697"/>
    <n v="611.96"/>
    <n v="91.793999999999997"/>
    <n v="2026"/>
    <s v="Q3"/>
    <n v="9"/>
    <s v="Sep"/>
  </r>
  <r>
    <n v="2879"/>
    <d v="2026-09-05T00:00:00"/>
    <n v="2026"/>
    <x v="2"/>
    <n v="9"/>
    <x v="8"/>
    <x v="2"/>
    <x v="10"/>
    <x v="0"/>
    <s v="Business"/>
    <x v="2"/>
    <s v="Insulated Bottle"/>
    <n v="3"/>
    <n v="36.19"/>
    <n v="0.1"/>
    <n v="13.97"/>
    <n v="97.712999999999994"/>
    <n v="41.910000000000004"/>
    <n v="55.80299999999999"/>
    <n v="0.57109084768659235"/>
    <n v="108.57"/>
    <n v="10.856999999999999"/>
    <n v="2026"/>
    <s v="Q3"/>
    <n v="9"/>
    <s v="Sep"/>
  </r>
  <r>
    <n v="3353"/>
    <d v="2026-09-05T00:00:00"/>
    <n v="2026"/>
    <x v="2"/>
    <n v="9"/>
    <x v="8"/>
    <x v="2"/>
    <x v="16"/>
    <x v="2"/>
    <s v="New"/>
    <x v="1"/>
    <s v="Trail Boots"/>
    <n v="2"/>
    <n v="142.44"/>
    <n v="0"/>
    <n v="77.33"/>
    <n v="284.88"/>
    <n v="154.66"/>
    <n v="130.22"/>
    <n v="0.45710474585790506"/>
    <n v="284.88"/>
    <n v="0"/>
    <n v="2026"/>
    <s v="Q3"/>
    <n v="9"/>
    <s v="Sep"/>
  </r>
  <r>
    <n v="3514"/>
    <d v="2026-09-05T00:00:00"/>
    <n v="2026"/>
    <x v="2"/>
    <n v="9"/>
    <x v="8"/>
    <x v="1"/>
    <x v="6"/>
    <x v="0"/>
    <s v="New"/>
    <x v="2"/>
    <s v="Carry-On Duffel"/>
    <n v="2"/>
    <n v="133.81"/>
    <n v="0"/>
    <n v="66.78"/>
    <n v="267.62"/>
    <n v="133.56"/>
    <n v="134.06"/>
    <n v="0.5009341603766535"/>
    <n v="267.62"/>
    <n v="0"/>
    <n v="2026"/>
    <s v="Q3"/>
    <n v="9"/>
    <s v="Sep"/>
  </r>
  <r>
    <n v="3964"/>
    <d v="2026-09-05T00:00:00"/>
    <n v="2026"/>
    <x v="2"/>
    <n v="9"/>
    <x v="8"/>
    <x v="1"/>
    <x v="12"/>
    <x v="2"/>
    <s v="New"/>
    <x v="4"/>
    <s v="Resistance Band Set"/>
    <n v="2"/>
    <n v="40.49"/>
    <n v="0.15"/>
    <n v="14.32"/>
    <n v="68.832999999999998"/>
    <n v="28.64"/>
    <n v="40.192999999999998"/>
    <n v="0.58392050324698908"/>
    <n v="80.98"/>
    <n v="12.147"/>
    <n v="2026"/>
    <s v="Q3"/>
    <n v="9"/>
    <s v="Sep"/>
  </r>
  <r>
    <n v="4599"/>
    <d v="2026-09-05T00:00:00"/>
    <n v="2026"/>
    <x v="2"/>
    <n v="9"/>
    <x v="8"/>
    <x v="2"/>
    <x v="2"/>
    <x v="0"/>
    <s v="Business"/>
    <x v="3"/>
    <s v="Trail Tent 2P"/>
    <n v="4"/>
    <n v="198.1"/>
    <n v="0"/>
    <n v="101.61"/>
    <n v="792.4"/>
    <n v="406.44"/>
    <n v="385.96"/>
    <n v="0.48707723372034323"/>
    <n v="792.4"/>
    <n v="0"/>
    <n v="2026"/>
    <s v="Q3"/>
    <n v="9"/>
    <s v="Sep"/>
  </r>
  <r>
    <n v="5030"/>
    <d v="2026-09-05T00:00:00"/>
    <n v="2026"/>
    <x v="2"/>
    <n v="9"/>
    <x v="8"/>
    <x v="1"/>
    <x v="12"/>
    <x v="2"/>
    <s v="New"/>
    <x v="0"/>
    <s v="Commuter Helmet"/>
    <n v="1"/>
    <n v="83.73"/>
    <n v="0.15"/>
    <n v="43.34"/>
    <n v="71.170500000000004"/>
    <n v="43.34"/>
    <n v="27.830500000000001"/>
    <n v="0.39103982689457006"/>
    <n v="83.73"/>
    <n v="12.5595"/>
    <n v="2026"/>
    <s v="Q3"/>
    <n v="9"/>
    <s v="Sep"/>
  </r>
  <r>
    <n v="1593"/>
    <d v="2026-09-06T00:00:00"/>
    <n v="2026"/>
    <x v="2"/>
    <n v="9"/>
    <x v="8"/>
    <x v="1"/>
    <x v="14"/>
    <x v="2"/>
    <s v="New"/>
    <x v="3"/>
    <s v="Trail Tent 2P"/>
    <n v="2"/>
    <n v="194.92"/>
    <n v="0"/>
    <n v="102.66"/>
    <n v="389.84"/>
    <n v="205.32"/>
    <n v="184.51999999999998"/>
    <n v="0.47332238867227577"/>
    <n v="389.84"/>
    <n v="0"/>
    <n v="2026"/>
    <s v="Q3"/>
    <n v="9"/>
    <s v="Sep"/>
  </r>
  <r>
    <n v="1818"/>
    <d v="2026-09-06T00:00:00"/>
    <n v="2026"/>
    <x v="2"/>
    <n v="9"/>
    <x v="8"/>
    <x v="1"/>
    <x v="12"/>
    <x v="2"/>
    <s v="New"/>
    <x v="2"/>
    <s v="Travel Backpack 35L"/>
    <n v="1"/>
    <n v="161.03"/>
    <n v="0"/>
    <n v="89.86"/>
    <n v="161.03"/>
    <n v="89.86"/>
    <n v="71.17"/>
    <n v="0.44196733527914056"/>
    <n v="161.03"/>
    <n v="0"/>
    <n v="2026"/>
    <s v="Q3"/>
    <n v="9"/>
    <s v="Sep"/>
  </r>
  <r>
    <n v="2370"/>
    <d v="2026-09-06T00:00:00"/>
    <n v="2026"/>
    <x v="2"/>
    <n v="9"/>
    <x v="8"/>
    <x v="3"/>
    <x v="4"/>
    <x v="3"/>
    <s v="New"/>
    <x v="4"/>
    <s v="Recovery Roller"/>
    <n v="1"/>
    <n v="35.68"/>
    <n v="0.05"/>
    <n v="13.76"/>
    <n v="33.896000000000001"/>
    <n v="13.76"/>
    <n v="20.136000000000003"/>
    <n v="0.59405239556289835"/>
    <n v="35.68"/>
    <n v="1.784"/>
    <n v="2026"/>
    <s v="Q3"/>
    <n v="9"/>
    <s v="Sep"/>
  </r>
  <r>
    <n v="2726"/>
    <d v="2026-09-06T00:00:00"/>
    <n v="2026"/>
    <x v="2"/>
    <n v="9"/>
    <x v="8"/>
    <x v="1"/>
    <x v="6"/>
    <x v="0"/>
    <s v="New"/>
    <x v="0"/>
    <s v="Compact Repair Kit"/>
    <n v="1"/>
    <n v="39.68"/>
    <n v="0.05"/>
    <n v="16.63"/>
    <n v="37.695999999999998"/>
    <n v="16.63"/>
    <n v="21.065999999999999"/>
    <n v="0.55883913412563668"/>
    <n v="39.68"/>
    <n v="1.984"/>
    <n v="2026"/>
    <s v="Q3"/>
    <n v="9"/>
    <s v="Sep"/>
  </r>
  <r>
    <n v="2755"/>
    <d v="2026-09-06T00:00:00"/>
    <n v="2026"/>
    <x v="2"/>
    <n v="9"/>
    <x v="8"/>
    <x v="2"/>
    <x v="10"/>
    <x v="0"/>
    <s v="New"/>
    <x v="1"/>
    <s v="Trail Boots"/>
    <n v="3"/>
    <n v="146.22"/>
    <n v="0"/>
    <n v="80.13"/>
    <n v="438.65999999999997"/>
    <n v="240.39"/>
    <n v="198.26999999999998"/>
    <n v="0.4519901518260156"/>
    <n v="438.65999999999997"/>
    <n v="0"/>
    <n v="2026"/>
    <s v="Q3"/>
    <n v="9"/>
    <s v="Sep"/>
  </r>
  <r>
    <n v="3187"/>
    <d v="2026-09-06T00:00:00"/>
    <n v="2026"/>
    <x v="2"/>
    <n v="9"/>
    <x v="8"/>
    <x v="3"/>
    <x v="7"/>
    <x v="2"/>
    <s v="Returning"/>
    <x v="1"/>
    <s v="Trekking Poles"/>
    <n v="1"/>
    <n v="71.680000000000007"/>
    <n v="0"/>
    <n v="31.87"/>
    <n v="71.680000000000007"/>
    <n v="31.87"/>
    <n v="39.81"/>
    <n v="0.5553850446428571"/>
    <n v="71.680000000000007"/>
    <n v="0"/>
    <n v="2026"/>
    <s v="Q3"/>
    <n v="9"/>
    <s v="Sep"/>
  </r>
  <r>
    <n v="3471"/>
    <d v="2026-09-06T00:00:00"/>
    <n v="2026"/>
    <x v="2"/>
    <n v="9"/>
    <x v="8"/>
    <x v="2"/>
    <x v="10"/>
    <x v="3"/>
    <s v="New"/>
    <x v="4"/>
    <s v="Training Mat"/>
    <n v="2"/>
    <n v="51.77"/>
    <n v="0"/>
    <n v="21.46"/>
    <n v="103.54"/>
    <n v="42.92"/>
    <n v="60.620000000000005"/>
    <n v="0.58547421286459345"/>
    <n v="103.54"/>
    <n v="0"/>
    <n v="2026"/>
    <s v="Q3"/>
    <n v="9"/>
    <s v="Sep"/>
  </r>
  <r>
    <n v="3529"/>
    <d v="2026-09-06T00:00:00"/>
    <n v="2026"/>
    <x v="2"/>
    <n v="9"/>
    <x v="8"/>
    <x v="2"/>
    <x v="5"/>
    <x v="1"/>
    <s v="Returning"/>
    <x v="4"/>
    <s v="Resistance Band Set"/>
    <n v="4"/>
    <n v="39.4"/>
    <n v="0.15"/>
    <n v="14.95"/>
    <n v="133.95999999999998"/>
    <n v="59.8"/>
    <n v="74.159999999999982"/>
    <n v="0.55359808898178553"/>
    <n v="157.6"/>
    <n v="23.639999999999997"/>
    <n v="2026"/>
    <s v="Q3"/>
    <n v="9"/>
    <s v="Sep"/>
  </r>
  <r>
    <n v="3549"/>
    <d v="2026-09-06T00:00:00"/>
    <n v="2026"/>
    <x v="2"/>
    <n v="9"/>
    <x v="8"/>
    <x v="3"/>
    <x v="8"/>
    <x v="0"/>
    <s v="New"/>
    <x v="2"/>
    <s v="Packing Cube Set"/>
    <n v="1"/>
    <n v="47.17"/>
    <n v="0"/>
    <n v="18.64"/>
    <n v="47.17"/>
    <n v="18.64"/>
    <n v="28.53"/>
    <n v="0.60483358066567738"/>
    <n v="47.17"/>
    <n v="0"/>
    <n v="2026"/>
    <s v="Q3"/>
    <n v="9"/>
    <s v="Sep"/>
  </r>
  <r>
    <n v="4003"/>
    <d v="2026-09-06T00:00:00"/>
    <n v="2026"/>
    <x v="2"/>
    <n v="9"/>
    <x v="8"/>
    <x v="3"/>
    <x v="4"/>
    <x v="3"/>
    <s v="Returning"/>
    <x v="4"/>
    <s v="Training Mat"/>
    <n v="2"/>
    <n v="50.41"/>
    <n v="0.1"/>
    <n v="22.05"/>
    <n v="90.738"/>
    <n v="44.1"/>
    <n v="46.637999999999998"/>
    <n v="0.51398532037294187"/>
    <n v="100.82"/>
    <n v="10.082000000000001"/>
    <n v="2026"/>
    <s v="Q3"/>
    <n v="9"/>
    <s v="Sep"/>
  </r>
  <r>
    <n v="4613"/>
    <d v="2026-09-06T00:00:00"/>
    <n v="2026"/>
    <x v="2"/>
    <n v="9"/>
    <x v="8"/>
    <x v="3"/>
    <x v="13"/>
    <x v="0"/>
    <s v="Business"/>
    <x v="0"/>
    <s v="Commuter Helmet"/>
    <n v="4"/>
    <n v="80.38"/>
    <n v="0.1"/>
    <n v="42.55"/>
    <n v="289.36799999999999"/>
    <n v="170.2"/>
    <n v="119.16800000000001"/>
    <n v="0.41182162505874875"/>
    <n v="321.52"/>
    <n v="32.152000000000001"/>
    <n v="2026"/>
    <s v="Q3"/>
    <n v="9"/>
    <s v="Sep"/>
  </r>
  <r>
    <n v="75"/>
    <d v="2026-09-07T00:00:00"/>
    <n v="2026"/>
    <x v="2"/>
    <n v="9"/>
    <x v="8"/>
    <x v="0"/>
    <x v="0"/>
    <x v="0"/>
    <s v="Business"/>
    <x v="4"/>
    <s v="Resistance Band Set"/>
    <n v="2"/>
    <n v="40.78"/>
    <n v="0"/>
    <n v="15.04"/>
    <n v="81.56"/>
    <n v="30.08"/>
    <n v="51.480000000000004"/>
    <n v="0.63119176066699367"/>
    <n v="81.56"/>
    <n v="0"/>
    <n v="2026"/>
    <s v="Q3"/>
    <n v="9"/>
    <s v="Sep"/>
  </r>
  <r>
    <n v="601"/>
    <d v="2026-09-07T00:00:00"/>
    <n v="2026"/>
    <x v="2"/>
    <n v="9"/>
    <x v="8"/>
    <x v="1"/>
    <x v="12"/>
    <x v="0"/>
    <s v="Returning"/>
    <x v="1"/>
    <s v="Trail Boots"/>
    <n v="1"/>
    <n v="141.69"/>
    <n v="0"/>
    <n v="80.34"/>
    <n v="141.69"/>
    <n v="80.34"/>
    <n v="61.349999999999994"/>
    <n v="0.43298750793986868"/>
    <n v="141.69"/>
    <n v="0"/>
    <n v="2026"/>
    <s v="Q3"/>
    <n v="9"/>
    <s v="Sep"/>
  </r>
  <r>
    <n v="1617"/>
    <d v="2026-09-07T00:00:00"/>
    <n v="2026"/>
    <x v="2"/>
    <n v="9"/>
    <x v="8"/>
    <x v="3"/>
    <x v="8"/>
    <x v="0"/>
    <s v="New"/>
    <x v="3"/>
    <s v="Portable Camp Stove"/>
    <n v="1"/>
    <n v="83.28"/>
    <n v="0.1"/>
    <n v="39.75"/>
    <n v="74.951999999999998"/>
    <n v="39.75"/>
    <n v="35.201999999999998"/>
    <n v="0.46966058277297468"/>
    <n v="83.28"/>
    <n v="8.3280000000000012"/>
    <n v="2026"/>
    <s v="Q3"/>
    <n v="9"/>
    <s v="Sep"/>
  </r>
  <r>
    <n v="2305"/>
    <d v="2026-09-07T00:00:00"/>
    <n v="2026"/>
    <x v="2"/>
    <n v="9"/>
    <x v="8"/>
    <x v="3"/>
    <x v="7"/>
    <x v="3"/>
    <s v="Returning"/>
    <x v="3"/>
    <s v="Portable Camp Stove"/>
    <n v="2"/>
    <n v="82.43"/>
    <n v="0"/>
    <n v="40.51"/>
    <n v="164.86"/>
    <n v="81.02"/>
    <n v="83.840000000000018"/>
    <n v="0.50855271139148372"/>
    <n v="164.86"/>
    <n v="0"/>
    <n v="2026"/>
    <s v="Q3"/>
    <n v="9"/>
    <s v="Sep"/>
  </r>
  <r>
    <n v="2344"/>
    <d v="2026-09-07T00:00:00"/>
    <n v="2026"/>
    <x v="2"/>
    <n v="9"/>
    <x v="8"/>
    <x v="0"/>
    <x v="15"/>
    <x v="3"/>
    <s v="New"/>
    <x v="4"/>
    <s v="Recovery Roller"/>
    <n v="4"/>
    <n v="36.380000000000003"/>
    <n v="0"/>
    <n v="14.16"/>
    <n v="145.52000000000001"/>
    <n v="56.64"/>
    <n v="88.88000000000001"/>
    <n v="0.61077515118196812"/>
    <n v="145.52000000000001"/>
    <n v="0"/>
    <n v="2026"/>
    <s v="Q3"/>
    <n v="9"/>
    <s v="Sep"/>
  </r>
  <r>
    <n v="2601"/>
    <d v="2026-09-07T00:00:00"/>
    <n v="2026"/>
    <x v="2"/>
    <n v="9"/>
    <x v="8"/>
    <x v="1"/>
    <x v="11"/>
    <x v="0"/>
    <s v="New"/>
    <x v="0"/>
    <s v="Commuter Helmet"/>
    <n v="1"/>
    <n v="82.86"/>
    <n v="0"/>
    <n v="43.33"/>
    <n v="82.86"/>
    <n v="43.33"/>
    <n v="39.53"/>
    <n v="0.47706975621530295"/>
    <n v="82.86"/>
    <n v="0"/>
    <n v="2026"/>
    <s v="Q3"/>
    <n v="9"/>
    <s v="Sep"/>
  </r>
  <r>
    <n v="2831"/>
    <d v="2026-09-07T00:00:00"/>
    <n v="2026"/>
    <x v="2"/>
    <n v="9"/>
    <x v="8"/>
    <x v="0"/>
    <x v="9"/>
    <x v="0"/>
    <s v="New"/>
    <x v="2"/>
    <s v="Packing Cube Set"/>
    <n v="1"/>
    <n v="46.44"/>
    <n v="0.05"/>
    <n v="17.88"/>
    <n v="44.117999999999995"/>
    <n v="17.88"/>
    <n v="26.237999999999996"/>
    <n v="0.59472324221406225"/>
    <n v="46.44"/>
    <n v="2.3220000000000001"/>
    <n v="2026"/>
    <s v="Q3"/>
    <n v="9"/>
    <s v="Sep"/>
  </r>
  <r>
    <n v="2845"/>
    <d v="2026-09-07T00:00:00"/>
    <n v="2026"/>
    <x v="2"/>
    <n v="9"/>
    <x v="8"/>
    <x v="0"/>
    <x v="0"/>
    <x v="1"/>
    <s v="Business"/>
    <x v="2"/>
    <s v="Carry-On Duffel"/>
    <n v="4"/>
    <n v="133.26"/>
    <n v="0.1"/>
    <n v="68.77"/>
    <n v="479.73599999999999"/>
    <n v="275.08"/>
    <n v="204.65600000000001"/>
    <n v="0.42660129738022579"/>
    <n v="533.04"/>
    <n v="53.304000000000002"/>
    <n v="2026"/>
    <s v="Q3"/>
    <n v="9"/>
    <s v="Sep"/>
  </r>
  <r>
    <n v="3679"/>
    <d v="2026-09-07T00:00:00"/>
    <n v="2026"/>
    <x v="2"/>
    <n v="9"/>
    <x v="8"/>
    <x v="1"/>
    <x v="12"/>
    <x v="3"/>
    <s v="New"/>
    <x v="1"/>
    <s v="Trail Boots"/>
    <n v="1"/>
    <n v="147.36000000000001"/>
    <n v="0"/>
    <n v="81.599999999999994"/>
    <n v="147.36000000000001"/>
    <n v="81.599999999999994"/>
    <n v="65.760000000000019"/>
    <n v="0.44625407166123787"/>
    <n v="147.36000000000001"/>
    <n v="0"/>
    <n v="2026"/>
    <s v="Q3"/>
    <n v="9"/>
    <s v="Sep"/>
  </r>
  <r>
    <n v="3828"/>
    <d v="2026-09-07T00:00:00"/>
    <n v="2026"/>
    <x v="2"/>
    <n v="9"/>
    <x v="8"/>
    <x v="0"/>
    <x v="0"/>
    <x v="0"/>
    <s v="New"/>
    <x v="2"/>
    <s v="Travel Backpack 35L"/>
    <n v="2"/>
    <n v="166.13"/>
    <n v="0.15"/>
    <n v="86.71"/>
    <n v="282.42099999999999"/>
    <n v="173.42"/>
    <n v="109.001"/>
    <n v="0.38595217777714835"/>
    <n v="332.26"/>
    <n v="49.838999999999999"/>
    <n v="2026"/>
    <s v="Q3"/>
    <n v="9"/>
    <s v="Sep"/>
  </r>
  <r>
    <n v="4226"/>
    <d v="2026-09-07T00:00:00"/>
    <n v="2026"/>
    <x v="2"/>
    <n v="9"/>
    <x v="8"/>
    <x v="2"/>
    <x v="3"/>
    <x v="0"/>
    <s v="New"/>
    <x v="4"/>
    <s v="Training Mat"/>
    <n v="1"/>
    <n v="51.74"/>
    <n v="0"/>
    <n v="22.45"/>
    <n v="51.74"/>
    <n v="22.45"/>
    <n v="29.290000000000003"/>
    <n v="0.56609972941631237"/>
    <n v="51.74"/>
    <n v="0"/>
    <n v="2026"/>
    <s v="Q3"/>
    <n v="9"/>
    <s v="Sep"/>
  </r>
  <r>
    <n v="58"/>
    <d v="2026-09-08T00:00:00"/>
    <n v="2026"/>
    <x v="2"/>
    <n v="9"/>
    <x v="8"/>
    <x v="0"/>
    <x v="0"/>
    <x v="2"/>
    <s v="Returning"/>
    <x v="1"/>
    <s v="Trekking Poles"/>
    <n v="1"/>
    <n v="71.7"/>
    <n v="0"/>
    <n v="32"/>
    <n v="71.7"/>
    <n v="32"/>
    <n v="39.700000000000003"/>
    <n v="0.55369595536959559"/>
    <n v="71.7"/>
    <n v="0"/>
    <n v="2026"/>
    <s v="Q3"/>
    <n v="9"/>
    <s v="Sep"/>
  </r>
  <r>
    <n v="1224"/>
    <d v="2026-09-08T00:00:00"/>
    <n v="2026"/>
    <x v="2"/>
    <n v="9"/>
    <x v="8"/>
    <x v="2"/>
    <x v="2"/>
    <x v="0"/>
    <s v="Returning"/>
    <x v="0"/>
    <s v="Compact Repair Kit"/>
    <n v="2"/>
    <n v="39.409999999999997"/>
    <n v="0.05"/>
    <n v="17.12"/>
    <n v="74.878999999999991"/>
    <n v="34.24"/>
    <n v="40.638999999999989"/>
    <n v="0.54272893601677363"/>
    <n v="78.819999999999993"/>
    <n v="3.9409999999999998"/>
    <n v="2026"/>
    <s v="Q3"/>
    <n v="9"/>
    <s v="Sep"/>
  </r>
  <r>
    <n v="4345"/>
    <d v="2026-09-08T00:00:00"/>
    <n v="2026"/>
    <x v="2"/>
    <n v="9"/>
    <x v="8"/>
    <x v="0"/>
    <x v="9"/>
    <x v="0"/>
    <s v="New"/>
    <x v="3"/>
    <s v="Alpine Tent 4P"/>
    <n v="2"/>
    <n v="345.33"/>
    <n v="0"/>
    <n v="198.22"/>
    <n v="690.66"/>
    <n v="396.44"/>
    <n v="294.21999999999997"/>
    <n v="0.42599832044710856"/>
    <n v="690.66"/>
    <n v="0"/>
    <n v="2026"/>
    <s v="Q3"/>
    <n v="9"/>
    <s v="Sep"/>
  </r>
  <r>
    <n v="1069"/>
    <d v="2026-09-09T00:00:00"/>
    <n v="2026"/>
    <x v="2"/>
    <n v="9"/>
    <x v="8"/>
    <x v="3"/>
    <x v="13"/>
    <x v="0"/>
    <s v="Returning"/>
    <x v="1"/>
    <s v="Trail Boots"/>
    <n v="1"/>
    <n v="145.33000000000001"/>
    <n v="0.1"/>
    <n v="80.97"/>
    <n v="130.79700000000003"/>
    <n v="80.97"/>
    <n v="49.827000000000027"/>
    <n v="0.3809491043372556"/>
    <n v="145.33000000000001"/>
    <n v="14.533000000000001"/>
    <n v="2026"/>
    <s v="Q3"/>
    <n v="9"/>
    <s v="Sep"/>
  </r>
  <r>
    <n v="1489"/>
    <d v="2026-09-09T00:00:00"/>
    <n v="2026"/>
    <x v="2"/>
    <n v="9"/>
    <x v="8"/>
    <x v="0"/>
    <x v="0"/>
    <x v="0"/>
    <s v="Returning"/>
    <x v="0"/>
    <s v="Trail Bike Light"/>
    <n v="3"/>
    <n v="50.03"/>
    <n v="0.1"/>
    <n v="22.89"/>
    <n v="135.08100000000002"/>
    <n v="68.67"/>
    <n v="66.411000000000016"/>
    <n v="0.49163835032313952"/>
    <n v="150.09"/>
    <n v="15.009"/>
    <n v="2026"/>
    <s v="Q3"/>
    <n v="9"/>
    <s v="Sep"/>
  </r>
  <r>
    <n v="2045"/>
    <d v="2026-09-09T00:00:00"/>
    <n v="2026"/>
    <x v="2"/>
    <n v="9"/>
    <x v="8"/>
    <x v="1"/>
    <x v="1"/>
    <x v="3"/>
    <s v="Returning"/>
    <x v="2"/>
    <s v="Insulated Bottle"/>
    <n v="1"/>
    <n v="35.68"/>
    <n v="0.05"/>
    <n v="13.37"/>
    <n v="33.896000000000001"/>
    <n v="13.37"/>
    <n v="20.526000000000003"/>
    <n v="0.60555817795610112"/>
    <n v="35.68"/>
    <n v="1.784"/>
    <n v="2026"/>
    <s v="Q3"/>
    <n v="9"/>
    <s v="Sep"/>
  </r>
  <r>
    <n v="2610"/>
    <d v="2026-09-09T00:00:00"/>
    <n v="2026"/>
    <x v="2"/>
    <n v="9"/>
    <x v="8"/>
    <x v="3"/>
    <x v="8"/>
    <x v="0"/>
    <s v="Returning"/>
    <x v="3"/>
    <s v="Alpine Tent 4P"/>
    <n v="1"/>
    <n v="341.87"/>
    <n v="0.1"/>
    <n v="190.66"/>
    <n v="307.68299999999999"/>
    <n v="190.66"/>
    <n v="117.023"/>
    <n v="0.38033625517171893"/>
    <n v="341.87"/>
    <n v="34.187000000000005"/>
    <n v="2026"/>
    <s v="Q3"/>
    <n v="9"/>
    <s v="Sep"/>
  </r>
  <r>
    <n v="4210"/>
    <d v="2026-09-09T00:00:00"/>
    <n v="2026"/>
    <x v="2"/>
    <n v="9"/>
    <x v="8"/>
    <x v="1"/>
    <x v="6"/>
    <x v="0"/>
    <s v="Returning"/>
    <x v="2"/>
    <s v="Travel Backpack 35L"/>
    <n v="1"/>
    <n v="164.6"/>
    <n v="0"/>
    <n v="87.21"/>
    <n v="164.6"/>
    <n v="87.21"/>
    <n v="77.39"/>
    <n v="0.47017010935601461"/>
    <n v="164.6"/>
    <n v="0"/>
    <n v="2026"/>
    <s v="Q3"/>
    <n v="9"/>
    <s v="Sep"/>
  </r>
  <r>
    <n v="4584"/>
    <d v="2026-09-09T00:00:00"/>
    <n v="2026"/>
    <x v="2"/>
    <n v="9"/>
    <x v="8"/>
    <x v="3"/>
    <x v="8"/>
    <x v="0"/>
    <s v="Returning"/>
    <x v="4"/>
    <s v="Resistance Band Set"/>
    <n v="2"/>
    <n v="41.24"/>
    <n v="0"/>
    <n v="14.46"/>
    <n v="82.48"/>
    <n v="28.92"/>
    <n v="53.56"/>
    <n v="0.64936954413191073"/>
    <n v="82.48"/>
    <n v="0"/>
    <n v="2026"/>
    <s v="Q3"/>
    <n v="9"/>
    <s v="Sep"/>
  </r>
  <r>
    <n v="44"/>
    <d v="2026-09-10T00:00:00"/>
    <n v="2026"/>
    <x v="2"/>
    <n v="9"/>
    <x v="8"/>
    <x v="2"/>
    <x v="10"/>
    <x v="2"/>
    <s v="New"/>
    <x v="0"/>
    <s v="Compact Repair Kit"/>
    <n v="1"/>
    <n v="40.1"/>
    <n v="0"/>
    <n v="16.920000000000002"/>
    <n v="40.1"/>
    <n v="16.920000000000002"/>
    <n v="23.18"/>
    <n v="0.57805486284289276"/>
    <n v="40.1"/>
    <n v="0"/>
    <n v="2026"/>
    <s v="Q3"/>
    <n v="9"/>
    <s v="Sep"/>
  </r>
  <r>
    <n v="97"/>
    <d v="2026-09-10T00:00:00"/>
    <n v="2026"/>
    <x v="2"/>
    <n v="9"/>
    <x v="8"/>
    <x v="1"/>
    <x v="6"/>
    <x v="0"/>
    <s v="New"/>
    <x v="3"/>
    <s v="Portable Camp Stove"/>
    <n v="2"/>
    <n v="80.239999999999995"/>
    <n v="0"/>
    <n v="40.5"/>
    <n v="160.47999999999999"/>
    <n v="81"/>
    <n v="79.47999999999999"/>
    <n v="0.49526420737786636"/>
    <n v="160.47999999999999"/>
    <n v="0"/>
    <n v="2026"/>
    <s v="Q3"/>
    <n v="9"/>
    <s v="Sep"/>
  </r>
  <r>
    <n v="1015"/>
    <d v="2026-09-10T00:00:00"/>
    <n v="2026"/>
    <x v="2"/>
    <n v="9"/>
    <x v="8"/>
    <x v="2"/>
    <x v="3"/>
    <x v="0"/>
    <s v="New"/>
    <x v="1"/>
    <s v="Summit Backpack 45L"/>
    <n v="4"/>
    <n v="151.01"/>
    <n v="0"/>
    <n v="80.569999999999993"/>
    <n v="604.04"/>
    <n v="322.27999999999997"/>
    <n v="281.76"/>
    <n v="0.46645917488908023"/>
    <n v="604.04"/>
    <n v="0"/>
    <n v="2026"/>
    <s v="Q3"/>
    <n v="9"/>
    <s v="Sep"/>
  </r>
  <r>
    <n v="1128"/>
    <d v="2026-09-10T00:00:00"/>
    <n v="2026"/>
    <x v="2"/>
    <n v="9"/>
    <x v="8"/>
    <x v="0"/>
    <x v="15"/>
    <x v="3"/>
    <s v="Returning"/>
    <x v="0"/>
    <s v="Trail Bike Light"/>
    <n v="1"/>
    <n v="51.32"/>
    <n v="0.1"/>
    <n v="22.67"/>
    <n v="46.188000000000002"/>
    <n v="22.67"/>
    <n v="23.518000000000001"/>
    <n v="0.50917987356023209"/>
    <n v="51.32"/>
    <n v="5.1320000000000006"/>
    <n v="2026"/>
    <s v="Q3"/>
    <n v="9"/>
    <s v="Sep"/>
  </r>
  <r>
    <n v="3548"/>
    <d v="2026-09-10T00:00:00"/>
    <n v="2026"/>
    <x v="2"/>
    <n v="9"/>
    <x v="8"/>
    <x v="3"/>
    <x v="7"/>
    <x v="2"/>
    <s v="Returning"/>
    <x v="1"/>
    <s v="Trekking Poles"/>
    <n v="2"/>
    <n v="72.61"/>
    <n v="0"/>
    <n v="32.68"/>
    <n v="145.22"/>
    <n v="65.36"/>
    <n v="79.86"/>
    <n v="0.54992425285773305"/>
    <n v="145.22"/>
    <n v="0"/>
    <n v="2026"/>
    <s v="Q3"/>
    <n v="9"/>
    <s v="Sep"/>
  </r>
  <r>
    <n v="242"/>
    <d v="2026-09-11T00:00:00"/>
    <n v="2026"/>
    <x v="2"/>
    <n v="9"/>
    <x v="8"/>
    <x v="3"/>
    <x v="13"/>
    <x v="3"/>
    <s v="Business"/>
    <x v="4"/>
    <s v="Resistance Band Set"/>
    <n v="5"/>
    <n v="40.94"/>
    <n v="0"/>
    <n v="14.78"/>
    <n v="204.7"/>
    <n v="73.899999999999991"/>
    <n v="130.80000000000001"/>
    <n v="0.6389838788470934"/>
    <n v="204.7"/>
    <n v="0"/>
    <n v="2026"/>
    <s v="Q3"/>
    <n v="9"/>
    <s v="Sep"/>
  </r>
  <r>
    <n v="784"/>
    <d v="2026-09-11T00:00:00"/>
    <n v="2026"/>
    <x v="2"/>
    <n v="9"/>
    <x v="8"/>
    <x v="2"/>
    <x v="16"/>
    <x v="3"/>
    <s v="New"/>
    <x v="0"/>
    <s v="Commuter Helmet"/>
    <n v="4"/>
    <n v="81.69"/>
    <n v="0"/>
    <n v="42.23"/>
    <n v="326.76"/>
    <n v="168.92"/>
    <n v="157.84"/>
    <n v="0.48304566042355246"/>
    <n v="326.76"/>
    <n v="0"/>
    <n v="2026"/>
    <s v="Q3"/>
    <n v="9"/>
    <s v="Sep"/>
  </r>
  <r>
    <n v="1535"/>
    <d v="2026-09-11T00:00:00"/>
    <n v="2026"/>
    <x v="2"/>
    <n v="9"/>
    <x v="8"/>
    <x v="0"/>
    <x v="15"/>
    <x v="2"/>
    <s v="New"/>
    <x v="0"/>
    <s v="Trail Bike Light"/>
    <n v="1"/>
    <n v="51.25"/>
    <n v="0.05"/>
    <n v="21.99"/>
    <n v="48.6875"/>
    <n v="21.99"/>
    <n v="26.697500000000002"/>
    <n v="0.54834403080872918"/>
    <n v="51.25"/>
    <n v="2.5625"/>
    <n v="2026"/>
    <s v="Q3"/>
    <n v="9"/>
    <s v="Sep"/>
  </r>
  <r>
    <n v="1687"/>
    <d v="2026-09-11T00:00:00"/>
    <n v="2026"/>
    <x v="2"/>
    <n v="9"/>
    <x v="8"/>
    <x v="2"/>
    <x v="16"/>
    <x v="0"/>
    <s v="Returning"/>
    <x v="4"/>
    <s v="Training Mat"/>
    <n v="1"/>
    <n v="50.78"/>
    <n v="0.05"/>
    <n v="22.52"/>
    <n v="48.241"/>
    <n v="22.52"/>
    <n v="25.721"/>
    <n v="0.5331771729441761"/>
    <n v="50.78"/>
    <n v="2.5390000000000001"/>
    <n v="2026"/>
    <s v="Q3"/>
    <n v="9"/>
    <s v="Sep"/>
  </r>
  <r>
    <n v="2162"/>
    <d v="2026-09-11T00:00:00"/>
    <n v="2026"/>
    <x v="2"/>
    <n v="9"/>
    <x v="8"/>
    <x v="1"/>
    <x v="1"/>
    <x v="0"/>
    <s v="New"/>
    <x v="2"/>
    <s v="Carry-On Duffel"/>
    <n v="1"/>
    <n v="133.31"/>
    <n v="0.05"/>
    <n v="67.790000000000006"/>
    <n v="126.64449999999999"/>
    <n v="67.790000000000006"/>
    <n v="58.854499999999987"/>
    <n v="0.46472211584395684"/>
    <n v="133.31"/>
    <n v="6.6655000000000006"/>
    <n v="2026"/>
    <s v="Q3"/>
    <n v="9"/>
    <s v="Sep"/>
  </r>
  <r>
    <n v="2307"/>
    <d v="2026-09-11T00:00:00"/>
    <n v="2026"/>
    <x v="2"/>
    <n v="9"/>
    <x v="8"/>
    <x v="2"/>
    <x v="2"/>
    <x v="0"/>
    <s v="Returning"/>
    <x v="2"/>
    <s v="Travel Backpack 35L"/>
    <n v="1"/>
    <n v="162.06"/>
    <n v="0"/>
    <n v="86.95"/>
    <n v="162.06"/>
    <n v="86.95"/>
    <n v="75.11"/>
    <n v="0.4634703196347032"/>
    <n v="162.06"/>
    <n v="0"/>
    <n v="2026"/>
    <s v="Q3"/>
    <n v="9"/>
    <s v="Sep"/>
  </r>
  <r>
    <n v="3976"/>
    <d v="2026-09-11T00:00:00"/>
    <n v="2026"/>
    <x v="2"/>
    <n v="9"/>
    <x v="8"/>
    <x v="2"/>
    <x v="5"/>
    <x v="2"/>
    <s v="Returning"/>
    <x v="2"/>
    <s v="Insulated Bottle"/>
    <n v="2"/>
    <n v="37.03"/>
    <n v="0.1"/>
    <n v="13.46"/>
    <n v="66.654000000000011"/>
    <n v="26.92"/>
    <n v="39.734000000000009"/>
    <n v="0.59612326342004984"/>
    <n v="74.06"/>
    <n v="7.4060000000000006"/>
    <n v="2026"/>
    <s v="Q3"/>
    <n v="9"/>
    <s v="Sep"/>
  </r>
  <r>
    <n v="5066"/>
    <d v="2026-09-11T00:00:00"/>
    <n v="2026"/>
    <x v="2"/>
    <n v="9"/>
    <x v="8"/>
    <x v="1"/>
    <x v="11"/>
    <x v="0"/>
    <s v="New"/>
    <x v="3"/>
    <s v="Alpine Tent 4P"/>
    <n v="1"/>
    <n v="338.01"/>
    <n v="0"/>
    <n v="190.89"/>
    <n v="338.01"/>
    <n v="190.89"/>
    <n v="147.12"/>
    <n v="0.43525339486997427"/>
    <n v="338.01"/>
    <n v="0"/>
    <n v="2026"/>
    <s v="Q3"/>
    <n v="9"/>
    <s v="Sep"/>
  </r>
  <r>
    <n v="78"/>
    <d v="2026-09-12T00:00:00"/>
    <n v="2026"/>
    <x v="2"/>
    <n v="9"/>
    <x v="8"/>
    <x v="3"/>
    <x v="13"/>
    <x v="0"/>
    <s v="New"/>
    <x v="4"/>
    <s v="Resistance Band Set"/>
    <n v="5"/>
    <n v="40.78"/>
    <n v="0.05"/>
    <n v="14.94"/>
    <n v="193.70499999999998"/>
    <n v="74.7"/>
    <n v="119.00499999999998"/>
    <n v="0.61436204537828132"/>
    <n v="203.9"/>
    <n v="10.195"/>
    <n v="2026"/>
    <s v="Q3"/>
    <n v="9"/>
    <s v="Sep"/>
  </r>
  <r>
    <n v="354"/>
    <d v="2026-09-12T00:00:00"/>
    <n v="2026"/>
    <x v="2"/>
    <n v="9"/>
    <x v="8"/>
    <x v="2"/>
    <x v="16"/>
    <x v="0"/>
    <s v="Returning"/>
    <x v="0"/>
    <s v="Trail Bike Light"/>
    <n v="4"/>
    <n v="51.47"/>
    <n v="0"/>
    <n v="21.9"/>
    <n v="205.88"/>
    <n v="87.6"/>
    <n v="118.28"/>
    <n v="0.57450942296483387"/>
    <n v="205.88"/>
    <n v="0"/>
    <n v="2026"/>
    <s v="Q3"/>
    <n v="9"/>
    <s v="Sep"/>
  </r>
  <r>
    <n v="1738"/>
    <d v="2026-09-12T00:00:00"/>
    <n v="2026"/>
    <x v="2"/>
    <n v="9"/>
    <x v="8"/>
    <x v="0"/>
    <x v="15"/>
    <x v="1"/>
    <s v="Business"/>
    <x v="1"/>
    <s v="Trail Boots"/>
    <n v="10"/>
    <n v="144.4"/>
    <n v="0.1"/>
    <n v="81.069999999999993"/>
    <n v="1299.6000000000001"/>
    <n v="810.69999999999993"/>
    <n v="488.9000000000002"/>
    <n v="0.37619267466912909"/>
    <n v="1444"/>
    <n v="144.4"/>
    <n v="2026"/>
    <s v="Q3"/>
    <n v="9"/>
    <s v="Sep"/>
  </r>
  <r>
    <n v="1900"/>
    <d v="2026-09-12T00:00:00"/>
    <n v="2026"/>
    <x v="2"/>
    <n v="9"/>
    <x v="8"/>
    <x v="1"/>
    <x v="6"/>
    <x v="2"/>
    <s v="New"/>
    <x v="4"/>
    <s v="Training Mat"/>
    <n v="1"/>
    <n v="51.34"/>
    <n v="0.1"/>
    <n v="22.63"/>
    <n v="46.206000000000003"/>
    <n v="22.63"/>
    <n v="23.576000000000004"/>
    <n v="0.51023676578799293"/>
    <n v="51.34"/>
    <n v="5.1340000000000003"/>
    <n v="2026"/>
    <s v="Q3"/>
    <n v="9"/>
    <s v="Sep"/>
  </r>
  <r>
    <n v="3375"/>
    <d v="2026-09-12T00:00:00"/>
    <n v="2026"/>
    <x v="2"/>
    <n v="9"/>
    <x v="8"/>
    <x v="1"/>
    <x v="1"/>
    <x v="1"/>
    <s v="Returning"/>
    <x v="2"/>
    <s v="Packing Cube Set"/>
    <n v="6"/>
    <n v="47.72"/>
    <n v="0.1"/>
    <n v="18.41"/>
    <n v="257.68799999999999"/>
    <n v="110.46000000000001"/>
    <n v="147.22799999999998"/>
    <n v="0.57134208810654741"/>
    <n v="286.32"/>
    <n v="28.632000000000001"/>
    <n v="2026"/>
    <s v="Q3"/>
    <n v="9"/>
    <s v="Sep"/>
  </r>
  <r>
    <n v="3567"/>
    <d v="2026-09-12T00:00:00"/>
    <n v="2026"/>
    <x v="2"/>
    <n v="9"/>
    <x v="8"/>
    <x v="1"/>
    <x v="11"/>
    <x v="0"/>
    <s v="Business"/>
    <x v="3"/>
    <s v="Portable Camp Stove"/>
    <n v="1"/>
    <n v="81.489999999999995"/>
    <n v="0.1"/>
    <n v="38.83"/>
    <n v="73.340999999999994"/>
    <n v="38.83"/>
    <n v="34.510999999999996"/>
    <n v="0.47055535103148305"/>
    <n v="81.489999999999995"/>
    <n v="8.1489999999999991"/>
    <n v="2026"/>
    <s v="Q3"/>
    <n v="9"/>
    <s v="Sep"/>
  </r>
  <r>
    <n v="4106"/>
    <d v="2026-09-12T00:00:00"/>
    <n v="2026"/>
    <x v="2"/>
    <n v="9"/>
    <x v="8"/>
    <x v="1"/>
    <x v="6"/>
    <x v="2"/>
    <s v="Returning"/>
    <x v="0"/>
    <s v="Compact Repair Kit"/>
    <n v="2"/>
    <n v="39.700000000000003"/>
    <n v="0"/>
    <n v="16.32"/>
    <n v="79.400000000000006"/>
    <n v="32.64"/>
    <n v="46.760000000000005"/>
    <n v="0.58891687657430736"/>
    <n v="79.400000000000006"/>
    <n v="0"/>
    <n v="2026"/>
    <s v="Q3"/>
    <n v="9"/>
    <s v="Sep"/>
  </r>
  <r>
    <n v="4293"/>
    <d v="2026-09-12T00:00:00"/>
    <n v="2026"/>
    <x v="2"/>
    <n v="9"/>
    <x v="8"/>
    <x v="1"/>
    <x v="12"/>
    <x v="1"/>
    <s v="New"/>
    <x v="3"/>
    <s v="Alpine Tent 4P"/>
    <n v="4"/>
    <n v="344.67"/>
    <n v="0.1"/>
    <n v="195.35"/>
    <n v="1240.8120000000001"/>
    <n v="781.4"/>
    <n v="459.41200000000015"/>
    <n v="0.37025109363868186"/>
    <n v="1378.68"/>
    <n v="137.86800000000002"/>
    <n v="2026"/>
    <s v="Q3"/>
    <n v="9"/>
    <s v="Sep"/>
  </r>
  <r>
    <n v="4859"/>
    <d v="2026-09-12T00:00:00"/>
    <n v="2026"/>
    <x v="2"/>
    <n v="9"/>
    <x v="8"/>
    <x v="0"/>
    <x v="0"/>
    <x v="0"/>
    <s v="Returning"/>
    <x v="0"/>
    <s v="Commuter Helmet"/>
    <n v="1"/>
    <n v="80.39"/>
    <n v="0"/>
    <n v="42.85"/>
    <n v="80.39"/>
    <n v="42.85"/>
    <n v="37.54"/>
    <n v="0.46697350416718497"/>
    <n v="80.39"/>
    <n v="0"/>
    <n v="2026"/>
    <s v="Q3"/>
    <n v="9"/>
    <s v="Sep"/>
  </r>
  <r>
    <n v="770"/>
    <d v="2026-09-13T00:00:00"/>
    <n v="2026"/>
    <x v="2"/>
    <n v="9"/>
    <x v="8"/>
    <x v="2"/>
    <x v="3"/>
    <x v="2"/>
    <s v="Returning"/>
    <x v="1"/>
    <s v="Trail Boots"/>
    <n v="1"/>
    <n v="143.66999999999999"/>
    <n v="0.1"/>
    <n v="79.89"/>
    <n v="129.303"/>
    <n v="79.89"/>
    <n v="49.412999999999997"/>
    <n v="0.38214890605786406"/>
    <n v="143.66999999999999"/>
    <n v="14.366999999999999"/>
    <n v="2026"/>
    <s v="Q3"/>
    <n v="9"/>
    <s v="Sep"/>
  </r>
  <r>
    <n v="1375"/>
    <d v="2026-09-13T00:00:00"/>
    <n v="2026"/>
    <x v="2"/>
    <n v="9"/>
    <x v="8"/>
    <x v="1"/>
    <x v="12"/>
    <x v="2"/>
    <s v="Returning"/>
    <x v="2"/>
    <s v="Insulated Bottle"/>
    <n v="1"/>
    <n v="35.86"/>
    <n v="0"/>
    <n v="13.33"/>
    <n v="35.86"/>
    <n v="13.33"/>
    <n v="22.53"/>
    <n v="0.62827663134411604"/>
    <n v="35.86"/>
    <n v="0"/>
    <n v="2026"/>
    <s v="Q3"/>
    <n v="9"/>
    <s v="Sep"/>
  </r>
  <r>
    <n v="2063"/>
    <d v="2026-09-13T00:00:00"/>
    <n v="2026"/>
    <x v="2"/>
    <n v="9"/>
    <x v="8"/>
    <x v="1"/>
    <x v="14"/>
    <x v="2"/>
    <s v="Returning"/>
    <x v="2"/>
    <s v="Carry-On Duffel"/>
    <n v="3"/>
    <n v="130.28"/>
    <n v="0.1"/>
    <n v="65.33"/>
    <n v="351.75600000000003"/>
    <n v="195.99"/>
    <n v="155.76600000000002"/>
    <n v="0.44282400300208102"/>
    <n v="390.84000000000003"/>
    <n v="39.084000000000003"/>
    <n v="2026"/>
    <s v="Q3"/>
    <n v="9"/>
    <s v="Sep"/>
  </r>
  <r>
    <n v="2563"/>
    <d v="2026-09-13T00:00:00"/>
    <n v="2026"/>
    <x v="2"/>
    <n v="9"/>
    <x v="8"/>
    <x v="1"/>
    <x v="6"/>
    <x v="3"/>
    <s v="Returning"/>
    <x v="1"/>
    <s v="Summit Backpack 45L"/>
    <n v="1"/>
    <n v="157.88999999999999"/>
    <n v="0.1"/>
    <n v="78.209999999999994"/>
    <n v="142.101"/>
    <n v="78.209999999999994"/>
    <n v="63.891000000000005"/>
    <n v="0.44961682183798851"/>
    <n v="157.88999999999999"/>
    <n v="15.789"/>
    <n v="2026"/>
    <s v="Q3"/>
    <n v="9"/>
    <s v="Sep"/>
  </r>
  <r>
    <n v="2786"/>
    <d v="2026-09-13T00:00:00"/>
    <n v="2026"/>
    <x v="2"/>
    <n v="9"/>
    <x v="8"/>
    <x v="3"/>
    <x v="8"/>
    <x v="0"/>
    <s v="New"/>
    <x v="4"/>
    <s v="Resistance Band Set"/>
    <n v="2"/>
    <n v="40.83"/>
    <n v="0"/>
    <n v="14.56"/>
    <n v="81.66"/>
    <n v="29.12"/>
    <n v="52.539999999999992"/>
    <n v="0.64339946118050451"/>
    <n v="81.66"/>
    <n v="0"/>
    <n v="2026"/>
    <s v="Q3"/>
    <n v="9"/>
    <s v="Sep"/>
  </r>
  <r>
    <n v="3269"/>
    <d v="2026-09-13T00:00:00"/>
    <n v="2026"/>
    <x v="2"/>
    <n v="9"/>
    <x v="8"/>
    <x v="2"/>
    <x v="16"/>
    <x v="2"/>
    <s v="New"/>
    <x v="4"/>
    <s v="Recovery Roller"/>
    <n v="2"/>
    <n v="37.119999999999997"/>
    <n v="0"/>
    <n v="14.26"/>
    <n v="74.239999999999995"/>
    <n v="28.52"/>
    <n v="45.72"/>
    <n v="0.61584051724137934"/>
    <n v="74.239999999999995"/>
    <n v="0"/>
    <n v="2026"/>
    <s v="Q3"/>
    <n v="9"/>
    <s v="Sep"/>
  </r>
  <r>
    <n v="3346"/>
    <d v="2026-09-13T00:00:00"/>
    <n v="2026"/>
    <x v="2"/>
    <n v="9"/>
    <x v="8"/>
    <x v="3"/>
    <x v="8"/>
    <x v="0"/>
    <s v="Returning"/>
    <x v="3"/>
    <s v="Compact Sleeping Bag"/>
    <n v="2"/>
    <n v="124.04"/>
    <n v="0.05"/>
    <n v="59.29"/>
    <n v="235.67599999999999"/>
    <n v="118.58"/>
    <n v="117.09599999999999"/>
    <n v="0.49685160983723414"/>
    <n v="248.08"/>
    <n v="12.404000000000002"/>
    <n v="2026"/>
    <s v="Q3"/>
    <n v="9"/>
    <s v="Sep"/>
  </r>
  <r>
    <n v="4097"/>
    <d v="2026-09-13T00:00:00"/>
    <n v="2026"/>
    <x v="2"/>
    <n v="9"/>
    <x v="8"/>
    <x v="1"/>
    <x v="12"/>
    <x v="0"/>
    <s v="Returning"/>
    <x v="1"/>
    <s v="Trail Boots"/>
    <n v="1"/>
    <n v="142.36000000000001"/>
    <n v="0"/>
    <n v="78.3"/>
    <n v="142.36000000000001"/>
    <n v="78.3"/>
    <n v="64.060000000000016"/>
    <n v="0.44998595110986239"/>
    <n v="142.36000000000001"/>
    <n v="0"/>
    <n v="2026"/>
    <s v="Q3"/>
    <n v="9"/>
    <s v="Sep"/>
  </r>
  <r>
    <n v="4208"/>
    <d v="2026-09-13T00:00:00"/>
    <n v="2026"/>
    <x v="2"/>
    <n v="9"/>
    <x v="8"/>
    <x v="1"/>
    <x v="12"/>
    <x v="1"/>
    <s v="Business"/>
    <x v="0"/>
    <s v="Cycling Pack 12L"/>
    <n v="6"/>
    <n v="104.11"/>
    <n v="0.1"/>
    <n v="49"/>
    <n v="562.19399999999996"/>
    <n v="294"/>
    <n v="268.19399999999996"/>
    <n v="0.47704884790659446"/>
    <n v="624.66"/>
    <n v="62.466000000000001"/>
    <n v="2026"/>
    <s v="Q3"/>
    <n v="9"/>
    <s v="Sep"/>
  </r>
  <r>
    <n v="4606"/>
    <d v="2026-09-13T00:00:00"/>
    <n v="2026"/>
    <x v="2"/>
    <n v="9"/>
    <x v="8"/>
    <x v="3"/>
    <x v="8"/>
    <x v="0"/>
    <s v="Business"/>
    <x v="3"/>
    <s v="Alpine Tent 4P"/>
    <n v="1"/>
    <n v="335.02"/>
    <n v="0.05"/>
    <n v="198.44"/>
    <n v="318.26899999999995"/>
    <n v="198.44"/>
    <n v="119.82899999999995"/>
    <n v="0.3765022669502841"/>
    <n v="335.02"/>
    <n v="16.751000000000001"/>
    <n v="2026"/>
    <s v="Q3"/>
    <n v="9"/>
    <s v="Sep"/>
  </r>
  <r>
    <n v="222"/>
    <d v="2026-09-14T00:00:00"/>
    <n v="2026"/>
    <x v="2"/>
    <n v="9"/>
    <x v="8"/>
    <x v="1"/>
    <x v="12"/>
    <x v="0"/>
    <s v="Returning"/>
    <x v="0"/>
    <s v="Trail Bike Light"/>
    <n v="2"/>
    <n v="49.69"/>
    <n v="0.05"/>
    <n v="22.55"/>
    <n v="94.410999999999987"/>
    <n v="45.1"/>
    <n v="49.310999999999986"/>
    <n v="0.52230142674052804"/>
    <n v="99.38"/>
    <n v="4.9690000000000003"/>
    <n v="2026"/>
    <s v="Q3"/>
    <n v="9"/>
    <s v="Sep"/>
  </r>
  <r>
    <n v="241"/>
    <d v="2026-09-14T00:00:00"/>
    <n v="2026"/>
    <x v="2"/>
    <n v="9"/>
    <x v="8"/>
    <x v="2"/>
    <x v="5"/>
    <x v="0"/>
    <s v="Returning"/>
    <x v="0"/>
    <s v="Trail Bike Light"/>
    <n v="4"/>
    <n v="50.5"/>
    <n v="0"/>
    <n v="23.02"/>
    <n v="202"/>
    <n v="92.08"/>
    <n v="109.92"/>
    <n v="0.5441584158415842"/>
    <n v="202"/>
    <n v="0"/>
    <n v="2026"/>
    <s v="Q3"/>
    <n v="9"/>
    <s v="Sep"/>
  </r>
  <r>
    <n v="753"/>
    <d v="2026-09-14T00:00:00"/>
    <n v="2026"/>
    <x v="2"/>
    <n v="9"/>
    <x v="8"/>
    <x v="3"/>
    <x v="4"/>
    <x v="2"/>
    <s v="Returning"/>
    <x v="2"/>
    <s v="Packing Cube Set"/>
    <n v="1"/>
    <n v="47.55"/>
    <n v="0.05"/>
    <n v="18.350000000000001"/>
    <n v="45.172499999999992"/>
    <n v="18.350000000000001"/>
    <n v="26.822499999999991"/>
    <n v="0.5937794011843488"/>
    <n v="47.55"/>
    <n v="2.3774999999999999"/>
    <n v="2026"/>
    <s v="Q3"/>
    <n v="9"/>
    <s v="Sep"/>
  </r>
  <r>
    <n v="2530"/>
    <d v="2026-09-14T00:00:00"/>
    <n v="2026"/>
    <x v="2"/>
    <n v="9"/>
    <x v="8"/>
    <x v="3"/>
    <x v="7"/>
    <x v="0"/>
    <s v="New"/>
    <x v="2"/>
    <s v="Packing Cube Set"/>
    <n v="6"/>
    <n v="46.16"/>
    <n v="0.1"/>
    <n v="18.39"/>
    <n v="249.26399999999998"/>
    <n v="110.34"/>
    <n v="138.92399999999998"/>
    <n v="0.55733679953783932"/>
    <n v="276.95999999999998"/>
    <n v="27.695999999999998"/>
    <n v="2026"/>
    <s v="Q3"/>
    <n v="9"/>
    <s v="Sep"/>
  </r>
  <r>
    <n v="572"/>
    <d v="2026-09-15T00:00:00"/>
    <n v="2026"/>
    <x v="2"/>
    <n v="9"/>
    <x v="8"/>
    <x v="0"/>
    <x v="15"/>
    <x v="2"/>
    <s v="Returning"/>
    <x v="2"/>
    <s v="Carry-On Duffel"/>
    <n v="2"/>
    <n v="135.79"/>
    <n v="0.05"/>
    <n v="66.53"/>
    <n v="258.00099999999998"/>
    <n v="133.06"/>
    <n v="124.94099999999997"/>
    <n v="0.48426556486215167"/>
    <n v="271.58"/>
    <n v="13.579000000000001"/>
    <n v="2026"/>
    <s v="Q3"/>
    <n v="9"/>
    <s v="Sep"/>
  </r>
  <r>
    <n v="874"/>
    <d v="2026-09-15T00:00:00"/>
    <n v="2026"/>
    <x v="2"/>
    <n v="9"/>
    <x v="8"/>
    <x v="0"/>
    <x v="15"/>
    <x v="0"/>
    <s v="Returning"/>
    <x v="1"/>
    <s v="Trail Boots"/>
    <n v="2"/>
    <n v="141.91999999999999"/>
    <n v="0"/>
    <n v="79.900000000000006"/>
    <n v="283.83999999999997"/>
    <n v="159.80000000000001"/>
    <n v="124.03999999999996"/>
    <n v="0.43700676437429531"/>
    <n v="283.83999999999997"/>
    <n v="0"/>
    <n v="2026"/>
    <s v="Q3"/>
    <n v="9"/>
    <s v="Sep"/>
  </r>
  <r>
    <n v="937"/>
    <d v="2026-09-15T00:00:00"/>
    <n v="2026"/>
    <x v="2"/>
    <n v="9"/>
    <x v="8"/>
    <x v="3"/>
    <x v="4"/>
    <x v="3"/>
    <s v="Business"/>
    <x v="1"/>
    <s v="Trail Boots"/>
    <n v="1"/>
    <n v="146.41"/>
    <n v="0.15"/>
    <n v="80.87"/>
    <n v="124.4485"/>
    <n v="80.87"/>
    <n v="43.578499999999991"/>
    <n v="0.35017296311325563"/>
    <n v="146.41"/>
    <n v="21.961499999999997"/>
    <n v="2026"/>
    <s v="Q3"/>
    <n v="9"/>
    <s v="Sep"/>
  </r>
  <r>
    <n v="1229"/>
    <d v="2026-09-15T00:00:00"/>
    <n v="2026"/>
    <x v="2"/>
    <n v="9"/>
    <x v="8"/>
    <x v="1"/>
    <x v="1"/>
    <x v="3"/>
    <s v="New"/>
    <x v="0"/>
    <s v="Compact Repair Kit"/>
    <n v="5"/>
    <n v="40.17"/>
    <n v="0"/>
    <n v="16.27"/>
    <n v="200.85000000000002"/>
    <n v="81.349999999999994"/>
    <n v="119.50000000000003"/>
    <n v="0.59497137167040082"/>
    <n v="200.85000000000002"/>
    <n v="0"/>
    <n v="2026"/>
    <s v="Q3"/>
    <n v="9"/>
    <s v="Sep"/>
  </r>
  <r>
    <n v="2186"/>
    <d v="2026-09-15T00:00:00"/>
    <n v="2026"/>
    <x v="2"/>
    <n v="9"/>
    <x v="8"/>
    <x v="2"/>
    <x v="2"/>
    <x v="0"/>
    <s v="Returning"/>
    <x v="1"/>
    <s v="Hiking Daypack 20L"/>
    <n v="2"/>
    <n v="91.6"/>
    <n v="0"/>
    <n v="46.54"/>
    <n v="183.2"/>
    <n v="93.08"/>
    <n v="90.11999999999999"/>
    <n v="0.49192139737991264"/>
    <n v="183.2"/>
    <n v="0"/>
    <n v="2026"/>
    <s v="Q3"/>
    <n v="9"/>
    <s v="Sep"/>
  </r>
  <r>
    <n v="2922"/>
    <d v="2026-09-15T00:00:00"/>
    <n v="2026"/>
    <x v="2"/>
    <n v="9"/>
    <x v="8"/>
    <x v="2"/>
    <x v="2"/>
    <x v="0"/>
    <s v="New"/>
    <x v="4"/>
    <s v="Weighted Vest"/>
    <n v="4"/>
    <n v="121.47"/>
    <n v="0.05"/>
    <n v="67.650000000000006"/>
    <n v="461.58599999999996"/>
    <n v="270.60000000000002"/>
    <n v="190.98599999999993"/>
    <n v="0.41376038268058379"/>
    <n v="485.88"/>
    <n v="24.294"/>
    <n v="2026"/>
    <s v="Q3"/>
    <n v="9"/>
    <s v="Sep"/>
  </r>
  <r>
    <n v="3140"/>
    <d v="2026-09-15T00:00:00"/>
    <n v="2026"/>
    <x v="2"/>
    <n v="9"/>
    <x v="8"/>
    <x v="1"/>
    <x v="12"/>
    <x v="3"/>
    <s v="New"/>
    <x v="3"/>
    <s v="Compact Sleeping Bag"/>
    <n v="2"/>
    <n v="122.69"/>
    <n v="0"/>
    <n v="61.4"/>
    <n v="245.38"/>
    <n v="122.8"/>
    <n v="122.58"/>
    <n v="0.49955171570625151"/>
    <n v="245.38"/>
    <n v="0"/>
    <n v="2026"/>
    <s v="Q3"/>
    <n v="9"/>
    <s v="Sep"/>
  </r>
  <r>
    <n v="3369"/>
    <d v="2026-09-15T00:00:00"/>
    <n v="2026"/>
    <x v="2"/>
    <n v="9"/>
    <x v="8"/>
    <x v="1"/>
    <x v="12"/>
    <x v="3"/>
    <s v="New"/>
    <x v="2"/>
    <s v="Packing Cube Set"/>
    <n v="1"/>
    <n v="45.59"/>
    <n v="0"/>
    <n v="18.28"/>
    <n v="45.59"/>
    <n v="18.28"/>
    <n v="27.310000000000002"/>
    <n v="0.59903487606931349"/>
    <n v="45.59"/>
    <n v="0"/>
    <n v="2026"/>
    <s v="Q3"/>
    <n v="9"/>
    <s v="Sep"/>
  </r>
  <r>
    <n v="4865"/>
    <d v="2026-09-15T00:00:00"/>
    <n v="2026"/>
    <x v="2"/>
    <n v="9"/>
    <x v="8"/>
    <x v="3"/>
    <x v="4"/>
    <x v="0"/>
    <s v="Returning"/>
    <x v="0"/>
    <s v="Commuter Helmet"/>
    <n v="1"/>
    <n v="83.8"/>
    <n v="0"/>
    <n v="42.23"/>
    <n v="83.8"/>
    <n v="42.23"/>
    <n v="41.57"/>
    <n v="0.49606205250596663"/>
    <n v="83.8"/>
    <n v="0"/>
    <n v="2026"/>
    <s v="Q3"/>
    <n v="9"/>
    <s v="Sep"/>
  </r>
  <r>
    <n v="103"/>
    <d v="2026-09-16T00:00:00"/>
    <n v="2026"/>
    <x v="2"/>
    <n v="9"/>
    <x v="8"/>
    <x v="2"/>
    <x v="3"/>
    <x v="0"/>
    <s v="New"/>
    <x v="2"/>
    <s v="Carry-On Duffel"/>
    <n v="1"/>
    <n v="132.58000000000001"/>
    <n v="0.15"/>
    <n v="67.62"/>
    <n v="112.69300000000001"/>
    <n v="67.62"/>
    <n v="45.073000000000008"/>
    <n v="0.39996273060438536"/>
    <n v="132.58000000000001"/>
    <n v="19.887"/>
    <n v="2026"/>
    <s v="Q3"/>
    <n v="9"/>
    <s v="Sep"/>
  </r>
  <r>
    <n v="4500"/>
    <d v="2026-09-16T00:00:00"/>
    <n v="2026"/>
    <x v="2"/>
    <n v="9"/>
    <x v="8"/>
    <x v="3"/>
    <x v="8"/>
    <x v="0"/>
    <s v="New"/>
    <x v="3"/>
    <s v="Compact Sleeping Bag"/>
    <n v="2"/>
    <n v="122.12"/>
    <n v="0.05"/>
    <n v="61.76"/>
    <n v="232.02799999999999"/>
    <n v="123.52"/>
    <n v="108.508"/>
    <n v="0.46765045597945076"/>
    <n v="244.24"/>
    <n v="12.212000000000002"/>
    <n v="2026"/>
    <s v="Q3"/>
    <n v="9"/>
    <s v="Sep"/>
  </r>
  <r>
    <n v="5093"/>
    <d v="2026-09-16T00:00:00"/>
    <n v="2026"/>
    <x v="2"/>
    <n v="9"/>
    <x v="8"/>
    <x v="0"/>
    <x v="0"/>
    <x v="1"/>
    <s v="Business"/>
    <x v="1"/>
    <s v="Trail Boots"/>
    <n v="3"/>
    <n v="140.47"/>
    <n v="0.15"/>
    <n v="81.739999999999995"/>
    <n v="358.19849999999997"/>
    <n v="245.21999999999997"/>
    <n v="112.9785"/>
    <n v="0.31540751845694498"/>
    <n v="421.40999999999997"/>
    <n v="63.211499999999994"/>
    <n v="2026"/>
    <s v="Q3"/>
    <n v="9"/>
    <s v="Sep"/>
  </r>
  <r>
    <n v="5147"/>
    <d v="2026-09-16T00:00:00"/>
    <n v="2026"/>
    <x v="2"/>
    <n v="9"/>
    <x v="8"/>
    <x v="3"/>
    <x v="13"/>
    <x v="0"/>
    <s v="New"/>
    <x v="1"/>
    <s v="Trail Boots"/>
    <n v="2"/>
    <n v="145.35"/>
    <n v="0.05"/>
    <n v="78.39"/>
    <n v="276.16499999999996"/>
    <n v="156.78"/>
    <n v="119.38499999999996"/>
    <n v="0.4322959100537721"/>
    <n v="290.7"/>
    <n v="14.535"/>
    <n v="2026"/>
    <s v="Q3"/>
    <n v="9"/>
    <s v="Sep"/>
  </r>
  <r>
    <n v="365"/>
    <d v="2026-09-17T00:00:00"/>
    <n v="2026"/>
    <x v="2"/>
    <n v="9"/>
    <x v="8"/>
    <x v="3"/>
    <x v="8"/>
    <x v="3"/>
    <s v="Returning"/>
    <x v="3"/>
    <s v="Compact Sleeping Bag"/>
    <n v="2"/>
    <n v="121.25"/>
    <n v="0"/>
    <n v="61.5"/>
    <n v="242.5"/>
    <n v="123"/>
    <n v="119.5"/>
    <n v="0.4927835051546392"/>
    <n v="242.5"/>
    <n v="0"/>
    <n v="2026"/>
    <s v="Q3"/>
    <n v="9"/>
    <s v="Sep"/>
  </r>
  <r>
    <n v="494"/>
    <d v="2026-09-17T00:00:00"/>
    <n v="2026"/>
    <x v="2"/>
    <n v="9"/>
    <x v="8"/>
    <x v="3"/>
    <x v="4"/>
    <x v="0"/>
    <s v="New"/>
    <x v="2"/>
    <s v="Insulated Bottle"/>
    <n v="1"/>
    <n v="35.94"/>
    <n v="0.1"/>
    <n v="13.19"/>
    <n v="32.345999999999997"/>
    <n v="13.19"/>
    <n v="19.155999999999999"/>
    <n v="0.59222160390774747"/>
    <n v="35.94"/>
    <n v="3.5939999999999999"/>
    <n v="2026"/>
    <s v="Q3"/>
    <n v="9"/>
    <s v="Sep"/>
  </r>
  <r>
    <n v="665"/>
    <d v="2026-09-17T00:00:00"/>
    <n v="2026"/>
    <x v="2"/>
    <n v="9"/>
    <x v="8"/>
    <x v="1"/>
    <x v="14"/>
    <x v="0"/>
    <s v="New"/>
    <x v="0"/>
    <s v="Cycling Pack 12L"/>
    <n v="1"/>
    <n v="101.18"/>
    <n v="0.1"/>
    <n v="49.38"/>
    <n v="91.062000000000012"/>
    <n v="49.38"/>
    <n v="41.682000000000009"/>
    <n v="0.45773209461685449"/>
    <n v="101.18"/>
    <n v="10.118000000000002"/>
    <n v="2026"/>
    <s v="Q3"/>
    <n v="9"/>
    <s v="Sep"/>
  </r>
  <r>
    <n v="2067"/>
    <d v="2026-09-17T00:00:00"/>
    <n v="2026"/>
    <x v="2"/>
    <n v="9"/>
    <x v="8"/>
    <x v="3"/>
    <x v="7"/>
    <x v="2"/>
    <s v="New"/>
    <x v="0"/>
    <s v="Commuter Helmet"/>
    <n v="2"/>
    <n v="82.47"/>
    <n v="0"/>
    <n v="42.49"/>
    <n v="164.94"/>
    <n v="84.98"/>
    <n v="79.959999999999994"/>
    <n v="0.48478234509518608"/>
    <n v="164.94"/>
    <n v="0"/>
    <n v="2026"/>
    <s v="Q3"/>
    <n v="9"/>
    <s v="Sep"/>
  </r>
  <r>
    <n v="2648"/>
    <d v="2026-09-17T00:00:00"/>
    <n v="2026"/>
    <x v="2"/>
    <n v="9"/>
    <x v="8"/>
    <x v="2"/>
    <x v="16"/>
    <x v="3"/>
    <s v="New"/>
    <x v="4"/>
    <s v="Training Mat"/>
    <n v="1"/>
    <n v="50.47"/>
    <n v="0.05"/>
    <n v="22.27"/>
    <n v="47.946499999999993"/>
    <n v="22.27"/>
    <n v="25.676499999999994"/>
    <n v="0.53552396942425406"/>
    <n v="50.47"/>
    <n v="2.5235000000000003"/>
    <n v="2026"/>
    <s v="Q3"/>
    <n v="9"/>
    <s v="Sep"/>
  </r>
  <r>
    <n v="3074"/>
    <d v="2026-09-17T00:00:00"/>
    <n v="2026"/>
    <x v="2"/>
    <n v="9"/>
    <x v="8"/>
    <x v="3"/>
    <x v="8"/>
    <x v="1"/>
    <s v="Business"/>
    <x v="3"/>
    <s v="Portable Camp Stove"/>
    <n v="5"/>
    <n v="82.63"/>
    <n v="0.15"/>
    <n v="38.630000000000003"/>
    <n v="351.17749999999995"/>
    <n v="193.15"/>
    <n v="158.02749999999995"/>
    <n v="0.44999323703824978"/>
    <n v="413.15"/>
    <n v="61.972499999999997"/>
    <n v="2026"/>
    <s v="Q3"/>
    <n v="9"/>
    <s v="Sep"/>
  </r>
  <r>
    <n v="259"/>
    <d v="2026-09-18T00:00:00"/>
    <n v="2026"/>
    <x v="2"/>
    <n v="9"/>
    <x v="8"/>
    <x v="3"/>
    <x v="8"/>
    <x v="2"/>
    <s v="Business"/>
    <x v="2"/>
    <s v="Travel Backpack 35L"/>
    <n v="4"/>
    <n v="168.48"/>
    <n v="0.1"/>
    <n v="89.85"/>
    <n v="606.52800000000002"/>
    <n v="359.4"/>
    <n v="247.12800000000004"/>
    <n v="0.4074469768914214"/>
    <n v="673.92"/>
    <n v="67.391999999999996"/>
    <n v="2026"/>
    <s v="Q3"/>
    <n v="9"/>
    <s v="Sep"/>
  </r>
  <r>
    <n v="997"/>
    <d v="2026-09-18T00:00:00"/>
    <n v="2026"/>
    <x v="2"/>
    <n v="9"/>
    <x v="8"/>
    <x v="1"/>
    <x v="11"/>
    <x v="3"/>
    <s v="Returning"/>
    <x v="3"/>
    <s v="Compact Sleeping Bag"/>
    <n v="2"/>
    <n v="121.82"/>
    <n v="0"/>
    <n v="61.92"/>
    <n v="243.64"/>
    <n v="123.84"/>
    <n v="119.79999999999998"/>
    <n v="0.49170907896897059"/>
    <n v="243.64"/>
    <n v="0"/>
    <n v="2026"/>
    <s v="Q3"/>
    <n v="9"/>
    <s v="Sep"/>
  </r>
  <r>
    <n v="2102"/>
    <d v="2026-09-18T00:00:00"/>
    <n v="2026"/>
    <x v="2"/>
    <n v="9"/>
    <x v="8"/>
    <x v="0"/>
    <x v="15"/>
    <x v="2"/>
    <s v="Returning"/>
    <x v="0"/>
    <s v="Trail Bike Light"/>
    <n v="1"/>
    <n v="50.02"/>
    <n v="0.1"/>
    <n v="22.47"/>
    <n v="45.018000000000001"/>
    <n v="22.47"/>
    <n v="22.548000000000002"/>
    <n v="0.50086632013861121"/>
    <n v="50.02"/>
    <n v="5.0020000000000007"/>
    <n v="2026"/>
    <s v="Q3"/>
    <n v="9"/>
    <s v="Sep"/>
  </r>
  <r>
    <n v="2452"/>
    <d v="2026-09-18T00:00:00"/>
    <n v="2026"/>
    <x v="2"/>
    <n v="9"/>
    <x v="8"/>
    <x v="2"/>
    <x v="5"/>
    <x v="0"/>
    <s v="New"/>
    <x v="4"/>
    <s v="Training Mat"/>
    <n v="1"/>
    <n v="50.17"/>
    <n v="0.1"/>
    <n v="21.99"/>
    <n v="45.153000000000006"/>
    <n v="21.99"/>
    <n v="23.163000000000007"/>
    <n v="0.51298917015480705"/>
    <n v="50.17"/>
    <n v="5.0170000000000003"/>
    <n v="2026"/>
    <s v="Q3"/>
    <n v="9"/>
    <s v="Sep"/>
  </r>
  <r>
    <n v="2761"/>
    <d v="2026-09-18T00:00:00"/>
    <n v="2026"/>
    <x v="2"/>
    <n v="9"/>
    <x v="8"/>
    <x v="0"/>
    <x v="15"/>
    <x v="1"/>
    <s v="Business"/>
    <x v="3"/>
    <s v="Compact Sleeping Bag"/>
    <n v="5"/>
    <n v="124.51"/>
    <n v="0.1"/>
    <n v="60.29"/>
    <n v="560.29500000000007"/>
    <n v="301.45"/>
    <n v="258.84500000000008"/>
    <n v="0.46197984990049895"/>
    <n v="622.55000000000007"/>
    <n v="62.25500000000001"/>
    <n v="2026"/>
    <s v="Q3"/>
    <n v="9"/>
    <s v="Sep"/>
  </r>
  <r>
    <n v="3993"/>
    <d v="2026-09-18T00:00:00"/>
    <n v="2026"/>
    <x v="2"/>
    <n v="9"/>
    <x v="8"/>
    <x v="1"/>
    <x v="12"/>
    <x v="3"/>
    <s v="Returning"/>
    <x v="1"/>
    <s v="Summit Backpack 45L"/>
    <n v="1"/>
    <n v="153.68"/>
    <n v="0.05"/>
    <n v="77.42"/>
    <n v="145.99600000000001"/>
    <n v="77.42"/>
    <n v="68.576000000000008"/>
    <n v="0.46971149894517661"/>
    <n v="153.68"/>
    <n v="7.6840000000000011"/>
    <n v="2026"/>
    <s v="Q3"/>
    <n v="9"/>
    <s v="Sep"/>
  </r>
  <r>
    <n v="4343"/>
    <d v="2026-09-18T00:00:00"/>
    <n v="2026"/>
    <x v="2"/>
    <n v="9"/>
    <x v="8"/>
    <x v="1"/>
    <x v="12"/>
    <x v="3"/>
    <s v="New"/>
    <x v="3"/>
    <s v="Compact Sleeping Bag"/>
    <n v="2"/>
    <n v="121.37"/>
    <n v="0.05"/>
    <n v="60.13"/>
    <n v="230.60300000000001"/>
    <n v="120.26"/>
    <n v="110.343"/>
    <n v="0.47849767782726155"/>
    <n v="242.74"/>
    <n v="12.137"/>
    <n v="2026"/>
    <s v="Q3"/>
    <n v="9"/>
    <s v="Sep"/>
  </r>
  <r>
    <n v="4429"/>
    <d v="2026-09-18T00:00:00"/>
    <n v="2026"/>
    <x v="2"/>
    <n v="9"/>
    <x v="8"/>
    <x v="0"/>
    <x v="15"/>
    <x v="0"/>
    <s v="Business"/>
    <x v="1"/>
    <s v="Trail Boots"/>
    <n v="2"/>
    <n v="145.1"/>
    <n v="0.1"/>
    <n v="77.62"/>
    <n v="261.18"/>
    <n v="155.24"/>
    <n v="105.94"/>
    <n v="0.40562064476606169"/>
    <n v="290.2"/>
    <n v="29.02"/>
    <n v="2026"/>
    <s v="Q3"/>
    <n v="9"/>
    <s v="Sep"/>
  </r>
  <r>
    <n v="4824"/>
    <d v="2026-09-18T00:00:00"/>
    <n v="2026"/>
    <x v="2"/>
    <n v="9"/>
    <x v="8"/>
    <x v="3"/>
    <x v="8"/>
    <x v="0"/>
    <s v="Returning"/>
    <x v="4"/>
    <s v="Recovery Roller"/>
    <n v="1"/>
    <n v="36.729999999999997"/>
    <n v="0.05"/>
    <n v="14.11"/>
    <n v="34.893499999999996"/>
    <n v="14.11"/>
    <n v="20.783499999999997"/>
    <n v="0.59562669265049362"/>
    <n v="36.729999999999997"/>
    <n v="1.8365"/>
    <n v="2026"/>
    <s v="Q3"/>
    <n v="9"/>
    <s v="Sep"/>
  </r>
  <r>
    <n v="4881"/>
    <d v="2026-09-18T00:00:00"/>
    <n v="2026"/>
    <x v="2"/>
    <n v="9"/>
    <x v="8"/>
    <x v="2"/>
    <x v="2"/>
    <x v="0"/>
    <s v="Business"/>
    <x v="2"/>
    <s v="Carry-On Duffel"/>
    <n v="4"/>
    <n v="134.15"/>
    <n v="0.05"/>
    <n v="65.58"/>
    <n v="509.77"/>
    <n v="262.32"/>
    <n v="247.45"/>
    <n v="0.48541499107440611"/>
    <n v="536.6"/>
    <n v="26.830000000000002"/>
    <n v="2026"/>
    <s v="Q3"/>
    <n v="9"/>
    <s v="Sep"/>
  </r>
  <r>
    <n v="5138"/>
    <d v="2026-09-18T00:00:00"/>
    <n v="2026"/>
    <x v="2"/>
    <n v="9"/>
    <x v="8"/>
    <x v="0"/>
    <x v="0"/>
    <x v="1"/>
    <s v="Business"/>
    <x v="1"/>
    <s v="Hiking Daypack 20L"/>
    <n v="8"/>
    <n v="94.21"/>
    <n v="0.1"/>
    <n v="45.05"/>
    <n v="678.31200000000001"/>
    <n v="360.4"/>
    <n v="317.91200000000003"/>
    <n v="0.46868107891353833"/>
    <n v="753.68"/>
    <n v="75.367999999999995"/>
    <n v="2026"/>
    <s v="Q3"/>
    <n v="9"/>
    <s v="Sep"/>
  </r>
  <r>
    <n v="1214"/>
    <d v="2026-09-19T00:00:00"/>
    <n v="2026"/>
    <x v="2"/>
    <n v="9"/>
    <x v="8"/>
    <x v="0"/>
    <x v="15"/>
    <x v="2"/>
    <s v="Returning"/>
    <x v="3"/>
    <s v="Trail Tent 2P"/>
    <n v="1"/>
    <n v="198.29"/>
    <n v="0.05"/>
    <n v="106.24"/>
    <n v="188.37549999999999"/>
    <n v="106.24"/>
    <n v="82.135499999999993"/>
    <n v="0.436020076920831"/>
    <n v="198.29"/>
    <n v="9.9145000000000003"/>
    <n v="2026"/>
    <s v="Q3"/>
    <n v="9"/>
    <s v="Sep"/>
  </r>
  <r>
    <n v="1346"/>
    <d v="2026-09-19T00:00:00"/>
    <n v="2026"/>
    <x v="2"/>
    <n v="9"/>
    <x v="8"/>
    <x v="1"/>
    <x v="14"/>
    <x v="3"/>
    <s v="Returning"/>
    <x v="2"/>
    <s v="Travel Backpack 35L"/>
    <n v="3"/>
    <n v="166.21"/>
    <n v="0.05"/>
    <n v="85.03"/>
    <n v="473.69849999999997"/>
    <n v="255.09"/>
    <n v="218.60849999999996"/>
    <n v="0.4614929116304991"/>
    <n v="498.63"/>
    <n v="24.9315"/>
    <n v="2026"/>
    <s v="Q3"/>
    <n v="9"/>
    <s v="Sep"/>
  </r>
  <r>
    <n v="1361"/>
    <d v="2026-09-19T00:00:00"/>
    <n v="2026"/>
    <x v="2"/>
    <n v="9"/>
    <x v="8"/>
    <x v="1"/>
    <x v="6"/>
    <x v="3"/>
    <s v="New"/>
    <x v="0"/>
    <s v="Compact Repair Kit"/>
    <n v="1"/>
    <n v="40.700000000000003"/>
    <n v="0.05"/>
    <n v="16.43"/>
    <n v="38.664999999999999"/>
    <n v="16.43"/>
    <n v="22.234999999999999"/>
    <n v="0.57506789085736454"/>
    <n v="40.700000000000003"/>
    <n v="2.0350000000000001"/>
    <n v="2026"/>
    <s v="Q3"/>
    <n v="9"/>
    <s v="Sep"/>
  </r>
  <r>
    <n v="2728"/>
    <d v="2026-09-19T00:00:00"/>
    <n v="2026"/>
    <x v="2"/>
    <n v="9"/>
    <x v="8"/>
    <x v="0"/>
    <x v="15"/>
    <x v="0"/>
    <s v="New"/>
    <x v="1"/>
    <s v="Summit Backpack 45L"/>
    <n v="3"/>
    <n v="153.5"/>
    <n v="0"/>
    <n v="80.819999999999993"/>
    <n v="460.5"/>
    <n v="242.45999999999998"/>
    <n v="218.04000000000002"/>
    <n v="0.47348534201954401"/>
    <n v="460.5"/>
    <n v="0"/>
    <n v="2026"/>
    <s v="Q3"/>
    <n v="9"/>
    <s v="Sep"/>
  </r>
  <r>
    <n v="2788"/>
    <d v="2026-09-19T00:00:00"/>
    <n v="2026"/>
    <x v="2"/>
    <n v="9"/>
    <x v="8"/>
    <x v="1"/>
    <x v="12"/>
    <x v="3"/>
    <s v="New"/>
    <x v="1"/>
    <s v="Trekking Poles"/>
    <n v="1"/>
    <n v="70.430000000000007"/>
    <n v="0"/>
    <n v="31.51"/>
    <n v="70.430000000000007"/>
    <n v="31.51"/>
    <n v="38.92"/>
    <n v="0.55260542382507449"/>
    <n v="70.430000000000007"/>
    <n v="0"/>
    <n v="2026"/>
    <s v="Q3"/>
    <n v="9"/>
    <s v="Sep"/>
  </r>
  <r>
    <n v="2932"/>
    <d v="2026-09-19T00:00:00"/>
    <n v="2026"/>
    <x v="2"/>
    <n v="9"/>
    <x v="8"/>
    <x v="0"/>
    <x v="15"/>
    <x v="2"/>
    <s v="Business"/>
    <x v="0"/>
    <s v="Trail Bike Light"/>
    <n v="4"/>
    <n v="49.93"/>
    <n v="0"/>
    <n v="22.99"/>
    <n v="199.72"/>
    <n v="91.96"/>
    <n v="107.76"/>
    <n v="0.53955537752853999"/>
    <n v="199.72"/>
    <n v="0"/>
    <n v="2026"/>
    <s v="Q3"/>
    <n v="9"/>
    <s v="Sep"/>
  </r>
  <r>
    <n v="3399"/>
    <d v="2026-09-19T00:00:00"/>
    <n v="2026"/>
    <x v="2"/>
    <n v="9"/>
    <x v="8"/>
    <x v="1"/>
    <x v="12"/>
    <x v="2"/>
    <s v="Returning"/>
    <x v="0"/>
    <s v="Trail Bike Light"/>
    <n v="1"/>
    <n v="50.18"/>
    <n v="0"/>
    <n v="22.92"/>
    <n v="50.18"/>
    <n v="22.92"/>
    <n v="27.259999999999998"/>
    <n v="0.54324432044639293"/>
    <n v="50.18"/>
    <n v="0"/>
    <n v="2026"/>
    <s v="Q3"/>
    <n v="9"/>
    <s v="Sep"/>
  </r>
  <r>
    <n v="3588"/>
    <d v="2026-09-19T00:00:00"/>
    <n v="2026"/>
    <x v="2"/>
    <n v="9"/>
    <x v="8"/>
    <x v="3"/>
    <x v="13"/>
    <x v="2"/>
    <s v="New"/>
    <x v="2"/>
    <s v="Travel Backpack 35L"/>
    <n v="2"/>
    <n v="164.01"/>
    <n v="0.15"/>
    <n v="87.14"/>
    <n v="278.81699999999995"/>
    <n v="174.28"/>
    <n v="104.53699999999995"/>
    <n v="0.37493050997607741"/>
    <n v="328.02"/>
    <n v="49.202999999999996"/>
    <n v="2026"/>
    <s v="Q3"/>
    <n v="9"/>
    <s v="Sep"/>
  </r>
  <r>
    <n v="3603"/>
    <d v="2026-09-19T00:00:00"/>
    <n v="2026"/>
    <x v="2"/>
    <n v="9"/>
    <x v="8"/>
    <x v="1"/>
    <x v="14"/>
    <x v="3"/>
    <s v="Returning"/>
    <x v="0"/>
    <s v="Commuter Helmet"/>
    <n v="2"/>
    <n v="83.77"/>
    <n v="0"/>
    <n v="43.32"/>
    <n v="167.54"/>
    <n v="86.64"/>
    <n v="80.899999999999991"/>
    <n v="0.4828697624447893"/>
    <n v="167.54"/>
    <n v="0"/>
    <n v="2026"/>
    <s v="Q3"/>
    <n v="9"/>
    <s v="Sep"/>
  </r>
  <r>
    <n v="3845"/>
    <d v="2026-09-19T00:00:00"/>
    <n v="2026"/>
    <x v="2"/>
    <n v="9"/>
    <x v="8"/>
    <x v="3"/>
    <x v="8"/>
    <x v="0"/>
    <s v="New"/>
    <x v="3"/>
    <s v="Portable Camp Stove"/>
    <n v="1"/>
    <n v="81.84"/>
    <n v="0"/>
    <n v="38.5"/>
    <n v="81.84"/>
    <n v="38.5"/>
    <n v="43.34"/>
    <n v="0.52956989247311825"/>
    <n v="81.84"/>
    <n v="0"/>
    <n v="2026"/>
    <s v="Q3"/>
    <n v="9"/>
    <s v="Sep"/>
  </r>
  <r>
    <n v="4191"/>
    <d v="2026-09-19T00:00:00"/>
    <n v="2026"/>
    <x v="2"/>
    <n v="9"/>
    <x v="8"/>
    <x v="2"/>
    <x v="5"/>
    <x v="3"/>
    <s v="Returning"/>
    <x v="4"/>
    <s v="Resistance Band Set"/>
    <n v="1"/>
    <n v="40.32"/>
    <n v="0.15"/>
    <n v="14.39"/>
    <n v="34.271999999999998"/>
    <n v="14.39"/>
    <n v="19.881999999999998"/>
    <n v="0.58012371615312786"/>
    <n v="40.32"/>
    <n v="6.048"/>
    <n v="2026"/>
    <s v="Q3"/>
    <n v="9"/>
    <s v="Sep"/>
  </r>
  <r>
    <n v="4269"/>
    <d v="2026-09-19T00:00:00"/>
    <n v="2026"/>
    <x v="2"/>
    <n v="9"/>
    <x v="8"/>
    <x v="2"/>
    <x v="16"/>
    <x v="1"/>
    <s v="Business"/>
    <x v="1"/>
    <s v="Summit Backpack 45L"/>
    <n v="4"/>
    <n v="155.84"/>
    <n v="0.05"/>
    <n v="80.790000000000006"/>
    <n v="592.19200000000001"/>
    <n v="323.16000000000003"/>
    <n v="269.03199999999998"/>
    <n v="0.45429860585755966"/>
    <n v="623.36"/>
    <n v="31.168000000000003"/>
    <n v="2026"/>
    <s v="Q3"/>
    <n v="9"/>
    <s v="Sep"/>
  </r>
  <r>
    <n v="5"/>
    <d v="2026-09-20T00:00:00"/>
    <n v="2026"/>
    <x v="2"/>
    <n v="9"/>
    <x v="8"/>
    <x v="1"/>
    <x v="6"/>
    <x v="0"/>
    <s v="Business"/>
    <x v="4"/>
    <s v="Training Mat"/>
    <n v="1"/>
    <n v="51.83"/>
    <n v="0"/>
    <n v="21.9"/>
    <n v="51.83"/>
    <n v="21.9"/>
    <n v="29.93"/>
    <n v="0.57746478873239437"/>
    <n v="51.83"/>
    <n v="0"/>
    <n v="2026"/>
    <s v="Q3"/>
    <n v="9"/>
    <s v="Sep"/>
  </r>
  <r>
    <n v="210"/>
    <d v="2026-09-20T00:00:00"/>
    <n v="2026"/>
    <x v="2"/>
    <n v="9"/>
    <x v="8"/>
    <x v="2"/>
    <x v="3"/>
    <x v="2"/>
    <s v="Returning"/>
    <x v="3"/>
    <s v="Trail Tent 2P"/>
    <n v="1"/>
    <n v="190.77"/>
    <n v="0.05"/>
    <n v="104.69"/>
    <n v="181.23150000000001"/>
    <n v="104.69"/>
    <n v="76.541500000000013"/>
    <n v="0.42234103894742364"/>
    <n v="190.77"/>
    <n v="9.5385000000000009"/>
    <n v="2026"/>
    <s v="Q3"/>
    <n v="9"/>
    <s v="Sep"/>
  </r>
  <r>
    <n v="462"/>
    <d v="2026-09-20T00:00:00"/>
    <n v="2026"/>
    <x v="2"/>
    <n v="9"/>
    <x v="8"/>
    <x v="1"/>
    <x v="12"/>
    <x v="2"/>
    <s v="New"/>
    <x v="0"/>
    <s v="Compact Repair Kit"/>
    <n v="2"/>
    <n v="40.049999999999997"/>
    <n v="0.05"/>
    <n v="16.97"/>
    <n v="76.094999999999985"/>
    <n v="33.94"/>
    <n v="42.154999999999987"/>
    <n v="0.55397857940731976"/>
    <n v="80.099999999999994"/>
    <n v="4.0049999999999999"/>
    <n v="2026"/>
    <s v="Q3"/>
    <n v="9"/>
    <s v="Sep"/>
  </r>
  <r>
    <n v="725"/>
    <d v="2026-09-20T00:00:00"/>
    <n v="2026"/>
    <x v="2"/>
    <n v="9"/>
    <x v="8"/>
    <x v="1"/>
    <x v="12"/>
    <x v="0"/>
    <s v="New"/>
    <x v="0"/>
    <s v="Commuter Helmet"/>
    <n v="1"/>
    <n v="82.08"/>
    <n v="0.05"/>
    <n v="43.18"/>
    <n v="77.975999999999999"/>
    <n v="43.18"/>
    <n v="34.795999999999999"/>
    <n v="0.44623986867754178"/>
    <n v="82.08"/>
    <n v="4.1040000000000001"/>
    <n v="2026"/>
    <s v="Q3"/>
    <n v="9"/>
    <s v="Sep"/>
  </r>
  <r>
    <n v="918"/>
    <d v="2026-09-20T00:00:00"/>
    <n v="2026"/>
    <x v="2"/>
    <n v="9"/>
    <x v="8"/>
    <x v="0"/>
    <x v="15"/>
    <x v="0"/>
    <s v="Returning"/>
    <x v="0"/>
    <s v="Trail Bike Light"/>
    <n v="1"/>
    <n v="50.3"/>
    <n v="0.05"/>
    <n v="22.14"/>
    <n v="47.784999999999997"/>
    <n v="22.14"/>
    <n v="25.644999999999996"/>
    <n v="0.53667468870984614"/>
    <n v="50.3"/>
    <n v="2.5150000000000001"/>
    <n v="2026"/>
    <s v="Q3"/>
    <n v="9"/>
    <s v="Sep"/>
  </r>
  <r>
    <n v="1442"/>
    <d v="2026-09-20T00:00:00"/>
    <n v="2026"/>
    <x v="2"/>
    <n v="9"/>
    <x v="8"/>
    <x v="2"/>
    <x v="16"/>
    <x v="0"/>
    <s v="New"/>
    <x v="2"/>
    <s v="Packing Cube Set"/>
    <n v="1"/>
    <n v="47.68"/>
    <n v="0.1"/>
    <n v="18.03"/>
    <n v="42.911999999999999"/>
    <n v="18.03"/>
    <n v="24.881999999999998"/>
    <n v="0.57983780760626391"/>
    <n v="47.68"/>
    <n v="4.7679999999999998"/>
    <n v="2026"/>
    <s v="Q3"/>
    <n v="9"/>
    <s v="Sep"/>
  </r>
  <r>
    <n v="4290"/>
    <d v="2026-09-20T00:00:00"/>
    <n v="2026"/>
    <x v="2"/>
    <n v="9"/>
    <x v="8"/>
    <x v="2"/>
    <x v="2"/>
    <x v="2"/>
    <s v="Returning"/>
    <x v="0"/>
    <s v="Trail Bike Light"/>
    <n v="2"/>
    <n v="51.48"/>
    <n v="0.05"/>
    <n v="22.38"/>
    <n v="97.811999999999983"/>
    <n v="44.76"/>
    <n v="53.051999999999985"/>
    <n v="0.54238743712427917"/>
    <n v="102.96"/>
    <n v="5.1479999999999997"/>
    <n v="2026"/>
    <s v="Q3"/>
    <n v="9"/>
    <s v="Sep"/>
  </r>
  <r>
    <n v="4666"/>
    <d v="2026-09-20T00:00:00"/>
    <n v="2026"/>
    <x v="2"/>
    <n v="9"/>
    <x v="8"/>
    <x v="2"/>
    <x v="3"/>
    <x v="0"/>
    <s v="Business"/>
    <x v="4"/>
    <s v="Weighted Vest"/>
    <n v="2"/>
    <n v="123.73"/>
    <n v="0"/>
    <n v="68.459999999999994"/>
    <n v="247.46"/>
    <n v="136.91999999999999"/>
    <n v="110.54000000000002"/>
    <n v="0.44669845631617239"/>
    <n v="247.46"/>
    <n v="0"/>
    <n v="2026"/>
    <s v="Q3"/>
    <n v="9"/>
    <s v="Sep"/>
  </r>
  <r>
    <n v="234"/>
    <d v="2026-09-21T00:00:00"/>
    <n v="2026"/>
    <x v="2"/>
    <n v="9"/>
    <x v="8"/>
    <x v="2"/>
    <x v="5"/>
    <x v="0"/>
    <s v="Business"/>
    <x v="1"/>
    <s v="Trail Boots"/>
    <n v="2"/>
    <n v="146.81"/>
    <n v="0"/>
    <n v="79.72"/>
    <n v="293.62"/>
    <n v="159.44"/>
    <n v="134.18"/>
    <n v="0.45698521899053202"/>
    <n v="293.62"/>
    <n v="0"/>
    <n v="2026"/>
    <s v="Q3"/>
    <n v="9"/>
    <s v="Sep"/>
  </r>
  <r>
    <n v="802"/>
    <d v="2026-09-21T00:00:00"/>
    <n v="2026"/>
    <x v="2"/>
    <n v="9"/>
    <x v="8"/>
    <x v="1"/>
    <x v="12"/>
    <x v="2"/>
    <s v="Returning"/>
    <x v="2"/>
    <s v="Travel Backpack 35L"/>
    <n v="2"/>
    <n v="167.16"/>
    <n v="0"/>
    <n v="88.51"/>
    <n v="334.32"/>
    <n v="177.02"/>
    <n v="157.29999999999998"/>
    <n v="0.4705072983967456"/>
    <n v="334.32"/>
    <n v="0"/>
    <n v="2026"/>
    <s v="Q3"/>
    <n v="9"/>
    <s v="Sep"/>
  </r>
  <r>
    <n v="1942"/>
    <d v="2026-09-21T00:00:00"/>
    <n v="2026"/>
    <x v="2"/>
    <n v="9"/>
    <x v="8"/>
    <x v="2"/>
    <x v="2"/>
    <x v="0"/>
    <s v="New"/>
    <x v="0"/>
    <s v="Commuter Helmet"/>
    <n v="1"/>
    <n v="83.69"/>
    <n v="0"/>
    <n v="42.76"/>
    <n v="83.69"/>
    <n v="42.76"/>
    <n v="40.93"/>
    <n v="0.48906679412116144"/>
    <n v="83.69"/>
    <n v="0"/>
    <n v="2026"/>
    <s v="Q3"/>
    <n v="9"/>
    <s v="Sep"/>
  </r>
  <r>
    <n v="2200"/>
    <d v="2026-09-21T00:00:00"/>
    <n v="2026"/>
    <x v="2"/>
    <n v="9"/>
    <x v="8"/>
    <x v="0"/>
    <x v="0"/>
    <x v="0"/>
    <s v="New"/>
    <x v="0"/>
    <s v="Compact Repair Kit"/>
    <n v="1"/>
    <n v="40.4"/>
    <n v="0.15"/>
    <n v="16.47"/>
    <n v="34.339999999999996"/>
    <n v="16.47"/>
    <n v="17.869999999999997"/>
    <n v="0.52038439138031445"/>
    <n v="40.4"/>
    <n v="6.06"/>
    <n v="2026"/>
    <s v="Q3"/>
    <n v="9"/>
    <s v="Sep"/>
  </r>
  <r>
    <n v="2236"/>
    <d v="2026-09-21T00:00:00"/>
    <n v="2026"/>
    <x v="2"/>
    <n v="9"/>
    <x v="8"/>
    <x v="1"/>
    <x v="11"/>
    <x v="0"/>
    <s v="Returning"/>
    <x v="1"/>
    <s v="Trail Boots"/>
    <n v="3"/>
    <n v="143.31"/>
    <n v="0"/>
    <n v="81.36"/>
    <n v="429.93"/>
    <n v="244.07999999999998"/>
    <n v="185.85000000000002"/>
    <n v="0.43227967343521045"/>
    <n v="429.93"/>
    <n v="0"/>
    <n v="2026"/>
    <s v="Q3"/>
    <n v="9"/>
    <s v="Sep"/>
  </r>
  <r>
    <n v="4041"/>
    <d v="2026-09-21T00:00:00"/>
    <n v="2026"/>
    <x v="2"/>
    <n v="9"/>
    <x v="8"/>
    <x v="1"/>
    <x v="11"/>
    <x v="1"/>
    <s v="Returning"/>
    <x v="4"/>
    <s v="Training Mat"/>
    <n v="15"/>
    <n v="51.1"/>
    <n v="0.1"/>
    <n v="21.9"/>
    <n v="689.85"/>
    <n v="328.5"/>
    <n v="361.35"/>
    <n v="0.52380952380952384"/>
    <n v="766.5"/>
    <n v="76.650000000000006"/>
    <n v="2026"/>
    <s v="Q3"/>
    <n v="9"/>
    <s v="Sep"/>
  </r>
  <r>
    <n v="4435"/>
    <d v="2026-09-21T00:00:00"/>
    <n v="2026"/>
    <x v="2"/>
    <n v="9"/>
    <x v="8"/>
    <x v="3"/>
    <x v="13"/>
    <x v="3"/>
    <s v="New"/>
    <x v="1"/>
    <s v="Trail Boots"/>
    <n v="1"/>
    <n v="146.33000000000001"/>
    <n v="0"/>
    <n v="80.05"/>
    <n v="146.33000000000001"/>
    <n v="80.05"/>
    <n v="66.280000000000015"/>
    <n v="0.45294881432378875"/>
    <n v="146.33000000000001"/>
    <n v="0"/>
    <n v="2026"/>
    <s v="Q3"/>
    <n v="9"/>
    <s v="Sep"/>
  </r>
  <r>
    <n v="305"/>
    <d v="2026-09-22T00:00:00"/>
    <n v="2026"/>
    <x v="2"/>
    <n v="9"/>
    <x v="8"/>
    <x v="3"/>
    <x v="8"/>
    <x v="0"/>
    <s v="Returning"/>
    <x v="2"/>
    <s v="Carry-On Duffel"/>
    <n v="1"/>
    <n v="130.69999999999999"/>
    <n v="0.05"/>
    <n v="68.23"/>
    <n v="124.16499999999998"/>
    <n v="68.23"/>
    <n v="55.934999999999974"/>
    <n v="0.45048926831232622"/>
    <n v="130.69999999999999"/>
    <n v="6.5350000000000001"/>
    <n v="2026"/>
    <s v="Q3"/>
    <n v="9"/>
    <s v="Sep"/>
  </r>
  <r>
    <n v="808"/>
    <d v="2026-09-22T00:00:00"/>
    <n v="2026"/>
    <x v="2"/>
    <n v="9"/>
    <x v="8"/>
    <x v="1"/>
    <x v="12"/>
    <x v="1"/>
    <s v="Business"/>
    <x v="4"/>
    <s v="Resistance Band Set"/>
    <n v="8"/>
    <n v="39.630000000000003"/>
    <n v="0.15"/>
    <n v="14.61"/>
    <n v="269.48400000000004"/>
    <n v="116.88"/>
    <n v="152.60400000000004"/>
    <n v="0.56628222825844954"/>
    <n v="317.04000000000002"/>
    <n v="47.556000000000004"/>
    <n v="2026"/>
    <s v="Q3"/>
    <n v="9"/>
    <s v="Sep"/>
  </r>
  <r>
    <n v="1029"/>
    <d v="2026-09-22T00:00:00"/>
    <n v="2026"/>
    <x v="2"/>
    <n v="9"/>
    <x v="8"/>
    <x v="1"/>
    <x v="6"/>
    <x v="0"/>
    <s v="Returning"/>
    <x v="2"/>
    <s v="Carry-On Duffel"/>
    <n v="1"/>
    <n v="132.36000000000001"/>
    <n v="0.05"/>
    <n v="66.63"/>
    <n v="125.742"/>
    <n v="66.63"/>
    <n v="59.112000000000009"/>
    <n v="0.47010545402490822"/>
    <n v="132.36000000000001"/>
    <n v="6.6180000000000012"/>
    <n v="2026"/>
    <s v="Q3"/>
    <n v="9"/>
    <s v="Sep"/>
  </r>
  <r>
    <n v="1721"/>
    <d v="2026-09-22T00:00:00"/>
    <n v="2026"/>
    <x v="2"/>
    <n v="9"/>
    <x v="8"/>
    <x v="3"/>
    <x v="7"/>
    <x v="0"/>
    <s v="Business"/>
    <x v="1"/>
    <s v="Summit Backpack 45L"/>
    <n v="1"/>
    <n v="156.81"/>
    <n v="0"/>
    <n v="78.2"/>
    <n v="156.81"/>
    <n v="78.2"/>
    <n v="78.61"/>
    <n v="0.50130731458452904"/>
    <n v="156.81"/>
    <n v="0"/>
    <n v="2026"/>
    <s v="Q3"/>
    <n v="9"/>
    <s v="Sep"/>
  </r>
  <r>
    <n v="2425"/>
    <d v="2026-09-22T00:00:00"/>
    <n v="2026"/>
    <x v="2"/>
    <n v="9"/>
    <x v="8"/>
    <x v="3"/>
    <x v="8"/>
    <x v="3"/>
    <s v="New"/>
    <x v="2"/>
    <s v="Carry-On Duffel"/>
    <n v="3"/>
    <n v="134.52000000000001"/>
    <n v="0.05"/>
    <n v="65.19"/>
    <n v="383.38200000000006"/>
    <n v="195.57"/>
    <n v="187.81200000000007"/>
    <n v="0.48988215409174152"/>
    <n v="403.56000000000006"/>
    <n v="20.178000000000004"/>
    <n v="2026"/>
    <s v="Q3"/>
    <n v="9"/>
    <s v="Sep"/>
  </r>
  <r>
    <n v="3322"/>
    <d v="2026-09-22T00:00:00"/>
    <n v="2026"/>
    <x v="2"/>
    <n v="9"/>
    <x v="8"/>
    <x v="3"/>
    <x v="8"/>
    <x v="0"/>
    <s v="Returning"/>
    <x v="3"/>
    <s v="Compact Sleeping Bag"/>
    <n v="1"/>
    <n v="124.51"/>
    <n v="0"/>
    <n v="59.97"/>
    <n v="124.51"/>
    <n v="59.97"/>
    <n v="64.540000000000006"/>
    <n v="0.51835193960324477"/>
    <n v="124.51"/>
    <n v="0"/>
    <n v="2026"/>
    <s v="Q3"/>
    <n v="9"/>
    <s v="Sep"/>
  </r>
  <r>
    <n v="3821"/>
    <d v="2026-09-22T00:00:00"/>
    <n v="2026"/>
    <x v="2"/>
    <n v="9"/>
    <x v="8"/>
    <x v="2"/>
    <x v="3"/>
    <x v="0"/>
    <s v="Returning"/>
    <x v="1"/>
    <s v="Trail Boots"/>
    <n v="1"/>
    <n v="141"/>
    <n v="0"/>
    <n v="79.010000000000005"/>
    <n v="141"/>
    <n v="79.010000000000005"/>
    <n v="61.989999999999995"/>
    <n v="0.43964539007092196"/>
    <n v="141"/>
    <n v="0"/>
    <n v="2026"/>
    <s v="Q3"/>
    <n v="9"/>
    <s v="Sep"/>
  </r>
  <r>
    <n v="3899"/>
    <d v="2026-09-22T00:00:00"/>
    <n v="2026"/>
    <x v="2"/>
    <n v="9"/>
    <x v="8"/>
    <x v="3"/>
    <x v="4"/>
    <x v="1"/>
    <s v="Returning"/>
    <x v="3"/>
    <s v="Compact Sleeping Bag"/>
    <n v="6"/>
    <n v="121.7"/>
    <n v="0.15"/>
    <n v="61.26"/>
    <n v="620.67000000000007"/>
    <n v="367.56"/>
    <n v="253.11000000000007"/>
    <n v="0.40780124703948967"/>
    <n v="730.2"/>
    <n v="109.53"/>
    <n v="2026"/>
    <s v="Q3"/>
    <n v="9"/>
    <s v="Sep"/>
  </r>
  <r>
    <n v="4807"/>
    <d v="2026-09-22T00:00:00"/>
    <n v="2026"/>
    <x v="2"/>
    <n v="9"/>
    <x v="8"/>
    <x v="3"/>
    <x v="7"/>
    <x v="1"/>
    <s v="Business"/>
    <x v="0"/>
    <s v="Cycling Pack 12L"/>
    <n v="4"/>
    <n v="103.86"/>
    <n v="0.1"/>
    <n v="50.12"/>
    <n v="373.89600000000002"/>
    <n v="200.48"/>
    <n v="173.41600000000003"/>
    <n v="0.46380811776536796"/>
    <n v="415.44"/>
    <n v="41.544000000000004"/>
    <n v="2026"/>
    <s v="Q3"/>
    <n v="9"/>
    <s v="Sep"/>
  </r>
  <r>
    <n v="30"/>
    <d v="2026-09-23T00:00:00"/>
    <n v="2026"/>
    <x v="2"/>
    <n v="9"/>
    <x v="8"/>
    <x v="2"/>
    <x v="5"/>
    <x v="3"/>
    <s v="Returning"/>
    <x v="1"/>
    <s v="Hiking Daypack 20L"/>
    <n v="2"/>
    <n v="93.82"/>
    <n v="0.05"/>
    <n v="45.57"/>
    <n v="178.25799999999998"/>
    <n v="91.14"/>
    <n v="87.117999999999981"/>
    <n v="0.48871859888476249"/>
    <n v="187.64"/>
    <n v="9.3819999999999997"/>
    <n v="2026"/>
    <s v="Q3"/>
    <n v="9"/>
    <s v="Sep"/>
  </r>
  <r>
    <n v="3027"/>
    <d v="2026-09-23T00:00:00"/>
    <n v="2026"/>
    <x v="2"/>
    <n v="9"/>
    <x v="8"/>
    <x v="3"/>
    <x v="8"/>
    <x v="1"/>
    <s v="Business"/>
    <x v="1"/>
    <s v="Summit Backpack 45L"/>
    <n v="8"/>
    <n v="155.13999999999999"/>
    <n v="0.1"/>
    <n v="76.87"/>
    <n v="1117.008"/>
    <n v="614.96"/>
    <n v="502.048"/>
    <n v="0.44945783736553363"/>
    <n v="1241.1199999999999"/>
    <n v="124.11199999999999"/>
    <n v="2026"/>
    <s v="Q3"/>
    <n v="9"/>
    <s v="Sep"/>
  </r>
  <r>
    <n v="3690"/>
    <d v="2026-09-23T00:00:00"/>
    <n v="2026"/>
    <x v="2"/>
    <n v="9"/>
    <x v="8"/>
    <x v="3"/>
    <x v="8"/>
    <x v="0"/>
    <s v="Returning"/>
    <x v="1"/>
    <s v="Hiking Daypack 20L"/>
    <n v="3"/>
    <n v="92.14"/>
    <n v="0.05"/>
    <n v="45.25"/>
    <n v="262.59899999999999"/>
    <n v="135.75"/>
    <n v="126.84899999999999"/>
    <n v="0.48305210606285626"/>
    <n v="276.42"/>
    <n v="13.821000000000002"/>
    <n v="2026"/>
    <s v="Q3"/>
    <n v="9"/>
    <s v="Sep"/>
  </r>
  <r>
    <n v="600"/>
    <d v="2026-09-24T00:00:00"/>
    <n v="2026"/>
    <x v="2"/>
    <n v="9"/>
    <x v="8"/>
    <x v="1"/>
    <x v="12"/>
    <x v="2"/>
    <s v="Returning"/>
    <x v="0"/>
    <s v="Compact Repair Kit"/>
    <n v="6"/>
    <n v="39.880000000000003"/>
    <n v="0.05"/>
    <n v="16.79"/>
    <n v="227.31600000000003"/>
    <n v="100.74"/>
    <n v="126.57600000000004"/>
    <n v="0.5568283798764716"/>
    <n v="239.28000000000003"/>
    <n v="11.964000000000002"/>
    <n v="2026"/>
    <s v="Q3"/>
    <n v="9"/>
    <s v="Sep"/>
  </r>
  <r>
    <n v="1931"/>
    <d v="2026-09-24T00:00:00"/>
    <n v="2026"/>
    <x v="2"/>
    <n v="9"/>
    <x v="8"/>
    <x v="2"/>
    <x v="16"/>
    <x v="0"/>
    <s v="Returning"/>
    <x v="2"/>
    <s v="Insulated Bottle"/>
    <n v="4"/>
    <n v="35.700000000000003"/>
    <n v="0"/>
    <n v="13.91"/>
    <n v="142.80000000000001"/>
    <n v="55.64"/>
    <n v="87.160000000000011"/>
    <n v="0.61036414565826336"/>
    <n v="142.80000000000001"/>
    <n v="0"/>
    <n v="2026"/>
    <s v="Q3"/>
    <n v="9"/>
    <s v="Sep"/>
  </r>
  <r>
    <n v="2124"/>
    <d v="2026-09-24T00:00:00"/>
    <n v="2026"/>
    <x v="2"/>
    <n v="9"/>
    <x v="8"/>
    <x v="3"/>
    <x v="8"/>
    <x v="2"/>
    <s v="New"/>
    <x v="0"/>
    <s v="Cycling Pack 12L"/>
    <n v="6"/>
    <n v="104.16"/>
    <n v="0"/>
    <n v="51.76"/>
    <n v="624.96"/>
    <n v="310.56"/>
    <n v="314.40000000000003"/>
    <n v="0.50307219662058378"/>
    <n v="624.96"/>
    <n v="0"/>
    <n v="2026"/>
    <s v="Q3"/>
    <n v="9"/>
    <s v="Sep"/>
  </r>
  <r>
    <n v="2789"/>
    <d v="2026-09-24T00:00:00"/>
    <n v="2026"/>
    <x v="2"/>
    <n v="9"/>
    <x v="8"/>
    <x v="2"/>
    <x v="16"/>
    <x v="0"/>
    <s v="New"/>
    <x v="1"/>
    <s v="Trail Boots"/>
    <n v="5"/>
    <n v="147.21"/>
    <n v="0.05"/>
    <n v="79.14"/>
    <n v="699.24750000000006"/>
    <n v="395.7"/>
    <n v="303.54750000000007"/>
    <n v="0.43410594961011667"/>
    <n v="736.05000000000007"/>
    <n v="36.802500000000002"/>
    <n v="2026"/>
    <s v="Q3"/>
    <n v="9"/>
    <s v="Sep"/>
  </r>
  <r>
    <n v="2921"/>
    <d v="2026-09-24T00:00:00"/>
    <n v="2026"/>
    <x v="2"/>
    <n v="9"/>
    <x v="8"/>
    <x v="0"/>
    <x v="0"/>
    <x v="0"/>
    <s v="New"/>
    <x v="3"/>
    <s v="Trail Tent 2P"/>
    <n v="3"/>
    <n v="195.68"/>
    <n v="0.05"/>
    <n v="102.16"/>
    <n v="557.68799999999999"/>
    <n v="306.48"/>
    <n v="251.20799999999997"/>
    <n v="0.45044541033696256"/>
    <n v="587.04"/>
    <n v="29.352"/>
    <n v="2026"/>
    <s v="Q3"/>
    <n v="9"/>
    <s v="Sep"/>
  </r>
  <r>
    <n v="3108"/>
    <d v="2026-09-24T00:00:00"/>
    <n v="2026"/>
    <x v="2"/>
    <n v="9"/>
    <x v="8"/>
    <x v="1"/>
    <x v="11"/>
    <x v="1"/>
    <s v="Business"/>
    <x v="1"/>
    <s v="Hiking Daypack 20L"/>
    <n v="5"/>
    <n v="90.05"/>
    <n v="0.15"/>
    <n v="44.12"/>
    <n v="382.71249999999998"/>
    <n v="220.6"/>
    <n v="162.11249999999998"/>
    <n v="0.42358820263252439"/>
    <n v="450.25"/>
    <n v="67.537499999999994"/>
    <n v="2026"/>
    <s v="Q3"/>
    <n v="9"/>
    <s v="Sep"/>
  </r>
  <r>
    <n v="3226"/>
    <d v="2026-09-24T00:00:00"/>
    <n v="2026"/>
    <x v="2"/>
    <n v="9"/>
    <x v="8"/>
    <x v="3"/>
    <x v="13"/>
    <x v="3"/>
    <s v="Returning"/>
    <x v="3"/>
    <s v="Alpine Tent 4P"/>
    <n v="1"/>
    <n v="345.48"/>
    <n v="0"/>
    <n v="196.31"/>
    <n v="345.48"/>
    <n v="196.31"/>
    <n v="149.17000000000002"/>
    <n v="0.43177607965728843"/>
    <n v="345.48"/>
    <n v="0"/>
    <n v="2026"/>
    <s v="Q3"/>
    <n v="9"/>
    <s v="Sep"/>
  </r>
  <r>
    <n v="3286"/>
    <d v="2026-09-24T00:00:00"/>
    <n v="2026"/>
    <x v="2"/>
    <n v="9"/>
    <x v="8"/>
    <x v="3"/>
    <x v="4"/>
    <x v="0"/>
    <s v="New"/>
    <x v="2"/>
    <s v="Packing Cube Set"/>
    <n v="1"/>
    <n v="46.23"/>
    <n v="0.1"/>
    <n v="18.34"/>
    <n v="41.606999999999999"/>
    <n v="18.34"/>
    <n v="23.266999999999999"/>
    <n v="0.55920878698295962"/>
    <n v="46.23"/>
    <n v="4.6230000000000002"/>
    <n v="2026"/>
    <s v="Q3"/>
    <n v="9"/>
    <s v="Sep"/>
  </r>
  <r>
    <n v="4510"/>
    <d v="2026-09-24T00:00:00"/>
    <n v="2026"/>
    <x v="2"/>
    <n v="9"/>
    <x v="8"/>
    <x v="0"/>
    <x v="0"/>
    <x v="3"/>
    <s v="Returning"/>
    <x v="3"/>
    <s v="Portable Camp Stove"/>
    <n v="3"/>
    <n v="82.38"/>
    <n v="0.15"/>
    <n v="39.020000000000003"/>
    <n v="210.06899999999999"/>
    <n v="117.06"/>
    <n v="93.008999999999986"/>
    <n v="0.44275452351370259"/>
    <n v="247.14"/>
    <n v="37.070999999999998"/>
    <n v="2026"/>
    <s v="Q3"/>
    <n v="9"/>
    <s v="Sep"/>
  </r>
  <r>
    <n v="2069"/>
    <d v="2026-09-25T00:00:00"/>
    <n v="2026"/>
    <x v="2"/>
    <n v="9"/>
    <x v="8"/>
    <x v="3"/>
    <x v="7"/>
    <x v="0"/>
    <s v="New"/>
    <x v="3"/>
    <s v="Alpine Tent 4P"/>
    <n v="1"/>
    <n v="344.79"/>
    <n v="0"/>
    <n v="189.63"/>
    <n v="344.79"/>
    <n v="189.63"/>
    <n v="155.16000000000003"/>
    <n v="0.45001305142260511"/>
    <n v="344.79"/>
    <n v="0"/>
    <n v="2026"/>
    <s v="Q3"/>
    <n v="9"/>
    <s v="Sep"/>
  </r>
  <r>
    <n v="95"/>
    <d v="2026-09-26T00:00:00"/>
    <n v="2026"/>
    <x v="2"/>
    <n v="9"/>
    <x v="8"/>
    <x v="0"/>
    <x v="0"/>
    <x v="3"/>
    <s v="Returning"/>
    <x v="1"/>
    <s v="Trekking Poles"/>
    <n v="1"/>
    <n v="73.06"/>
    <n v="0.05"/>
    <n v="31.42"/>
    <n v="69.406999999999996"/>
    <n v="31.42"/>
    <n v="37.986999999999995"/>
    <n v="0.54730790842422228"/>
    <n v="73.06"/>
    <n v="3.6530000000000005"/>
    <n v="2026"/>
    <s v="Q3"/>
    <n v="9"/>
    <s v="Sep"/>
  </r>
  <r>
    <n v="160"/>
    <d v="2026-09-26T00:00:00"/>
    <n v="2026"/>
    <x v="2"/>
    <n v="9"/>
    <x v="8"/>
    <x v="3"/>
    <x v="8"/>
    <x v="0"/>
    <s v="Returning"/>
    <x v="3"/>
    <s v="Portable Camp Stove"/>
    <n v="1"/>
    <n v="81.58"/>
    <n v="0.1"/>
    <n v="38.89"/>
    <n v="73.421999999999997"/>
    <n v="38.89"/>
    <n v="34.531999999999996"/>
    <n v="0.47032224673803491"/>
    <n v="81.58"/>
    <n v="8.1579999999999995"/>
    <n v="2026"/>
    <s v="Q3"/>
    <n v="9"/>
    <s v="Sep"/>
  </r>
  <r>
    <n v="407"/>
    <d v="2026-09-26T00:00:00"/>
    <n v="2026"/>
    <x v="2"/>
    <n v="9"/>
    <x v="8"/>
    <x v="1"/>
    <x v="12"/>
    <x v="1"/>
    <s v="Returning"/>
    <x v="4"/>
    <s v="Training Mat"/>
    <n v="6"/>
    <n v="49.87"/>
    <n v="0.1"/>
    <n v="21.75"/>
    <n v="269.298"/>
    <n v="130.5"/>
    <n v="138.798"/>
    <n v="0.51540672414945521"/>
    <n v="299.21999999999997"/>
    <n v="29.921999999999997"/>
    <n v="2026"/>
    <s v="Q3"/>
    <n v="9"/>
    <s v="Sep"/>
  </r>
  <r>
    <n v="1395"/>
    <d v="2026-09-26T00:00:00"/>
    <n v="2026"/>
    <x v="2"/>
    <n v="9"/>
    <x v="8"/>
    <x v="2"/>
    <x v="3"/>
    <x v="0"/>
    <s v="New"/>
    <x v="0"/>
    <s v="Compact Repair Kit"/>
    <n v="2"/>
    <n v="39.81"/>
    <n v="0.05"/>
    <n v="16.87"/>
    <n v="75.638999999999996"/>
    <n v="33.74"/>
    <n v="41.898999999999994"/>
    <n v="0.55393381721069812"/>
    <n v="79.62"/>
    <n v="3.9810000000000003"/>
    <n v="2026"/>
    <s v="Q3"/>
    <n v="9"/>
    <s v="Sep"/>
  </r>
  <r>
    <n v="2085"/>
    <d v="2026-09-26T00:00:00"/>
    <n v="2026"/>
    <x v="2"/>
    <n v="9"/>
    <x v="8"/>
    <x v="2"/>
    <x v="2"/>
    <x v="0"/>
    <s v="Returning"/>
    <x v="3"/>
    <s v="Trail Tent 2P"/>
    <n v="3"/>
    <n v="191.46"/>
    <n v="0"/>
    <n v="104.06"/>
    <n v="574.38"/>
    <n v="312.18"/>
    <n v="262.2"/>
    <n v="0.45649221769560222"/>
    <n v="574.38"/>
    <n v="0"/>
    <n v="2026"/>
    <s v="Q3"/>
    <n v="9"/>
    <s v="Sep"/>
  </r>
  <r>
    <n v="3124"/>
    <d v="2026-09-26T00:00:00"/>
    <n v="2026"/>
    <x v="2"/>
    <n v="9"/>
    <x v="8"/>
    <x v="2"/>
    <x v="5"/>
    <x v="0"/>
    <s v="Returning"/>
    <x v="2"/>
    <s v="Packing Cube Set"/>
    <n v="3"/>
    <n v="46.48"/>
    <n v="0.05"/>
    <n v="18.82"/>
    <n v="132.46799999999999"/>
    <n v="56.46"/>
    <n v="76.007999999999981"/>
    <n v="0.57378385723344494"/>
    <n v="139.44"/>
    <n v="6.9720000000000004"/>
    <n v="2026"/>
    <s v="Q3"/>
    <n v="9"/>
    <s v="Sep"/>
  </r>
  <r>
    <n v="3216"/>
    <d v="2026-09-26T00:00:00"/>
    <n v="2026"/>
    <x v="2"/>
    <n v="9"/>
    <x v="8"/>
    <x v="1"/>
    <x v="12"/>
    <x v="2"/>
    <s v="Returning"/>
    <x v="2"/>
    <s v="Insulated Bottle"/>
    <n v="2"/>
    <n v="35.44"/>
    <n v="0.1"/>
    <n v="13.2"/>
    <n v="63.791999999999994"/>
    <n v="26.4"/>
    <n v="37.391999999999996"/>
    <n v="0.58615500376222718"/>
    <n v="70.88"/>
    <n v="7.0880000000000001"/>
    <n v="2026"/>
    <s v="Q3"/>
    <n v="9"/>
    <s v="Sep"/>
  </r>
  <r>
    <n v="3743"/>
    <d v="2026-09-26T00:00:00"/>
    <n v="2026"/>
    <x v="2"/>
    <n v="9"/>
    <x v="8"/>
    <x v="2"/>
    <x v="2"/>
    <x v="0"/>
    <s v="New"/>
    <x v="4"/>
    <s v="Recovery Roller"/>
    <n v="4"/>
    <n v="36.159999999999997"/>
    <n v="0.05"/>
    <n v="13.68"/>
    <n v="137.40799999999999"/>
    <n v="54.72"/>
    <n v="82.687999999999988"/>
    <n v="0.60176991150442471"/>
    <n v="144.63999999999999"/>
    <n v="7.2319999999999993"/>
    <n v="2026"/>
    <s v="Q3"/>
    <n v="9"/>
    <s v="Sep"/>
  </r>
  <r>
    <n v="3788"/>
    <d v="2026-09-26T00:00:00"/>
    <n v="2026"/>
    <x v="2"/>
    <n v="9"/>
    <x v="8"/>
    <x v="3"/>
    <x v="8"/>
    <x v="0"/>
    <s v="Returning"/>
    <x v="4"/>
    <s v="Recovery Roller"/>
    <n v="2"/>
    <n v="35.93"/>
    <n v="0"/>
    <n v="13.91"/>
    <n v="71.86"/>
    <n v="27.82"/>
    <n v="44.04"/>
    <n v="0.6128583356526579"/>
    <n v="71.86"/>
    <n v="0"/>
    <n v="2026"/>
    <s v="Q3"/>
    <n v="9"/>
    <s v="Sep"/>
  </r>
  <r>
    <n v="4883"/>
    <d v="2026-09-26T00:00:00"/>
    <n v="2026"/>
    <x v="2"/>
    <n v="9"/>
    <x v="8"/>
    <x v="3"/>
    <x v="8"/>
    <x v="0"/>
    <s v="Business"/>
    <x v="3"/>
    <s v="Trail Tent 2P"/>
    <n v="1"/>
    <n v="199.7"/>
    <n v="0"/>
    <n v="103.77"/>
    <n v="199.7"/>
    <n v="103.77"/>
    <n v="95.929999999999993"/>
    <n v="0.4803705558337506"/>
    <n v="199.7"/>
    <n v="0"/>
    <n v="2026"/>
    <s v="Q3"/>
    <n v="9"/>
    <s v="Sep"/>
  </r>
  <r>
    <n v="1577"/>
    <d v="2026-09-27T00:00:00"/>
    <n v="2026"/>
    <x v="2"/>
    <n v="9"/>
    <x v="8"/>
    <x v="3"/>
    <x v="4"/>
    <x v="0"/>
    <s v="New"/>
    <x v="1"/>
    <s v="Summit Backpack 45L"/>
    <n v="4"/>
    <n v="154.28"/>
    <n v="0.05"/>
    <n v="78.180000000000007"/>
    <n v="586.26400000000001"/>
    <n v="312.72000000000003"/>
    <n v="273.54399999999998"/>
    <n v="0.46658843115047144"/>
    <n v="617.12"/>
    <n v="30.856000000000002"/>
    <n v="2026"/>
    <s v="Q3"/>
    <n v="9"/>
    <s v="Sep"/>
  </r>
  <r>
    <n v="2310"/>
    <d v="2026-09-27T00:00:00"/>
    <n v="2026"/>
    <x v="2"/>
    <n v="9"/>
    <x v="8"/>
    <x v="0"/>
    <x v="15"/>
    <x v="0"/>
    <s v="Returning"/>
    <x v="2"/>
    <s v="Travel Backpack 35L"/>
    <n v="1"/>
    <n v="165.44"/>
    <n v="0"/>
    <n v="88.25"/>
    <n v="165.44"/>
    <n v="88.25"/>
    <n v="77.19"/>
    <n v="0.46657398452611215"/>
    <n v="165.44"/>
    <n v="0"/>
    <n v="2026"/>
    <s v="Q3"/>
    <n v="9"/>
    <s v="Sep"/>
  </r>
  <r>
    <n v="2383"/>
    <d v="2026-09-27T00:00:00"/>
    <n v="2026"/>
    <x v="2"/>
    <n v="9"/>
    <x v="8"/>
    <x v="3"/>
    <x v="7"/>
    <x v="0"/>
    <s v="Returning"/>
    <x v="2"/>
    <s v="Carry-On Duffel"/>
    <n v="2"/>
    <n v="130.29"/>
    <n v="0.1"/>
    <n v="67.97"/>
    <n v="234.52199999999999"/>
    <n v="135.94"/>
    <n v="98.581999999999994"/>
    <n v="0.42035288800197845"/>
    <n v="260.58"/>
    <n v="26.058"/>
    <n v="2026"/>
    <s v="Q3"/>
    <n v="9"/>
    <s v="Sep"/>
  </r>
  <r>
    <n v="2803"/>
    <d v="2026-09-27T00:00:00"/>
    <n v="2026"/>
    <x v="2"/>
    <n v="9"/>
    <x v="8"/>
    <x v="1"/>
    <x v="12"/>
    <x v="0"/>
    <s v="Returning"/>
    <x v="4"/>
    <s v="Recovery Roller"/>
    <n v="3"/>
    <n v="36.909999999999997"/>
    <n v="0.05"/>
    <n v="13.7"/>
    <n v="105.19349999999999"/>
    <n v="41.099999999999994"/>
    <n v="64.093499999999992"/>
    <n v="0.60929144861612172"/>
    <n v="110.72999999999999"/>
    <n v="5.5365000000000002"/>
    <n v="2026"/>
    <s v="Q3"/>
    <n v="9"/>
    <s v="Sep"/>
  </r>
  <r>
    <n v="4199"/>
    <d v="2026-09-27T00:00:00"/>
    <n v="2026"/>
    <x v="2"/>
    <n v="9"/>
    <x v="8"/>
    <x v="2"/>
    <x v="5"/>
    <x v="3"/>
    <s v="Business"/>
    <x v="0"/>
    <s v="Trail Bike Light"/>
    <n v="1"/>
    <n v="50.02"/>
    <n v="0"/>
    <n v="22.65"/>
    <n v="50.02"/>
    <n v="22.65"/>
    <n v="27.370000000000005"/>
    <n v="0.54718112754898052"/>
    <n v="50.02"/>
    <n v="0"/>
    <n v="2026"/>
    <s v="Q3"/>
    <n v="9"/>
    <s v="Sep"/>
  </r>
  <r>
    <n v="4517"/>
    <d v="2026-09-27T00:00:00"/>
    <n v="2026"/>
    <x v="2"/>
    <n v="9"/>
    <x v="8"/>
    <x v="1"/>
    <x v="12"/>
    <x v="0"/>
    <s v="Returning"/>
    <x v="3"/>
    <s v="Portable Camp Stove"/>
    <n v="1"/>
    <n v="83.32"/>
    <n v="0.05"/>
    <n v="38.93"/>
    <n v="79.153999999999996"/>
    <n v="38.93"/>
    <n v="40.223999999999997"/>
    <n v="0.50817393940925282"/>
    <n v="83.32"/>
    <n v="4.1659999999999995"/>
    <n v="2026"/>
    <s v="Q3"/>
    <n v="9"/>
    <s v="Sep"/>
  </r>
  <r>
    <n v="80"/>
    <d v="2026-09-28T00:00:00"/>
    <n v="2026"/>
    <x v="2"/>
    <n v="9"/>
    <x v="8"/>
    <x v="0"/>
    <x v="15"/>
    <x v="1"/>
    <s v="Business"/>
    <x v="1"/>
    <s v="Trekking Poles"/>
    <n v="10"/>
    <n v="71.040000000000006"/>
    <n v="0.2"/>
    <n v="31.7"/>
    <n v="568.32000000000005"/>
    <n v="317"/>
    <n v="251.32000000000005"/>
    <n v="0.4422156531531532"/>
    <n v="710.40000000000009"/>
    <n v="142.08000000000001"/>
    <n v="2026"/>
    <s v="Q3"/>
    <n v="9"/>
    <s v="Sep"/>
  </r>
  <r>
    <n v="370"/>
    <d v="2026-09-28T00:00:00"/>
    <n v="2026"/>
    <x v="2"/>
    <n v="9"/>
    <x v="8"/>
    <x v="3"/>
    <x v="7"/>
    <x v="2"/>
    <s v="Returning"/>
    <x v="0"/>
    <s v="Compact Repair Kit"/>
    <n v="2"/>
    <n v="40.83"/>
    <n v="0"/>
    <n v="16.850000000000001"/>
    <n v="81.66"/>
    <n v="33.700000000000003"/>
    <n v="47.959999999999994"/>
    <n v="0.58731325006122947"/>
    <n v="81.66"/>
    <n v="0"/>
    <n v="2026"/>
    <s v="Q3"/>
    <n v="9"/>
    <s v="Sep"/>
  </r>
  <r>
    <n v="417"/>
    <d v="2026-09-28T00:00:00"/>
    <n v="2026"/>
    <x v="2"/>
    <n v="9"/>
    <x v="8"/>
    <x v="1"/>
    <x v="14"/>
    <x v="3"/>
    <s v="Returning"/>
    <x v="3"/>
    <s v="Compact Sleeping Bag"/>
    <n v="1"/>
    <n v="121.64"/>
    <n v="0.15"/>
    <n v="61.56"/>
    <n v="103.39399999999999"/>
    <n v="61.56"/>
    <n v="41.833999999999989"/>
    <n v="0.40460761746329565"/>
    <n v="121.64"/>
    <n v="18.245999999999999"/>
    <n v="2026"/>
    <s v="Q3"/>
    <n v="9"/>
    <s v="Sep"/>
  </r>
  <r>
    <n v="437"/>
    <d v="2026-09-28T00:00:00"/>
    <n v="2026"/>
    <x v="2"/>
    <n v="9"/>
    <x v="8"/>
    <x v="1"/>
    <x v="1"/>
    <x v="2"/>
    <s v="New"/>
    <x v="2"/>
    <s v="Travel Backpack 35L"/>
    <n v="1"/>
    <n v="164.7"/>
    <n v="0"/>
    <n v="86.02"/>
    <n v="164.7"/>
    <n v="86.02"/>
    <n v="78.679999999999993"/>
    <n v="0.47771706132361869"/>
    <n v="164.7"/>
    <n v="0"/>
    <n v="2026"/>
    <s v="Q3"/>
    <n v="9"/>
    <s v="Sep"/>
  </r>
  <r>
    <n v="790"/>
    <d v="2026-09-28T00:00:00"/>
    <n v="2026"/>
    <x v="2"/>
    <n v="9"/>
    <x v="8"/>
    <x v="3"/>
    <x v="7"/>
    <x v="3"/>
    <s v="New"/>
    <x v="3"/>
    <s v="Trail Tent 2P"/>
    <n v="1"/>
    <n v="199.09"/>
    <n v="0.05"/>
    <n v="106.57"/>
    <n v="189.13550000000001"/>
    <n v="106.57"/>
    <n v="82.565500000000014"/>
    <n v="0.43654152710622812"/>
    <n v="199.09"/>
    <n v="9.9545000000000012"/>
    <n v="2026"/>
    <s v="Q3"/>
    <n v="9"/>
    <s v="Sep"/>
  </r>
  <r>
    <n v="1151"/>
    <d v="2026-09-28T00:00:00"/>
    <n v="2026"/>
    <x v="2"/>
    <n v="9"/>
    <x v="8"/>
    <x v="0"/>
    <x v="0"/>
    <x v="3"/>
    <s v="Returning"/>
    <x v="0"/>
    <s v="Commuter Helmet"/>
    <n v="1"/>
    <n v="81.48"/>
    <n v="0"/>
    <n v="41.47"/>
    <n v="81.48"/>
    <n v="41.47"/>
    <n v="40.010000000000005"/>
    <n v="0.4910407461953854"/>
    <n v="81.48"/>
    <n v="0"/>
    <n v="2026"/>
    <s v="Q3"/>
    <n v="9"/>
    <s v="Sep"/>
  </r>
  <r>
    <n v="1331"/>
    <d v="2026-09-28T00:00:00"/>
    <n v="2026"/>
    <x v="2"/>
    <n v="9"/>
    <x v="8"/>
    <x v="0"/>
    <x v="0"/>
    <x v="0"/>
    <s v="New"/>
    <x v="4"/>
    <s v="Resistance Band Set"/>
    <n v="3"/>
    <n v="39.450000000000003"/>
    <n v="0.05"/>
    <n v="15.1"/>
    <n v="112.4325"/>
    <n v="45.3"/>
    <n v="67.132500000000007"/>
    <n v="0.59709158828630515"/>
    <n v="118.35000000000001"/>
    <n v="5.9175000000000004"/>
    <n v="2026"/>
    <s v="Q3"/>
    <n v="9"/>
    <s v="Sep"/>
  </r>
  <r>
    <n v="2388"/>
    <d v="2026-09-28T00:00:00"/>
    <n v="2026"/>
    <x v="2"/>
    <n v="9"/>
    <x v="8"/>
    <x v="3"/>
    <x v="8"/>
    <x v="0"/>
    <s v="Returning"/>
    <x v="1"/>
    <s v="Hiking Daypack 20L"/>
    <n v="3"/>
    <n v="93.22"/>
    <n v="0"/>
    <n v="46.75"/>
    <n v="279.65999999999997"/>
    <n v="140.25"/>
    <n v="139.40999999999997"/>
    <n v="0.49849817635700489"/>
    <n v="279.65999999999997"/>
    <n v="0"/>
    <n v="2026"/>
    <s v="Q3"/>
    <n v="9"/>
    <s v="Sep"/>
  </r>
  <r>
    <n v="2795"/>
    <d v="2026-09-28T00:00:00"/>
    <n v="2026"/>
    <x v="2"/>
    <n v="9"/>
    <x v="8"/>
    <x v="1"/>
    <x v="12"/>
    <x v="0"/>
    <s v="New"/>
    <x v="1"/>
    <s v="Trail Boots"/>
    <n v="3"/>
    <n v="142.19"/>
    <n v="0.05"/>
    <n v="78.37"/>
    <n v="405.24149999999997"/>
    <n v="235.11"/>
    <n v="170.13149999999996"/>
    <n v="0.41982743623246871"/>
    <n v="426.57"/>
    <n v="21.328500000000002"/>
    <n v="2026"/>
    <s v="Q3"/>
    <n v="9"/>
    <s v="Sep"/>
  </r>
  <r>
    <n v="2840"/>
    <d v="2026-09-28T00:00:00"/>
    <n v="2026"/>
    <x v="2"/>
    <n v="9"/>
    <x v="8"/>
    <x v="0"/>
    <x v="0"/>
    <x v="0"/>
    <s v="Returning"/>
    <x v="1"/>
    <s v="Summit Backpack 45L"/>
    <n v="2"/>
    <n v="151.69999999999999"/>
    <n v="0"/>
    <n v="77.19"/>
    <n v="303.39999999999998"/>
    <n v="154.38"/>
    <n v="149.01999999999998"/>
    <n v="0.49116677653263019"/>
    <n v="303.39999999999998"/>
    <n v="0"/>
    <n v="2026"/>
    <s v="Q3"/>
    <n v="9"/>
    <s v="Sep"/>
  </r>
  <r>
    <n v="2863"/>
    <d v="2026-09-28T00:00:00"/>
    <n v="2026"/>
    <x v="2"/>
    <n v="9"/>
    <x v="8"/>
    <x v="2"/>
    <x v="2"/>
    <x v="2"/>
    <s v="New"/>
    <x v="2"/>
    <s v="Carry-On Duffel"/>
    <n v="1"/>
    <n v="133.85"/>
    <n v="0.05"/>
    <n v="66.41"/>
    <n v="127.15749999999998"/>
    <n v="66.41"/>
    <n v="60.747499999999988"/>
    <n v="0.47773430588050247"/>
    <n v="133.85"/>
    <n v="6.6924999999999999"/>
    <n v="2026"/>
    <s v="Q3"/>
    <n v="9"/>
    <s v="Sep"/>
  </r>
  <r>
    <n v="4522"/>
    <d v="2026-09-28T00:00:00"/>
    <n v="2026"/>
    <x v="2"/>
    <n v="9"/>
    <x v="8"/>
    <x v="3"/>
    <x v="13"/>
    <x v="3"/>
    <s v="Business"/>
    <x v="3"/>
    <s v="Compact Sleeping Bag"/>
    <n v="6"/>
    <n v="125.62"/>
    <n v="0"/>
    <n v="61.34"/>
    <n v="753.72"/>
    <n v="368.04"/>
    <n v="385.68"/>
    <n v="0.51170195828689702"/>
    <n v="753.72"/>
    <n v="0"/>
    <n v="2026"/>
    <s v="Q3"/>
    <n v="9"/>
    <s v="Sep"/>
  </r>
  <r>
    <n v="5200"/>
    <d v="2026-09-28T00:00:00"/>
    <n v="2026"/>
    <x v="2"/>
    <n v="9"/>
    <x v="8"/>
    <x v="1"/>
    <x v="12"/>
    <x v="0"/>
    <s v="New"/>
    <x v="3"/>
    <s v="Trail Tent 2P"/>
    <n v="3"/>
    <n v="196.87"/>
    <n v="0.1"/>
    <n v="105.93"/>
    <n v="531.54899999999998"/>
    <n v="317.79000000000002"/>
    <n v="213.75899999999996"/>
    <n v="0.40214354650276823"/>
    <n v="590.61"/>
    <n v="59.061000000000007"/>
    <n v="2026"/>
    <s v="Q3"/>
    <n v="9"/>
    <s v="Sep"/>
  </r>
  <r>
    <n v="452"/>
    <d v="2026-09-29T00:00:00"/>
    <n v="2026"/>
    <x v="2"/>
    <n v="9"/>
    <x v="8"/>
    <x v="1"/>
    <x v="1"/>
    <x v="0"/>
    <s v="Returning"/>
    <x v="2"/>
    <s v="Insulated Bottle"/>
    <n v="4"/>
    <n v="36.869999999999997"/>
    <n v="0"/>
    <n v="13.43"/>
    <n v="147.47999999999999"/>
    <n v="53.72"/>
    <n v="93.759999999999991"/>
    <n v="0.63574721996202876"/>
    <n v="147.47999999999999"/>
    <n v="0"/>
    <n v="2026"/>
    <s v="Q3"/>
    <n v="9"/>
    <s v="Sep"/>
  </r>
  <r>
    <n v="871"/>
    <d v="2026-09-29T00:00:00"/>
    <n v="2026"/>
    <x v="2"/>
    <n v="9"/>
    <x v="8"/>
    <x v="1"/>
    <x v="12"/>
    <x v="0"/>
    <s v="New"/>
    <x v="2"/>
    <s v="Packing Cube Set"/>
    <n v="1"/>
    <n v="47.37"/>
    <n v="0"/>
    <n v="18.2"/>
    <n v="47.37"/>
    <n v="18.2"/>
    <n v="29.169999999999998"/>
    <n v="0.61579058475828585"/>
    <n v="47.37"/>
    <n v="0"/>
    <n v="2026"/>
    <s v="Q3"/>
    <n v="9"/>
    <s v="Sep"/>
  </r>
  <r>
    <n v="922"/>
    <d v="2026-09-29T00:00:00"/>
    <n v="2026"/>
    <x v="2"/>
    <n v="9"/>
    <x v="8"/>
    <x v="3"/>
    <x v="8"/>
    <x v="3"/>
    <s v="Business"/>
    <x v="1"/>
    <s v="Trail Boots"/>
    <n v="1"/>
    <n v="145.62"/>
    <n v="0.05"/>
    <n v="80.25"/>
    <n v="138.339"/>
    <n v="80.25"/>
    <n v="58.088999999999999"/>
    <n v="0.41990328107041397"/>
    <n v="145.62"/>
    <n v="7.2810000000000006"/>
    <n v="2026"/>
    <s v="Q3"/>
    <n v="9"/>
    <s v="Sep"/>
  </r>
  <r>
    <n v="1491"/>
    <d v="2026-09-29T00:00:00"/>
    <n v="2026"/>
    <x v="2"/>
    <n v="9"/>
    <x v="8"/>
    <x v="3"/>
    <x v="8"/>
    <x v="2"/>
    <s v="New"/>
    <x v="4"/>
    <s v="Recovery Roller"/>
    <n v="2"/>
    <n v="36.1"/>
    <n v="0.05"/>
    <n v="13.71"/>
    <n v="68.59"/>
    <n v="27.42"/>
    <n v="41.17"/>
    <n v="0.60023327015599937"/>
    <n v="72.2"/>
    <n v="3.6100000000000003"/>
    <n v="2026"/>
    <s v="Q3"/>
    <n v="9"/>
    <s v="Sep"/>
  </r>
  <r>
    <n v="1548"/>
    <d v="2026-09-29T00:00:00"/>
    <n v="2026"/>
    <x v="2"/>
    <n v="9"/>
    <x v="8"/>
    <x v="0"/>
    <x v="9"/>
    <x v="2"/>
    <s v="Returning"/>
    <x v="1"/>
    <s v="Trekking Poles"/>
    <n v="2"/>
    <n v="73"/>
    <n v="0.05"/>
    <n v="31.41"/>
    <n v="138.69999999999999"/>
    <n v="62.82"/>
    <n v="75.88"/>
    <n v="0.54708002883922136"/>
    <n v="146"/>
    <n v="7.3000000000000007"/>
    <n v="2026"/>
    <s v="Q3"/>
    <n v="9"/>
    <s v="Sep"/>
  </r>
  <r>
    <n v="2299"/>
    <d v="2026-09-29T00:00:00"/>
    <n v="2026"/>
    <x v="2"/>
    <n v="9"/>
    <x v="8"/>
    <x v="1"/>
    <x v="11"/>
    <x v="0"/>
    <s v="New"/>
    <x v="2"/>
    <s v="Insulated Bottle"/>
    <n v="2"/>
    <n v="36.93"/>
    <n v="0.1"/>
    <n v="13.4"/>
    <n v="66.474000000000004"/>
    <n v="26.8"/>
    <n v="39.674000000000007"/>
    <n v="0.59683485272437353"/>
    <n v="73.86"/>
    <n v="7.3860000000000001"/>
    <n v="2026"/>
    <s v="Q3"/>
    <n v="9"/>
    <s v="Sep"/>
  </r>
  <r>
    <n v="3051"/>
    <d v="2026-09-29T00:00:00"/>
    <n v="2026"/>
    <x v="2"/>
    <n v="9"/>
    <x v="8"/>
    <x v="1"/>
    <x v="14"/>
    <x v="0"/>
    <s v="New"/>
    <x v="4"/>
    <s v="Training Mat"/>
    <n v="2"/>
    <n v="51.52"/>
    <n v="0"/>
    <n v="21.47"/>
    <n v="103.04"/>
    <n v="42.94"/>
    <n v="60.100000000000009"/>
    <n v="0.58326863354037273"/>
    <n v="103.04"/>
    <n v="0"/>
    <n v="2026"/>
    <s v="Q3"/>
    <n v="9"/>
    <s v="Sep"/>
  </r>
  <r>
    <n v="4018"/>
    <d v="2026-09-29T00:00:00"/>
    <n v="2026"/>
    <x v="2"/>
    <n v="9"/>
    <x v="8"/>
    <x v="1"/>
    <x v="6"/>
    <x v="0"/>
    <s v="New"/>
    <x v="4"/>
    <s v="Training Mat"/>
    <n v="1"/>
    <n v="50.42"/>
    <n v="0"/>
    <n v="21.68"/>
    <n v="50.42"/>
    <n v="21.68"/>
    <n v="28.740000000000002"/>
    <n v="0.57001190003966684"/>
    <n v="50.42"/>
    <n v="0"/>
    <n v="2026"/>
    <s v="Q3"/>
    <n v="9"/>
    <s v="Sep"/>
  </r>
  <r>
    <n v="4118"/>
    <d v="2026-09-29T00:00:00"/>
    <n v="2026"/>
    <x v="2"/>
    <n v="9"/>
    <x v="8"/>
    <x v="1"/>
    <x v="14"/>
    <x v="1"/>
    <s v="Returning"/>
    <x v="1"/>
    <s v="Summit Backpack 45L"/>
    <n v="10"/>
    <n v="157.79"/>
    <n v="0.1"/>
    <n v="77.900000000000006"/>
    <n v="1420.11"/>
    <n v="779"/>
    <n v="641.1099999999999"/>
    <n v="0.4514509439409623"/>
    <n v="1577.8999999999999"/>
    <n v="157.79"/>
    <n v="2026"/>
    <s v="Q3"/>
    <n v="9"/>
    <s v="Sep"/>
  </r>
  <r>
    <n v="4251"/>
    <d v="2026-09-29T00:00:00"/>
    <n v="2026"/>
    <x v="2"/>
    <n v="9"/>
    <x v="8"/>
    <x v="1"/>
    <x v="11"/>
    <x v="0"/>
    <s v="Returning"/>
    <x v="0"/>
    <s v="Compact Repair Kit"/>
    <n v="1"/>
    <n v="40.409999999999997"/>
    <n v="0.15"/>
    <n v="16.3"/>
    <n v="34.348499999999994"/>
    <n v="16.3"/>
    <n v="18.048499999999994"/>
    <n v="0.52545234871974023"/>
    <n v="40.409999999999997"/>
    <n v="6.0614999999999997"/>
    <n v="2026"/>
    <s v="Q3"/>
    <n v="9"/>
    <s v="Sep"/>
  </r>
  <r>
    <n v="4557"/>
    <d v="2026-09-29T00:00:00"/>
    <n v="2026"/>
    <x v="2"/>
    <n v="9"/>
    <x v="8"/>
    <x v="3"/>
    <x v="8"/>
    <x v="0"/>
    <s v="New"/>
    <x v="0"/>
    <s v="Trail Bike Light"/>
    <n v="2"/>
    <n v="50.17"/>
    <n v="0.05"/>
    <n v="22.83"/>
    <n v="95.322999999999993"/>
    <n v="45.66"/>
    <n v="49.662999999999997"/>
    <n v="0.52099703114673268"/>
    <n v="100.34"/>
    <n v="5.0170000000000003"/>
    <n v="2026"/>
    <s v="Q3"/>
    <n v="9"/>
    <s v="Sep"/>
  </r>
  <r>
    <n v="4811"/>
    <d v="2026-09-29T00:00:00"/>
    <n v="2026"/>
    <x v="2"/>
    <n v="9"/>
    <x v="8"/>
    <x v="1"/>
    <x v="14"/>
    <x v="0"/>
    <s v="New"/>
    <x v="1"/>
    <s v="Summit Backpack 45L"/>
    <n v="1"/>
    <n v="155.55000000000001"/>
    <n v="0.1"/>
    <n v="79.2"/>
    <n v="139.995"/>
    <n v="79.2"/>
    <n v="60.795000000000002"/>
    <n v="0.43426550948248149"/>
    <n v="155.55000000000001"/>
    <n v="15.555000000000001"/>
    <n v="2026"/>
    <s v="Q3"/>
    <n v="9"/>
    <s v="Sep"/>
  </r>
  <r>
    <n v="306"/>
    <d v="2026-09-30T00:00:00"/>
    <n v="2026"/>
    <x v="2"/>
    <n v="9"/>
    <x v="8"/>
    <x v="2"/>
    <x v="10"/>
    <x v="2"/>
    <s v="Business"/>
    <x v="0"/>
    <s v="Trail Bike Light"/>
    <n v="1"/>
    <n v="51.81"/>
    <n v="0.1"/>
    <n v="22.65"/>
    <n v="46.629000000000005"/>
    <n v="22.65"/>
    <n v="23.979000000000006"/>
    <n v="0.51425078813613856"/>
    <n v="51.81"/>
    <n v="5.1810000000000009"/>
    <n v="2026"/>
    <s v="Q3"/>
    <n v="9"/>
    <s v="Sep"/>
  </r>
  <r>
    <n v="1158"/>
    <d v="2026-09-30T00:00:00"/>
    <n v="2026"/>
    <x v="2"/>
    <n v="9"/>
    <x v="8"/>
    <x v="0"/>
    <x v="9"/>
    <x v="2"/>
    <s v="Returning"/>
    <x v="4"/>
    <s v="Resistance Band Set"/>
    <n v="1"/>
    <n v="40.61"/>
    <n v="0.1"/>
    <n v="14.28"/>
    <n v="36.548999999999999"/>
    <n v="14.28"/>
    <n v="22.268999999999998"/>
    <n v="0.60929163588607071"/>
    <n v="40.61"/>
    <n v="4.0609999999999999"/>
    <n v="2026"/>
    <s v="Q3"/>
    <n v="9"/>
    <s v="Sep"/>
  </r>
  <r>
    <n v="1639"/>
    <d v="2026-09-30T00:00:00"/>
    <n v="2026"/>
    <x v="2"/>
    <n v="9"/>
    <x v="8"/>
    <x v="2"/>
    <x v="2"/>
    <x v="2"/>
    <s v="Business"/>
    <x v="1"/>
    <s v="Trail Boots"/>
    <n v="1"/>
    <n v="140.78"/>
    <n v="0.05"/>
    <n v="80.8"/>
    <n v="133.74099999999999"/>
    <n v="80.8"/>
    <n v="52.940999999999988"/>
    <n v="0.39584719719457756"/>
    <n v="140.78"/>
    <n v="7.0390000000000006"/>
    <n v="2026"/>
    <s v="Q3"/>
    <n v="9"/>
    <s v="Sep"/>
  </r>
  <r>
    <n v="2247"/>
    <d v="2026-09-30T00:00:00"/>
    <n v="2026"/>
    <x v="2"/>
    <n v="9"/>
    <x v="8"/>
    <x v="1"/>
    <x v="6"/>
    <x v="2"/>
    <s v="Business"/>
    <x v="2"/>
    <s v="Travel Backpack 35L"/>
    <n v="1"/>
    <n v="163.13999999999999"/>
    <n v="0"/>
    <n v="87.53"/>
    <n v="163.13999999999999"/>
    <n v="87.53"/>
    <n v="75.609999999999985"/>
    <n v="0.4634669608924849"/>
    <n v="163.13999999999999"/>
    <n v="0"/>
    <n v="2026"/>
    <s v="Q3"/>
    <n v="9"/>
    <s v="Sep"/>
  </r>
  <r>
    <n v="3119"/>
    <d v="2026-09-30T00:00:00"/>
    <n v="2026"/>
    <x v="2"/>
    <n v="9"/>
    <x v="8"/>
    <x v="3"/>
    <x v="4"/>
    <x v="2"/>
    <s v="Returning"/>
    <x v="1"/>
    <s v="Trekking Poles"/>
    <n v="1"/>
    <n v="70.91"/>
    <n v="0"/>
    <n v="31.73"/>
    <n v="70.91"/>
    <n v="31.73"/>
    <n v="39.179999999999993"/>
    <n v="0.55253137780284856"/>
    <n v="70.91"/>
    <n v="0"/>
    <n v="2026"/>
    <s v="Q3"/>
    <n v="9"/>
    <s v="Sep"/>
  </r>
  <r>
    <n v="3267"/>
    <d v="2026-09-30T00:00:00"/>
    <n v="2026"/>
    <x v="2"/>
    <n v="9"/>
    <x v="8"/>
    <x v="3"/>
    <x v="13"/>
    <x v="3"/>
    <s v="Returning"/>
    <x v="0"/>
    <s v="Commuter Helmet"/>
    <n v="2"/>
    <n v="81.99"/>
    <n v="0"/>
    <n v="43.95"/>
    <n v="163.98"/>
    <n v="87.9"/>
    <n v="76.079999999999984"/>
    <n v="0.46395901939260881"/>
    <n v="163.98"/>
    <n v="0"/>
    <n v="2026"/>
    <s v="Q3"/>
    <n v="9"/>
    <s v="Sep"/>
  </r>
  <r>
    <n v="3382"/>
    <d v="2026-09-30T00:00:00"/>
    <n v="2026"/>
    <x v="2"/>
    <n v="9"/>
    <x v="8"/>
    <x v="3"/>
    <x v="4"/>
    <x v="3"/>
    <s v="New"/>
    <x v="0"/>
    <s v="Commuter Helmet"/>
    <n v="2"/>
    <n v="81.13"/>
    <n v="0"/>
    <n v="43.7"/>
    <n v="162.26"/>
    <n v="87.4"/>
    <n v="74.859999999999985"/>
    <n v="0.46135831381733017"/>
    <n v="162.26"/>
    <n v="0"/>
    <n v="2026"/>
    <s v="Q3"/>
    <n v="9"/>
    <s v="Sep"/>
  </r>
  <r>
    <n v="3814"/>
    <d v="2026-09-30T00:00:00"/>
    <n v="2026"/>
    <x v="2"/>
    <n v="9"/>
    <x v="8"/>
    <x v="1"/>
    <x v="12"/>
    <x v="1"/>
    <s v="Returning"/>
    <x v="1"/>
    <s v="Trail Boots"/>
    <n v="5"/>
    <n v="141.08000000000001"/>
    <n v="0.05"/>
    <n v="78.23"/>
    <n v="670.13000000000011"/>
    <n v="391.15000000000003"/>
    <n v="278.98000000000008"/>
    <n v="0.4163072836613792"/>
    <n v="705.40000000000009"/>
    <n v="35.270000000000003"/>
    <n v="2026"/>
    <s v="Q3"/>
    <n v="9"/>
    <s v="Sep"/>
  </r>
  <r>
    <n v="3818"/>
    <d v="2026-09-30T00:00:00"/>
    <n v="2026"/>
    <x v="2"/>
    <n v="9"/>
    <x v="8"/>
    <x v="0"/>
    <x v="15"/>
    <x v="0"/>
    <s v="Returning"/>
    <x v="2"/>
    <s v="Insulated Bottle"/>
    <n v="5"/>
    <n v="36.18"/>
    <n v="0"/>
    <n v="13.66"/>
    <n v="180.9"/>
    <n v="68.3"/>
    <n v="112.60000000000001"/>
    <n v="0.62244333886124936"/>
    <n v="180.9"/>
    <n v="0"/>
    <n v="2026"/>
    <s v="Q3"/>
    <n v="9"/>
    <s v="Sep"/>
  </r>
  <r>
    <n v="4347"/>
    <d v="2026-09-30T00:00:00"/>
    <n v="2026"/>
    <x v="2"/>
    <n v="9"/>
    <x v="8"/>
    <x v="3"/>
    <x v="13"/>
    <x v="3"/>
    <s v="New"/>
    <x v="0"/>
    <s v="Commuter Helmet"/>
    <n v="1"/>
    <n v="81.06"/>
    <n v="0.05"/>
    <n v="43.54"/>
    <n v="77.007000000000005"/>
    <n v="43.54"/>
    <n v="33.467000000000006"/>
    <n v="0.434596854831379"/>
    <n v="81.06"/>
    <n v="4.0529999999999999"/>
    <n v="2026"/>
    <s v="Q3"/>
    <n v="9"/>
    <s v="Sep"/>
  </r>
  <r>
    <n v="4646"/>
    <d v="2026-09-30T00:00:00"/>
    <n v="2026"/>
    <x v="2"/>
    <n v="9"/>
    <x v="8"/>
    <x v="2"/>
    <x v="3"/>
    <x v="0"/>
    <s v="Business"/>
    <x v="4"/>
    <s v="Training Mat"/>
    <n v="1"/>
    <n v="49.51"/>
    <n v="0.15"/>
    <n v="21.4"/>
    <n v="42.083499999999994"/>
    <n v="21.4"/>
    <n v="20.683499999999995"/>
    <n v="0.49148716242707946"/>
    <n v="49.51"/>
    <n v="7.426499999999999"/>
    <n v="2026"/>
    <s v="Q3"/>
    <n v="9"/>
    <s v="Sep"/>
  </r>
  <r>
    <n v="5102"/>
    <d v="2026-09-30T00:00:00"/>
    <n v="2026"/>
    <x v="2"/>
    <n v="9"/>
    <x v="8"/>
    <x v="1"/>
    <x v="14"/>
    <x v="0"/>
    <s v="New"/>
    <x v="3"/>
    <s v="Trail Tent 2P"/>
    <n v="1"/>
    <n v="196.74"/>
    <n v="0.15"/>
    <n v="102.01"/>
    <n v="167.22900000000001"/>
    <n v="102.01"/>
    <n v="65.219000000000008"/>
    <n v="0.38999814625453721"/>
    <n v="196.74"/>
    <n v="29.510999999999999"/>
    <n v="2026"/>
    <s v="Q3"/>
    <n v="9"/>
    <s v="Sep"/>
  </r>
  <r>
    <n v="5152"/>
    <d v="2026-09-30T00:00:00"/>
    <n v="2026"/>
    <x v="2"/>
    <n v="9"/>
    <x v="8"/>
    <x v="3"/>
    <x v="13"/>
    <x v="0"/>
    <s v="New"/>
    <x v="1"/>
    <s v="Hiking Daypack 20L"/>
    <n v="2"/>
    <n v="91.78"/>
    <n v="0.1"/>
    <n v="45.51"/>
    <n v="165.20400000000001"/>
    <n v="91.02"/>
    <n v="74.184000000000012"/>
    <n v="0.44904481731677204"/>
    <n v="183.56"/>
    <n v="18.356000000000002"/>
    <n v="2026"/>
    <s v="Q3"/>
    <n v="9"/>
    <s v="Sep"/>
  </r>
  <r>
    <n v="151"/>
    <d v="2026-10-01T00:00:00"/>
    <n v="2026"/>
    <x v="3"/>
    <n v="10"/>
    <x v="9"/>
    <x v="2"/>
    <x v="10"/>
    <x v="0"/>
    <s v="New"/>
    <x v="1"/>
    <s v="Trail Boots"/>
    <n v="5"/>
    <n v="146.69"/>
    <n v="0"/>
    <n v="79"/>
    <n v="733.45"/>
    <n v="395"/>
    <n v="338.45000000000005"/>
    <n v="0.46144931488172342"/>
    <n v="733.45"/>
    <n v="0"/>
    <n v="2026"/>
    <s v="Q4"/>
    <n v="10"/>
    <s v="Oct"/>
  </r>
  <r>
    <n v="1292"/>
    <d v="2026-10-01T00:00:00"/>
    <n v="2026"/>
    <x v="3"/>
    <n v="10"/>
    <x v="9"/>
    <x v="0"/>
    <x v="9"/>
    <x v="2"/>
    <s v="New"/>
    <x v="3"/>
    <s v="Portable Camp Stove"/>
    <n v="1"/>
    <n v="79.81"/>
    <n v="0"/>
    <n v="39.08"/>
    <n v="79.81"/>
    <n v="39.08"/>
    <n v="40.730000000000004"/>
    <n v="0.5103370504949255"/>
    <n v="79.81"/>
    <n v="0"/>
    <n v="2026"/>
    <s v="Q4"/>
    <n v="10"/>
    <s v="Oct"/>
  </r>
  <r>
    <n v="1862"/>
    <d v="2026-10-01T00:00:00"/>
    <n v="2026"/>
    <x v="3"/>
    <n v="10"/>
    <x v="9"/>
    <x v="3"/>
    <x v="8"/>
    <x v="0"/>
    <s v="New"/>
    <x v="3"/>
    <s v="Compact Sleeping Bag"/>
    <n v="5"/>
    <n v="121.63"/>
    <n v="0.05"/>
    <n v="61.7"/>
    <n v="577.74249999999995"/>
    <n v="308.5"/>
    <n v="269.24249999999995"/>
    <n v="0.46602508903187834"/>
    <n v="608.15"/>
    <n v="30.407499999999999"/>
    <n v="2026"/>
    <s v="Q4"/>
    <n v="10"/>
    <s v="Oct"/>
  </r>
  <r>
    <n v="2569"/>
    <d v="2026-10-01T00:00:00"/>
    <n v="2026"/>
    <x v="3"/>
    <n v="10"/>
    <x v="9"/>
    <x v="3"/>
    <x v="13"/>
    <x v="1"/>
    <s v="Business"/>
    <x v="0"/>
    <s v="Trail Bike Light"/>
    <n v="10"/>
    <n v="50.42"/>
    <n v="0.05"/>
    <n v="22.5"/>
    <n v="478.99"/>
    <n v="225"/>
    <n v="253.99"/>
    <n v="0.53026159210004387"/>
    <n v="504.20000000000005"/>
    <n v="25.210000000000004"/>
    <n v="2026"/>
    <s v="Q4"/>
    <n v="10"/>
    <s v="Oct"/>
  </r>
  <r>
    <n v="3333"/>
    <d v="2026-10-01T00:00:00"/>
    <n v="2026"/>
    <x v="3"/>
    <n v="10"/>
    <x v="9"/>
    <x v="2"/>
    <x v="5"/>
    <x v="0"/>
    <s v="New"/>
    <x v="3"/>
    <s v="Portable Camp Stove"/>
    <n v="3"/>
    <n v="80.67"/>
    <n v="0"/>
    <n v="39.94"/>
    <n v="242.01"/>
    <n v="119.82"/>
    <n v="122.19"/>
    <n v="0.50489649188050079"/>
    <n v="242.01"/>
    <n v="0"/>
    <n v="2026"/>
    <s v="Q4"/>
    <n v="10"/>
    <s v="Oct"/>
  </r>
  <r>
    <n v="3830"/>
    <d v="2026-10-01T00:00:00"/>
    <n v="2026"/>
    <x v="3"/>
    <n v="10"/>
    <x v="9"/>
    <x v="3"/>
    <x v="13"/>
    <x v="0"/>
    <s v="Business"/>
    <x v="1"/>
    <s v="Summit Backpack 45L"/>
    <n v="2"/>
    <n v="152.12"/>
    <n v="0"/>
    <n v="79.53"/>
    <n v="304.24"/>
    <n v="159.06"/>
    <n v="145.18"/>
    <n v="0.47718906126742044"/>
    <n v="304.24"/>
    <n v="0"/>
    <n v="2026"/>
    <s v="Q4"/>
    <n v="10"/>
    <s v="Oct"/>
  </r>
  <r>
    <n v="4868"/>
    <d v="2026-10-01T00:00:00"/>
    <n v="2026"/>
    <x v="3"/>
    <n v="10"/>
    <x v="9"/>
    <x v="2"/>
    <x v="5"/>
    <x v="1"/>
    <s v="New"/>
    <x v="3"/>
    <s v="Portable Camp Stove"/>
    <n v="4"/>
    <n v="82.54"/>
    <n v="0.15"/>
    <n v="39.74"/>
    <n v="280.63600000000002"/>
    <n v="158.96"/>
    <n v="121.67600000000002"/>
    <n v="0.43357231431462823"/>
    <n v="330.16"/>
    <n v="49.524000000000001"/>
    <n v="2026"/>
    <s v="Q4"/>
    <n v="10"/>
    <s v="Oct"/>
  </r>
  <r>
    <n v="2250"/>
    <d v="2026-10-02T00:00:00"/>
    <n v="2026"/>
    <x v="3"/>
    <n v="10"/>
    <x v="9"/>
    <x v="3"/>
    <x v="13"/>
    <x v="2"/>
    <s v="Returning"/>
    <x v="0"/>
    <s v="Trail Bike Light"/>
    <n v="2"/>
    <n v="50.43"/>
    <n v="0"/>
    <n v="23.04"/>
    <n v="100.86"/>
    <n v="46.08"/>
    <n v="54.78"/>
    <n v="0.54312908982748365"/>
    <n v="100.86"/>
    <n v="0"/>
    <n v="2026"/>
    <s v="Q4"/>
    <n v="10"/>
    <s v="Oct"/>
  </r>
  <r>
    <n v="2516"/>
    <d v="2026-10-02T00:00:00"/>
    <n v="2026"/>
    <x v="3"/>
    <n v="10"/>
    <x v="9"/>
    <x v="2"/>
    <x v="10"/>
    <x v="0"/>
    <s v="New"/>
    <x v="3"/>
    <s v="Trail Tent 2P"/>
    <n v="2"/>
    <n v="198.57"/>
    <n v="0.15"/>
    <n v="101.08"/>
    <n v="337.56899999999996"/>
    <n v="202.16"/>
    <n v="135.40899999999996"/>
    <n v="0.4011298430839324"/>
    <n v="397.14"/>
    <n v="59.570999999999998"/>
    <n v="2026"/>
    <s v="Q4"/>
    <n v="10"/>
    <s v="Oct"/>
  </r>
  <r>
    <n v="809"/>
    <d v="2026-10-03T00:00:00"/>
    <n v="2026"/>
    <x v="3"/>
    <n v="10"/>
    <x v="9"/>
    <x v="3"/>
    <x v="8"/>
    <x v="0"/>
    <s v="New"/>
    <x v="4"/>
    <s v="Resistance Band Set"/>
    <n v="2"/>
    <n v="41.06"/>
    <n v="0.05"/>
    <n v="14.54"/>
    <n v="78.013999999999996"/>
    <n v="29.08"/>
    <n v="48.933999999999997"/>
    <n v="0.62724639167328944"/>
    <n v="82.12"/>
    <n v="4.1060000000000008"/>
    <n v="2026"/>
    <s v="Q4"/>
    <n v="10"/>
    <s v="Oct"/>
  </r>
  <r>
    <n v="1852"/>
    <d v="2026-10-03T00:00:00"/>
    <n v="2026"/>
    <x v="3"/>
    <n v="10"/>
    <x v="9"/>
    <x v="1"/>
    <x v="12"/>
    <x v="1"/>
    <s v="Business"/>
    <x v="2"/>
    <s v="Travel Backpack 35L"/>
    <n v="4"/>
    <n v="162.19"/>
    <n v="0.15"/>
    <n v="89.81"/>
    <n v="551.44600000000003"/>
    <n v="359.24"/>
    <n v="192.20600000000002"/>
    <n v="0.34854908730863948"/>
    <n v="648.76"/>
    <n v="97.313999999999993"/>
    <n v="2026"/>
    <s v="Q4"/>
    <n v="10"/>
    <s v="Oct"/>
  </r>
  <r>
    <n v="3627"/>
    <d v="2026-10-03T00:00:00"/>
    <n v="2026"/>
    <x v="3"/>
    <n v="10"/>
    <x v="9"/>
    <x v="3"/>
    <x v="4"/>
    <x v="2"/>
    <s v="New"/>
    <x v="3"/>
    <s v="Trail Tent 2P"/>
    <n v="2"/>
    <n v="192.99"/>
    <n v="0"/>
    <n v="101.73"/>
    <n v="385.98"/>
    <n v="203.46"/>
    <n v="182.52"/>
    <n v="0.47287424218871443"/>
    <n v="385.98"/>
    <n v="0"/>
    <n v="2026"/>
    <s v="Q4"/>
    <n v="10"/>
    <s v="Oct"/>
  </r>
  <r>
    <n v="4135"/>
    <d v="2026-10-03T00:00:00"/>
    <n v="2026"/>
    <x v="3"/>
    <n v="10"/>
    <x v="9"/>
    <x v="0"/>
    <x v="15"/>
    <x v="0"/>
    <s v="New"/>
    <x v="1"/>
    <s v="Trail Boots"/>
    <n v="3"/>
    <n v="142.33000000000001"/>
    <n v="0.1"/>
    <n v="79.19"/>
    <n v="384.291"/>
    <n v="237.57"/>
    <n v="146.721"/>
    <n v="0.3817966072585619"/>
    <n v="426.99"/>
    <n v="42.699000000000005"/>
    <n v="2026"/>
    <s v="Q4"/>
    <n v="10"/>
    <s v="Oct"/>
  </r>
  <r>
    <n v="4138"/>
    <d v="2026-10-03T00:00:00"/>
    <n v="2026"/>
    <x v="3"/>
    <n v="10"/>
    <x v="9"/>
    <x v="1"/>
    <x v="11"/>
    <x v="2"/>
    <s v="Business"/>
    <x v="1"/>
    <s v="Trail Boots"/>
    <n v="4"/>
    <n v="143.63"/>
    <n v="0"/>
    <n v="80.510000000000005"/>
    <n v="574.52"/>
    <n v="322.04000000000002"/>
    <n v="252.47999999999996"/>
    <n v="0.43946250783262542"/>
    <n v="574.52"/>
    <n v="0"/>
    <n v="2026"/>
    <s v="Q4"/>
    <n v="10"/>
    <s v="Oct"/>
  </r>
  <r>
    <n v="4286"/>
    <d v="2026-10-03T00:00:00"/>
    <n v="2026"/>
    <x v="3"/>
    <n v="10"/>
    <x v="9"/>
    <x v="1"/>
    <x v="6"/>
    <x v="2"/>
    <s v="Returning"/>
    <x v="3"/>
    <s v="Alpine Tent 4P"/>
    <n v="4"/>
    <n v="341.95"/>
    <n v="0.05"/>
    <n v="199.9"/>
    <n v="1299.4099999999999"/>
    <n v="799.6"/>
    <n v="499.80999999999983"/>
    <n v="0.38464379987840625"/>
    <n v="1367.8"/>
    <n v="68.39"/>
    <n v="2026"/>
    <s v="Q4"/>
    <n v="10"/>
    <s v="Oct"/>
  </r>
  <r>
    <n v="4371"/>
    <d v="2026-10-03T00:00:00"/>
    <n v="2026"/>
    <x v="3"/>
    <n v="10"/>
    <x v="9"/>
    <x v="1"/>
    <x v="6"/>
    <x v="0"/>
    <s v="Returning"/>
    <x v="4"/>
    <s v="Weighted Vest"/>
    <n v="1"/>
    <n v="123.81"/>
    <n v="0"/>
    <n v="68.72"/>
    <n v="123.81"/>
    <n v="68.72"/>
    <n v="55.09"/>
    <n v="0.44495598093853489"/>
    <n v="123.81"/>
    <n v="0"/>
    <n v="2026"/>
    <s v="Q4"/>
    <n v="10"/>
    <s v="Oct"/>
  </r>
  <r>
    <n v="905"/>
    <d v="2026-10-04T00:00:00"/>
    <n v="2026"/>
    <x v="3"/>
    <n v="10"/>
    <x v="9"/>
    <x v="2"/>
    <x v="3"/>
    <x v="0"/>
    <s v="New"/>
    <x v="1"/>
    <s v="Trail Boots"/>
    <n v="1"/>
    <n v="146.1"/>
    <n v="0"/>
    <n v="79.739999999999995"/>
    <n v="146.1"/>
    <n v="79.739999999999995"/>
    <n v="66.36"/>
    <n v="0.45420944558521564"/>
    <n v="146.1"/>
    <n v="0"/>
    <n v="2026"/>
    <s v="Q4"/>
    <n v="10"/>
    <s v="Oct"/>
  </r>
  <r>
    <n v="1415"/>
    <d v="2026-10-04T00:00:00"/>
    <n v="2026"/>
    <x v="3"/>
    <n v="10"/>
    <x v="9"/>
    <x v="1"/>
    <x v="11"/>
    <x v="3"/>
    <s v="Returning"/>
    <x v="2"/>
    <s v="Travel Backpack 35L"/>
    <n v="1"/>
    <n v="161.07"/>
    <n v="0.05"/>
    <n v="89.81"/>
    <n v="153.01649999999998"/>
    <n v="89.81"/>
    <n v="63.206499999999977"/>
    <n v="0.41306983233834249"/>
    <n v="161.07"/>
    <n v="8.0534999999999997"/>
    <n v="2026"/>
    <s v="Q4"/>
    <n v="10"/>
    <s v="Oct"/>
  </r>
  <r>
    <n v="2205"/>
    <d v="2026-10-04T00:00:00"/>
    <n v="2026"/>
    <x v="3"/>
    <n v="10"/>
    <x v="9"/>
    <x v="3"/>
    <x v="13"/>
    <x v="0"/>
    <s v="New"/>
    <x v="1"/>
    <s v="Hiking Daypack 20L"/>
    <n v="5"/>
    <n v="90.12"/>
    <n v="0"/>
    <n v="46.67"/>
    <n v="450.6"/>
    <n v="233.35000000000002"/>
    <n v="217.25"/>
    <n v="0.48213493120284062"/>
    <n v="450.6"/>
    <n v="0"/>
    <n v="2026"/>
    <s v="Q4"/>
    <n v="10"/>
    <s v="Oct"/>
  </r>
  <r>
    <n v="2374"/>
    <d v="2026-10-04T00:00:00"/>
    <n v="2026"/>
    <x v="3"/>
    <n v="10"/>
    <x v="9"/>
    <x v="3"/>
    <x v="13"/>
    <x v="3"/>
    <s v="Returning"/>
    <x v="1"/>
    <s v="Trekking Poles"/>
    <n v="1"/>
    <n v="70.400000000000006"/>
    <n v="0"/>
    <n v="32.43"/>
    <n v="70.400000000000006"/>
    <n v="32.43"/>
    <n v="37.970000000000006"/>
    <n v="0.53934659090909098"/>
    <n v="70.400000000000006"/>
    <n v="0"/>
    <n v="2026"/>
    <s v="Q4"/>
    <n v="10"/>
    <s v="Oct"/>
  </r>
  <r>
    <n v="4840"/>
    <d v="2026-10-04T00:00:00"/>
    <n v="2026"/>
    <x v="3"/>
    <n v="10"/>
    <x v="9"/>
    <x v="1"/>
    <x v="12"/>
    <x v="1"/>
    <s v="Business"/>
    <x v="3"/>
    <s v="Trail Tent 2P"/>
    <n v="6"/>
    <n v="191.08"/>
    <n v="0.1"/>
    <n v="102.93"/>
    <n v="1031.8320000000001"/>
    <n v="617.58000000000004"/>
    <n v="414.25200000000007"/>
    <n v="0.40147233270532412"/>
    <n v="1146.48"/>
    <n v="114.64800000000001"/>
    <n v="2026"/>
    <s v="Q4"/>
    <n v="10"/>
    <s v="Oct"/>
  </r>
  <r>
    <n v="4984"/>
    <d v="2026-10-04T00:00:00"/>
    <n v="2026"/>
    <x v="3"/>
    <n v="10"/>
    <x v="9"/>
    <x v="2"/>
    <x v="16"/>
    <x v="0"/>
    <s v="Returning"/>
    <x v="4"/>
    <s v="Recovery Roller"/>
    <n v="1"/>
    <n v="36.590000000000003"/>
    <n v="0"/>
    <n v="13.62"/>
    <n v="36.590000000000003"/>
    <n v="13.62"/>
    <n v="22.970000000000006"/>
    <n v="0.62776714949439749"/>
    <n v="36.590000000000003"/>
    <n v="0"/>
    <n v="2026"/>
    <s v="Q4"/>
    <n v="10"/>
    <s v="Oct"/>
  </r>
  <r>
    <n v="641"/>
    <d v="2026-10-05T00:00:00"/>
    <n v="2026"/>
    <x v="3"/>
    <n v="10"/>
    <x v="9"/>
    <x v="1"/>
    <x v="11"/>
    <x v="2"/>
    <s v="Returning"/>
    <x v="3"/>
    <s v="Compact Sleeping Bag"/>
    <n v="2"/>
    <n v="125.38"/>
    <n v="0.05"/>
    <n v="59.12"/>
    <n v="238.22199999999998"/>
    <n v="118.24"/>
    <n v="119.98199999999999"/>
    <n v="0.5036562534106841"/>
    <n v="250.76"/>
    <n v="12.538"/>
    <n v="2026"/>
    <s v="Q4"/>
    <n v="10"/>
    <s v="Oct"/>
  </r>
  <r>
    <n v="1358"/>
    <d v="2026-10-05T00:00:00"/>
    <n v="2026"/>
    <x v="3"/>
    <n v="10"/>
    <x v="9"/>
    <x v="0"/>
    <x v="0"/>
    <x v="0"/>
    <s v="New"/>
    <x v="2"/>
    <s v="Insulated Bottle"/>
    <n v="1"/>
    <n v="35.71"/>
    <n v="0"/>
    <n v="13.3"/>
    <n v="35.71"/>
    <n v="13.3"/>
    <n v="22.41"/>
    <n v="0.62755530663679637"/>
    <n v="35.71"/>
    <n v="0"/>
    <n v="2026"/>
    <s v="Q4"/>
    <n v="10"/>
    <s v="Oct"/>
  </r>
  <r>
    <n v="3904"/>
    <d v="2026-10-05T00:00:00"/>
    <n v="2026"/>
    <x v="3"/>
    <n v="10"/>
    <x v="9"/>
    <x v="1"/>
    <x v="6"/>
    <x v="0"/>
    <s v="Returning"/>
    <x v="2"/>
    <s v="Packing Cube Set"/>
    <n v="2"/>
    <n v="46.72"/>
    <n v="0"/>
    <n v="18.39"/>
    <n v="93.44"/>
    <n v="36.78"/>
    <n v="56.66"/>
    <n v="0.60637842465753422"/>
    <n v="93.44"/>
    <n v="0"/>
    <n v="2026"/>
    <s v="Q4"/>
    <n v="10"/>
    <s v="Oct"/>
  </r>
  <r>
    <n v="4336"/>
    <d v="2026-10-05T00:00:00"/>
    <n v="2026"/>
    <x v="3"/>
    <n v="10"/>
    <x v="9"/>
    <x v="0"/>
    <x v="15"/>
    <x v="3"/>
    <s v="Returning"/>
    <x v="1"/>
    <s v="Trail Boots"/>
    <n v="1"/>
    <n v="143.16999999999999"/>
    <n v="0.05"/>
    <n v="81.290000000000006"/>
    <n v="136.01149999999998"/>
    <n v="81.290000000000006"/>
    <n v="54.721499999999978"/>
    <n v="0.40232995004098904"/>
    <n v="143.16999999999999"/>
    <n v="7.1585000000000001"/>
    <n v="2026"/>
    <s v="Q4"/>
    <n v="10"/>
    <s v="Oct"/>
  </r>
  <r>
    <n v="4705"/>
    <d v="2026-10-05T00:00:00"/>
    <n v="2026"/>
    <x v="3"/>
    <n v="10"/>
    <x v="9"/>
    <x v="0"/>
    <x v="0"/>
    <x v="2"/>
    <s v="Returning"/>
    <x v="3"/>
    <s v="Compact Sleeping Bag"/>
    <n v="1"/>
    <n v="125.88"/>
    <n v="0"/>
    <n v="62.46"/>
    <n v="125.88"/>
    <n v="62.46"/>
    <n v="63.419999999999995"/>
    <n v="0.50381315538608196"/>
    <n v="125.88"/>
    <n v="0"/>
    <n v="2026"/>
    <s v="Q4"/>
    <n v="10"/>
    <s v="Oct"/>
  </r>
  <r>
    <n v="1094"/>
    <d v="2026-10-06T00:00:00"/>
    <n v="2026"/>
    <x v="3"/>
    <n v="10"/>
    <x v="9"/>
    <x v="3"/>
    <x v="4"/>
    <x v="0"/>
    <s v="New"/>
    <x v="4"/>
    <s v="Weighted Vest"/>
    <n v="2"/>
    <n v="121.81"/>
    <n v="0.05"/>
    <n v="67.72"/>
    <n v="231.43899999999999"/>
    <n v="135.44"/>
    <n v="95.998999999999995"/>
    <n v="0.41479180259161158"/>
    <n v="243.62"/>
    <n v="12.181000000000001"/>
    <n v="2026"/>
    <s v="Q4"/>
    <n v="10"/>
    <s v="Oct"/>
  </r>
  <r>
    <n v="3926"/>
    <d v="2026-10-06T00:00:00"/>
    <n v="2026"/>
    <x v="3"/>
    <n v="10"/>
    <x v="9"/>
    <x v="2"/>
    <x v="5"/>
    <x v="0"/>
    <s v="Business"/>
    <x v="1"/>
    <s v="Summit Backpack 45L"/>
    <n v="6"/>
    <n v="154.93"/>
    <n v="0.05"/>
    <n v="79.430000000000007"/>
    <n v="883.101"/>
    <n v="476.58000000000004"/>
    <n v="406.52099999999996"/>
    <n v="0.46033352923391546"/>
    <n v="929.58"/>
    <n v="46.479000000000006"/>
    <n v="2026"/>
    <s v="Q4"/>
    <n v="10"/>
    <s v="Oct"/>
  </r>
  <r>
    <n v="524"/>
    <d v="2026-10-07T00:00:00"/>
    <n v="2026"/>
    <x v="3"/>
    <n v="10"/>
    <x v="9"/>
    <x v="3"/>
    <x v="8"/>
    <x v="2"/>
    <s v="New"/>
    <x v="0"/>
    <s v="Cycling Pack 12L"/>
    <n v="2"/>
    <n v="101.1"/>
    <n v="0.15"/>
    <n v="51.61"/>
    <n v="171.86999999999998"/>
    <n v="103.22"/>
    <n v="68.649999999999977"/>
    <n v="0.39942980159422814"/>
    <n v="202.2"/>
    <n v="30.33"/>
    <n v="2026"/>
    <s v="Q4"/>
    <n v="10"/>
    <s v="Oct"/>
  </r>
  <r>
    <n v="2277"/>
    <d v="2026-10-07T00:00:00"/>
    <n v="2026"/>
    <x v="3"/>
    <n v="10"/>
    <x v="9"/>
    <x v="0"/>
    <x v="0"/>
    <x v="0"/>
    <s v="New"/>
    <x v="0"/>
    <s v="Cycling Pack 12L"/>
    <n v="2"/>
    <n v="105"/>
    <n v="0"/>
    <n v="50.3"/>
    <n v="210"/>
    <n v="100.6"/>
    <n v="109.4"/>
    <n v="0.52095238095238094"/>
    <n v="210"/>
    <n v="0"/>
    <n v="2026"/>
    <s v="Q4"/>
    <n v="10"/>
    <s v="Oct"/>
  </r>
  <r>
    <n v="2442"/>
    <d v="2026-10-07T00:00:00"/>
    <n v="2026"/>
    <x v="3"/>
    <n v="10"/>
    <x v="9"/>
    <x v="2"/>
    <x v="2"/>
    <x v="1"/>
    <s v="Business"/>
    <x v="1"/>
    <s v="Summit Backpack 45L"/>
    <n v="4"/>
    <n v="157.12"/>
    <n v="0.15"/>
    <n v="77.98"/>
    <n v="534.20799999999997"/>
    <n v="311.92"/>
    <n v="222.28799999999995"/>
    <n v="0.41610758356295668"/>
    <n v="628.48"/>
    <n v="94.272000000000006"/>
    <n v="2026"/>
    <s v="Q4"/>
    <n v="10"/>
    <s v="Oct"/>
  </r>
  <r>
    <n v="2809"/>
    <d v="2026-10-07T00:00:00"/>
    <n v="2026"/>
    <x v="3"/>
    <n v="10"/>
    <x v="9"/>
    <x v="3"/>
    <x v="8"/>
    <x v="0"/>
    <s v="Returning"/>
    <x v="1"/>
    <s v="Trekking Poles"/>
    <n v="3"/>
    <n v="70.239999999999995"/>
    <n v="0.05"/>
    <n v="31.96"/>
    <n v="200.18399999999997"/>
    <n v="95.88"/>
    <n v="104.30399999999997"/>
    <n v="0.5210406426087999"/>
    <n v="210.71999999999997"/>
    <n v="10.536"/>
    <n v="2026"/>
    <s v="Q4"/>
    <n v="10"/>
    <s v="Oct"/>
  </r>
  <r>
    <n v="2946"/>
    <d v="2026-10-07T00:00:00"/>
    <n v="2026"/>
    <x v="3"/>
    <n v="10"/>
    <x v="9"/>
    <x v="2"/>
    <x v="16"/>
    <x v="0"/>
    <s v="Returning"/>
    <x v="0"/>
    <s v="Cycling Pack 12L"/>
    <n v="1"/>
    <n v="103.48"/>
    <n v="0.1"/>
    <n v="51.33"/>
    <n v="93.132000000000005"/>
    <n v="51.33"/>
    <n v="41.802000000000007"/>
    <n v="0.4488467980930293"/>
    <n v="103.48"/>
    <n v="10.348000000000001"/>
    <n v="2026"/>
    <s v="Q4"/>
    <n v="10"/>
    <s v="Oct"/>
  </r>
  <r>
    <n v="4147"/>
    <d v="2026-10-07T00:00:00"/>
    <n v="2026"/>
    <x v="3"/>
    <n v="10"/>
    <x v="9"/>
    <x v="1"/>
    <x v="12"/>
    <x v="2"/>
    <s v="Returning"/>
    <x v="0"/>
    <s v="Compact Repair Kit"/>
    <n v="3"/>
    <n v="40.770000000000003"/>
    <n v="0.05"/>
    <n v="16.68"/>
    <n v="116.19449999999999"/>
    <n v="50.04"/>
    <n v="66.154499999999985"/>
    <n v="0.56934278300608021"/>
    <n v="122.31"/>
    <n v="6.1155000000000008"/>
    <n v="2026"/>
    <s v="Q4"/>
    <n v="10"/>
    <s v="Oct"/>
  </r>
  <r>
    <n v="4164"/>
    <d v="2026-10-07T00:00:00"/>
    <n v="2026"/>
    <x v="3"/>
    <n v="10"/>
    <x v="9"/>
    <x v="0"/>
    <x v="9"/>
    <x v="2"/>
    <s v="New"/>
    <x v="1"/>
    <s v="Trail Boots"/>
    <n v="2"/>
    <n v="143.41999999999999"/>
    <n v="0"/>
    <n v="81.44"/>
    <n v="286.83999999999997"/>
    <n v="162.88"/>
    <n v="123.95999999999998"/>
    <n v="0.43215730023706594"/>
    <n v="286.83999999999997"/>
    <n v="0"/>
    <n v="2026"/>
    <s v="Q4"/>
    <n v="10"/>
    <s v="Oct"/>
  </r>
  <r>
    <n v="4275"/>
    <d v="2026-10-07T00:00:00"/>
    <n v="2026"/>
    <x v="3"/>
    <n v="10"/>
    <x v="9"/>
    <x v="3"/>
    <x v="7"/>
    <x v="3"/>
    <s v="Returning"/>
    <x v="0"/>
    <s v="Trail Bike Light"/>
    <n v="1"/>
    <n v="49.56"/>
    <n v="0.05"/>
    <n v="22.88"/>
    <n v="47.082000000000001"/>
    <n v="22.88"/>
    <n v="24.202000000000002"/>
    <n v="0.51403933562720361"/>
    <n v="49.56"/>
    <n v="2.4780000000000002"/>
    <n v="2026"/>
    <s v="Q4"/>
    <n v="10"/>
    <s v="Oct"/>
  </r>
  <r>
    <n v="5062"/>
    <d v="2026-10-07T00:00:00"/>
    <n v="2026"/>
    <x v="3"/>
    <n v="10"/>
    <x v="9"/>
    <x v="1"/>
    <x v="12"/>
    <x v="0"/>
    <s v="Returning"/>
    <x v="2"/>
    <s v="Carry-On Duffel"/>
    <n v="4"/>
    <n v="131.05000000000001"/>
    <n v="0"/>
    <n v="67.37"/>
    <n v="524.20000000000005"/>
    <n v="269.48"/>
    <n v="254.72000000000003"/>
    <n v="0.48592140404425793"/>
    <n v="524.20000000000005"/>
    <n v="0"/>
    <n v="2026"/>
    <s v="Q4"/>
    <n v="10"/>
    <s v="Oct"/>
  </r>
  <r>
    <n v="1126"/>
    <d v="2026-10-08T00:00:00"/>
    <n v="2026"/>
    <x v="3"/>
    <n v="10"/>
    <x v="9"/>
    <x v="0"/>
    <x v="9"/>
    <x v="0"/>
    <s v="Business"/>
    <x v="0"/>
    <s v="Trail Bike Light"/>
    <n v="1"/>
    <n v="51.35"/>
    <n v="0"/>
    <n v="22.98"/>
    <n v="51.35"/>
    <n v="22.98"/>
    <n v="28.37"/>
    <n v="0.55248296007789677"/>
    <n v="51.35"/>
    <n v="0"/>
    <n v="2026"/>
    <s v="Q4"/>
    <n v="10"/>
    <s v="Oct"/>
  </r>
  <r>
    <n v="1865"/>
    <d v="2026-10-08T00:00:00"/>
    <n v="2026"/>
    <x v="3"/>
    <n v="10"/>
    <x v="9"/>
    <x v="3"/>
    <x v="8"/>
    <x v="0"/>
    <s v="Returning"/>
    <x v="4"/>
    <s v="Resistance Band Set"/>
    <n v="1"/>
    <n v="39.659999999999997"/>
    <n v="0"/>
    <n v="14.39"/>
    <n v="39.659999999999997"/>
    <n v="14.39"/>
    <n v="25.269999999999996"/>
    <n v="0.63716591023701463"/>
    <n v="39.659999999999997"/>
    <n v="0"/>
    <n v="2026"/>
    <s v="Q4"/>
    <n v="10"/>
    <s v="Oct"/>
  </r>
  <r>
    <n v="2471"/>
    <d v="2026-10-08T00:00:00"/>
    <n v="2026"/>
    <x v="3"/>
    <n v="10"/>
    <x v="9"/>
    <x v="3"/>
    <x v="13"/>
    <x v="2"/>
    <s v="New"/>
    <x v="4"/>
    <s v="Resistance Band Set"/>
    <n v="1"/>
    <n v="39.79"/>
    <n v="0"/>
    <n v="14.76"/>
    <n v="39.79"/>
    <n v="14.76"/>
    <n v="25.03"/>
    <n v="0.62905252576024129"/>
    <n v="39.79"/>
    <n v="0"/>
    <n v="2026"/>
    <s v="Q4"/>
    <n v="10"/>
    <s v="Oct"/>
  </r>
  <r>
    <n v="3208"/>
    <d v="2026-10-08T00:00:00"/>
    <n v="2026"/>
    <x v="3"/>
    <n v="10"/>
    <x v="9"/>
    <x v="2"/>
    <x v="10"/>
    <x v="1"/>
    <s v="New"/>
    <x v="0"/>
    <s v="Compact Repair Kit"/>
    <n v="6"/>
    <n v="41.27"/>
    <n v="0.1"/>
    <n v="16.61"/>
    <n v="222.858"/>
    <n v="99.66"/>
    <n v="123.19800000000001"/>
    <n v="0.55280941227149127"/>
    <n v="247.62"/>
    <n v="24.762"/>
    <n v="2026"/>
    <s v="Q4"/>
    <n v="10"/>
    <s v="Oct"/>
  </r>
  <r>
    <n v="4285"/>
    <d v="2026-10-08T00:00:00"/>
    <n v="2026"/>
    <x v="3"/>
    <n v="10"/>
    <x v="9"/>
    <x v="3"/>
    <x v="4"/>
    <x v="0"/>
    <s v="Returning"/>
    <x v="1"/>
    <s v="Hiking Daypack 20L"/>
    <n v="1"/>
    <n v="93.39"/>
    <n v="0"/>
    <n v="45.98"/>
    <n v="93.39"/>
    <n v="45.98"/>
    <n v="47.410000000000004"/>
    <n v="0.50765606595995294"/>
    <n v="93.39"/>
    <n v="0"/>
    <n v="2026"/>
    <s v="Q4"/>
    <n v="10"/>
    <s v="Oct"/>
  </r>
  <r>
    <n v="261"/>
    <d v="2026-10-09T00:00:00"/>
    <n v="2026"/>
    <x v="3"/>
    <n v="10"/>
    <x v="9"/>
    <x v="2"/>
    <x v="3"/>
    <x v="0"/>
    <s v="Business"/>
    <x v="3"/>
    <s v="Alpine Tent 4P"/>
    <n v="1"/>
    <n v="336.56"/>
    <n v="0"/>
    <n v="189.74"/>
    <n v="336.56"/>
    <n v="189.74"/>
    <n v="146.82"/>
    <n v="0.43623722367482765"/>
    <n v="336.56"/>
    <n v="0"/>
    <n v="2026"/>
    <s v="Q4"/>
    <n v="10"/>
    <s v="Oct"/>
  </r>
  <r>
    <n v="291"/>
    <d v="2026-10-09T00:00:00"/>
    <n v="2026"/>
    <x v="3"/>
    <n v="10"/>
    <x v="9"/>
    <x v="2"/>
    <x v="2"/>
    <x v="0"/>
    <s v="New"/>
    <x v="2"/>
    <s v="Carry-On Duffel"/>
    <n v="2"/>
    <n v="132.47999999999999"/>
    <n v="0.1"/>
    <n v="67.48"/>
    <n v="238.464"/>
    <n v="134.96"/>
    <n v="103.50399999999999"/>
    <n v="0.43404455179817497"/>
    <n v="264.95999999999998"/>
    <n v="26.495999999999999"/>
    <n v="2026"/>
    <s v="Q4"/>
    <n v="10"/>
    <s v="Oct"/>
  </r>
  <r>
    <n v="670"/>
    <d v="2026-10-09T00:00:00"/>
    <n v="2026"/>
    <x v="3"/>
    <n v="10"/>
    <x v="9"/>
    <x v="1"/>
    <x v="14"/>
    <x v="2"/>
    <s v="Returning"/>
    <x v="1"/>
    <s v="Hiking Daypack 20L"/>
    <n v="1"/>
    <n v="92.59"/>
    <n v="0"/>
    <n v="44.46"/>
    <n v="92.59"/>
    <n v="44.46"/>
    <n v="48.13"/>
    <n v="0.51981855491953777"/>
    <n v="92.59"/>
    <n v="0"/>
    <n v="2026"/>
    <s v="Q4"/>
    <n v="10"/>
    <s v="Oct"/>
  </r>
  <r>
    <n v="1306"/>
    <d v="2026-10-09T00:00:00"/>
    <n v="2026"/>
    <x v="3"/>
    <n v="10"/>
    <x v="9"/>
    <x v="3"/>
    <x v="8"/>
    <x v="2"/>
    <s v="Business"/>
    <x v="4"/>
    <s v="Recovery Roller"/>
    <n v="1"/>
    <n v="35.450000000000003"/>
    <n v="0.05"/>
    <n v="14.23"/>
    <n v="33.677500000000002"/>
    <n v="14.23"/>
    <n v="19.447500000000002"/>
    <n v="0.57746269764679681"/>
    <n v="35.450000000000003"/>
    <n v="1.7725000000000002"/>
    <n v="2026"/>
    <s v="Q4"/>
    <n v="10"/>
    <s v="Oct"/>
  </r>
  <r>
    <n v="2400"/>
    <d v="2026-10-09T00:00:00"/>
    <n v="2026"/>
    <x v="3"/>
    <n v="10"/>
    <x v="9"/>
    <x v="2"/>
    <x v="2"/>
    <x v="0"/>
    <s v="New"/>
    <x v="1"/>
    <s v="Hiking Daypack 20L"/>
    <n v="2"/>
    <n v="93.83"/>
    <n v="0.1"/>
    <n v="44.27"/>
    <n v="168.89400000000001"/>
    <n v="88.54"/>
    <n v="80.353999999999999"/>
    <n v="0.47576586498040191"/>
    <n v="187.66"/>
    <n v="18.766000000000002"/>
    <n v="2026"/>
    <s v="Q4"/>
    <n v="10"/>
    <s v="Oct"/>
  </r>
  <r>
    <n v="3816"/>
    <d v="2026-10-09T00:00:00"/>
    <n v="2026"/>
    <x v="3"/>
    <n v="10"/>
    <x v="9"/>
    <x v="1"/>
    <x v="12"/>
    <x v="0"/>
    <s v="New"/>
    <x v="4"/>
    <s v="Recovery Roller"/>
    <n v="1"/>
    <n v="36.32"/>
    <n v="0"/>
    <n v="13.6"/>
    <n v="36.32"/>
    <n v="13.6"/>
    <n v="22.72"/>
    <n v="0.62555066079295152"/>
    <n v="36.32"/>
    <n v="0"/>
    <n v="2026"/>
    <s v="Q4"/>
    <n v="10"/>
    <s v="Oct"/>
  </r>
  <r>
    <n v="4038"/>
    <d v="2026-10-09T00:00:00"/>
    <n v="2026"/>
    <x v="3"/>
    <n v="10"/>
    <x v="9"/>
    <x v="0"/>
    <x v="15"/>
    <x v="0"/>
    <s v="Returning"/>
    <x v="4"/>
    <s v="Weighted Vest"/>
    <n v="2"/>
    <n v="125.56"/>
    <n v="0.1"/>
    <n v="67.260000000000005"/>
    <n v="226.00800000000001"/>
    <n v="134.52000000000001"/>
    <n v="91.488"/>
    <n v="0.40479983009450993"/>
    <n v="251.12"/>
    <n v="25.112000000000002"/>
    <n v="2026"/>
    <s v="Q4"/>
    <n v="10"/>
    <s v="Oct"/>
  </r>
  <r>
    <n v="4686"/>
    <d v="2026-10-09T00:00:00"/>
    <n v="2026"/>
    <x v="3"/>
    <n v="10"/>
    <x v="9"/>
    <x v="0"/>
    <x v="15"/>
    <x v="3"/>
    <s v="New"/>
    <x v="3"/>
    <s v="Compact Sleeping Bag"/>
    <n v="2"/>
    <n v="124.91"/>
    <n v="0"/>
    <n v="60.33"/>
    <n v="249.82"/>
    <n v="120.66"/>
    <n v="129.16"/>
    <n v="0.51701224881914976"/>
    <n v="249.82"/>
    <n v="0"/>
    <n v="2026"/>
    <s v="Q4"/>
    <n v="10"/>
    <s v="Oct"/>
  </r>
  <r>
    <n v="5076"/>
    <d v="2026-10-09T00:00:00"/>
    <n v="2026"/>
    <x v="3"/>
    <n v="10"/>
    <x v="9"/>
    <x v="1"/>
    <x v="12"/>
    <x v="0"/>
    <s v="New"/>
    <x v="3"/>
    <s v="Trail Tent 2P"/>
    <n v="1"/>
    <n v="199.32"/>
    <n v="0"/>
    <n v="103.83"/>
    <n v="199.32"/>
    <n v="103.83"/>
    <n v="95.49"/>
    <n v="0.4790788681517158"/>
    <n v="199.32"/>
    <n v="0"/>
    <n v="2026"/>
    <s v="Q4"/>
    <n v="10"/>
    <s v="Oct"/>
  </r>
  <r>
    <n v="1339"/>
    <d v="2026-10-10T00:00:00"/>
    <n v="2026"/>
    <x v="3"/>
    <n v="10"/>
    <x v="9"/>
    <x v="1"/>
    <x v="11"/>
    <x v="0"/>
    <s v="Returning"/>
    <x v="3"/>
    <s v="Alpine Tent 4P"/>
    <n v="4"/>
    <n v="337.38"/>
    <n v="0.05"/>
    <n v="194.94"/>
    <n v="1282.0439999999999"/>
    <n v="779.76"/>
    <n v="502.28399999999988"/>
    <n v="0.39178374533167343"/>
    <n v="1349.52"/>
    <n v="67.475999999999999"/>
    <n v="2026"/>
    <s v="Q4"/>
    <n v="10"/>
    <s v="Oct"/>
  </r>
  <r>
    <n v="1884"/>
    <d v="2026-10-10T00:00:00"/>
    <n v="2026"/>
    <x v="3"/>
    <n v="10"/>
    <x v="9"/>
    <x v="2"/>
    <x v="2"/>
    <x v="0"/>
    <s v="Business"/>
    <x v="3"/>
    <s v="Portable Camp Stove"/>
    <n v="3"/>
    <n v="82.18"/>
    <n v="0.1"/>
    <n v="39.82"/>
    <n v="221.88600000000002"/>
    <n v="119.46000000000001"/>
    <n v="102.42600000000002"/>
    <n v="0.46161542413671885"/>
    <n v="246.54000000000002"/>
    <n v="24.654000000000003"/>
    <n v="2026"/>
    <s v="Q4"/>
    <n v="10"/>
    <s v="Oct"/>
  </r>
  <r>
    <n v="3568"/>
    <d v="2026-10-10T00:00:00"/>
    <n v="2026"/>
    <x v="3"/>
    <n v="10"/>
    <x v="9"/>
    <x v="0"/>
    <x v="15"/>
    <x v="1"/>
    <s v="New"/>
    <x v="1"/>
    <s v="Trekking Poles"/>
    <n v="15"/>
    <n v="70.25"/>
    <n v="0.1"/>
    <n v="32.19"/>
    <n v="948.375"/>
    <n v="482.84999999999997"/>
    <n v="465.52500000000003"/>
    <n v="0.49086595492289448"/>
    <n v="1053.75"/>
    <n v="105.375"/>
    <n v="2026"/>
    <s v="Q4"/>
    <n v="10"/>
    <s v="Oct"/>
  </r>
  <r>
    <n v="4171"/>
    <d v="2026-10-10T00:00:00"/>
    <n v="2026"/>
    <x v="3"/>
    <n v="10"/>
    <x v="9"/>
    <x v="3"/>
    <x v="7"/>
    <x v="2"/>
    <s v="New"/>
    <x v="2"/>
    <s v="Insulated Bottle"/>
    <n v="2"/>
    <n v="35.36"/>
    <n v="0"/>
    <n v="13.49"/>
    <n v="70.72"/>
    <n v="26.98"/>
    <n v="43.739999999999995"/>
    <n v="0.61849547511312208"/>
    <n v="70.72"/>
    <n v="0"/>
    <n v="2026"/>
    <s v="Q4"/>
    <n v="10"/>
    <s v="Oct"/>
  </r>
  <r>
    <n v="4477"/>
    <d v="2026-10-10T00:00:00"/>
    <n v="2026"/>
    <x v="3"/>
    <n v="10"/>
    <x v="9"/>
    <x v="2"/>
    <x v="5"/>
    <x v="2"/>
    <s v="New"/>
    <x v="2"/>
    <s v="Packing Cube Set"/>
    <n v="1"/>
    <n v="46.01"/>
    <n v="0"/>
    <n v="18.239999999999998"/>
    <n v="46.01"/>
    <n v="18.239999999999998"/>
    <n v="27.77"/>
    <n v="0.6035644425124973"/>
    <n v="46.01"/>
    <n v="0"/>
    <n v="2026"/>
    <s v="Q4"/>
    <n v="10"/>
    <s v="Oct"/>
  </r>
  <r>
    <n v="3368"/>
    <d v="2026-10-11T00:00:00"/>
    <n v="2026"/>
    <x v="3"/>
    <n v="10"/>
    <x v="9"/>
    <x v="0"/>
    <x v="9"/>
    <x v="0"/>
    <s v="Returning"/>
    <x v="1"/>
    <s v="Hiking Daypack 20L"/>
    <n v="1"/>
    <n v="89.88"/>
    <n v="0"/>
    <n v="46.15"/>
    <n v="89.88"/>
    <n v="46.15"/>
    <n v="43.73"/>
    <n v="0.48653760569648419"/>
    <n v="89.88"/>
    <n v="0"/>
    <n v="2026"/>
    <s v="Q4"/>
    <n v="10"/>
    <s v="Oct"/>
  </r>
  <r>
    <n v="3566"/>
    <d v="2026-10-11T00:00:00"/>
    <n v="2026"/>
    <x v="3"/>
    <n v="10"/>
    <x v="9"/>
    <x v="1"/>
    <x v="12"/>
    <x v="0"/>
    <s v="New"/>
    <x v="4"/>
    <s v="Resistance Band Set"/>
    <n v="1"/>
    <n v="41.33"/>
    <n v="0"/>
    <n v="14.47"/>
    <n v="41.33"/>
    <n v="14.47"/>
    <n v="26.86"/>
    <n v="0.6498911202516332"/>
    <n v="41.33"/>
    <n v="0"/>
    <n v="2026"/>
    <s v="Q4"/>
    <n v="10"/>
    <s v="Oct"/>
  </r>
  <r>
    <n v="4420"/>
    <d v="2026-10-11T00:00:00"/>
    <n v="2026"/>
    <x v="3"/>
    <n v="10"/>
    <x v="9"/>
    <x v="2"/>
    <x v="5"/>
    <x v="1"/>
    <s v="Business"/>
    <x v="0"/>
    <s v="Compact Repair Kit"/>
    <n v="15"/>
    <n v="40.78"/>
    <n v="0.15"/>
    <n v="17.07"/>
    <n v="519.94500000000005"/>
    <n v="256.05"/>
    <n v="263.89500000000004"/>
    <n v="0.5075440671609498"/>
    <n v="611.70000000000005"/>
    <n v="91.75500000000001"/>
    <n v="2026"/>
    <s v="Q4"/>
    <n v="10"/>
    <s v="Oct"/>
  </r>
  <r>
    <n v="513"/>
    <d v="2026-10-12T00:00:00"/>
    <n v="2026"/>
    <x v="3"/>
    <n v="10"/>
    <x v="9"/>
    <x v="3"/>
    <x v="7"/>
    <x v="0"/>
    <s v="Business"/>
    <x v="2"/>
    <s v="Travel Backpack 35L"/>
    <n v="1"/>
    <n v="163.87"/>
    <n v="0"/>
    <n v="85.76"/>
    <n v="163.87"/>
    <n v="85.76"/>
    <n v="78.11"/>
    <n v="0.47665832672240188"/>
    <n v="163.87"/>
    <n v="0"/>
    <n v="2026"/>
    <s v="Q4"/>
    <n v="10"/>
    <s v="Oct"/>
  </r>
  <r>
    <n v="786"/>
    <d v="2026-10-12T00:00:00"/>
    <n v="2026"/>
    <x v="3"/>
    <n v="10"/>
    <x v="9"/>
    <x v="2"/>
    <x v="3"/>
    <x v="0"/>
    <s v="New"/>
    <x v="4"/>
    <s v="Recovery Roller"/>
    <n v="1"/>
    <n v="35.39"/>
    <n v="0.05"/>
    <n v="13.68"/>
    <n v="33.6205"/>
    <n v="13.68"/>
    <n v="19.9405"/>
    <n v="0.59310539700480358"/>
    <n v="35.39"/>
    <n v="1.7695000000000001"/>
    <n v="2026"/>
    <s v="Q4"/>
    <n v="10"/>
    <s v="Oct"/>
  </r>
  <r>
    <n v="3771"/>
    <d v="2026-10-12T00:00:00"/>
    <n v="2026"/>
    <x v="3"/>
    <n v="10"/>
    <x v="9"/>
    <x v="2"/>
    <x v="3"/>
    <x v="0"/>
    <s v="Business"/>
    <x v="3"/>
    <s v="Portable Camp Stove"/>
    <n v="2"/>
    <n v="80.2"/>
    <n v="0"/>
    <n v="39.590000000000003"/>
    <n v="160.4"/>
    <n v="79.180000000000007"/>
    <n v="81.22"/>
    <n v="0.50635910224438896"/>
    <n v="160.4"/>
    <n v="0"/>
    <n v="2026"/>
    <s v="Q4"/>
    <n v="10"/>
    <s v="Oct"/>
  </r>
  <r>
    <n v="3910"/>
    <d v="2026-10-12T00:00:00"/>
    <n v="2026"/>
    <x v="3"/>
    <n v="10"/>
    <x v="9"/>
    <x v="2"/>
    <x v="2"/>
    <x v="0"/>
    <s v="Business"/>
    <x v="0"/>
    <s v="Compact Repair Kit"/>
    <n v="3"/>
    <n v="41.09"/>
    <n v="0"/>
    <n v="17.18"/>
    <n v="123.27000000000001"/>
    <n v="51.54"/>
    <n v="71.730000000000018"/>
    <n v="0.58189340472134354"/>
    <n v="123.27000000000001"/>
    <n v="0"/>
    <n v="2026"/>
    <s v="Q4"/>
    <n v="10"/>
    <s v="Oct"/>
  </r>
  <r>
    <n v="330"/>
    <d v="2026-10-13T00:00:00"/>
    <n v="2026"/>
    <x v="3"/>
    <n v="10"/>
    <x v="9"/>
    <x v="1"/>
    <x v="12"/>
    <x v="1"/>
    <s v="Business"/>
    <x v="2"/>
    <s v="Insulated Bottle"/>
    <n v="5"/>
    <n v="36.97"/>
    <n v="0.15"/>
    <n v="13.93"/>
    <n v="157.1225"/>
    <n v="69.650000000000006"/>
    <n v="87.472499999999997"/>
    <n v="0.55671530175500006"/>
    <n v="184.85"/>
    <n v="27.727499999999999"/>
    <n v="2026"/>
    <s v="Q4"/>
    <n v="10"/>
    <s v="Oct"/>
  </r>
  <r>
    <n v="707"/>
    <d v="2026-10-13T00:00:00"/>
    <n v="2026"/>
    <x v="3"/>
    <n v="10"/>
    <x v="9"/>
    <x v="2"/>
    <x v="5"/>
    <x v="2"/>
    <s v="New"/>
    <x v="2"/>
    <s v="Insulated Bottle"/>
    <n v="4"/>
    <n v="35.880000000000003"/>
    <n v="0.05"/>
    <n v="13.45"/>
    <n v="136.34399999999999"/>
    <n v="53.8"/>
    <n v="82.543999999999997"/>
    <n v="0.60540984568444522"/>
    <n v="143.52000000000001"/>
    <n v="7.176000000000001"/>
    <n v="2026"/>
    <s v="Q4"/>
    <n v="10"/>
    <s v="Oct"/>
  </r>
  <r>
    <n v="989"/>
    <d v="2026-10-13T00:00:00"/>
    <n v="2026"/>
    <x v="3"/>
    <n v="10"/>
    <x v="9"/>
    <x v="1"/>
    <x v="11"/>
    <x v="0"/>
    <s v="Returning"/>
    <x v="0"/>
    <s v="Compact Repair Kit"/>
    <n v="3"/>
    <n v="40.42"/>
    <n v="0"/>
    <n v="16.79"/>
    <n v="121.26"/>
    <n v="50.37"/>
    <n v="70.890000000000015"/>
    <n v="0.58461157842652167"/>
    <n v="121.26"/>
    <n v="0"/>
    <n v="2026"/>
    <s v="Q4"/>
    <n v="10"/>
    <s v="Oct"/>
  </r>
  <r>
    <n v="1904"/>
    <d v="2026-10-13T00:00:00"/>
    <n v="2026"/>
    <x v="3"/>
    <n v="10"/>
    <x v="9"/>
    <x v="3"/>
    <x v="8"/>
    <x v="2"/>
    <s v="Returning"/>
    <x v="0"/>
    <s v="Trail Bike Light"/>
    <n v="1"/>
    <n v="50.34"/>
    <n v="0.15"/>
    <n v="22.56"/>
    <n v="42.789000000000001"/>
    <n v="22.56"/>
    <n v="20.229000000000003"/>
    <n v="0.47276169108883132"/>
    <n v="50.34"/>
    <n v="7.5510000000000002"/>
    <n v="2026"/>
    <s v="Q4"/>
    <n v="10"/>
    <s v="Oct"/>
  </r>
  <r>
    <n v="2854"/>
    <d v="2026-10-13T00:00:00"/>
    <n v="2026"/>
    <x v="3"/>
    <n v="10"/>
    <x v="9"/>
    <x v="0"/>
    <x v="15"/>
    <x v="2"/>
    <s v="New"/>
    <x v="2"/>
    <s v="Insulated Bottle"/>
    <n v="3"/>
    <n v="36.049999999999997"/>
    <n v="0.1"/>
    <n v="13.87"/>
    <n v="97.334999999999994"/>
    <n v="41.61"/>
    <n v="55.724999999999994"/>
    <n v="0.57250732008013561"/>
    <n v="108.14999999999999"/>
    <n v="10.815"/>
    <n v="2026"/>
    <s v="Q4"/>
    <n v="10"/>
    <s v="Oct"/>
  </r>
  <r>
    <n v="3212"/>
    <d v="2026-10-13T00:00:00"/>
    <n v="2026"/>
    <x v="3"/>
    <n v="10"/>
    <x v="9"/>
    <x v="2"/>
    <x v="2"/>
    <x v="1"/>
    <s v="Returning"/>
    <x v="0"/>
    <s v="Compact Repair Kit"/>
    <n v="15"/>
    <n v="40"/>
    <n v="0.1"/>
    <n v="16.420000000000002"/>
    <n v="540"/>
    <n v="246.3"/>
    <n v="293.7"/>
    <n v="0.54388888888888887"/>
    <n v="600"/>
    <n v="60"/>
    <n v="2026"/>
    <s v="Q4"/>
    <n v="10"/>
    <s v="Oct"/>
  </r>
  <r>
    <n v="4479"/>
    <d v="2026-10-13T00:00:00"/>
    <n v="2026"/>
    <x v="3"/>
    <n v="10"/>
    <x v="9"/>
    <x v="3"/>
    <x v="7"/>
    <x v="2"/>
    <s v="Returning"/>
    <x v="1"/>
    <s v="Summit Backpack 45L"/>
    <n v="1"/>
    <n v="151.68"/>
    <n v="0.05"/>
    <n v="78.98"/>
    <n v="144.096"/>
    <n v="78.98"/>
    <n v="65.116"/>
    <n v="0.45189318232289583"/>
    <n v="151.68"/>
    <n v="7.5840000000000005"/>
    <n v="2026"/>
    <s v="Q4"/>
    <n v="10"/>
    <s v="Oct"/>
  </r>
  <r>
    <n v="4574"/>
    <d v="2026-10-13T00:00:00"/>
    <n v="2026"/>
    <x v="3"/>
    <n v="10"/>
    <x v="9"/>
    <x v="1"/>
    <x v="14"/>
    <x v="0"/>
    <s v="Business"/>
    <x v="4"/>
    <s v="Recovery Roller"/>
    <n v="1"/>
    <n v="36.53"/>
    <n v="0"/>
    <n v="14.01"/>
    <n v="36.53"/>
    <n v="14.01"/>
    <n v="22.520000000000003"/>
    <n v="0.61647960580344929"/>
    <n v="36.53"/>
    <n v="0"/>
    <n v="2026"/>
    <s v="Q4"/>
    <n v="10"/>
    <s v="Oct"/>
  </r>
  <r>
    <n v="4815"/>
    <d v="2026-10-13T00:00:00"/>
    <n v="2026"/>
    <x v="3"/>
    <n v="10"/>
    <x v="9"/>
    <x v="0"/>
    <x v="0"/>
    <x v="2"/>
    <s v="Business"/>
    <x v="0"/>
    <s v="Compact Repair Kit"/>
    <n v="1"/>
    <n v="39.89"/>
    <n v="0.05"/>
    <n v="16.91"/>
    <n v="37.895499999999998"/>
    <n v="16.91"/>
    <n v="20.985499999999998"/>
    <n v="0.55377287540737019"/>
    <n v="39.89"/>
    <n v="1.9945000000000002"/>
    <n v="2026"/>
    <s v="Q4"/>
    <n v="10"/>
    <s v="Oct"/>
  </r>
  <r>
    <n v="5027"/>
    <d v="2026-10-13T00:00:00"/>
    <n v="2026"/>
    <x v="3"/>
    <n v="10"/>
    <x v="9"/>
    <x v="2"/>
    <x v="10"/>
    <x v="0"/>
    <s v="New"/>
    <x v="1"/>
    <s v="Summit Backpack 45L"/>
    <n v="1"/>
    <n v="154.53"/>
    <n v="0"/>
    <n v="77.930000000000007"/>
    <n v="154.53"/>
    <n v="77.930000000000007"/>
    <n v="76.599999999999994"/>
    <n v="0.49569662848637802"/>
    <n v="154.53"/>
    <n v="0"/>
    <n v="2026"/>
    <s v="Q4"/>
    <n v="10"/>
    <s v="Oct"/>
  </r>
  <r>
    <n v="1794"/>
    <d v="2026-10-14T00:00:00"/>
    <n v="2026"/>
    <x v="3"/>
    <n v="10"/>
    <x v="9"/>
    <x v="3"/>
    <x v="8"/>
    <x v="3"/>
    <s v="Business"/>
    <x v="0"/>
    <s v="Trail Bike Light"/>
    <n v="2"/>
    <n v="50.64"/>
    <n v="0.05"/>
    <n v="22.28"/>
    <n v="96.215999999999994"/>
    <n v="44.56"/>
    <n v="51.655999999999992"/>
    <n v="0.53687536376486233"/>
    <n v="101.28"/>
    <n v="5.0640000000000001"/>
    <n v="2026"/>
    <s v="Q4"/>
    <n v="10"/>
    <s v="Oct"/>
  </r>
  <r>
    <n v="1867"/>
    <d v="2026-10-14T00:00:00"/>
    <n v="2026"/>
    <x v="3"/>
    <n v="10"/>
    <x v="9"/>
    <x v="0"/>
    <x v="0"/>
    <x v="0"/>
    <s v="New"/>
    <x v="4"/>
    <s v="Resistance Band Set"/>
    <n v="3"/>
    <n v="40.880000000000003"/>
    <n v="0.05"/>
    <n v="14.59"/>
    <n v="116.50800000000001"/>
    <n v="43.769999999999996"/>
    <n v="72.738000000000014"/>
    <n v="0.62431764342362761"/>
    <n v="122.64000000000001"/>
    <n v="6.1320000000000014"/>
    <n v="2026"/>
    <s v="Q4"/>
    <n v="10"/>
    <s v="Oct"/>
  </r>
  <r>
    <n v="2088"/>
    <d v="2026-10-14T00:00:00"/>
    <n v="2026"/>
    <x v="3"/>
    <n v="10"/>
    <x v="9"/>
    <x v="3"/>
    <x v="4"/>
    <x v="2"/>
    <s v="Returning"/>
    <x v="1"/>
    <s v="Trail Boots"/>
    <n v="1"/>
    <n v="141.77000000000001"/>
    <n v="0"/>
    <n v="78.48"/>
    <n v="141.77000000000001"/>
    <n v="78.48"/>
    <n v="63.290000000000006"/>
    <n v="0.44642731184312623"/>
    <n v="141.77000000000001"/>
    <n v="0"/>
    <n v="2026"/>
    <s v="Q4"/>
    <n v="10"/>
    <s v="Oct"/>
  </r>
  <r>
    <n v="2270"/>
    <d v="2026-10-14T00:00:00"/>
    <n v="2026"/>
    <x v="3"/>
    <n v="10"/>
    <x v="9"/>
    <x v="3"/>
    <x v="7"/>
    <x v="0"/>
    <s v="New"/>
    <x v="3"/>
    <s v="Trail Tent 2P"/>
    <n v="3"/>
    <n v="199.99"/>
    <n v="0.15"/>
    <n v="101.86"/>
    <n v="509.97450000000003"/>
    <n v="305.58"/>
    <n v="204.39450000000005"/>
    <n v="0.40079356909021929"/>
    <n v="599.97"/>
    <n v="89.995500000000007"/>
    <n v="2026"/>
    <s v="Q4"/>
    <n v="10"/>
    <s v="Oct"/>
  </r>
  <r>
    <n v="3789"/>
    <d v="2026-10-14T00:00:00"/>
    <n v="2026"/>
    <x v="3"/>
    <n v="10"/>
    <x v="9"/>
    <x v="3"/>
    <x v="4"/>
    <x v="3"/>
    <s v="New"/>
    <x v="0"/>
    <s v="Trail Bike Light"/>
    <n v="2"/>
    <n v="50.56"/>
    <n v="0"/>
    <n v="23.04"/>
    <n v="101.12"/>
    <n v="46.08"/>
    <n v="55.040000000000006"/>
    <n v="0.54430379746835444"/>
    <n v="101.12"/>
    <n v="0"/>
    <n v="2026"/>
    <s v="Q4"/>
    <n v="10"/>
    <s v="Oct"/>
  </r>
  <r>
    <n v="4323"/>
    <d v="2026-10-14T00:00:00"/>
    <n v="2026"/>
    <x v="3"/>
    <n v="10"/>
    <x v="9"/>
    <x v="3"/>
    <x v="7"/>
    <x v="0"/>
    <s v="New"/>
    <x v="2"/>
    <s v="Packing Cube Set"/>
    <n v="1"/>
    <n v="47.38"/>
    <n v="0"/>
    <n v="17.86"/>
    <n v="47.38"/>
    <n v="17.86"/>
    <n v="29.520000000000003"/>
    <n v="0.62304769945124527"/>
    <n v="47.38"/>
    <n v="0"/>
    <n v="2026"/>
    <s v="Q4"/>
    <n v="10"/>
    <s v="Oct"/>
  </r>
  <r>
    <n v="276"/>
    <d v="2026-10-15T00:00:00"/>
    <n v="2026"/>
    <x v="3"/>
    <n v="10"/>
    <x v="9"/>
    <x v="2"/>
    <x v="2"/>
    <x v="0"/>
    <s v="Business"/>
    <x v="1"/>
    <s v="Hiking Daypack 20L"/>
    <n v="1"/>
    <n v="92.74"/>
    <n v="0.15"/>
    <n v="44.52"/>
    <n v="78.828999999999994"/>
    <n v="44.52"/>
    <n v="34.30899999999999"/>
    <n v="0.43523322635070844"/>
    <n v="92.74"/>
    <n v="13.911"/>
    <n v="2026"/>
    <s v="Q4"/>
    <n v="10"/>
    <s v="Oct"/>
  </r>
  <r>
    <n v="791"/>
    <d v="2026-10-15T00:00:00"/>
    <n v="2026"/>
    <x v="3"/>
    <n v="10"/>
    <x v="9"/>
    <x v="3"/>
    <x v="13"/>
    <x v="2"/>
    <s v="Returning"/>
    <x v="0"/>
    <s v="Trail Bike Light"/>
    <n v="3"/>
    <n v="51.57"/>
    <n v="0.1"/>
    <n v="21.82"/>
    <n v="139.239"/>
    <n v="65.460000000000008"/>
    <n v="73.778999999999996"/>
    <n v="0.52987309589985565"/>
    <n v="154.71"/>
    <n v="15.471000000000002"/>
    <n v="2026"/>
    <s v="Q4"/>
    <n v="10"/>
    <s v="Oct"/>
  </r>
  <r>
    <n v="1033"/>
    <d v="2026-10-15T00:00:00"/>
    <n v="2026"/>
    <x v="3"/>
    <n v="10"/>
    <x v="9"/>
    <x v="1"/>
    <x v="12"/>
    <x v="0"/>
    <s v="New"/>
    <x v="1"/>
    <s v="Trekking Poles"/>
    <n v="1"/>
    <n v="70.47"/>
    <n v="0.1"/>
    <n v="31.52"/>
    <n v="63.423000000000002"/>
    <n v="31.52"/>
    <n v="31.903000000000002"/>
    <n v="0.50301940936253409"/>
    <n v="70.47"/>
    <n v="7.0470000000000006"/>
    <n v="2026"/>
    <s v="Q4"/>
    <n v="10"/>
    <s v="Oct"/>
  </r>
  <r>
    <n v="1247"/>
    <d v="2026-10-15T00:00:00"/>
    <n v="2026"/>
    <x v="3"/>
    <n v="10"/>
    <x v="9"/>
    <x v="0"/>
    <x v="0"/>
    <x v="0"/>
    <s v="New"/>
    <x v="1"/>
    <s v="Trekking Poles"/>
    <n v="1"/>
    <n v="71.05"/>
    <n v="0"/>
    <n v="33.32"/>
    <n v="71.05"/>
    <n v="33.32"/>
    <n v="37.729999999999997"/>
    <n v="0.53103448275862064"/>
    <n v="71.05"/>
    <n v="0"/>
    <n v="2026"/>
    <s v="Q4"/>
    <n v="10"/>
    <s v="Oct"/>
  </r>
  <r>
    <n v="1321"/>
    <d v="2026-10-15T00:00:00"/>
    <n v="2026"/>
    <x v="3"/>
    <n v="10"/>
    <x v="9"/>
    <x v="3"/>
    <x v="13"/>
    <x v="2"/>
    <s v="Returning"/>
    <x v="0"/>
    <s v="Compact Repair Kit"/>
    <n v="3"/>
    <n v="39.83"/>
    <n v="0.1"/>
    <n v="16.93"/>
    <n v="107.541"/>
    <n v="50.79"/>
    <n v="56.750999999999998"/>
    <n v="0.52771501101905316"/>
    <n v="119.49"/>
    <n v="11.949"/>
    <n v="2026"/>
    <s v="Q4"/>
    <n v="10"/>
    <s v="Oct"/>
  </r>
  <r>
    <n v="2048"/>
    <d v="2026-10-15T00:00:00"/>
    <n v="2026"/>
    <x v="3"/>
    <n v="10"/>
    <x v="9"/>
    <x v="3"/>
    <x v="7"/>
    <x v="0"/>
    <s v="New"/>
    <x v="4"/>
    <s v="Training Mat"/>
    <n v="3"/>
    <n v="49.5"/>
    <n v="0.05"/>
    <n v="22"/>
    <n v="141.07499999999999"/>
    <n v="66"/>
    <n v="75.074999999999989"/>
    <n v="0.53216374269005839"/>
    <n v="148.5"/>
    <n v="7.4250000000000007"/>
    <n v="2026"/>
    <s v="Q4"/>
    <n v="10"/>
    <s v="Oct"/>
  </r>
  <r>
    <n v="2082"/>
    <d v="2026-10-15T00:00:00"/>
    <n v="2026"/>
    <x v="3"/>
    <n v="10"/>
    <x v="9"/>
    <x v="1"/>
    <x v="6"/>
    <x v="3"/>
    <s v="New"/>
    <x v="1"/>
    <s v="Hiking Daypack 20L"/>
    <n v="1"/>
    <n v="91.99"/>
    <n v="0"/>
    <n v="44.86"/>
    <n v="91.99"/>
    <n v="44.86"/>
    <n v="47.129999999999995"/>
    <n v="0.51233829764104788"/>
    <n v="91.99"/>
    <n v="0"/>
    <n v="2026"/>
    <s v="Q4"/>
    <n v="10"/>
    <s v="Oct"/>
  </r>
  <r>
    <n v="2177"/>
    <d v="2026-10-15T00:00:00"/>
    <n v="2026"/>
    <x v="3"/>
    <n v="10"/>
    <x v="9"/>
    <x v="0"/>
    <x v="15"/>
    <x v="3"/>
    <s v="Returning"/>
    <x v="0"/>
    <s v="Commuter Helmet"/>
    <n v="1"/>
    <n v="79.78"/>
    <n v="0.05"/>
    <n v="41.59"/>
    <n v="75.790999999999997"/>
    <n v="41.59"/>
    <n v="34.200999999999993"/>
    <n v="0.45125410668812915"/>
    <n v="79.78"/>
    <n v="3.9890000000000003"/>
    <n v="2026"/>
    <s v="Q4"/>
    <n v="10"/>
    <s v="Oct"/>
  </r>
  <r>
    <n v="3776"/>
    <d v="2026-10-15T00:00:00"/>
    <n v="2026"/>
    <x v="3"/>
    <n v="10"/>
    <x v="9"/>
    <x v="3"/>
    <x v="8"/>
    <x v="0"/>
    <s v="Returning"/>
    <x v="0"/>
    <s v="Commuter Helmet"/>
    <n v="1"/>
    <n v="82.97"/>
    <n v="0"/>
    <n v="43.09"/>
    <n v="82.97"/>
    <n v="43.09"/>
    <n v="39.879999999999995"/>
    <n v="0.48065565867180904"/>
    <n v="82.97"/>
    <n v="0"/>
    <n v="2026"/>
    <s v="Q4"/>
    <n v="10"/>
    <s v="Oct"/>
  </r>
  <r>
    <n v="4542"/>
    <d v="2026-10-15T00:00:00"/>
    <n v="2026"/>
    <x v="3"/>
    <n v="10"/>
    <x v="9"/>
    <x v="0"/>
    <x v="9"/>
    <x v="0"/>
    <s v="Business"/>
    <x v="0"/>
    <s v="Cycling Pack 12L"/>
    <n v="1"/>
    <n v="103.33"/>
    <n v="0"/>
    <n v="50.85"/>
    <n v="103.33"/>
    <n v="50.85"/>
    <n v="52.48"/>
    <n v="0.5078873512048776"/>
    <n v="103.33"/>
    <n v="0"/>
    <n v="2026"/>
    <s v="Q4"/>
    <n v="10"/>
    <s v="Oct"/>
  </r>
  <r>
    <n v="36"/>
    <d v="2026-10-16T00:00:00"/>
    <n v="2026"/>
    <x v="3"/>
    <n v="10"/>
    <x v="9"/>
    <x v="0"/>
    <x v="9"/>
    <x v="0"/>
    <s v="New"/>
    <x v="1"/>
    <s v="Trail Boots"/>
    <n v="3"/>
    <n v="142.54"/>
    <n v="0.05"/>
    <n v="81.599999999999994"/>
    <n v="406.23899999999998"/>
    <n v="244.79999999999998"/>
    <n v="161.43899999999999"/>
    <n v="0.39739906803630376"/>
    <n v="427.62"/>
    <n v="21.381"/>
    <n v="2026"/>
    <s v="Q4"/>
    <n v="10"/>
    <s v="Oct"/>
  </r>
  <r>
    <n v="64"/>
    <d v="2026-10-16T00:00:00"/>
    <n v="2026"/>
    <x v="3"/>
    <n v="10"/>
    <x v="9"/>
    <x v="2"/>
    <x v="16"/>
    <x v="0"/>
    <s v="New"/>
    <x v="1"/>
    <s v="Hiking Daypack 20L"/>
    <n v="3"/>
    <n v="92.14"/>
    <n v="0.1"/>
    <n v="46.43"/>
    <n v="248.77800000000002"/>
    <n v="139.29"/>
    <n v="109.48800000000003"/>
    <n v="0.44010322456165746"/>
    <n v="276.42"/>
    <n v="27.642000000000003"/>
    <n v="2026"/>
    <s v="Q4"/>
    <n v="10"/>
    <s v="Oct"/>
  </r>
  <r>
    <n v="529"/>
    <d v="2026-10-16T00:00:00"/>
    <n v="2026"/>
    <x v="3"/>
    <n v="10"/>
    <x v="9"/>
    <x v="3"/>
    <x v="7"/>
    <x v="2"/>
    <s v="Business"/>
    <x v="2"/>
    <s v="Travel Backpack 35L"/>
    <n v="2"/>
    <n v="165.23"/>
    <n v="0"/>
    <n v="88.87"/>
    <n v="330.46"/>
    <n v="177.74"/>
    <n v="152.71999999999997"/>
    <n v="0.46214367850874533"/>
    <n v="330.46"/>
    <n v="0"/>
    <n v="2026"/>
    <s v="Q4"/>
    <n v="10"/>
    <s v="Oct"/>
  </r>
  <r>
    <n v="1815"/>
    <d v="2026-10-16T00:00:00"/>
    <n v="2026"/>
    <x v="3"/>
    <n v="10"/>
    <x v="9"/>
    <x v="3"/>
    <x v="4"/>
    <x v="0"/>
    <s v="Business"/>
    <x v="4"/>
    <s v="Weighted Vest"/>
    <n v="1"/>
    <n v="121.92"/>
    <n v="0"/>
    <n v="71.02"/>
    <n v="121.92"/>
    <n v="71.02"/>
    <n v="50.900000000000006"/>
    <n v="0.41748687664042"/>
    <n v="121.92"/>
    <n v="0"/>
    <n v="2026"/>
    <s v="Q4"/>
    <n v="10"/>
    <s v="Oct"/>
  </r>
  <r>
    <n v="1820"/>
    <d v="2026-10-16T00:00:00"/>
    <n v="2026"/>
    <x v="3"/>
    <n v="10"/>
    <x v="9"/>
    <x v="1"/>
    <x v="1"/>
    <x v="0"/>
    <s v="Returning"/>
    <x v="2"/>
    <s v="Insulated Bottle"/>
    <n v="3"/>
    <n v="36.46"/>
    <n v="0.05"/>
    <n v="13.9"/>
    <n v="103.91099999999999"/>
    <n v="41.7"/>
    <n v="62.210999999999984"/>
    <n v="0.5986950370990558"/>
    <n v="109.38"/>
    <n v="5.4690000000000003"/>
    <n v="2026"/>
    <s v="Q4"/>
    <n v="10"/>
    <s v="Oct"/>
  </r>
  <r>
    <n v="2028"/>
    <d v="2026-10-16T00:00:00"/>
    <n v="2026"/>
    <x v="3"/>
    <n v="10"/>
    <x v="9"/>
    <x v="3"/>
    <x v="4"/>
    <x v="2"/>
    <s v="Business"/>
    <x v="4"/>
    <s v="Training Mat"/>
    <n v="3"/>
    <n v="51.89"/>
    <n v="0.1"/>
    <n v="21.56"/>
    <n v="140.10300000000001"/>
    <n v="64.679999999999993"/>
    <n v="75.423000000000016"/>
    <n v="0.53833965011455864"/>
    <n v="155.67000000000002"/>
    <n v="15.567000000000002"/>
    <n v="2026"/>
    <s v="Q4"/>
    <n v="10"/>
    <s v="Oct"/>
  </r>
  <r>
    <n v="2741"/>
    <d v="2026-10-16T00:00:00"/>
    <n v="2026"/>
    <x v="3"/>
    <n v="10"/>
    <x v="9"/>
    <x v="3"/>
    <x v="4"/>
    <x v="0"/>
    <s v="Returning"/>
    <x v="4"/>
    <s v="Resistance Band Set"/>
    <n v="1"/>
    <n v="40.75"/>
    <n v="0"/>
    <n v="14.7"/>
    <n v="40.75"/>
    <n v="14.7"/>
    <n v="26.05"/>
    <n v="0.63926380368098157"/>
    <n v="40.75"/>
    <n v="0"/>
    <n v="2026"/>
    <s v="Q4"/>
    <n v="10"/>
    <s v="Oct"/>
  </r>
  <r>
    <n v="3602"/>
    <d v="2026-10-16T00:00:00"/>
    <n v="2026"/>
    <x v="3"/>
    <n v="10"/>
    <x v="9"/>
    <x v="2"/>
    <x v="5"/>
    <x v="1"/>
    <s v="Business"/>
    <x v="3"/>
    <s v="Alpine Tent 4P"/>
    <n v="4"/>
    <n v="345.13"/>
    <n v="0.05"/>
    <n v="200.02"/>
    <n v="1311.4939999999999"/>
    <n v="800.08"/>
    <n v="511.41399999999987"/>
    <n v="0.38994764749209671"/>
    <n v="1380.52"/>
    <n v="69.025999999999996"/>
    <n v="2026"/>
    <s v="Q4"/>
    <n v="10"/>
    <s v="Oct"/>
  </r>
  <r>
    <n v="4116"/>
    <d v="2026-10-16T00:00:00"/>
    <n v="2026"/>
    <x v="3"/>
    <n v="10"/>
    <x v="9"/>
    <x v="1"/>
    <x v="6"/>
    <x v="2"/>
    <s v="New"/>
    <x v="2"/>
    <s v="Insulated Bottle"/>
    <n v="2"/>
    <n v="37.1"/>
    <n v="0"/>
    <n v="13.31"/>
    <n v="74.2"/>
    <n v="26.62"/>
    <n v="47.58"/>
    <n v="0.64123989218328836"/>
    <n v="74.2"/>
    <n v="0"/>
    <n v="2026"/>
    <s v="Q4"/>
    <n v="10"/>
    <s v="Oct"/>
  </r>
  <r>
    <n v="4197"/>
    <d v="2026-10-16T00:00:00"/>
    <n v="2026"/>
    <x v="3"/>
    <n v="10"/>
    <x v="9"/>
    <x v="3"/>
    <x v="7"/>
    <x v="3"/>
    <s v="New"/>
    <x v="1"/>
    <s v="Hiking Daypack 20L"/>
    <n v="3"/>
    <n v="94.19"/>
    <n v="0"/>
    <n v="44.89"/>
    <n v="282.57"/>
    <n v="134.67000000000002"/>
    <n v="147.89999999999998"/>
    <n v="0.52341012846374346"/>
    <n v="282.57"/>
    <n v="0"/>
    <n v="2026"/>
    <s v="Q4"/>
    <n v="10"/>
    <s v="Oct"/>
  </r>
  <r>
    <n v="360"/>
    <d v="2026-10-17T00:00:00"/>
    <n v="2026"/>
    <x v="3"/>
    <n v="10"/>
    <x v="9"/>
    <x v="3"/>
    <x v="8"/>
    <x v="0"/>
    <s v="Returning"/>
    <x v="3"/>
    <s v="Portable Camp Stove"/>
    <n v="2"/>
    <n v="82.52"/>
    <n v="0.05"/>
    <n v="38.61"/>
    <n v="156.78799999999998"/>
    <n v="77.22"/>
    <n v="79.567999999999984"/>
    <n v="0.50748781794525089"/>
    <n v="165.04"/>
    <n v="8.2520000000000007"/>
    <n v="2026"/>
    <s v="Q4"/>
    <n v="10"/>
    <s v="Oct"/>
  </r>
  <r>
    <n v="427"/>
    <d v="2026-10-17T00:00:00"/>
    <n v="2026"/>
    <x v="3"/>
    <n v="10"/>
    <x v="9"/>
    <x v="3"/>
    <x v="13"/>
    <x v="0"/>
    <s v="Business"/>
    <x v="1"/>
    <s v="Summit Backpack 45L"/>
    <n v="1"/>
    <n v="155.16"/>
    <n v="0"/>
    <n v="78.84"/>
    <n v="155.16"/>
    <n v="78.84"/>
    <n v="76.319999999999993"/>
    <n v="0.49187935034802782"/>
    <n v="155.16"/>
    <n v="0"/>
    <n v="2026"/>
    <s v="Q4"/>
    <n v="10"/>
    <s v="Oct"/>
  </r>
  <r>
    <n v="1018"/>
    <d v="2026-10-17T00:00:00"/>
    <n v="2026"/>
    <x v="3"/>
    <n v="10"/>
    <x v="9"/>
    <x v="3"/>
    <x v="13"/>
    <x v="3"/>
    <s v="Returning"/>
    <x v="2"/>
    <s v="Packing Cube Set"/>
    <n v="1"/>
    <n v="46.36"/>
    <n v="0.05"/>
    <n v="18.399999999999999"/>
    <n v="44.041999999999994"/>
    <n v="18.399999999999999"/>
    <n v="25.641999999999996"/>
    <n v="0.58221697470596245"/>
    <n v="46.36"/>
    <n v="2.3180000000000001"/>
    <n v="2026"/>
    <s v="Q4"/>
    <n v="10"/>
    <s v="Oct"/>
  </r>
  <r>
    <n v="1179"/>
    <d v="2026-10-17T00:00:00"/>
    <n v="2026"/>
    <x v="3"/>
    <n v="10"/>
    <x v="9"/>
    <x v="2"/>
    <x v="16"/>
    <x v="0"/>
    <s v="Business"/>
    <x v="0"/>
    <s v="Commuter Helmet"/>
    <n v="1"/>
    <n v="81.47"/>
    <n v="0"/>
    <n v="43.67"/>
    <n v="81.47"/>
    <n v="43.67"/>
    <n v="37.799999999999997"/>
    <n v="0.463974469129741"/>
    <n v="81.47"/>
    <n v="0"/>
    <n v="2026"/>
    <s v="Q4"/>
    <n v="10"/>
    <s v="Oct"/>
  </r>
  <r>
    <n v="2267"/>
    <d v="2026-10-17T00:00:00"/>
    <n v="2026"/>
    <x v="3"/>
    <n v="10"/>
    <x v="9"/>
    <x v="0"/>
    <x v="15"/>
    <x v="0"/>
    <s v="Returning"/>
    <x v="2"/>
    <s v="Carry-On Duffel"/>
    <n v="1"/>
    <n v="134.31"/>
    <n v="0.05"/>
    <n v="67.239999999999995"/>
    <n v="127.5945"/>
    <n v="67.239999999999995"/>
    <n v="60.354500000000002"/>
    <n v="0.47301803761133909"/>
    <n v="134.31"/>
    <n v="6.7155000000000005"/>
    <n v="2026"/>
    <s v="Q4"/>
    <n v="10"/>
    <s v="Oct"/>
  </r>
  <r>
    <n v="2656"/>
    <d v="2026-10-17T00:00:00"/>
    <n v="2026"/>
    <x v="3"/>
    <n v="10"/>
    <x v="9"/>
    <x v="2"/>
    <x v="16"/>
    <x v="0"/>
    <s v="New"/>
    <x v="3"/>
    <s v="Compact Sleeping Bag"/>
    <n v="1"/>
    <n v="123.11"/>
    <n v="0"/>
    <n v="58.99"/>
    <n v="123.11"/>
    <n v="58.99"/>
    <n v="64.12"/>
    <n v="0.52083502558687356"/>
    <n v="123.11"/>
    <n v="0"/>
    <n v="2026"/>
    <s v="Q4"/>
    <n v="10"/>
    <s v="Oct"/>
  </r>
  <r>
    <n v="2867"/>
    <d v="2026-10-17T00:00:00"/>
    <n v="2026"/>
    <x v="3"/>
    <n v="10"/>
    <x v="9"/>
    <x v="1"/>
    <x v="6"/>
    <x v="0"/>
    <s v="New"/>
    <x v="3"/>
    <s v="Portable Camp Stove"/>
    <n v="1"/>
    <n v="81.239999999999995"/>
    <n v="0"/>
    <n v="38.65"/>
    <n v="81.239999999999995"/>
    <n v="38.65"/>
    <n v="42.589999999999996"/>
    <n v="0.52424913835548992"/>
    <n v="81.239999999999995"/>
    <n v="0"/>
    <n v="2026"/>
    <s v="Q4"/>
    <n v="10"/>
    <s v="Oct"/>
  </r>
  <r>
    <n v="3335"/>
    <d v="2026-10-17T00:00:00"/>
    <n v="2026"/>
    <x v="3"/>
    <n v="10"/>
    <x v="9"/>
    <x v="0"/>
    <x v="9"/>
    <x v="3"/>
    <s v="Returning"/>
    <x v="1"/>
    <s v="Trekking Poles"/>
    <n v="1"/>
    <n v="70.81"/>
    <n v="0.15"/>
    <n v="32.93"/>
    <n v="60.188499999999998"/>
    <n v="32.93"/>
    <n v="27.258499999999998"/>
    <n v="0.45288551799762411"/>
    <n v="70.81"/>
    <n v="10.621499999999999"/>
    <n v="2026"/>
    <s v="Q4"/>
    <n v="10"/>
    <s v="Oct"/>
  </r>
  <r>
    <n v="3770"/>
    <d v="2026-10-17T00:00:00"/>
    <n v="2026"/>
    <x v="3"/>
    <n v="10"/>
    <x v="9"/>
    <x v="3"/>
    <x v="13"/>
    <x v="0"/>
    <s v="Business"/>
    <x v="3"/>
    <s v="Trail Tent 2P"/>
    <n v="6"/>
    <n v="200.26"/>
    <n v="0"/>
    <n v="106.71"/>
    <n v="1201.56"/>
    <n v="640.26"/>
    <n v="561.29999999999995"/>
    <n v="0.46714271447118744"/>
    <n v="1201.56"/>
    <n v="0"/>
    <n v="2026"/>
    <s v="Q4"/>
    <n v="10"/>
    <s v="Oct"/>
  </r>
  <r>
    <n v="4065"/>
    <d v="2026-10-17T00:00:00"/>
    <n v="2026"/>
    <x v="3"/>
    <n v="10"/>
    <x v="9"/>
    <x v="3"/>
    <x v="4"/>
    <x v="0"/>
    <s v="New"/>
    <x v="4"/>
    <s v="Recovery Roller"/>
    <n v="3"/>
    <n v="36.75"/>
    <n v="0.05"/>
    <n v="13.71"/>
    <n v="104.7375"/>
    <n v="41.13"/>
    <n v="63.607499999999995"/>
    <n v="0.60730397422126747"/>
    <n v="110.25"/>
    <n v="5.5125000000000002"/>
    <n v="2026"/>
    <s v="Q4"/>
    <n v="10"/>
    <s v="Oct"/>
  </r>
  <r>
    <n v="4222"/>
    <d v="2026-10-17T00:00:00"/>
    <n v="2026"/>
    <x v="3"/>
    <n v="10"/>
    <x v="9"/>
    <x v="2"/>
    <x v="16"/>
    <x v="0"/>
    <s v="Returning"/>
    <x v="1"/>
    <s v="Hiking Daypack 20L"/>
    <n v="2"/>
    <n v="92.41"/>
    <n v="0.1"/>
    <n v="45.42"/>
    <n v="166.33799999999999"/>
    <n v="90.84"/>
    <n v="75.49799999999999"/>
    <n v="0.4538830573891714"/>
    <n v="184.82"/>
    <n v="18.481999999999999"/>
    <n v="2026"/>
    <s v="Q4"/>
    <n v="10"/>
    <s v="Oct"/>
  </r>
  <r>
    <n v="4304"/>
    <d v="2026-10-17T00:00:00"/>
    <n v="2026"/>
    <x v="3"/>
    <n v="10"/>
    <x v="9"/>
    <x v="1"/>
    <x v="14"/>
    <x v="2"/>
    <s v="New"/>
    <x v="4"/>
    <s v="Resistance Band Set"/>
    <n v="1"/>
    <n v="40.67"/>
    <n v="0"/>
    <n v="15.09"/>
    <n v="40.67"/>
    <n v="15.09"/>
    <n v="25.580000000000002"/>
    <n v="0.62896483894762722"/>
    <n v="40.67"/>
    <n v="0"/>
    <n v="2026"/>
    <s v="Q4"/>
    <n v="10"/>
    <s v="Oct"/>
  </r>
  <r>
    <n v="109"/>
    <d v="2026-10-18T00:00:00"/>
    <n v="2026"/>
    <x v="3"/>
    <n v="10"/>
    <x v="9"/>
    <x v="1"/>
    <x v="1"/>
    <x v="0"/>
    <s v="Returning"/>
    <x v="1"/>
    <s v="Hiking Daypack 20L"/>
    <n v="1"/>
    <n v="90.09"/>
    <n v="0"/>
    <n v="45.17"/>
    <n v="90.09"/>
    <n v="45.17"/>
    <n v="44.92"/>
    <n v="0.49861249861249862"/>
    <n v="90.09"/>
    <n v="0"/>
    <n v="2026"/>
    <s v="Q4"/>
    <n v="10"/>
    <s v="Oct"/>
  </r>
  <r>
    <n v="744"/>
    <d v="2026-10-18T00:00:00"/>
    <n v="2026"/>
    <x v="3"/>
    <n v="10"/>
    <x v="9"/>
    <x v="2"/>
    <x v="10"/>
    <x v="0"/>
    <s v="Returning"/>
    <x v="2"/>
    <s v="Insulated Bottle"/>
    <n v="1"/>
    <n v="36.83"/>
    <n v="0"/>
    <n v="13.64"/>
    <n v="36.83"/>
    <n v="13.64"/>
    <n v="23.189999999999998"/>
    <n v="0.62964974205810476"/>
    <n v="36.83"/>
    <n v="0"/>
    <n v="2026"/>
    <s v="Q4"/>
    <n v="10"/>
    <s v="Oct"/>
  </r>
  <r>
    <n v="960"/>
    <d v="2026-10-18T00:00:00"/>
    <n v="2026"/>
    <x v="3"/>
    <n v="10"/>
    <x v="9"/>
    <x v="1"/>
    <x v="12"/>
    <x v="3"/>
    <s v="Returning"/>
    <x v="3"/>
    <s v="Trail Tent 2P"/>
    <n v="5"/>
    <n v="196.37"/>
    <n v="0.05"/>
    <n v="103.51"/>
    <n v="932.75749999999994"/>
    <n v="517.55000000000007"/>
    <n v="415.20749999999987"/>
    <n v="0.44513981393877816"/>
    <n v="981.85"/>
    <n v="49.092500000000001"/>
    <n v="2026"/>
    <s v="Q4"/>
    <n v="10"/>
    <s v="Oct"/>
  </r>
  <r>
    <n v="1389"/>
    <d v="2026-10-18T00:00:00"/>
    <n v="2026"/>
    <x v="3"/>
    <n v="10"/>
    <x v="9"/>
    <x v="0"/>
    <x v="15"/>
    <x v="0"/>
    <s v="New"/>
    <x v="1"/>
    <s v="Hiking Daypack 20L"/>
    <n v="2"/>
    <n v="93.73"/>
    <n v="0"/>
    <n v="44.79"/>
    <n v="187.46"/>
    <n v="89.58"/>
    <n v="97.88000000000001"/>
    <n v="0.52213805611863873"/>
    <n v="187.46"/>
    <n v="0"/>
    <n v="2026"/>
    <s v="Q4"/>
    <n v="10"/>
    <s v="Oct"/>
  </r>
  <r>
    <n v="1493"/>
    <d v="2026-10-18T00:00:00"/>
    <n v="2026"/>
    <x v="3"/>
    <n v="10"/>
    <x v="9"/>
    <x v="2"/>
    <x v="10"/>
    <x v="0"/>
    <s v="Business"/>
    <x v="2"/>
    <s v="Insulated Bottle"/>
    <n v="1"/>
    <n v="36.46"/>
    <n v="0.05"/>
    <n v="13.35"/>
    <n v="34.637"/>
    <n v="13.35"/>
    <n v="21.286999999999999"/>
    <n v="0.61457401045125148"/>
    <n v="36.46"/>
    <n v="1.8230000000000002"/>
    <n v="2026"/>
    <s v="Q4"/>
    <n v="10"/>
    <s v="Oct"/>
  </r>
  <r>
    <n v="1967"/>
    <d v="2026-10-18T00:00:00"/>
    <n v="2026"/>
    <x v="3"/>
    <n v="10"/>
    <x v="9"/>
    <x v="1"/>
    <x v="14"/>
    <x v="0"/>
    <s v="Returning"/>
    <x v="3"/>
    <s v="Compact Sleeping Bag"/>
    <n v="2"/>
    <n v="125.91"/>
    <n v="0"/>
    <n v="61.95"/>
    <n v="251.82"/>
    <n v="123.9"/>
    <n v="127.91999999999999"/>
    <n v="0.50798189182749576"/>
    <n v="251.82"/>
    <n v="0"/>
    <n v="2026"/>
    <s v="Q4"/>
    <n v="10"/>
    <s v="Oct"/>
  </r>
  <r>
    <n v="2132"/>
    <d v="2026-10-18T00:00:00"/>
    <n v="2026"/>
    <x v="3"/>
    <n v="10"/>
    <x v="9"/>
    <x v="3"/>
    <x v="8"/>
    <x v="2"/>
    <s v="New"/>
    <x v="1"/>
    <s v="Hiking Daypack 20L"/>
    <n v="1"/>
    <n v="92.56"/>
    <n v="0.1"/>
    <n v="44.23"/>
    <n v="83.304000000000002"/>
    <n v="44.23"/>
    <n v="39.074000000000005"/>
    <n v="0.46905310669355621"/>
    <n v="92.56"/>
    <n v="9.2560000000000002"/>
    <n v="2026"/>
    <s v="Q4"/>
    <n v="10"/>
    <s v="Oct"/>
  </r>
  <r>
    <n v="2882"/>
    <d v="2026-10-18T00:00:00"/>
    <n v="2026"/>
    <x v="3"/>
    <n v="10"/>
    <x v="9"/>
    <x v="3"/>
    <x v="8"/>
    <x v="3"/>
    <s v="New"/>
    <x v="1"/>
    <s v="Trekking Poles"/>
    <n v="4"/>
    <n v="70.02"/>
    <n v="0"/>
    <n v="32.86"/>
    <n v="280.08"/>
    <n v="131.44"/>
    <n v="148.63999999999999"/>
    <n v="0.53070551271065403"/>
    <n v="280.08"/>
    <n v="0"/>
    <n v="2026"/>
    <s v="Q4"/>
    <n v="10"/>
    <s v="Oct"/>
  </r>
  <r>
    <n v="3345"/>
    <d v="2026-10-18T00:00:00"/>
    <n v="2026"/>
    <x v="3"/>
    <n v="10"/>
    <x v="9"/>
    <x v="0"/>
    <x v="15"/>
    <x v="0"/>
    <s v="Returning"/>
    <x v="0"/>
    <s v="Trail Bike Light"/>
    <n v="3"/>
    <n v="51.62"/>
    <n v="0.1"/>
    <n v="22.94"/>
    <n v="139.374"/>
    <n v="68.820000000000007"/>
    <n v="70.553999999999988"/>
    <n v="0.50622067243531788"/>
    <n v="154.85999999999999"/>
    <n v="15.485999999999999"/>
    <n v="2026"/>
    <s v="Q4"/>
    <n v="10"/>
    <s v="Oct"/>
  </r>
  <r>
    <n v="4089"/>
    <d v="2026-10-18T00:00:00"/>
    <n v="2026"/>
    <x v="3"/>
    <n v="10"/>
    <x v="9"/>
    <x v="2"/>
    <x v="2"/>
    <x v="0"/>
    <s v="New"/>
    <x v="3"/>
    <s v="Trail Tent 2P"/>
    <n v="1"/>
    <n v="196.39"/>
    <n v="0"/>
    <n v="104.66"/>
    <n v="196.39"/>
    <n v="104.66"/>
    <n v="91.72999999999999"/>
    <n v="0.46708080859514228"/>
    <n v="196.39"/>
    <n v="0"/>
    <n v="2026"/>
    <s v="Q4"/>
    <n v="10"/>
    <s v="Oct"/>
  </r>
  <r>
    <n v="4119"/>
    <d v="2026-10-18T00:00:00"/>
    <n v="2026"/>
    <x v="3"/>
    <n v="10"/>
    <x v="9"/>
    <x v="3"/>
    <x v="8"/>
    <x v="1"/>
    <s v="Business"/>
    <x v="4"/>
    <s v="Resistance Band Set"/>
    <n v="10"/>
    <n v="41.26"/>
    <n v="0.1"/>
    <n v="15.06"/>
    <n v="371.34"/>
    <n v="150.6"/>
    <n v="220.73999999999998"/>
    <n v="0.59444175149458711"/>
    <n v="412.59999999999997"/>
    <n v="41.26"/>
    <n v="2026"/>
    <s v="Q4"/>
    <n v="10"/>
    <s v="Oct"/>
  </r>
  <r>
    <n v="4968"/>
    <d v="2026-10-18T00:00:00"/>
    <n v="2026"/>
    <x v="3"/>
    <n v="10"/>
    <x v="9"/>
    <x v="2"/>
    <x v="3"/>
    <x v="3"/>
    <s v="New"/>
    <x v="2"/>
    <s v="Insulated Bottle"/>
    <n v="1"/>
    <n v="35.549999999999997"/>
    <n v="0.05"/>
    <n v="13.44"/>
    <n v="33.772499999999994"/>
    <n v="13.44"/>
    <n v="20.332499999999996"/>
    <n v="0.60204308238951809"/>
    <n v="35.549999999999997"/>
    <n v="1.7774999999999999"/>
    <n v="2026"/>
    <s v="Q4"/>
    <n v="10"/>
    <s v="Oct"/>
  </r>
  <r>
    <n v="5197"/>
    <d v="2026-10-18T00:00:00"/>
    <n v="2026"/>
    <x v="3"/>
    <n v="10"/>
    <x v="9"/>
    <x v="3"/>
    <x v="8"/>
    <x v="0"/>
    <s v="New"/>
    <x v="0"/>
    <s v="Trail Bike Light"/>
    <n v="1"/>
    <n v="49.5"/>
    <n v="0"/>
    <n v="22.36"/>
    <n v="49.5"/>
    <n v="22.36"/>
    <n v="27.14"/>
    <n v="0.54828282828282826"/>
    <n v="49.5"/>
    <n v="0"/>
    <n v="2026"/>
    <s v="Q4"/>
    <n v="10"/>
    <s v="Oct"/>
  </r>
  <r>
    <n v="66"/>
    <d v="2026-10-19T00:00:00"/>
    <n v="2026"/>
    <x v="3"/>
    <n v="10"/>
    <x v="9"/>
    <x v="0"/>
    <x v="15"/>
    <x v="0"/>
    <s v="Business"/>
    <x v="3"/>
    <s v="Portable Camp Stove"/>
    <n v="1"/>
    <n v="80.58"/>
    <n v="0"/>
    <n v="40.43"/>
    <n v="80.58"/>
    <n v="40.43"/>
    <n v="40.15"/>
    <n v="0.49826259617771157"/>
    <n v="80.58"/>
    <n v="0"/>
    <n v="2026"/>
    <s v="Q4"/>
    <n v="10"/>
    <s v="Oct"/>
  </r>
  <r>
    <n v="585"/>
    <d v="2026-10-19T00:00:00"/>
    <n v="2026"/>
    <x v="3"/>
    <n v="10"/>
    <x v="9"/>
    <x v="2"/>
    <x v="5"/>
    <x v="2"/>
    <s v="Business"/>
    <x v="2"/>
    <s v="Travel Backpack 35L"/>
    <n v="2"/>
    <n v="161.59"/>
    <n v="0.05"/>
    <n v="89.57"/>
    <n v="307.02100000000002"/>
    <n v="179.14"/>
    <n v="127.88100000000003"/>
    <n v="0.41652199686666391"/>
    <n v="323.18"/>
    <n v="16.159000000000002"/>
    <n v="2026"/>
    <s v="Q4"/>
    <n v="10"/>
    <s v="Oct"/>
  </r>
  <r>
    <n v="856"/>
    <d v="2026-10-19T00:00:00"/>
    <n v="2026"/>
    <x v="3"/>
    <n v="10"/>
    <x v="9"/>
    <x v="3"/>
    <x v="8"/>
    <x v="0"/>
    <s v="Business"/>
    <x v="3"/>
    <s v="Portable Camp Stove"/>
    <n v="1"/>
    <n v="80.319999999999993"/>
    <n v="0"/>
    <n v="39.729999999999997"/>
    <n v="80.319999999999993"/>
    <n v="39.729999999999997"/>
    <n v="40.589999999999996"/>
    <n v="0.50535358565737054"/>
    <n v="80.319999999999993"/>
    <n v="0"/>
    <n v="2026"/>
    <s v="Q4"/>
    <n v="10"/>
    <s v="Oct"/>
  </r>
  <r>
    <n v="1793"/>
    <d v="2026-10-19T00:00:00"/>
    <n v="2026"/>
    <x v="3"/>
    <n v="10"/>
    <x v="9"/>
    <x v="0"/>
    <x v="9"/>
    <x v="3"/>
    <s v="New"/>
    <x v="2"/>
    <s v="Travel Backpack 35L"/>
    <n v="1"/>
    <n v="164.25"/>
    <n v="0"/>
    <n v="86.6"/>
    <n v="164.25"/>
    <n v="86.6"/>
    <n v="77.650000000000006"/>
    <n v="0.47275494672754947"/>
    <n v="164.25"/>
    <n v="0"/>
    <n v="2026"/>
    <s v="Q4"/>
    <n v="10"/>
    <s v="Oct"/>
  </r>
  <r>
    <n v="4763"/>
    <d v="2026-10-19T00:00:00"/>
    <n v="2026"/>
    <x v="3"/>
    <n v="10"/>
    <x v="9"/>
    <x v="3"/>
    <x v="8"/>
    <x v="3"/>
    <s v="New"/>
    <x v="0"/>
    <s v="Cycling Pack 12L"/>
    <n v="6"/>
    <n v="101.6"/>
    <n v="0"/>
    <n v="50.17"/>
    <n v="609.59999999999991"/>
    <n v="301.02"/>
    <n v="308.57999999999993"/>
    <n v="0.50620078740157481"/>
    <n v="609.59999999999991"/>
    <n v="0"/>
    <n v="2026"/>
    <s v="Q4"/>
    <n v="10"/>
    <s v="Oct"/>
  </r>
  <r>
    <n v="1716"/>
    <d v="2026-10-20T00:00:00"/>
    <n v="2026"/>
    <x v="3"/>
    <n v="10"/>
    <x v="9"/>
    <x v="0"/>
    <x v="0"/>
    <x v="2"/>
    <s v="Returning"/>
    <x v="4"/>
    <s v="Recovery Roller"/>
    <n v="5"/>
    <n v="35.99"/>
    <n v="0"/>
    <n v="14.19"/>
    <n v="179.95000000000002"/>
    <n v="70.95"/>
    <n v="109.00000000000001"/>
    <n v="0.60572381217004723"/>
    <n v="179.95000000000002"/>
    <n v="0"/>
    <n v="2026"/>
    <s v="Q4"/>
    <n v="10"/>
    <s v="Oct"/>
  </r>
  <r>
    <n v="1759"/>
    <d v="2026-10-20T00:00:00"/>
    <n v="2026"/>
    <x v="3"/>
    <n v="10"/>
    <x v="9"/>
    <x v="3"/>
    <x v="8"/>
    <x v="0"/>
    <s v="Returning"/>
    <x v="4"/>
    <s v="Recovery Roller"/>
    <n v="2"/>
    <n v="36.57"/>
    <n v="0.1"/>
    <n v="13.79"/>
    <n v="65.826000000000008"/>
    <n v="27.58"/>
    <n v="38.246000000000009"/>
    <n v="0.58101661957281325"/>
    <n v="73.14"/>
    <n v="7.3140000000000001"/>
    <n v="2026"/>
    <s v="Q4"/>
    <n v="10"/>
    <s v="Oct"/>
  </r>
  <r>
    <n v="1811"/>
    <d v="2026-10-20T00:00:00"/>
    <n v="2026"/>
    <x v="3"/>
    <n v="10"/>
    <x v="9"/>
    <x v="1"/>
    <x v="6"/>
    <x v="0"/>
    <s v="New"/>
    <x v="0"/>
    <s v="Compact Repair Kit"/>
    <n v="1"/>
    <n v="40.99"/>
    <n v="0.1"/>
    <n v="17.16"/>
    <n v="36.891000000000005"/>
    <n v="17.16"/>
    <n v="19.731000000000005"/>
    <n v="0.5348458973733432"/>
    <n v="40.99"/>
    <n v="4.0990000000000002"/>
    <n v="2026"/>
    <s v="Q4"/>
    <n v="10"/>
    <s v="Oct"/>
  </r>
  <r>
    <n v="2918"/>
    <d v="2026-10-20T00:00:00"/>
    <n v="2026"/>
    <x v="3"/>
    <n v="10"/>
    <x v="9"/>
    <x v="3"/>
    <x v="8"/>
    <x v="2"/>
    <s v="Returning"/>
    <x v="3"/>
    <s v="Portable Camp Stove"/>
    <n v="3"/>
    <n v="80.47"/>
    <n v="0"/>
    <n v="40.090000000000003"/>
    <n v="241.41"/>
    <n v="120.27000000000001"/>
    <n v="121.13999999999999"/>
    <n v="0.50180191375667949"/>
    <n v="241.41"/>
    <n v="0"/>
    <n v="2026"/>
    <s v="Q4"/>
    <n v="10"/>
    <s v="Oct"/>
  </r>
  <r>
    <n v="4150"/>
    <d v="2026-10-20T00:00:00"/>
    <n v="2026"/>
    <x v="3"/>
    <n v="10"/>
    <x v="9"/>
    <x v="3"/>
    <x v="13"/>
    <x v="2"/>
    <s v="Business"/>
    <x v="1"/>
    <s v="Trail Boots"/>
    <n v="5"/>
    <n v="140.32"/>
    <n v="0"/>
    <n v="80.08"/>
    <n v="701.59999999999991"/>
    <n v="400.4"/>
    <n v="301.19999999999993"/>
    <n v="0.4293044469783352"/>
    <n v="701.59999999999991"/>
    <n v="0"/>
    <n v="2026"/>
    <s v="Q4"/>
    <n v="10"/>
    <s v="Oct"/>
  </r>
  <r>
    <n v="4830"/>
    <d v="2026-10-20T00:00:00"/>
    <n v="2026"/>
    <x v="3"/>
    <n v="10"/>
    <x v="9"/>
    <x v="1"/>
    <x v="11"/>
    <x v="0"/>
    <s v="New"/>
    <x v="4"/>
    <s v="Weighted Vest"/>
    <n v="3"/>
    <n v="125.93"/>
    <n v="0.1"/>
    <n v="68.45"/>
    <n v="340.01100000000002"/>
    <n v="205.35000000000002"/>
    <n v="134.661"/>
    <n v="0.39604895135745605"/>
    <n v="377.79"/>
    <n v="37.779000000000003"/>
    <n v="2026"/>
    <s v="Q4"/>
    <n v="10"/>
    <s v="Oct"/>
  </r>
  <r>
    <n v="4698"/>
    <d v="2026-10-21T00:00:00"/>
    <n v="2026"/>
    <x v="3"/>
    <n v="10"/>
    <x v="9"/>
    <x v="3"/>
    <x v="8"/>
    <x v="0"/>
    <s v="Returning"/>
    <x v="1"/>
    <s v="Trail Boots"/>
    <n v="2"/>
    <n v="141.4"/>
    <n v="0.05"/>
    <n v="77.48"/>
    <n v="268.66000000000003"/>
    <n v="154.96"/>
    <n v="113.70000000000002"/>
    <n v="0.42321149408173903"/>
    <n v="282.8"/>
    <n v="14.14"/>
    <n v="2026"/>
    <s v="Q4"/>
    <n v="10"/>
    <s v="Oct"/>
  </r>
  <r>
    <n v="4846"/>
    <d v="2026-10-21T00:00:00"/>
    <n v="2026"/>
    <x v="3"/>
    <n v="10"/>
    <x v="9"/>
    <x v="0"/>
    <x v="0"/>
    <x v="1"/>
    <s v="Business"/>
    <x v="0"/>
    <s v="Trail Bike Light"/>
    <n v="8"/>
    <n v="51.91"/>
    <n v="0.05"/>
    <n v="22.99"/>
    <n v="394.51599999999996"/>
    <n v="183.92"/>
    <n v="210.59599999999998"/>
    <n v="0.53380851473704483"/>
    <n v="415.28"/>
    <n v="20.763999999999999"/>
    <n v="2026"/>
    <s v="Q4"/>
    <n v="10"/>
    <s v="Oct"/>
  </r>
  <r>
    <n v="5024"/>
    <d v="2026-10-21T00:00:00"/>
    <n v="2026"/>
    <x v="3"/>
    <n v="10"/>
    <x v="9"/>
    <x v="3"/>
    <x v="7"/>
    <x v="3"/>
    <s v="Returning"/>
    <x v="3"/>
    <s v="Trail Tent 2P"/>
    <n v="1"/>
    <n v="192.62"/>
    <n v="0"/>
    <n v="102.51"/>
    <n v="192.62"/>
    <n v="102.51"/>
    <n v="90.11"/>
    <n v="0.46781227286886096"/>
    <n v="192.62"/>
    <n v="0"/>
    <n v="2026"/>
    <s v="Q4"/>
    <n v="10"/>
    <s v="Oct"/>
  </r>
  <r>
    <n v="1157"/>
    <d v="2026-10-22T00:00:00"/>
    <n v="2026"/>
    <x v="3"/>
    <n v="10"/>
    <x v="9"/>
    <x v="3"/>
    <x v="4"/>
    <x v="0"/>
    <s v="New"/>
    <x v="0"/>
    <s v="Trail Bike Light"/>
    <n v="1"/>
    <n v="51.25"/>
    <n v="0"/>
    <n v="22.58"/>
    <n v="51.25"/>
    <n v="22.58"/>
    <n v="28.67"/>
    <n v="0.55941463414634152"/>
    <n v="51.25"/>
    <n v="0"/>
    <n v="2026"/>
    <s v="Q4"/>
    <n v="10"/>
    <s v="Oct"/>
  </r>
  <r>
    <n v="1427"/>
    <d v="2026-10-22T00:00:00"/>
    <n v="2026"/>
    <x v="3"/>
    <n v="10"/>
    <x v="9"/>
    <x v="3"/>
    <x v="4"/>
    <x v="2"/>
    <s v="New"/>
    <x v="2"/>
    <s v="Packing Cube Set"/>
    <n v="1"/>
    <n v="45.97"/>
    <n v="0.05"/>
    <n v="18.760000000000002"/>
    <n v="43.671499999999995"/>
    <n v="18.760000000000002"/>
    <n v="24.911499999999993"/>
    <n v="0.57042922729926826"/>
    <n v="45.97"/>
    <n v="2.2985000000000002"/>
    <n v="2026"/>
    <s v="Q4"/>
    <n v="10"/>
    <s v="Oct"/>
  </r>
  <r>
    <n v="1622"/>
    <d v="2026-10-22T00:00:00"/>
    <n v="2026"/>
    <x v="3"/>
    <n v="10"/>
    <x v="9"/>
    <x v="2"/>
    <x v="2"/>
    <x v="3"/>
    <s v="Returning"/>
    <x v="3"/>
    <s v="Compact Sleeping Bag"/>
    <n v="1"/>
    <n v="123.29"/>
    <n v="0"/>
    <n v="59.48"/>
    <n v="123.29"/>
    <n v="59.48"/>
    <n v="63.810000000000009"/>
    <n v="0.51756022386243816"/>
    <n v="123.29"/>
    <n v="0"/>
    <n v="2026"/>
    <s v="Q4"/>
    <n v="10"/>
    <s v="Oct"/>
  </r>
  <r>
    <n v="1879"/>
    <d v="2026-10-22T00:00:00"/>
    <n v="2026"/>
    <x v="3"/>
    <n v="10"/>
    <x v="9"/>
    <x v="3"/>
    <x v="8"/>
    <x v="1"/>
    <s v="Business"/>
    <x v="2"/>
    <s v="Insulated Bottle"/>
    <n v="8"/>
    <n v="35.83"/>
    <n v="0.05"/>
    <n v="13.89"/>
    <n v="272.30799999999999"/>
    <n v="111.12"/>
    <n v="161.18799999999999"/>
    <n v="0.59193266448286497"/>
    <n v="286.64"/>
    <n v="14.332000000000001"/>
    <n v="2026"/>
    <s v="Q4"/>
    <n v="10"/>
    <s v="Oct"/>
  </r>
  <r>
    <n v="2483"/>
    <d v="2026-10-22T00:00:00"/>
    <n v="2026"/>
    <x v="3"/>
    <n v="10"/>
    <x v="9"/>
    <x v="0"/>
    <x v="0"/>
    <x v="0"/>
    <s v="New"/>
    <x v="3"/>
    <s v="Portable Camp Stove"/>
    <n v="1"/>
    <n v="80.56"/>
    <n v="0"/>
    <n v="39.53"/>
    <n v="80.56"/>
    <n v="39.53"/>
    <n v="41.03"/>
    <n v="0.5093098311817279"/>
    <n v="80.56"/>
    <n v="0"/>
    <n v="2026"/>
    <s v="Q4"/>
    <n v="10"/>
    <s v="Oct"/>
  </r>
  <r>
    <n v="4451"/>
    <d v="2026-10-22T00:00:00"/>
    <n v="2026"/>
    <x v="3"/>
    <n v="10"/>
    <x v="9"/>
    <x v="3"/>
    <x v="7"/>
    <x v="0"/>
    <s v="New"/>
    <x v="0"/>
    <s v="Compact Repair Kit"/>
    <n v="1"/>
    <n v="40.47"/>
    <n v="0.05"/>
    <n v="16.73"/>
    <n v="38.4465"/>
    <n v="16.73"/>
    <n v="21.7165"/>
    <n v="0.5648498562938109"/>
    <n v="40.47"/>
    <n v="2.0234999999999999"/>
    <n v="2026"/>
    <s v="Q4"/>
    <n v="10"/>
    <s v="Oct"/>
  </r>
  <r>
    <n v="93"/>
    <d v="2026-10-23T00:00:00"/>
    <n v="2026"/>
    <x v="3"/>
    <n v="10"/>
    <x v="9"/>
    <x v="1"/>
    <x v="12"/>
    <x v="1"/>
    <s v="Business"/>
    <x v="2"/>
    <s v="Carry-On Duffel"/>
    <n v="15"/>
    <n v="133.52000000000001"/>
    <n v="0.2"/>
    <n v="66"/>
    <n v="1602.2400000000002"/>
    <n v="990"/>
    <n v="612.24000000000024"/>
    <n v="0.38211503894547644"/>
    <n v="2002.8000000000002"/>
    <n v="400.56000000000006"/>
    <n v="2026"/>
    <s v="Q4"/>
    <n v="10"/>
    <s v="Oct"/>
  </r>
  <r>
    <n v="265"/>
    <d v="2026-10-23T00:00:00"/>
    <n v="2026"/>
    <x v="3"/>
    <n v="10"/>
    <x v="9"/>
    <x v="1"/>
    <x v="6"/>
    <x v="0"/>
    <s v="Returning"/>
    <x v="0"/>
    <s v="Commuter Helmet"/>
    <n v="1"/>
    <n v="82.28"/>
    <n v="0"/>
    <n v="42.08"/>
    <n v="82.28"/>
    <n v="42.08"/>
    <n v="40.200000000000003"/>
    <n v="0.48857559552746721"/>
    <n v="82.28"/>
    <n v="0"/>
    <n v="2026"/>
    <s v="Q4"/>
    <n v="10"/>
    <s v="Oct"/>
  </r>
  <r>
    <n v="555"/>
    <d v="2026-10-23T00:00:00"/>
    <n v="2026"/>
    <x v="3"/>
    <n v="10"/>
    <x v="9"/>
    <x v="1"/>
    <x v="11"/>
    <x v="0"/>
    <s v="New"/>
    <x v="2"/>
    <s v="Insulated Bottle"/>
    <n v="6"/>
    <n v="35.479999999999997"/>
    <n v="0"/>
    <n v="13.37"/>
    <n v="212.88"/>
    <n v="80.22"/>
    <n v="132.66"/>
    <n v="0.62316798196166856"/>
    <n v="212.88"/>
    <n v="0"/>
    <n v="2026"/>
    <s v="Q4"/>
    <n v="10"/>
    <s v="Oct"/>
  </r>
  <r>
    <n v="1993"/>
    <d v="2026-10-23T00:00:00"/>
    <n v="2026"/>
    <x v="3"/>
    <n v="10"/>
    <x v="9"/>
    <x v="2"/>
    <x v="3"/>
    <x v="2"/>
    <s v="New"/>
    <x v="1"/>
    <s v="Summit Backpack 45L"/>
    <n v="1"/>
    <n v="152.38"/>
    <n v="0.15"/>
    <n v="78.92"/>
    <n v="129.523"/>
    <n v="78.92"/>
    <n v="50.602999999999994"/>
    <n v="0.39068736826663986"/>
    <n v="152.38"/>
    <n v="22.856999999999999"/>
    <n v="2026"/>
    <s v="Q4"/>
    <n v="10"/>
    <s v="Oct"/>
  </r>
  <r>
    <n v="3116"/>
    <d v="2026-10-23T00:00:00"/>
    <n v="2026"/>
    <x v="3"/>
    <n v="10"/>
    <x v="9"/>
    <x v="1"/>
    <x v="1"/>
    <x v="3"/>
    <s v="New"/>
    <x v="1"/>
    <s v="Hiking Daypack 20L"/>
    <n v="1"/>
    <n v="93.64"/>
    <n v="0"/>
    <n v="44.34"/>
    <n v="93.64"/>
    <n v="44.34"/>
    <n v="49.3"/>
    <n v="0.52648440837249033"/>
    <n v="93.64"/>
    <n v="0"/>
    <n v="2026"/>
    <s v="Q4"/>
    <n v="10"/>
    <s v="Oct"/>
  </r>
  <r>
    <n v="3631"/>
    <d v="2026-10-23T00:00:00"/>
    <n v="2026"/>
    <x v="3"/>
    <n v="10"/>
    <x v="9"/>
    <x v="3"/>
    <x v="7"/>
    <x v="2"/>
    <s v="Returning"/>
    <x v="4"/>
    <s v="Weighted Vest"/>
    <n v="1"/>
    <n v="123.6"/>
    <n v="0"/>
    <n v="67.3"/>
    <n v="123.6"/>
    <n v="67.3"/>
    <n v="56.3"/>
    <n v="0.45550161812297735"/>
    <n v="123.6"/>
    <n v="0"/>
    <n v="2026"/>
    <s v="Q4"/>
    <n v="10"/>
    <s v="Oct"/>
  </r>
  <r>
    <n v="4216"/>
    <d v="2026-10-23T00:00:00"/>
    <n v="2026"/>
    <x v="3"/>
    <n v="10"/>
    <x v="9"/>
    <x v="1"/>
    <x v="1"/>
    <x v="0"/>
    <s v="New"/>
    <x v="4"/>
    <s v="Weighted Vest"/>
    <n v="3"/>
    <n v="124.6"/>
    <n v="0.05"/>
    <n v="69.12"/>
    <n v="355.10999999999996"/>
    <n v="207.36"/>
    <n v="147.74999999999994"/>
    <n v="0.41606826053898782"/>
    <n v="373.79999999999995"/>
    <n v="18.689999999999998"/>
    <n v="2026"/>
    <s v="Q4"/>
    <n v="10"/>
    <s v="Oct"/>
  </r>
  <r>
    <n v="4956"/>
    <d v="2026-10-23T00:00:00"/>
    <n v="2026"/>
    <x v="3"/>
    <n v="10"/>
    <x v="9"/>
    <x v="3"/>
    <x v="13"/>
    <x v="2"/>
    <s v="Business"/>
    <x v="1"/>
    <s v="Summit Backpack 45L"/>
    <n v="2"/>
    <n v="151.66"/>
    <n v="0"/>
    <n v="77.17"/>
    <n v="303.32"/>
    <n v="154.34"/>
    <n v="148.97999999999999"/>
    <n v="0.49116444678886984"/>
    <n v="303.32"/>
    <n v="0"/>
    <n v="2026"/>
    <s v="Q4"/>
    <n v="10"/>
    <s v="Oct"/>
  </r>
  <r>
    <n v="439"/>
    <d v="2026-10-24T00:00:00"/>
    <n v="2026"/>
    <x v="3"/>
    <n v="10"/>
    <x v="9"/>
    <x v="2"/>
    <x v="5"/>
    <x v="2"/>
    <s v="New"/>
    <x v="2"/>
    <s v="Insulated Bottle"/>
    <n v="1"/>
    <n v="36.76"/>
    <n v="0"/>
    <n v="13.18"/>
    <n v="36.76"/>
    <n v="13.18"/>
    <n v="23.58"/>
    <n v="0.64145810663764957"/>
    <n v="36.76"/>
    <n v="0"/>
    <n v="2026"/>
    <s v="Q4"/>
    <n v="10"/>
    <s v="Oct"/>
  </r>
  <r>
    <n v="1076"/>
    <d v="2026-10-24T00:00:00"/>
    <n v="2026"/>
    <x v="3"/>
    <n v="10"/>
    <x v="9"/>
    <x v="0"/>
    <x v="9"/>
    <x v="3"/>
    <s v="Returning"/>
    <x v="3"/>
    <s v="Trail Tent 2P"/>
    <n v="1"/>
    <n v="195.67"/>
    <n v="0"/>
    <n v="105.88"/>
    <n v="195.67"/>
    <n v="105.88"/>
    <n v="89.789999999999992"/>
    <n v="0.45888485715745897"/>
    <n v="195.67"/>
    <n v="0"/>
    <n v="2026"/>
    <s v="Q4"/>
    <n v="10"/>
    <s v="Oct"/>
  </r>
  <r>
    <n v="1130"/>
    <d v="2026-10-24T00:00:00"/>
    <n v="2026"/>
    <x v="3"/>
    <n v="10"/>
    <x v="9"/>
    <x v="0"/>
    <x v="15"/>
    <x v="2"/>
    <s v="Returning"/>
    <x v="0"/>
    <s v="Compact Repair Kit"/>
    <n v="1"/>
    <n v="40.83"/>
    <n v="0.1"/>
    <n v="16.54"/>
    <n v="36.747"/>
    <n v="16.54"/>
    <n v="20.207000000000001"/>
    <n v="0.54989522954254766"/>
    <n v="40.83"/>
    <n v="4.0830000000000002"/>
    <n v="2026"/>
    <s v="Q4"/>
    <n v="10"/>
    <s v="Oct"/>
  </r>
  <r>
    <n v="2820"/>
    <d v="2026-10-24T00:00:00"/>
    <n v="2026"/>
    <x v="3"/>
    <n v="10"/>
    <x v="9"/>
    <x v="3"/>
    <x v="7"/>
    <x v="1"/>
    <s v="Business"/>
    <x v="1"/>
    <s v="Trekking Poles"/>
    <n v="6"/>
    <n v="72.73"/>
    <n v="0.05"/>
    <n v="32.700000000000003"/>
    <n v="414.56099999999998"/>
    <n v="196.20000000000002"/>
    <n v="218.36099999999996"/>
    <n v="0.52672827400551425"/>
    <n v="436.38"/>
    <n v="21.819000000000003"/>
    <n v="2026"/>
    <s v="Q4"/>
    <n v="10"/>
    <s v="Oct"/>
  </r>
  <r>
    <n v="4213"/>
    <d v="2026-10-24T00:00:00"/>
    <n v="2026"/>
    <x v="3"/>
    <n v="10"/>
    <x v="9"/>
    <x v="1"/>
    <x v="14"/>
    <x v="1"/>
    <s v="Business"/>
    <x v="3"/>
    <s v="Portable Camp Stove"/>
    <n v="4"/>
    <n v="81.23"/>
    <n v="0.1"/>
    <n v="38.96"/>
    <n v="292.428"/>
    <n v="155.84"/>
    <n v="136.58799999999999"/>
    <n v="0.46708249552026482"/>
    <n v="324.92"/>
    <n v="32.492000000000004"/>
    <n v="2026"/>
    <s v="Q4"/>
    <n v="10"/>
    <s v="Oct"/>
  </r>
  <r>
    <n v="4375"/>
    <d v="2026-10-24T00:00:00"/>
    <n v="2026"/>
    <x v="3"/>
    <n v="10"/>
    <x v="9"/>
    <x v="1"/>
    <x v="1"/>
    <x v="0"/>
    <s v="Business"/>
    <x v="2"/>
    <s v="Packing Cube Set"/>
    <n v="1"/>
    <n v="46.38"/>
    <n v="0.15"/>
    <n v="17.87"/>
    <n v="39.423000000000002"/>
    <n v="17.87"/>
    <n v="21.553000000000001"/>
    <n v="0.54671131065621592"/>
    <n v="46.38"/>
    <n v="6.9569999999999999"/>
    <n v="2026"/>
    <s v="Q4"/>
    <n v="10"/>
    <s v="Oct"/>
  </r>
  <r>
    <n v="5072"/>
    <d v="2026-10-24T00:00:00"/>
    <n v="2026"/>
    <x v="3"/>
    <n v="10"/>
    <x v="9"/>
    <x v="3"/>
    <x v="7"/>
    <x v="1"/>
    <s v="Business"/>
    <x v="2"/>
    <s v="Packing Cube Set"/>
    <n v="5"/>
    <n v="45.9"/>
    <n v="0.1"/>
    <n v="17.940000000000001"/>
    <n v="206.55"/>
    <n v="89.7"/>
    <n v="116.85000000000001"/>
    <n v="0.56572258533042852"/>
    <n v="229.5"/>
    <n v="22.950000000000003"/>
    <n v="2026"/>
    <s v="Q4"/>
    <n v="10"/>
    <s v="Oct"/>
  </r>
  <r>
    <n v="310"/>
    <d v="2026-10-25T00:00:00"/>
    <n v="2026"/>
    <x v="3"/>
    <n v="10"/>
    <x v="9"/>
    <x v="1"/>
    <x v="12"/>
    <x v="0"/>
    <s v="Business"/>
    <x v="1"/>
    <s v="Trail Boots"/>
    <n v="5"/>
    <n v="144.04"/>
    <n v="0.1"/>
    <n v="78.069999999999993"/>
    <n v="648.17999999999995"/>
    <n v="390.34999999999997"/>
    <n v="257.83"/>
    <n v="0.39777530932765592"/>
    <n v="720.19999999999993"/>
    <n v="72.02"/>
    <n v="2026"/>
    <s v="Q4"/>
    <n v="10"/>
    <s v="Oct"/>
  </r>
  <r>
    <n v="317"/>
    <d v="2026-10-25T00:00:00"/>
    <n v="2026"/>
    <x v="3"/>
    <n v="10"/>
    <x v="9"/>
    <x v="2"/>
    <x v="10"/>
    <x v="3"/>
    <s v="New"/>
    <x v="0"/>
    <s v="Commuter Helmet"/>
    <n v="2"/>
    <n v="80.69"/>
    <n v="0.05"/>
    <n v="43.81"/>
    <n v="153.31099999999998"/>
    <n v="87.62"/>
    <n v="65.690999999999974"/>
    <n v="0.42848197454846676"/>
    <n v="161.38"/>
    <n v="8.0690000000000008"/>
    <n v="2026"/>
    <s v="Q4"/>
    <n v="10"/>
    <s v="Oct"/>
  </r>
  <r>
    <n v="684"/>
    <d v="2026-10-25T00:00:00"/>
    <n v="2026"/>
    <x v="3"/>
    <n v="10"/>
    <x v="9"/>
    <x v="3"/>
    <x v="4"/>
    <x v="0"/>
    <s v="Business"/>
    <x v="3"/>
    <s v="Trail Tent 2P"/>
    <n v="1"/>
    <n v="191.91"/>
    <n v="0"/>
    <n v="101.89"/>
    <n v="191.91"/>
    <n v="101.89"/>
    <n v="90.02"/>
    <n v="0.46907404512531914"/>
    <n v="191.91"/>
    <n v="0"/>
    <n v="2026"/>
    <s v="Q4"/>
    <n v="10"/>
    <s v="Oct"/>
  </r>
  <r>
    <n v="1430"/>
    <d v="2026-10-25T00:00:00"/>
    <n v="2026"/>
    <x v="3"/>
    <n v="10"/>
    <x v="9"/>
    <x v="3"/>
    <x v="13"/>
    <x v="2"/>
    <s v="New"/>
    <x v="4"/>
    <s v="Recovery Roller"/>
    <n v="1"/>
    <n v="36.630000000000003"/>
    <n v="0.05"/>
    <n v="13.97"/>
    <n v="34.798500000000004"/>
    <n v="13.97"/>
    <n v="20.828500000000005"/>
    <n v="0.59854591433538806"/>
    <n v="36.630000000000003"/>
    <n v="1.8315000000000001"/>
    <n v="2026"/>
    <s v="Q4"/>
    <n v="10"/>
    <s v="Oct"/>
  </r>
  <r>
    <n v="2049"/>
    <d v="2026-10-25T00:00:00"/>
    <n v="2026"/>
    <x v="3"/>
    <n v="10"/>
    <x v="9"/>
    <x v="3"/>
    <x v="4"/>
    <x v="1"/>
    <s v="Business"/>
    <x v="2"/>
    <s v="Insulated Bottle"/>
    <n v="6"/>
    <n v="35.380000000000003"/>
    <n v="0.05"/>
    <n v="13.9"/>
    <n v="201.66600000000003"/>
    <n v="83.4"/>
    <n v="118.26600000000002"/>
    <n v="0.58644491386748387"/>
    <n v="212.28000000000003"/>
    <n v="10.614000000000003"/>
    <n v="2026"/>
    <s v="Q4"/>
    <n v="10"/>
    <s v="Oct"/>
  </r>
  <r>
    <n v="2199"/>
    <d v="2026-10-25T00:00:00"/>
    <n v="2026"/>
    <x v="3"/>
    <n v="10"/>
    <x v="9"/>
    <x v="1"/>
    <x v="12"/>
    <x v="3"/>
    <s v="Returning"/>
    <x v="2"/>
    <s v="Carry-On Duffel"/>
    <n v="1"/>
    <n v="132.63"/>
    <n v="0.05"/>
    <n v="67.489999999999995"/>
    <n v="125.99849999999999"/>
    <n v="67.489999999999995"/>
    <n v="58.508499999999998"/>
    <n v="0.46435870268296847"/>
    <n v="132.63"/>
    <n v="6.6315"/>
    <n v="2026"/>
    <s v="Q4"/>
    <n v="10"/>
    <s v="Oct"/>
  </r>
  <r>
    <n v="2954"/>
    <d v="2026-10-25T00:00:00"/>
    <n v="2026"/>
    <x v="3"/>
    <n v="10"/>
    <x v="9"/>
    <x v="3"/>
    <x v="4"/>
    <x v="0"/>
    <s v="New"/>
    <x v="1"/>
    <s v="Trekking Poles"/>
    <n v="1"/>
    <n v="71.17"/>
    <n v="0"/>
    <n v="32.57"/>
    <n v="71.17"/>
    <n v="32.57"/>
    <n v="38.6"/>
    <n v="0.54236335534635383"/>
    <n v="71.17"/>
    <n v="0"/>
    <n v="2026"/>
    <s v="Q4"/>
    <n v="10"/>
    <s v="Oct"/>
  </r>
  <r>
    <n v="3218"/>
    <d v="2026-10-25T00:00:00"/>
    <n v="2026"/>
    <x v="3"/>
    <n v="10"/>
    <x v="9"/>
    <x v="0"/>
    <x v="15"/>
    <x v="1"/>
    <s v="Business"/>
    <x v="2"/>
    <s v="Carry-On Duffel"/>
    <n v="6"/>
    <n v="132.08000000000001"/>
    <n v="0.1"/>
    <n v="67.61"/>
    <n v="713.23200000000008"/>
    <n v="405.65999999999997"/>
    <n v="307.57200000000012"/>
    <n v="0.43123696076451995"/>
    <n v="792.48"/>
    <n v="79.248000000000005"/>
    <n v="2026"/>
    <s v="Q4"/>
    <n v="10"/>
    <s v="Oct"/>
  </r>
  <r>
    <n v="3965"/>
    <d v="2026-10-25T00:00:00"/>
    <n v="2026"/>
    <x v="3"/>
    <n v="10"/>
    <x v="9"/>
    <x v="1"/>
    <x v="11"/>
    <x v="2"/>
    <s v="Returning"/>
    <x v="3"/>
    <s v="Portable Camp Stove"/>
    <n v="3"/>
    <n v="82.75"/>
    <n v="0.05"/>
    <n v="38.53"/>
    <n v="235.83749999999998"/>
    <n v="115.59"/>
    <n v="120.24749999999997"/>
    <n v="0.50987438384480832"/>
    <n v="248.25"/>
    <n v="12.412500000000001"/>
    <n v="2026"/>
    <s v="Q4"/>
    <n v="10"/>
    <s v="Oct"/>
  </r>
  <r>
    <n v="2278"/>
    <d v="2026-10-26T00:00:00"/>
    <n v="2026"/>
    <x v="3"/>
    <n v="10"/>
    <x v="9"/>
    <x v="0"/>
    <x v="15"/>
    <x v="0"/>
    <s v="Returning"/>
    <x v="4"/>
    <s v="Training Mat"/>
    <n v="5"/>
    <n v="51.5"/>
    <n v="0.1"/>
    <n v="21.38"/>
    <n v="231.75"/>
    <n v="106.89999999999999"/>
    <n v="124.85000000000001"/>
    <n v="0.53872707659115426"/>
    <n v="257.5"/>
    <n v="25.75"/>
    <n v="2026"/>
    <s v="Q4"/>
    <n v="10"/>
    <s v="Oct"/>
  </r>
  <r>
    <n v="3132"/>
    <d v="2026-10-26T00:00:00"/>
    <n v="2026"/>
    <x v="3"/>
    <n v="10"/>
    <x v="9"/>
    <x v="2"/>
    <x v="5"/>
    <x v="0"/>
    <s v="New"/>
    <x v="1"/>
    <s v="Trail Boots"/>
    <n v="3"/>
    <n v="140.49"/>
    <n v="0.05"/>
    <n v="77.45"/>
    <n v="400.3965"/>
    <n v="232.35000000000002"/>
    <n v="168.04649999999998"/>
    <n v="0.41970022215478903"/>
    <n v="421.47"/>
    <n v="21.073500000000003"/>
    <n v="2026"/>
    <s v="Q4"/>
    <n v="10"/>
    <s v="Oct"/>
  </r>
  <r>
    <n v="3144"/>
    <d v="2026-10-26T00:00:00"/>
    <n v="2026"/>
    <x v="3"/>
    <n v="10"/>
    <x v="9"/>
    <x v="2"/>
    <x v="2"/>
    <x v="3"/>
    <s v="New"/>
    <x v="4"/>
    <s v="Recovery Roller"/>
    <n v="4"/>
    <n v="36.200000000000003"/>
    <n v="0.15"/>
    <n v="13.53"/>
    <n v="123.08000000000001"/>
    <n v="54.12"/>
    <n v="68.960000000000008"/>
    <n v="0.56028599285017877"/>
    <n v="144.80000000000001"/>
    <n v="21.720000000000002"/>
    <n v="2026"/>
    <s v="Q4"/>
    <n v="10"/>
    <s v="Oct"/>
  </r>
  <r>
    <n v="3501"/>
    <d v="2026-10-26T00:00:00"/>
    <n v="2026"/>
    <x v="3"/>
    <n v="10"/>
    <x v="9"/>
    <x v="3"/>
    <x v="7"/>
    <x v="2"/>
    <s v="New"/>
    <x v="3"/>
    <s v="Compact Sleeping Bag"/>
    <n v="1"/>
    <n v="120.5"/>
    <n v="0.05"/>
    <n v="61.71"/>
    <n v="114.47499999999999"/>
    <n v="61.71"/>
    <n v="52.764999999999993"/>
    <n v="0.4609303341340904"/>
    <n v="120.5"/>
    <n v="6.0250000000000004"/>
    <n v="2026"/>
    <s v="Q4"/>
    <n v="10"/>
    <s v="Oct"/>
  </r>
  <r>
    <n v="458"/>
    <d v="2026-10-27T00:00:00"/>
    <n v="2026"/>
    <x v="3"/>
    <n v="10"/>
    <x v="9"/>
    <x v="2"/>
    <x v="2"/>
    <x v="2"/>
    <s v="Business"/>
    <x v="0"/>
    <s v="Cycling Pack 12L"/>
    <n v="1"/>
    <n v="102.44"/>
    <n v="0.05"/>
    <n v="49.14"/>
    <n v="97.317999999999998"/>
    <n v="49.14"/>
    <n v="48.177999999999997"/>
    <n v="0.49505744055570394"/>
    <n v="102.44"/>
    <n v="5.1219999999999999"/>
    <n v="2026"/>
    <s v="Q4"/>
    <n v="10"/>
    <s v="Oct"/>
  </r>
  <r>
    <n v="1065"/>
    <d v="2026-10-27T00:00:00"/>
    <n v="2026"/>
    <x v="3"/>
    <n v="10"/>
    <x v="9"/>
    <x v="2"/>
    <x v="5"/>
    <x v="0"/>
    <s v="New"/>
    <x v="4"/>
    <s v="Weighted Vest"/>
    <n v="6"/>
    <n v="121.58"/>
    <n v="0.15"/>
    <n v="68.86"/>
    <n v="620.05799999999999"/>
    <n v="413.15999999999997"/>
    <n v="206.89800000000002"/>
    <n v="0.33367523683268346"/>
    <n v="729.48"/>
    <n v="109.422"/>
    <n v="2026"/>
    <s v="Q4"/>
    <n v="10"/>
    <s v="Oct"/>
  </r>
  <r>
    <n v="1707"/>
    <d v="2026-10-27T00:00:00"/>
    <n v="2026"/>
    <x v="3"/>
    <n v="10"/>
    <x v="9"/>
    <x v="2"/>
    <x v="16"/>
    <x v="0"/>
    <s v="New"/>
    <x v="2"/>
    <s v="Insulated Bottle"/>
    <n v="2"/>
    <n v="35.36"/>
    <n v="0"/>
    <n v="13.33"/>
    <n v="70.72"/>
    <n v="26.66"/>
    <n v="44.06"/>
    <n v="0.62302036199095023"/>
    <n v="70.72"/>
    <n v="0"/>
    <n v="2026"/>
    <s v="Q4"/>
    <n v="10"/>
    <s v="Oct"/>
  </r>
  <r>
    <n v="1989"/>
    <d v="2026-10-27T00:00:00"/>
    <n v="2026"/>
    <x v="3"/>
    <n v="10"/>
    <x v="9"/>
    <x v="3"/>
    <x v="4"/>
    <x v="0"/>
    <s v="New"/>
    <x v="3"/>
    <s v="Alpine Tent 4P"/>
    <n v="2"/>
    <n v="335.73"/>
    <n v="0"/>
    <n v="199.44"/>
    <n v="671.46"/>
    <n v="398.88"/>
    <n v="272.58000000000004"/>
    <n v="0.4059512107943884"/>
    <n v="671.46"/>
    <n v="0"/>
    <n v="2026"/>
    <s v="Q4"/>
    <n v="10"/>
    <s v="Oct"/>
  </r>
  <r>
    <n v="2852"/>
    <d v="2026-10-27T00:00:00"/>
    <n v="2026"/>
    <x v="3"/>
    <n v="10"/>
    <x v="9"/>
    <x v="1"/>
    <x v="12"/>
    <x v="1"/>
    <s v="Business"/>
    <x v="1"/>
    <s v="Trail Boots"/>
    <n v="3"/>
    <n v="141.96"/>
    <n v="0.1"/>
    <n v="77.42"/>
    <n v="383.29200000000003"/>
    <n v="232.26"/>
    <n v="151.03200000000004"/>
    <n v="0.39403900942362485"/>
    <n v="425.88"/>
    <n v="42.588000000000001"/>
    <n v="2026"/>
    <s v="Q4"/>
    <n v="10"/>
    <s v="Oct"/>
  </r>
  <r>
    <n v="4762"/>
    <d v="2026-10-27T00:00:00"/>
    <n v="2026"/>
    <x v="3"/>
    <n v="10"/>
    <x v="9"/>
    <x v="1"/>
    <x v="12"/>
    <x v="3"/>
    <s v="New"/>
    <x v="4"/>
    <s v="Training Mat"/>
    <n v="2"/>
    <n v="51.76"/>
    <n v="0"/>
    <n v="21.64"/>
    <n v="103.52"/>
    <n v="43.28"/>
    <n v="60.239999999999995"/>
    <n v="0.58191653786707875"/>
    <n v="103.52"/>
    <n v="0"/>
    <n v="2026"/>
    <s v="Q4"/>
    <n v="10"/>
    <s v="Oct"/>
  </r>
  <r>
    <n v="4997"/>
    <d v="2026-10-27T00:00:00"/>
    <n v="2026"/>
    <x v="3"/>
    <n v="10"/>
    <x v="9"/>
    <x v="3"/>
    <x v="7"/>
    <x v="0"/>
    <s v="Returning"/>
    <x v="3"/>
    <s v="Trail Tent 2P"/>
    <n v="3"/>
    <n v="194.09"/>
    <n v="0.1"/>
    <n v="105.84"/>
    <n v="524.04300000000001"/>
    <n v="317.52"/>
    <n v="206.52300000000002"/>
    <n v="0.39409552269565667"/>
    <n v="582.27"/>
    <n v="58.227000000000004"/>
    <n v="2026"/>
    <s v="Q4"/>
    <n v="10"/>
    <s v="Oct"/>
  </r>
  <r>
    <n v="1238"/>
    <d v="2026-10-28T00:00:00"/>
    <n v="2026"/>
    <x v="3"/>
    <n v="10"/>
    <x v="9"/>
    <x v="1"/>
    <x v="12"/>
    <x v="0"/>
    <s v="Returning"/>
    <x v="3"/>
    <s v="Compact Sleeping Bag"/>
    <n v="1"/>
    <n v="125.39"/>
    <n v="0.05"/>
    <n v="61.19"/>
    <n v="119.12049999999999"/>
    <n v="61.19"/>
    <n v="57.930499999999995"/>
    <n v="0.48631847582909743"/>
    <n v="125.39"/>
    <n v="6.2695000000000007"/>
    <n v="2026"/>
    <s v="Q4"/>
    <n v="10"/>
    <s v="Oct"/>
  </r>
  <r>
    <n v="2622"/>
    <d v="2026-10-28T00:00:00"/>
    <n v="2026"/>
    <x v="3"/>
    <n v="10"/>
    <x v="9"/>
    <x v="0"/>
    <x v="15"/>
    <x v="3"/>
    <s v="New"/>
    <x v="3"/>
    <s v="Portable Camp Stove"/>
    <n v="3"/>
    <n v="83.73"/>
    <n v="0.15"/>
    <n v="39.43"/>
    <n v="213.51149999999998"/>
    <n v="118.28999999999999"/>
    <n v="95.221499999999992"/>
    <n v="0.44597831966896395"/>
    <n v="251.19"/>
    <n v="37.6785"/>
    <n v="2026"/>
    <s v="Q4"/>
    <n v="10"/>
    <s v="Oct"/>
  </r>
  <r>
    <n v="3106"/>
    <d v="2026-10-28T00:00:00"/>
    <n v="2026"/>
    <x v="3"/>
    <n v="10"/>
    <x v="9"/>
    <x v="3"/>
    <x v="8"/>
    <x v="3"/>
    <s v="Business"/>
    <x v="4"/>
    <s v="Recovery Roller"/>
    <n v="3"/>
    <n v="36.99"/>
    <n v="0.05"/>
    <n v="14.14"/>
    <n v="105.42149999999999"/>
    <n v="42.42"/>
    <n v="63.001499999999993"/>
    <n v="0.59761528720422297"/>
    <n v="110.97"/>
    <n v="5.5485000000000007"/>
    <n v="2026"/>
    <s v="Q4"/>
    <n v="10"/>
    <s v="Oct"/>
  </r>
  <r>
    <n v="3274"/>
    <d v="2026-10-28T00:00:00"/>
    <n v="2026"/>
    <x v="3"/>
    <n v="10"/>
    <x v="9"/>
    <x v="3"/>
    <x v="7"/>
    <x v="3"/>
    <s v="New"/>
    <x v="4"/>
    <s v="Resistance Band Set"/>
    <n v="1"/>
    <n v="39.42"/>
    <n v="0"/>
    <n v="14.58"/>
    <n v="39.42"/>
    <n v="14.58"/>
    <n v="24.840000000000003"/>
    <n v="0.63013698630136994"/>
    <n v="39.42"/>
    <n v="0"/>
    <n v="2026"/>
    <s v="Q4"/>
    <n v="10"/>
    <s v="Oct"/>
  </r>
  <r>
    <n v="3542"/>
    <d v="2026-10-28T00:00:00"/>
    <n v="2026"/>
    <x v="3"/>
    <n v="10"/>
    <x v="9"/>
    <x v="3"/>
    <x v="4"/>
    <x v="0"/>
    <s v="New"/>
    <x v="0"/>
    <s v="Trail Bike Light"/>
    <n v="2"/>
    <n v="50.66"/>
    <n v="0"/>
    <n v="22.02"/>
    <n v="101.32"/>
    <n v="44.04"/>
    <n v="57.279999999999994"/>
    <n v="0.56533754441373862"/>
    <n v="101.32"/>
    <n v="0"/>
    <n v="2026"/>
    <s v="Q4"/>
    <n v="10"/>
    <s v="Oct"/>
  </r>
  <r>
    <n v="3704"/>
    <d v="2026-10-28T00:00:00"/>
    <n v="2026"/>
    <x v="3"/>
    <n v="10"/>
    <x v="9"/>
    <x v="1"/>
    <x v="12"/>
    <x v="0"/>
    <s v="Returning"/>
    <x v="1"/>
    <s v="Trekking Poles"/>
    <n v="4"/>
    <n v="71.959999999999994"/>
    <n v="0.1"/>
    <n v="31.51"/>
    <n v="259.05599999999998"/>
    <n v="126.04"/>
    <n v="133.01599999999996"/>
    <n v="0.51346427027360864"/>
    <n v="287.83999999999997"/>
    <n v="28.783999999999999"/>
    <n v="2026"/>
    <s v="Q4"/>
    <n v="10"/>
    <s v="Oct"/>
  </r>
  <r>
    <n v="4699"/>
    <d v="2026-10-28T00:00:00"/>
    <n v="2026"/>
    <x v="3"/>
    <n v="10"/>
    <x v="9"/>
    <x v="2"/>
    <x v="5"/>
    <x v="2"/>
    <s v="Returning"/>
    <x v="0"/>
    <s v="Trail Bike Light"/>
    <n v="1"/>
    <n v="49.72"/>
    <n v="0.05"/>
    <n v="22.5"/>
    <n v="47.233999999999995"/>
    <n v="22.5"/>
    <n v="24.733999999999995"/>
    <n v="0.52364821950290041"/>
    <n v="49.72"/>
    <n v="2.4860000000000002"/>
    <n v="2026"/>
    <s v="Q4"/>
    <n v="10"/>
    <s v="Oct"/>
  </r>
  <r>
    <n v="1226"/>
    <d v="2026-10-29T00:00:00"/>
    <n v="2026"/>
    <x v="3"/>
    <n v="10"/>
    <x v="9"/>
    <x v="0"/>
    <x v="0"/>
    <x v="3"/>
    <s v="Returning"/>
    <x v="2"/>
    <s v="Insulated Bottle"/>
    <n v="1"/>
    <n v="36.58"/>
    <n v="0"/>
    <n v="13.5"/>
    <n v="36.58"/>
    <n v="13.5"/>
    <n v="23.08"/>
    <n v="0.63094587206123565"/>
    <n v="36.58"/>
    <n v="0"/>
    <n v="2026"/>
    <s v="Q4"/>
    <n v="10"/>
    <s v="Oct"/>
  </r>
  <r>
    <n v="1245"/>
    <d v="2026-10-29T00:00:00"/>
    <n v="2026"/>
    <x v="3"/>
    <n v="10"/>
    <x v="9"/>
    <x v="1"/>
    <x v="6"/>
    <x v="3"/>
    <s v="Returning"/>
    <x v="4"/>
    <s v="Resistance Band Set"/>
    <n v="2"/>
    <n v="41.06"/>
    <n v="0.05"/>
    <n v="15.07"/>
    <n v="78.013999999999996"/>
    <n v="30.14"/>
    <n v="47.873999999999995"/>
    <n v="0.6136590868305688"/>
    <n v="82.12"/>
    <n v="4.1060000000000008"/>
    <n v="2026"/>
    <s v="Q4"/>
    <n v="10"/>
    <s v="Oct"/>
  </r>
  <r>
    <n v="1477"/>
    <d v="2026-10-29T00:00:00"/>
    <n v="2026"/>
    <x v="3"/>
    <n v="10"/>
    <x v="9"/>
    <x v="1"/>
    <x v="14"/>
    <x v="3"/>
    <s v="Returning"/>
    <x v="3"/>
    <s v="Compact Sleeping Bag"/>
    <n v="1"/>
    <n v="121.78"/>
    <n v="0.15"/>
    <n v="61.55"/>
    <n v="103.51300000000001"/>
    <n v="61.55"/>
    <n v="41.963000000000008"/>
    <n v="0.40538869513974096"/>
    <n v="121.78"/>
    <n v="18.266999999999999"/>
    <n v="2026"/>
    <s v="Q4"/>
    <n v="10"/>
    <s v="Oct"/>
  </r>
  <r>
    <n v="1575"/>
    <d v="2026-10-29T00:00:00"/>
    <n v="2026"/>
    <x v="3"/>
    <n v="10"/>
    <x v="9"/>
    <x v="3"/>
    <x v="7"/>
    <x v="1"/>
    <s v="Returning"/>
    <x v="2"/>
    <s v="Carry-On Duffel"/>
    <n v="5"/>
    <n v="130.68"/>
    <n v="0.2"/>
    <n v="67.209999999999994"/>
    <n v="522.72000000000014"/>
    <n v="336.04999999999995"/>
    <n v="186.67000000000019"/>
    <n v="0.35711279461279488"/>
    <n v="653.40000000000009"/>
    <n v="130.68000000000004"/>
    <n v="2026"/>
    <s v="Q4"/>
    <n v="10"/>
    <s v="Oct"/>
  </r>
  <r>
    <n v="2830"/>
    <d v="2026-10-29T00:00:00"/>
    <n v="2026"/>
    <x v="3"/>
    <n v="10"/>
    <x v="9"/>
    <x v="2"/>
    <x v="2"/>
    <x v="0"/>
    <s v="New"/>
    <x v="2"/>
    <s v="Travel Backpack 35L"/>
    <n v="1"/>
    <n v="161.94999999999999"/>
    <n v="0"/>
    <n v="86.61"/>
    <n v="161.94999999999999"/>
    <n v="86.61"/>
    <n v="75.339999999999989"/>
    <n v="0.46520531028095086"/>
    <n v="161.94999999999999"/>
    <n v="0"/>
    <n v="2026"/>
    <s v="Q4"/>
    <n v="10"/>
    <s v="Oct"/>
  </r>
  <r>
    <n v="2884"/>
    <d v="2026-10-29T00:00:00"/>
    <n v="2026"/>
    <x v="3"/>
    <n v="10"/>
    <x v="9"/>
    <x v="0"/>
    <x v="15"/>
    <x v="2"/>
    <s v="Returning"/>
    <x v="0"/>
    <s v="Commuter Helmet"/>
    <n v="2"/>
    <n v="83.6"/>
    <n v="0"/>
    <n v="43.01"/>
    <n v="167.2"/>
    <n v="86.02"/>
    <n v="81.179999999999993"/>
    <n v="0.48552631578947369"/>
    <n v="167.2"/>
    <n v="0"/>
    <n v="2026"/>
    <s v="Q4"/>
    <n v="10"/>
    <s v="Oct"/>
  </r>
  <r>
    <n v="3093"/>
    <d v="2026-10-29T00:00:00"/>
    <n v="2026"/>
    <x v="3"/>
    <n v="10"/>
    <x v="9"/>
    <x v="3"/>
    <x v="4"/>
    <x v="1"/>
    <s v="Business"/>
    <x v="3"/>
    <s v="Trail Tent 2P"/>
    <n v="3"/>
    <n v="194.19"/>
    <n v="0.15"/>
    <n v="104.22"/>
    <n v="495.18449999999996"/>
    <n v="312.65999999999997"/>
    <n v="182.52449999999999"/>
    <n v="0.36859897674503139"/>
    <n v="582.56999999999994"/>
    <n v="87.385499999999993"/>
    <n v="2026"/>
    <s v="Q4"/>
    <n v="10"/>
    <s v="Oct"/>
  </r>
  <r>
    <n v="3613"/>
    <d v="2026-10-29T00:00:00"/>
    <n v="2026"/>
    <x v="3"/>
    <n v="10"/>
    <x v="9"/>
    <x v="1"/>
    <x v="12"/>
    <x v="0"/>
    <s v="Returning"/>
    <x v="2"/>
    <s v="Travel Backpack 35L"/>
    <n v="3"/>
    <n v="167.41"/>
    <n v="0"/>
    <n v="85.33"/>
    <n v="502.23"/>
    <n v="255.99"/>
    <n v="246.24"/>
    <n v="0.49029329191804549"/>
    <n v="502.23"/>
    <n v="0"/>
    <n v="2026"/>
    <s v="Q4"/>
    <n v="10"/>
    <s v="Oct"/>
  </r>
  <r>
    <n v="4496"/>
    <d v="2026-10-29T00:00:00"/>
    <n v="2026"/>
    <x v="3"/>
    <n v="10"/>
    <x v="9"/>
    <x v="3"/>
    <x v="8"/>
    <x v="0"/>
    <s v="Returning"/>
    <x v="4"/>
    <s v="Resistance Band Set"/>
    <n v="2"/>
    <n v="40.83"/>
    <n v="0.1"/>
    <n v="14.91"/>
    <n v="73.494"/>
    <n v="29.82"/>
    <n v="43.673999999999999"/>
    <n v="0.59425259204833047"/>
    <n v="81.66"/>
    <n v="8.1660000000000004"/>
    <n v="2026"/>
    <s v="Q4"/>
    <n v="10"/>
    <s v="Oct"/>
  </r>
  <r>
    <n v="5194"/>
    <d v="2026-10-29T00:00:00"/>
    <n v="2026"/>
    <x v="3"/>
    <n v="10"/>
    <x v="9"/>
    <x v="0"/>
    <x v="9"/>
    <x v="1"/>
    <s v="Business"/>
    <x v="3"/>
    <s v="Portable Camp Stove"/>
    <n v="12"/>
    <n v="80.84"/>
    <n v="0.1"/>
    <n v="38.39"/>
    <n v="873.072"/>
    <n v="460.68"/>
    <n v="412.392"/>
    <n v="0.4723459233602727"/>
    <n v="970.08"/>
    <n v="97.00800000000001"/>
    <n v="2026"/>
    <s v="Q4"/>
    <n v="10"/>
    <s v="Oct"/>
  </r>
  <r>
    <n v="339"/>
    <d v="2026-10-30T00:00:00"/>
    <n v="2026"/>
    <x v="3"/>
    <n v="10"/>
    <x v="9"/>
    <x v="3"/>
    <x v="13"/>
    <x v="0"/>
    <s v="Returning"/>
    <x v="0"/>
    <s v="Compact Repair Kit"/>
    <n v="1"/>
    <n v="39.65"/>
    <n v="0"/>
    <n v="16.38"/>
    <n v="39.65"/>
    <n v="16.38"/>
    <n v="23.27"/>
    <n v="0.58688524590163937"/>
    <n v="39.65"/>
    <n v="0"/>
    <n v="2026"/>
    <s v="Q4"/>
    <n v="10"/>
    <s v="Oct"/>
  </r>
  <r>
    <n v="1199"/>
    <d v="2026-10-30T00:00:00"/>
    <n v="2026"/>
    <x v="3"/>
    <n v="10"/>
    <x v="9"/>
    <x v="1"/>
    <x v="12"/>
    <x v="0"/>
    <s v="New"/>
    <x v="0"/>
    <s v="Cycling Pack 12L"/>
    <n v="1"/>
    <n v="102.47"/>
    <n v="0.1"/>
    <n v="49.75"/>
    <n v="92.222999999999999"/>
    <n v="49.75"/>
    <n v="42.472999999999999"/>
    <n v="0.46054671828068922"/>
    <n v="102.47"/>
    <n v="10.247"/>
    <n v="2026"/>
    <s v="Q4"/>
    <n v="10"/>
    <s v="Oct"/>
  </r>
  <r>
    <n v="1253"/>
    <d v="2026-10-30T00:00:00"/>
    <n v="2026"/>
    <x v="3"/>
    <n v="10"/>
    <x v="9"/>
    <x v="3"/>
    <x v="13"/>
    <x v="2"/>
    <s v="Business"/>
    <x v="4"/>
    <s v="Resistance Band Set"/>
    <n v="2"/>
    <n v="40.43"/>
    <n v="0"/>
    <n v="14.88"/>
    <n v="80.86"/>
    <n v="29.76"/>
    <n v="51.099999999999994"/>
    <n v="0.63195646796932969"/>
    <n v="80.86"/>
    <n v="0"/>
    <n v="2026"/>
    <s v="Q4"/>
    <n v="10"/>
    <s v="Oct"/>
  </r>
  <r>
    <n v="1407"/>
    <d v="2026-10-30T00:00:00"/>
    <n v="2026"/>
    <x v="3"/>
    <n v="10"/>
    <x v="9"/>
    <x v="3"/>
    <x v="8"/>
    <x v="2"/>
    <s v="Business"/>
    <x v="2"/>
    <s v="Insulated Bottle"/>
    <n v="2"/>
    <n v="35.880000000000003"/>
    <n v="0.05"/>
    <n v="13.52"/>
    <n v="68.171999999999997"/>
    <n v="27.04"/>
    <n v="41.131999999999998"/>
    <n v="0.60335621662852779"/>
    <n v="71.760000000000005"/>
    <n v="3.5880000000000005"/>
    <n v="2026"/>
    <s v="Q4"/>
    <n v="10"/>
    <s v="Oct"/>
  </r>
  <r>
    <n v="2532"/>
    <d v="2026-10-30T00:00:00"/>
    <n v="2026"/>
    <x v="3"/>
    <n v="10"/>
    <x v="9"/>
    <x v="0"/>
    <x v="15"/>
    <x v="3"/>
    <s v="New"/>
    <x v="0"/>
    <s v="Commuter Helmet"/>
    <n v="1"/>
    <n v="80.400000000000006"/>
    <n v="0"/>
    <n v="43.34"/>
    <n v="80.400000000000006"/>
    <n v="43.34"/>
    <n v="37.06"/>
    <n v="0.46094527363184079"/>
    <n v="80.400000000000006"/>
    <n v="0"/>
    <n v="2026"/>
    <s v="Q4"/>
    <n v="10"/>
    <s v="Oct"/>
  </r>
  <r>
    <n v="307"/>
    <d v="2026-10-31T00:00:00"/>
    <n v="2026"/>
    <x v="3"/>
    <n v="10"/>
    <x v="9"/>
    <x v="3"/>
    <x v="8"/>
    <x v="0"/>
    <s v="Returning"/>
    <x v="4"/>
    <s v="Recovery Roller"/>
    <n v="1"/>
    <n v="37.08"/>
    <n v="0"/>
    <n v="13.62"/>
    <n v="37.08"/>
    <n v="13.62"/>
    <n v="23.46"/>
    <n v="0.63268608414239491"/>
    <n v="37.08"/>
    <n v="0"/>
    <n v="2026"/>
    <s v="Q4"/>
    <n v="10"/>
    <s v="Oct"/>
  </r>
  <r>
    <n v="3257"/>
    <d v="2026-10-31T00:00:00"/>
    <n v="2026"/>
    <x v="3"/>
    <n v="10"/>
    <x v="9"/>
    <x v="3"/>
    <x v="4"/>
    <x v="2"/>
    <s v="New"/>
    <x v="2"/>
    <s v="Travel Backpack 35L"/>
    <n v="6"/>
    <n v="165.92"/>
    <n v="0"/>
    <n v="87.55"/>
    <n v="995.52"/>
    <n v="525.29999999999995"/>
    <n v="470.22"/>
    <n v="0.4723360655737705"/>
    <n v="995.52"/>
    <n v="0"/>
    <n v="2026"/>
    <s v="Q4"/>
    <n v="10"/>
    <s v="Oct"/>
  </r>
  <r>
    <n v="3739"/>
    <d v="2026-10-31T00:00:00"/>
    <n v="2026"/>
    <x v="3"/>
    <n v="10"/>
    <x v="9"/>
    <x v="1"/>
    <x v="12"/>
    <x v="3"/>
    <s v="New"/>
    <x v="2"/>
    <s v="Carry-On Duffel"/>
    <n v="1"/>
    <n v="135.19"/>
    <n v="0"/>
    <n v="68.319999999999993"/>
    <n v="135.19"/>
    <n v="68.319999999999993"/>
    <n v="66.87"/>
    <n v="0.49463717730601381"/>
    <n v="135.19"/>
    <n v="0"/>
    <n v="2026"/>
    <s v="Q4"/>
    <n v="10"/>
    <s v="Oct"/>
  </r>
  <r>
    <n v="77"/>
    <d v="2026-11-01T00:00:00"/>
    <n v="2026"/>
    <x v="3"/>
    <n v="11"/>
    <x v="10"/>
    <x v="1"/>
    <x v="11"/>
    <x v="0"/>
    <s v="New"/>
    <x v="2"/>
    <s v="Carry-On Duffel"/>
    <n v="2"/>
    <n v="133.96"/>
    <n v="0.1"/>
    <n v="65.44"/>
    <n v="241.12800000000001"/>
    <n v="130.88"/>
    <n v="110.24800000000002"/>
    <n v="0.4572177432732823"/>
    <n v="267.92"/>
    <n v="26.792000000000002"/>
    <n v="2026"/>
    <s v="Q4"/>
    <n v="11"/>
    <s v="Nov"/>
  </r>
  <r>
    <n v="461"/>
    <d v="2026-11-01T00:00:00"/>
    <n v="2026"/>
    <x v="3"/>
    <n v="11"/>
    <x v="10"/>
    <x v="1"/>
    <x v="11"/>
    <x v="3"/>
    <s v="Business"/>
    <x v="0"/>
    <s v="Trail Bike Light"/>
    <n v="3"/>
    <n v="51.67"/>
    <n v="0.05"/>
    <n v="22.8"/>
    <n v="147.25949999999997"/>
    <n v="68.400000000000006"/>
    <n v="78.859499999999969"/>
    <n v="0.53551383781691497"/>
    <n v="155.01"/>
    <n v="7.7504999999999997"/>
    <n v="2026"/>
    <s v="Q4"/>
    <n v="11"/>
    <s v="Nov"/>
  </r>
  <r>
    <n v="732"/>
    <d v="2026-11-01T00:00:00"/>
    <n v="2026"/>
    <x v="3"/>
    <n v="11"/>
    <x v="10"/>
    <x v="1"/>
    <x v="1"/>
    <x v="3"/>
    <s v="Returning"/>
    <x v="1"/>
    <s v="Summit Backpack 45L"/>
    <n v="1"/>
    <n v="150.46"/>
    <n v="0.15"/>
    <n v="78.39"/>
    <n v="127.89100000000001"/>
    <n v="78.39"/>
    <n v="49.501000000000005"/>
    <n v="0.38705616501552104"/>
    <n v="150.46"/>
    <n v="22.568999999999999"/>
    <n v="2026"/>
    <s v="Q4"/>
    <n v="11"/>
    <s v="Nov"/>
  </r>
  <r>
    <n v="919"/>
    <d v="2026-11-01T00:00:00"/>
    <n v="2026"/>
    <x v="3"/>
    <n v="11"/>
    <x v="10"/>
    <x v="3"/>
    <x v="13"/>
    <x v="0"/>
    <s v="New"/>
    <x v="0"/>
    <s v="Cycling Pack 12L"/>
    <n v="1"/>
    <n v="103.53"/>
    <n v="0.1"/>
    <n v="51.75"/>
    <n v="93.177000000000007"/>
    <n v="51.75"/>
    <n v="41.427000000000007"/>
    <n v="0.4446054283782479"/>
    <n v="103.53"/>
    <n v="10.353000000000002"/>
    <n v="2026"/>
    <s v="Q4"/>
    <n v="11"/>
    <s v="Nov"/>
  </r>
  <r>
    <n v="949"/>
    <d v="2026-11-01T00:00:00"/>
    <n v="2026"/>
    <x v="3"/>
    <n v="11"/>
    <x v="10"/>
    <x v="2"/>
    <x v="2"/>
    <x v="0"/>
    <s v="Returning"/>
    <x v="0"/>
    <s v="Cycling Pack 12L"/>
    <n v="4"/>
    <n v="103.33"/>
    <n v="0"/>
    <n v="49.15"/>
    <n v="413.32"/>
    <n v="196.6"/>
    <n v="216.72"/>
    <n v="0.5243394948224136"/>
    <n v="413.32"/>
    <n v="0"/>
    <n v="2026"/>
    <s v="Q4"/>
    <n v="11"/>
    <s v="Nov"/>
  </r>
  <r>
    <n v="1185"/>
    <d v="2026-11-01T00:00:00"/>
    <n v="2026"/>
    <x v="3"/>
    <n v="11"/>
    <x v="10"/>
    <x v="3"/>
    <x v="8"/>
    <x v="1"/>
    <s v="Business"/>
    <x v="2"/>
    <s v="Insulated Bottle"/>
    <n v="5"/>
    <n v="37.08"/>
    <n v="0.15"/>
    <n v="13.27"/>
    <n v="157.58999999999997"/>
    <n v="66.349999999999994"/>
    <n v="91.239999999999981"/>
    <n v="0.57897074687480166"/>
    <n v="185.39999999999998"/>
    <n v="27.809999999999995"/>
    <n v="2026"/>
    <s v="Q4"/>
    <n v="11"/>
    <s v="Nov"/>
  </r>
  <r>
    <n v="1248"/>
    <d v="2026-11-01T00:00:00"/>
    <n v="2026"/>
    <x v="3"/>
    <n v="11"/>
    <x v="10"/>
    <x v="0"/>
    <x v="0"/>
    <x v="1"/>
    <s v="Business"/>
    <x v="2"/>
    <s v="Carry-On Duffel"/>
    <n v="5"/>
    <n v="132.33000000000001"/>
    <n v="0.2"/>
    <n v="65.2"/>
    <n v="529.32000000000005"/>
    <n v="326"/>
    <n v="203.32000000000005"/>
    <n v="0.3841154689034989"/>
    <n v="661.65000000000009"/>
    <n v="132.33000000000001"/>
    <n v="2026"/>
    <s v="Q4"/>
    <n v="11"/>
    <s v="Nov"/>
  </r>
  <r>
    <n v="2129"/>
    <d v="2026-11-01T00:00:00"/>
    <n v="2026"/>
    <x v="3"/>
    <n v="11"/>
    <x v="10"/>
    <x v="3"/>
    <x v="13"/>
    <x v="2"/>
    <s v="New"/>
    <x v="0"/>
    <s v="Trail Bike Light"/>
    <n v="2"/>
    <n v="50.43"/>
    <n v="0"/>
    <n v="22.54"/>
    <n v="100.86"/>
    <n v="45.08"/>
    <n v="55.78"/>
    <n v="0.55304382312115807"/>
    <n v="100.86"/>
    <n v="0"/>
    <n v="2026"/>
    <s v="Q4"/>
    <n v="11"/>
    <s v="Nov"/>
  </r>
  <r>
    <n v="2850"/>
    <d v="2026-11-01T00:00:00"/>
    <n v="2026"/>
    <x v="3"/>
    <n v="11"/>
    <x v="10"/>
    <x v="2"/>
    <x v="2"/>
    <x v="1"/>
    <s v="Returning"/>
    <x v="4"/>
    <s v="Training Mat"/>
    <n v="3"/>
    <n v="50.05"/>
    <n v="0.15"/>
    <n v="22.36"/>
    <n v="127.62749999999998"/>
    <n v="67.08"/>
    <n v="60.547499999999985"/>
    <n v="0.47440794499618022"/>
    <n v="150.14999999999998"/>
    <n v="22.522499999999997"/>
    <n v="2026"/>
    <s v="Q4"/>
    <n v="11"/>
    <s v="Nov"/>
  </r>
  <r>
    <n v="3477"/>
    <d v="2026-11-01T00:00:00"/>
    <n v="2026"/>
    <x v="3"/>
    <n v="11"/>
    <x v="10"/>
    <x v="3"/>
    <x v="13"/>
    <x v="0"/>
    <s v="Returning"/>
    <x v="3"/>
    <s v="Trail Tent 2P"/>
    <n v="1"/>
    <n v="197.14"/>
    <n v="0.05"/>
    <n v="102.87"/>
    <n v="187.28299999999999"/>
    <n v="102.87"/>
    <n v="84.412999999999982"/>
    <n v="0.45072430492890431"/>
    <n v="197.14"/>
    <n v="9.8569999999999993"/>
    <n v="2026"/>
    <s v="Q4"/>
    <n v="11"/>
    <s v="Nov"/>
  </r>
  <r>
    <n v="4673"/>
    <d v="2026-11-01T00:00:00"/>
    <n v="2026"/>
    <x v="3"/>
    <n v="11"/>
    <x v="10"/>
    <x v="0"/>
    <x v="0"/>
    <x v="1"/>
    <s v="Business"/>
    <x v="1"/>
    <s v="Trekking Poles"/>
    <n v="5"/>
    <n v="72.13"/>
    <n v="0.1"/>
    <n v="31.41"/>
    <n v="324.58499999999998"/>
    <n v="157.05000000000001"/>
    <n v="167.53499999999997"/>
    <n v="0.51615139331762094"/>
    <n v="360.65"/>
    <n v="36.064999999999998"/>
    <n v="2026"/>
    <s v="Q4"/>
    <n v="11"/>
    <s v="Nov"/>
  </r>
  <r>
    <n v="4679"/>
    <d v="2026-11-01T00:00:00"/>
    <n v="2026"/>
    <x v="3"/>
    <n v="11"/>
    <x v="10"/>
    <x v="1"/>
    <x v="12"/>
    <x v="1"/>
    <s v="Returning"/>
    <x v="3"/>
    <s v="Alpine Tent 4P"/>
    <n v="8"/>
    <n v="341.51"/>
    <n v="0.1"/>
    <n v="200.1"/>
    <n v="2458.8719999999998"/>
    <n v="1600.8"/>
    <n v="858.07199999999989"/>
    <n v="0.34896977150498276"/>
    <n v="2732.08"/>
    <n v="273.20800000000003"/>
    <n v="2026"/>
    <s v="Q4"/>
    <n v="11"/>
    <s v="Nov"/>
  </r>
  <r>
    <n v="4809"/>
    <d v="2026-11-01T00:00:00"/>
    <n v="2026"/>
    <x v="3"/>
    <n v="11"/>
    <x v="10"/>
    <x v="1"/>
    <x v="11"/>
    <x v="0"/>
    <s v="New"/>
    <x v="2"/>
    <s v="Insulated Bottle"/>
    <n v="1"/>
    <n v="36.47"/>
    <n v="0.05"/>
    <n v="13.88"/>
    <n v="34.646499999999996"/>
    <n v="13.88"/>
    <n v="20.766499999999994"/>
    <n v="0.59938233299178834"/>
    <n v="36.47"/>
    <n v="1.8235000000000001"/>
    <n v="2026"/>
    <s v="Q4"/>
    <n v="11"/>
    <s v="Nov"/>
  </r>
  <r>
    <n v="4849"/>
    <d v="2026-11-01T00:00:00"/>
    <n v="2026"/>
    <x v="3"/>
    <n v="11"/>
    <x v="10"/>
    <x v="0"/>
    <x v="0"/>
    <x v="0"/>
    <s v="New"/>
    <x v="2"/>
    <s v="Insulated Bottle"/>
    <n v="4"/>
    <n v="35.69"/>
    <n v="0.15"/>
    <n v="13.52"/>
    <n v="121.34599999999999"/>
    <n v="54.08"/>
    <n v="67.265999999999991"/>
    <n v="0.55433224004087478"/>
    <n v="142.76"/>
    <n v="21.413999999999998"/>
    <n v="2026"/>
    <s v="Q4"/>
    <n v="11"/>
    <s v="Nov"/>
  </r>
  <r>
    <n v="436"/>
    <d v="2026-11-02T00:00:00"/>
    <n v="2026"/>
    <x v="3"/>
    <n v="11"/>
    <x v="10"/>
    <x v="2"/>
    <x v="10"/>
    <x v="0"/>
    <s v="New"/>
    <x v="2"/>
    <s v="Insulated Bottle"/>
    <n v="2"/>
    <n v="35.340000000000003"/>
    <n v="0.1"/>
    <n v="13.82"/>
    <n v="63.612000000000009"/>
    <n v="27.64"/>
    <n v="35.972000000000008"/>
    <n v="0.56549078790165386"/>
    <n v="70.680000000000007"/>
    <n v="7.0680000000000014"/>
    <n v="2026"/>
    <s v="Q4"/>
    <n v="11"/>
    <s v="Nov"/>
  </r>
  <r>
    <n v="879"/>
    <d v="2026-11-02T00:00:00"/>
    <n v="2026"/>
    <x v="3"/>
    <n v="11"/>
    <x v="10"/>
    <x v="2"/>
    <x v="10"/>
    <x v="0"/>
    <s v="New"/>
    <x v="2"/>
    <s v="Packing Cube Set"/>
    <n v="4"/>
    <n v="46.8"/>
    <n v="0.05"/>
    <n v="18.52"/>
    <n v="177.83999999999997"/>
    <n v="74.08"/>
    <n v="103.75999999999998"/>
    <n v="0.58344579397210972"/>
    <n v="187.2"/>
    <n v="9.36"/>
    <n v="2026"/>
    <s v="Q4"/>
    <n v="11"/>
    <s v="Nov"/>
  </r>
  <r>
    <n v="955"/>
    <d v="2026-11-02T00:00:00"/>
    <n v="2026"/>
    <x v="3"/>
    <n v="11"/>
    <x v="10"/>
    <x v="3"/>
    <x v="13"/>
    <x v="2"/>
    <s v="New"/>
    <x v="3"/>
    <s v="Trail Tent 2P"/>
    <n v="1"/>
    <n v="198.34"/>
    <n v="0.05"/>
    <n v="103.2"/>
    <n v="188.423"/>
    <n v="103.2"/>
    <n v="85.222999999999999"/>
    <n v="0.45229616341954004"/>
    <n v="198.34"/>
    <n v="9.9170000000000016"/>
    <n v="2026"/>
    <s v="Q4"/>
    <n v="11"/>
    <s v="Nov"/>
  </r>
  <r>
    <n v="1068"/>
    <d v="2026-11-02T00:00:00"/>
    <n v="2026"/>
    <x v="3"/>
    <n v="11"/>
    <x v="10"/>
    <x v="1"/>
    <x v="6"/>
    <x v="0"/>
    <s v="Returning"/>
    <x v="4"/>
    <s v="Weighted Vest"/>
    <n v="5"/>
    <n v="122.26"/>
    <n v="0.1"/>
    <n v="68.3"/>
    <n v="550.17000000000007"/>
    <n v="341.5"/>
    <n v="208.67000000000007"/>
    <n v="0.37928276714470083"/>
    <n v="611.30000000000007"/>
    <n v="61.13000000000001"/>
    <n v="2026"/>
    <s v="Q4"/>
    <n v="11"/>
    <s v="Nov"/>
  </r>
  <r>
    <n v="1733"/>
    <d v="2026-11-02T00:00:00"/>
    <n v="2026"/>
    <x v="3"/>
    <n v="11"/>
    <x v="10"/>
    <x v="0"/>
    <x v="9"/>
    <x v="1"/>
    <s v="Returning"/>
    <x v="1"/>
    <s v="Trekking Poles"/>
    <n v="3"/>
    <n v="71.12"/>
    <n v="0.15"/>
    <n v="33.090000000000003"/>
    <n v="181.35599999999999"/>
    <n v="99.27000000000001"/>
    <n v="82.085999999999984"/>
    <n v="0.45262356911268437"/>
    <n v="213.36"/>
    <n v="32.003999999999998"/>
    <n v="2026"/>
    <s v="Q4"/>
    <n v="11"/>
    <s v="Nov"/>
  </r>
  <r>
    <n v="3270"/>
    <d v="2026-11-02T00:00:00"/>
    <n v="2026"/>
    <x v="3"/>
    <n v="11"/>
    <x v="10"/>
    <x v="1"/>
    <x v="12"/>
    <x v="2"/>
    <s v="Returning"/>
    <x v="0"/>
    <s v="Commuter Helmet"/>
    <n v="2"/>
    <n v="81.900000000000006"/>
    <n v="0.15"/>
    <n v="41.91"/>
    <n v="139.23000000000002"/>
    <n v="83.82"/>
    <n v="55.410000000000025"/>
    <n v="0.39797457444516282"/>
    <n v="163.80000000000001"/>
    <n v="24.57"/>
    <n v="2026"/>
    <s v="Q4"/>
    <n v="11"/>
    <s v="Nov"/>
  </r>
  <r>
    <n v="3484"/>
    <d v="2026-11-02T00:00:00"/>
    <n v="2026"/>
    <x v="3"/>
    <n v="11"/>
    <x v="10"/>
    <x v="2"/>
    <x v="2"/>
    <x v="3"/>
    <s v="Returning"/>
    <x v="2"/>
    <s v="Travel Backpack 35L"/>
    <n v="4"/>
    <n v="165.12"/>
    <n v="0.05"/>
    <n v="89.65"/>
    <n v="627.45600000000002"/>
    <n v="358.6"/>
    <n v="268.85599999999999"/>
    <n v="0.42848582211342306"/>
    <n v="660.48"/>
    <n v="33.024000000000001"/>
    <n v="2026"/>
    <s v="Q4"/>
    <n v="11"/>
    <s v="Nov"/>
  </r>
  <r>
    <n v="3608"/>
    <d v="2026-11-02T00:00:00"/>
    <n v="2026"/>
    <x v="3"/>
    <n v="11"/>
    <x v="10"/>
    <x v="3"/>
    <x v="8"/>
    <x v="2"/>
    <s v="New"/>
    <x v="1"/>
    <s v="Hiking Daypack 20L"/>
    <n v="1"/>
    <n v="91.35"/>
    <n v="0"/>
    <n v="45.5"/>
    <n v="91.35"/>
    <n v="45.5"/>
    <n v="45.849999999999994"/>
    <n v="0.50191570881226055"/>
    <n v="91.35"/>
    <n v="0"/>
    <n v="2026"/>
    <s v="Q4"/>
    <n v="11"/>
    <s v="Nov"/>
  </r>
  <r>
    <n v="4036"/>
    <d v="2026-11-02T00:00:00"/>
    <n v="2026"/>
    <x v="3"/>
    <n v="11"/>
    <x v="10"/>
    <x v="2"/>
    <x v="3"/>
    <x v="0"/>
    <s v="Business"/>
    <x v="4"/>
    <s v="Recovery Roller"/>
    <n v="1"/>
    <n v="36.96"/>
    <n v="0.1"/>
    <n v="14.18"/>
    <n v="33.264000000000003"/>
    <n v="14.18"/>
    <n v="19.084000000000003"/>
    <n v="0.57371332371332373"/>
    <n v="36.96"/>
    <n v="3.6960000000000002"/>
    <n v="2026"/>
    <s v="Q4"/>
    <n v="11"/>
    <s v="Nov"/>
  </r>
  <r>
    <n v="408"/>
    <d v="2026-11-03T00:00:00"/>
    <n v="2026"/>
    <x v="3"/>
    <n v="11"/>
    <x v="10"/>
    <x v="3"/>
    <x v="13"/>
    <x v="0"/>
    <s v="Returning"/>
    <x v="0"/>
    <s v="Trail Bike Light"/>
    <n v="1"/>
    <n v="49.61"/>
    <n v="0"/>
    <n v="22.8"/>
    <n v="49.61"/>
    <n v="22.8"/>
    <n v="26.81"/>
    <n v="0.54041523886313236"/>
    <n v="49.61"/>
    <n v="0"/>
    <n v="2026"/>
    <s v="Q4"/>
    <n v="11"/>
    <s v="Nov"/>
  </r>
  <r>
    <n v="939"/>
    <d v="2026-11-03T00:00:00"/>
    <n v="2026"/>
    <x v="3"/>
    <n v="11"/>
    <x v="10"/>
    <x v="1"/>
    <x v="11"/>
    <x v="2"/>
    <s v="Returning"/>
    <x v="0"/>
    <s v="Trail Bike Light"/>
    <n v="1"/>
    <n v="49.76"/>
    <n v="0.1"/>
    <n v="21.94"/>
    <n v="44.783999999999999"/>
    <n v="21.94"/>
    <n v="22.843999999999998"/>
    <n v="0.51009289031797067"/>
    <n v="49.76"/>
    <n v="4.976"/>
    <n v="2026"/>
    <s v="Q4"/>
    <n v="11"/>
    <s v="Nov"/>
  </r>
  <r>
    <n v="1022"/>
    <d v="2026-11-03T00:00:00"/>
    <n v="2026"/>
    <x v="3"/>
    <n v="11"/>
    <x v="10"/>
    <x v="3"/>
    <x v="7"/>
    <x v="0"/>
    <s v="Returning"/>
    <x v="0"/>
    <s v="Compact Repair Kit"/>
    <n v="1"/>
    <n v="39.97"/>
    <n v="0.1"/>
    <n v="16.93"/>
    <n v="35.972999999999999"/>
    <n v="16.93"/>
    <n v="19.042999999999999"/>
    <n v="0.52936924915909156"/>
    <n v="39.97"/>
    <n v="3.9969999999999999"/>
    <n v="2026"/>
    <s v="Q4"/>
    <n v="11"/>
    <s v="Nov"/>
  </r>
  <r>
    <n v="1997"/>
    <d v="2026-11-03T00:00:00"/>
    <n v="2026"/>
    <x v="3"/>
    <n v="11"/>
    <x v="10"/>
    <x v="1"/>
    <x v="12"/>
    <x v="3"/>
    <s v="Returning"/>
    <x v="3"/>
    <s v="Alpine Tent 4P"/>
    <n v="2"/>
    <n v="335.46"/>
    <n v="0.1"/>
    <n v="199.87"/>
    <n v="603.82799999999997"/>
    <n v="399.74"/>
    <n v="204.08799999999997"/>
    <n v="0.33799028862523761"/>
    <n v="670.92"/>
    <n v="67.091999999999999"/>
    <n v="2026"/>
    <s v="Q4"/>
    <n v="11"/>
    <s v="Nov"/>
  </r>
  <r>
    <n v="3978"/>
    <d v="2026-11-03T00:00:00"/>
    <n v="2026"/>
    <x v="3"/>
    <n v="11"/>
    <x v="10"/>
    <x v="1"/>
    <x v="12"/>
    <x v="0"/>
    <s v="New"/>
    <x v="1"/>
    <s v="Summit Backpack 45L"/>
    <n v="4"/>
    <n v="154.46"/>
    <n v="0.05"/>
    <n v="80.48"/>
    <n v="586.94799999999998"/>
    <n v="321.92"/>
    <n v="265.02799999999996"/>
    <n v="0.45153574081519993"/>
    <n v="617.84"/>
    <n v="30.892000000000003"/>
    <n v="2026"/>
    <s v="Q4"/>
    <n v="11"/>
    <s v="Nov"/>
  </r>
  <r>
    <n v="4715"/>
    <d v="2026-11-03T00:00:00"/>
    <n v="2026"/>
    <x v="3"/>
    <n v="11"/>
    <x v="10"/>
    <x v="0"/>
    <x v="0"/>
    <x v="1"/>
    <s v="Business"/>
    <x v="4"/>
    <s v="Resistance Band Set"/>
    <n v="10"/>
    <n v="39.869999999999997"/>
    <n v="0.15"/>
    <n v="14.31"/>
    <n v="338.89499999999998"/>
    <n v="143.1"/>
    <n v="195.79499999999999"/>
    <n v="0.57774531934670026"/>
    <n v="398.7"/>
    <n v="59.804999999999993"/>
    <n v="2026"/>
    <s v="Q4"/>
    <n v="11"/>
    <s v="Nov"/>
  </r>
  <r>
    <n v="145"/>
    <d v="2026-11-04T00:00:00"/>
    <n v="2026"/>
    <x v="3"/>
    <n v="11"/>
    <x v="10"/>
    <x v="0"/>
    <x v="15"/>
    <x v="0"/>
    <s v="Business"/>
    <x v="1"/>
    <s v="Hiking Daypack 20L"/>
    <n v="2"/>
    <n v="93.19"/>
    <n v="0.2"/>
    <n v="45.7"/>
    <n v="149.10400000000001"/>
    <n v="91.4"/>
    <n v="57.704000000000008"/>
    <n v="0.38700504345959869"/>
    <n v="186.38"/>
    <n v="37.276000000000003"/>
    <n v="2026"/>
    <s v="Q4"/>
    <n v="11"/>
    <s v="Nov"/>
  </r>
  <r>
    <n v="465"/>
    <d v="2026-11-04T00:00:00"/>
    <n v="2026"/>
    <x v="3"/>
    <n v="11"/>
    <x v="10"/>
    <x v="1"/>
    <x v="12"/>
    <x v="0"/>
    <s v="Returning"/>
    <x v="4"/>
    <s v="Resistance Band Set"/>
    <n v="3"/>
    <n v="41.29"/>
    <n v="0.05"/>
    <n v="14.43"/>
    <n v="117.6765"/>
    <n v="43.29"/>
    <n v="74.386500000000012"/>
    <n v="0.63212706020318421"/>
    <n v="123.87"/>
    <n v="6.1935000000000002"/>
    <n v="2026"/>
    <s v="Q4"/>
    <n v="11"/>
    <s v="Nov"/>
  </r>
  <r>
    <n v="1449"/>
    <d v="2026-11-04T00:00:00"/>
    <n v="2026"/>
    <x v="3"/>
    <n v="11"/>
    <x v="10"/>
    <x v="3"/>
    <x v="8"/>
    <x v="0"/>
    <s v="Returning"/>
    <x v="0"/>
    <s v="Trail Bike Light"/>
    <n v="1"/>
    <n v="50.76"/>
    <n v="0.1"/>
    <n v="22.72"/>
    <n v="45.683999999999997"/>
    <n v="22.72"/>
    <n v="22.963999999999999"/>
    <n v="0.50267051921898254"/>
    <n v="50.76"/>
    <n v="5.0760000000000005"/>
    <n v="2026"/>
    <s v="Q4"/>
    <n v="11"/>
    <s v="Nov"/>
  </r>
  <r>
    <n v="1802"/>
    <d v="2026-11-04T00:00:00"/>
    <n v="2026"/>
    <x v="3"/>
    <n v="11"/>
    <x v="10"/>
    <x v="2"/>
    <x v="16"/>
    <x v="2"/>
    <s v="Business"/>
    <x v="2"/>
    <s v="Insulated Bottle"/>
    <n v="1"/>
    <n v="35.94"/>
    <n v="0.05"/>
    <n v="13.39"/>
    <n v="34.142999999999994"/>
    <n v="13.39"/>
    <n v="20.752999999999993"/>
    <n v="0.60782590867820629"/>
    <n v="35.94"/>
    <n v="1.7969999999999999"/>
    <n v="2026"/>
    <s v="Q4"/>
    <n v="11"/>
    <s v="Nov"/>
  </r>
  <r>
    <n v="2645"/>
    <d v="2026-11-04T00:00:00"/>
    <n v="2026"/>
    <x v="3"/>
    <n v="11"/>
    <x v="10"/>
    <x v="0"/>
    <x v="15"/>
    <x v="2"/>
    <s v="New"/>
    <x v="1"/>
    <s v="Trekking Poles"/>
    <n v="4"/>
    <n v="70.010000000000005"/>
    <n v="0.05"/>
    <n v="31.43"/>
    <n v="266.03800000000001"/>
    <n v="125.72"/>
    <n v="140.31800000000001"/>
    <n v="0.52743593020545942"/>
    <n v="280.04000000000002"/>
    <n v="14.002000000000002"/>
    <n v="2026"/>
    <s v="Q4"/>
    <n v="11"/>
    <s v="Nov"/>
  </r>
  <r>
    <n v="3539"/>
    <d v="2026-11-04T00:00:00"/>
    <n v="2026"/>
    <x v="3"/>
    <n v="11"/>
    <x v="10"/>
    <x v="0"/>
    <x v="15"/>
    <x v="3"/>
    <s v="Returning"/>
    <x v="1"/>
    <s v="Summit Backpack 45L"/>
    <n v="3"/>
    <n v="152.32"/>
    <n v="0.1"/>
    <n v="79.36"/>
    <n v="411.26400000000001"/>
    <n v="238.07999999999998"/>
    <n v="173.18400000000003"/>
    <n v="0.42110177404295057"/>
    <n v="456.96"/>
    <n v="45.695999999999998"/>
    <n v="2026"/>
    <s v="Q4"/>
    <n v="11"/>
    <s v="Nov"/>
  </r>
  <r>
    <n v="4309"/>
    <d v="2026-11-04T00:00:00"/>
    <n v="2026"/>
    <x v="3"/>
    <n v="11"/>
    <x v="10"/>
    <x v="3"/>
    <x v="8"/>
    <x v="0"/>
    <s v="Business"/>
    <x v="0"/>
    <s v="Trail Bike Light"/>
    <n v="1"/>
    <n v="50.32"/>
    <n v="0.05"/>
    <n v="22.46"/>
    <n v="47.803999999999995"/>
    <n v="22.46"/>
    <n v="25.343999999999994"/>
    <n v="0.53016483976236295"/>
    <n v="50.32"/>
    <n v="2.516"/>
    <n v="2026"/>
    <s v="Q4"/>
    <n v="11"/>
    <s v="Nov"/>
  </r>
  <r>
    <n v="4355"/>
    <d v="2026-11-04T00:00:00"/>
    <n v="2026"/>
    <x v="3"/>
    <n v="11"/>
    <x v="10"/>
    <x v="2"/>
    <x v="2"/>
    <x v="2"/>
    <s v="Returning"/>
    <x v="1"/>
    <s v="Summit Backpack 45L"/>
    <n v="2"/>
    <n v="151.04"/>
    <n v="0.15"/>
    <n v="76.97"/>
    <n v="256.76799999999997"/>
    <n v="153.94"/>
    <n v="102.82799999999997"/>
    <n v="0.40047046360917243"/>
    <n v="302.08"/>
    <n v="45.311999999999998"/>
    <n v="2026"/>
    <s v="Q4"/>
    <n v="11"/>
    <s v="Nov"/>
  </r>
  <r>
    <n v="5052"/>
    <d v="2026-11-04T00:00:00"/>
    <n v="2026"/>
    <x v="3"/>
    <n v="11"/>
    <x v="10"/>
    <x v="0"/>
    <x v="15"/>
    <x v="3"/>
    <s v="Returning"/>
    <x v="0"/>
    <s v="Compact Repair Kit"/>
    <n v="3"/>
    <n v="41.12"/>
    <n v="0.1"/>
    <n v="16.670000000000002"/>
    <n v="111.02399999999999"/>
    <n v="50.010000000000005"/>
    <n v="61.013999999999982"/>
    <n v="0.54955685257241671"/>
    <n v="123.35999999999999"/>
    <n v="12.335999999999999"/>
    <n v="2026"/>
    <s v="Q4"/>
    <n v="11"/>
    <s v="Nov"/>
  </r>
  <r>
    <n v="9"/>
    <d v="2026-11-05T00:00:00"/>
    <n v="2026"/>
    <x v="3"/>
    <n v="11"/>
    <x v="10"/>
    <x v="0"/>
    <x v="15"/>
    <x v="0"/>
    <s v="New"/>
    <x v="1"/>
    <s v="Trail Boots"/>
    <n v="1"/>
    <n v="140.59"/>
    <n v="0.1"/>
    <n v="79.510000000000005"/>
    <n v="126.53100000000001"/>
    <n v="79.510000000000005"/>
    <n v="47.021000000000001"/>
    <n v="0.37161644182058151"/>
    <n v="140.59"/>
    <n v="14.059000000000001"/>
    <n v="2026"/>
    <s v="Q4"/>
    <n v="11"/>
    <s v="Nov"/>
  </r>
  <r>
    <n v="703"/>
    <d v="2026-11-05T00:00:00"/>
    <n v="2026"/>
    <x v="3"/>
    <n v="11"/>
    <x v="10"/>
    <x v="1"/>
    <x v="14"/>
    <x v="0"/>
    <s v="Returning"/>
    <x v="2"/>
    <s v="Travel Backpack 35L"/>
    <n v="2"/>
    <n v="160.68"/>
    <n v="0"/>
    <n v="89.49"/>
    <n v="321.36"/>
    <n v="178.98"/>
    <n v="142.38000000000002"/>
    <n v="0.4430545182972368"/>
    <n v="321.36"/>
    <n v="0"/>
    <n v="2026"/>
    <s v="Q4"/>
    <n v="11"/>
    <s v="Nov"/>
  </r>
  <r>
    <n v="1627"/>
    <d v="2026-11-05T00:00:00"/>
    <n v="2026"/>
    <x v="3"/>
    <n v="11"/>
    <x v="10"/>
    <x v="3"/>
    <x v="4"/>
    <x v="0"/>
    <s v="Returning"/>
    <x v="4"/>
    <s v="Training Mat"/>
    <n v="6"/>
    <n v="49.7"/>
    <n v="0"/>
    <n v="22.34"/>
    <n v="298.20000000000005"/>
    <n v="134.04"/>
    <n v="164.16000000000005"/>
    <n v="0.55050301810865199"/>
    <n v="298.20000000000005"/>
    <n v="0"/>
    <n v="2026"/>
    <s v="Q4"/>
    <n v="11"/>
    <s v="Nov"/>
  </r>
  <r>
    <n v="1760"/>
    <d v="2026-11-05T00:00:00"/>
    <n v="2026"/>
    <x v="3"/>
    <n v="11"/>
    <x v="10"/>
    <x v="1"/>
    <x v="11"/>
    <x v="2"/>
    <s v="Returning"/>
    <x v="0"/>
    <s v="Commuter Helmet"/>
    <n v="3"/>
    <n v="80.400000000000006"/>
    <n v="0.05"/>
    <n v="42.82"/>
    <n v="229.14000000000001"/>
    <n v="128.46"/>
    <n v="100.68"/>
    <n v="0.43938203718250851"/>
    <n v="241.20000000000002"/>
    <n v="12.060000000000002"/>
    <n v="2026"/>
    <s v="Q4"/>
    <n v="11"/>
    <s v="Nov"/>
  </r>
  <r>
    <n v="2268"/>
    <d v="2026-11-05T00:00:00"/>
    <n v="2026"/>
    <x v="3"/>
    <n v="11"/>
    <x v="10"/>
    <x v="1"/>
    <x v="1"/>
    <x v="2"/>
    <s v="New"/>
    <x v="1"/>
    <s v="Summit Backpack 45L"/>
    <n v="4"/>
    <n v="151.38999999999999"/>
    <n v="0.05"/>
    <n v="80.66"/>
    <n v="575.28199999999993"/>
    <n v="322.64"/>
    <n v="252.64199999999994"/>
    <n v="0.43916201097896329"/>
    <n v="605.55999999999995"/>
    <n v="30.277999999999999"/>
    <n v="2026"/>
    <s v="Q4"/>
    <n v="11"/>
    <s v="Nov"/>
  </r>
  <r>
    <n v="2636"/>
    <d v="2026-11-05T00:00:00"/>
    <n v="2026"/>
    <x v="3"/>
    <n v="11"/>
    <x v="10"/>
    <x v="1"/>
    <x v="14"/>
    <x v="2"/>
    <s v="Business"/>
    <x v="2"/>
    <s v="Packing Cube Set"/>
    <n v="2"/>
    <n v="45.44"/>
    <n v="0.05"/>
    <n v="18.2"/>
    <n v="86.335999999999999"/>
    <n v="36.4"/>
    <n v="49.936"/>
    <n v="0.57839140103780584"/>
    <n v="90.88"/>
    <n v="4.5439999999999996"/>
    <n v="2026"/>
    <s v="Q4"/>
    <n v="11"/>
    <s v="Nov"/>
  </r>
  <r>
    <n v="3255"/>
    <d v="2026-11-05T00:00:00"/>
    <n v="2026"/>
    <x v="3"/>
    <n v="11"/>
    <x v="10"/>
    <x v="3"/>
    <x v="13"/>
    <x v="0"/>
    <s v="New"/>
    <x v="1"/>
    <s v="Trekking Poles"/>
    <n v="2"/>
    <n v="70.790000000000006"/>
    <n v="0.15"/>
    <n v="33.32"/>
    <n v="120.343"/>
    <n v="66.64"/>
    <n v="53.703000000000003"/>
    <n v="0.44624947026416162"/>
    <n v="141.58000000000001"/>
    <n v="21.237000000000002"/>
    <n v="2026"/>
    <s v="Q4"/>
    <n v="11"/>
    <s v="Nov"/>
  </r>
  <r>
    <n v="4326"/>
    <d v="2026-11-05T00:00:00"/>
    <n v="2026"/>
    <x v="3"/>
    <n v="11"/>
    <x v="10"/>
    <x v="2"/>
    <x v="5"/>
    <x v="2"/>
    <s v="Returning"/>
    <x v="2"/>
    <s v="Insulated Bottle"/>
    <n v="1"/>
    <n v="35.630000000000003"/>
    <n v="0"/>
    <n v="13.47"/>
    <n v="35.630000000000003"/>
    <n v="13.47"/>
    <n v="22.160000000000004"/>
    <n v="0.62194779680044909"/>
    <n v="35.630000000000003"/>
    <n v="0"/>
    <n v="2026"/>
    <s v="Q4"/>
    <n v="11"/>
    <s v="Nov"/>
  </r>
  <r>
    <n v="4346"/>
    <d v="2026-11-05T00:00:00"/>
    <n v="2026"/>
    <x v="3"/>
    <n v="11"/>
    <x v="10"/>
    <x v="0"/>
    <x v="15"/>
    <x v="0"/>
    <s v="Business"/>
    <x v="1"/>
    <s v="Trekking Poles"/>
    <n v="3"/>
    <n v="73.010000000000005"/>
    <n v="0.15"/>
    <n v="32.49"/>
    <n v="186.17550000000003"/>
    <n v="97.47"/>
    <n v="88.705500000000029"/>
    <n v="0.47646172562984934"/>
    <n v="219.03000000000003"/>
    <n v="32.854500000000002"/>
    <n v="2026"/>
    <s v="Q4"/>
    <n v="11"/>
    <s v="Nov"/>
  </r>
  <r>
    <n v="266"/>
    <d v="2026-11-06T00:00:00"/>
    <n v="2026"/>
    <x v="3"/>
    <n v="11"/>
    <x v="10"/>
    <x v="1"/>
    <x v="1"/>
    <x v="3"/>
    <s v="Business"/>
    <x v="1"/>
    <s v="Hiking Daypack 20L"/>
    <n v="1"/>
    <n v="93.48"/>
    <n v="0.05"/>
    <n v="46.34"/>
    <n v="88.805999999999997"/>
    <n v="46.34"/>
    <n v="42.465999999999994"/>
    <n v="0.47818841069297113"/>
    <n v="93.48"/>
    <n v="4.6740000000000004"/>
    <n v="2026"/>
    <s v="Q4"/>
    <n v="11"/>
    <s v="Nov"/>
  </r>
  <r>
    <n v="274"/>
    <d v="2026-11-06T00:00:00"/>
    <n v="2026"/>
    <x v="3"/>
    <n v="11"/>
    <x v="10"/>
    <x v="1"/>
    <x v="1"/>
    <x v="0"/>
    <s v="Business"/>
    <x v="0"/>
    <s v="Commuter Helmet"/>
    <n v="1"/>
    <n v="82.89"/>
    <n v="0"/>
    <n v="41.44"/>
    <n v="82.89"/>
    <n v="41.44"/>
    <n v="41.45"/>
    <n v="0.50006032090722652"/>
    <n v="82.89"/>
    <n v="0"/>
    <n v="2026"/>
    <s v="Q4"/>
    <n v="11"/>
    <s v="Nov"/>
  </r>
  <r>
    <n v="1135"/>
    <d v="2026-11-06T00:00:00"/>
    <n v="2026"/>
    <x v="3"/>
    <n v="11"/>
    <x v="10"/>
    <x v="3"/>
    <x v="7"/>
    <x v="0"/>
    <s v="New"/>
    <x v="2"/>
    <s v="Insulated Bottle"/>
    <n v="2"/>
    <n v="35.71"/>
    <n v="0.2"/>
    <n v="13.48"/>
    <n v="57.136000000000003"/>
    <n v="26.96"/>
    <n v="30.176000000000002"/>
    <n v="0.52814337720526461"/>
    <n v="71.42"/>
    <n v="14.284000000000001"/>
    <n v="2026"/>
    <s v="Q4"/>
    <n v="11"/>
    <s v="Nov"/>
  </r>
  <r>
    <n v="2166"/>
    <d v="2026-11-06T00:00:00"/>
    <n v="2026"/>
    <x v="3"/>
    <n v="11"/>
    <x v="10"/>
    <x v="3"/>
    <x v="13"/>
    <x v="2"/>
    <s v="New"/>
    <x v="4"/>
    <s v="Resistance Band Set"/>
    <n v="1"/>
    <n v="40.380000000000003"/>
    <n v="0.15"/>
    <n v="14.53"/>
    <n v="34.323"/>
    <n v="14.53"/>
    <n v="19.792999999999999"/>
    <n v="0.57666870611543275"/>
    <n v="40.380000000000003"/>
    <n v="6.0570000000000004"/>
    <n v="2026"/>
    <s v="Q4"/>
    <n v="11"/>
    <s v="Nov"/>
  </r>
  <r>
    <n v="3620"/>
    <d v="2026-11-06T00:00:00"/>
    <n v="2026"/>
    <x v="3"/>
    <n v="11"/>
    <x v="10"/>
    <x v="1"/>
    <x v="12"/>
    <x v="3"/>
    <s v="New"/>
    <x v="1"/>
    <s v="Trail Boots"/>
    <n v="1"/>
    <n v="142"/>
    <n v="0.05"/>
    <n v="81.099999999999994"/>
    <n v="134.9"/>
    <n v="81.099999999999994"/>
    <n v="53.800000000000011"/>
    <n v="0.39881393624907346"/>
    <n v="142"/>
    <n v="7.1000000000000005"/>
    <n v="2026"/>
    <s v="Q4"/>
    <n v="11"/>
    <s v="Nov"/>
  </r>
  <r>
    <n v="3986"/>
    <d v="2026-11-06T00:00:00"/>
    <n v="2026"/>
    <x v="3"/>
    <n v="11"/>
    <x v="10"/>
    <x v="0"/>
    <x v="15"/>
    <x v="3"/>
    <s v="New"/>
    <x v="2"/>
    <s v="Insulated Bottle"/>
    <n v="2"/>
    <n v="36.29"/>
    <n v="0.15"/>
    <n v="13.93"/>
    <n v="61.692999999999998"/>
    <n v="27.86"/>
    <n v="33.832999999999998"/>
    <n v="0.54840905775371596"/>
    <n v="72.58"/>
    <n v="10.886999999999999"/>
    <n v="2026"/>
    <s v="Q4"/>
    <n v="11"/>
    <s v="Nov"/>
  </r>
  <r>
    <n v="4384"/>
    <d v="2026-11-06T00:00:00"/>
    <n v="2026"/>
    <x v="3"/>
    <n v="11"/>
    <x v="10"/>
    <x v="3"/>
    <x v="8"/>
    <x v="0"/>
    <s v="New"/>
    <x v="3"/>
    <s v="Compact Sleeping Bag"/>
    <n v="1"/>
    <n v="121.66"/>
    <n v="0"/>
    <n v="61.66"/>
    <n v="121.66"/>
    <n v="61.66"/>
    <n v="60"/>
    <n v="0.49317770836758179"/>
    <n v="121.66"/>
    <n v="0"/>
    <n v="2026"/>
    <s v="Q4"/>
    <n v="11"/>
    <s v="Nov"/>
  </r>
  <r>
    <n v="4565"/>
    <d v="2026-11-06T00:00:00"/>
    <n v="2026"/>
    <x v="3"/>
    <n v="11"/>
    <x v="10"/>
    <x v="1"/>
    <x v="14"/>
    <x v="0"/>
    <s v="Returning"/>
    <x v="3"/>
    <s v="Compact Sleeping Bag"/>
    <n v="3"/>
    <n v="124.65"/>
    <n v="0.05"/>
    <n v="62.27"/>
    <n v="355.25250000000005"/>
    <n v="186.81"/>
    <n v="168.44250000000005"/>
    <n v="0.47414866890451163"/>
    <n v="373.95000000000005"/>
    <n v="18.697500000000002"/>
    <n v="2026"/>
    <s v="Q4"/>
    <n v="11"/>
    <s v="Nov"/>
  </r>
  <r>
    <n v="4634"/>
    <d v="2026-11-06T00:00:00"/>
    <n v="2026"/>
    <x v="3"/>
    <n v="11"/>
    <x v="10"/>
    <x v="0"/>
    <x v="15"/>
    <x v="0"/>
    <s v="New"/>
    <x v="0"/>
    <s v="Commuter Helmet"/>
    <n v="2"/>
    <n v="80.61"/>
    <n v="0"/>
    <n v="43.72"/>
    <n v="161.22"/>
    <n v="87.44"/>
    <n v="73.78"/>
    <n v="0.45763552909068356"/>
    <n v="161.22"/>
    <n v="0"/>
    <n v="2026"/>
    <s v="Q4"/>
    <n v="11"/>
    <s v="Nov"/>
  </r>
  <r>
    <n v="104"/>
    <d v="2026-11-07T00:00:00"/>
    <n v="2026"/>
    <x v="3"/>
    <n v="11"/>
    <x v="10"/>
    <x v="1"/>
    <x v="11"/>
    <x v="0"/>
    <s v="New"/>
    <x v="1"/>
    <s v="Summit Backpack 45L"/>
    <n v="1"/>
    <n v="153.96"/>
    <n v="0"/>
    <n v="80.62"/>
    <n v="153.96"/>
    <n v="80.62"/>
    <n v="73.34"/>
    <n v="0.47635749545336453"/>
    <n v="153.96"/>
    <n v="0"/>
    <n v="2026"/>
    <s v="Q4"/>
    <n v="11"/>
    <s v="Nov"/>
  </r>
  <r>
    <n v="181"/>
    <d v="2026-11-07T00:00:00"/>
    <n v="2026"/>
    <x v="3"/>
    <n v="11"/>
    <x v="10"/>
    <x v="1"/>
    <x v="1"/>
    <x v="2"/>
    <s v="Returning"/>
    <x v="2"/>
    <s v="Insulated Bottle"/>
    <n v="1"/>
    <n v="35.58"/>
    <n v="0"/>
    <n v="13.4"/>
    <n v="35.58"/>
    <n v="13.4"/>
    <n v="22.18"/>
    <n v="0.62338392355255767"/>
    <n v="35.58"/>
    <n v="0"/>
    <n v="2026"/>
    <s v="Q4"/>
    <n v="11"/>
    <s v="Nov"/>
  </r>
  <r>
    <n v="823"/>
    <d v="2026-11-07T00:00:00"/>
    <n v="2026"/>
    <x v="3"/>
    <n v="11"/>
    <x v="10"/>
    <x v="0"/>
    <x v="0"/>
    <x v="3"/>
    <s v="New"/>
    <x v="4"/>
    <s v="Recovery Roller"/>
    <n v="5"/>
    <n v="36.369999999999997"/>
    <n v="0.15"/>
    <n v="13.65"/>
    <n v="154.57249999999999"/>
    <n v="68.25"/>
    <n v="86.322499999999991"/>
    <n v="0.55845962250723769"/>
    <n v="181.85"/>
    <n v="27.2775"/>
    <n v="2026"/>
    <s v="Q4"/>
    <n v="11"/>
    <s v="Nov"/>
  </r>
  <r>
    <n v="1730"/>
    <d v="2026-11-07T00:00:00"/>
    <n v="2026"/>
    <x v="3"/>
    <n v="11"/>
    <x v="10"/>
    <x v="3"/>
    <x v="4"/>
    <x v="3"/>
    <s v="Returning"/>
    <x v="1"/>
    <s v="Summit Backpack 45L"/>
    <n v="2"/>
    <n v="151.55000000000001"/>
    <n v="0.1"/>
    <n v="80.48"/>
    <n v="272.79000000000002"/>
    <n v="160.96"/>
    <n v="111.83000000000001"/>
    <n v="0.40994904505297114"/>
    <n v="303.10000000000002"/>
    <n v="30.310000000000002"/>
    <n v="2026"/>
    <s v="Q4"/>
    <n v="11"/>
    <s v="Nov"/>
  </r>
  <r>
    <n v="2710"/>
    <d v="2026-11-07T00:00:00"/>
    <n v="2026"/>
    <x v="3"/>
    <n v="11"/>
    <x v="10"/>
    <x v="0"/>
    <x v="9"/>
    <x v="2"/>
    <s v="New"/>
    <x v="3"/>
    <s v="Portable Camp Stove"/>
    <n v="2"/>
    <n v="80.67"/>
    <n v="0"/>
    <n v="40.5"/>
    <n v="161.34"/>
    <n v="81"/>
    <n v="80.34"/>
    <n v="0.49795462997396805"/>
    <n v="161.34"/>
    <n v="0"/>
    <n v="2026"/>
    <s v="Q4"/>
    <n v="11"/>
    <s v="Nov"/>
  </r>
  <r>
    <n v="3018"/>
    <d v="2026-11-07T00:00:00"/>
    <n v="2026"/>
    <x v="3"/>
    <n v="11"/>
    <x v="10"/>
    <x v="3"/>
    <x v="7"/>
    <x v="1"/>
    <s v="Business"/>
    <x v="0"/>
    <s v="Commuter Helmet"/>
    <n v="10"/>
    <n v="81.48"/>
    <n v="0.05"/>
    <n v="43.7"/>
    <n v="774.06000000000006"/>
    <n v="437"/>
    <n v="337.06000000000006"/>
    <n v="0.43544428080510561"/>
    <n v="814.80000000000007"/>
    <n v="40.740000000000009"/>
    <n v="2026"/>
    <s v="Q4"/>
    <n v="11"/>
    <s v="Nov"/>
  </r>
  <r>
    <n v="3735"/>
    <d v="2026-11-07T00:00:00"/>
    <n v="2026"/>
    <x v="3"/>
    <n v="11"/>
    <x v="10"/>
    <x v="3"/>
    <x v="8"/>
    <x v="2"/>
    <s v="Returning"/>
    <x v="2"/>
    <s v="Travel Backpack 35L"/>
    <n v="2"/>
    <n v="163.58000000000001"/>
    <n v="0.1"/>
    <n v="88.14"/>
    <n v="294.44400000000002"/>
    <n v="176.28"/>
    <n v="118.16400000000002"/>
    <n v="0.40131230386762851"/>
    <n v="327.16000000000003"/>
    <n v="32.716000000000001"/>
    <n v="2026"/>
    <s v="Q4"/>
    <n v="11"/>
    <s v="Nov"/>
  </r>
  <r>
    <n v="4460"/>
    <d v="2026-11-07T00:00:00"/>
    <n v="2026"/>
    <x v="3"/>
    <n v="11"/>
    <x v="10"/>
    <x v="0"/>
    <x v="9"/>
    <x v="2"/>
    <s v="Returning"/>
    <x v="1"/>
    <s v="Trekking Poles"/>
    <n v="2"/>
    <n v="71.88"/>
    <n v="0.15"/>
    <n v="31.65"/>
    <n v="122.19599999999998"/>
    <n v="63.3"/>
    <n v="58.895999999999987"/>
    <n v="0.48197977020524396"/>
    <n v="143.76"/>
    <n v="21.563999999999997"/>
    <n v="2026"/>
    <s v="Q4"/>
    <n v="11"/>
    <s v="Nov"/>
  </r>
  <r>
    <n v="319"/>
    <d v="2026-11-08T00:00:00"/>
    <n v="2026"/>
    <x v="3"/>
    <n v="11"/>
    <x v="10"/>
    <x v="3"/>
    <x v="8"/>
    <x v="0"/>
    <s v="Returning"/>
    <x v="2"/>
    <s v="Insulated Bottle"/>
    <n v="2"/>
    <n v="36.299999999999997"/>
    <n v="0.15"/>
    <n v="13.38"/>
    <n v="61.709999999999994"/>
    <n v="26.76"/>
    <n v="34.949999999999989"/>
    <n v="0.56635877491492448"/>
    <n v="72.599999999999994"/>
    <n v="10.889999999999999"/>
    <n v="2026"/>
    <s v="Q4"/>
    <n v="11"/>
    <s v="Nov"/>
  </r>
  <r>
    <n v="595"/>
    <d v="2026-11-08T00:00:00"/>
    <n v="2026"/>
    <x v="3"/>
    <n v="11"/>
    <x v="10"/>
    <x v="1"/>
    <x v="12"/>
    <x v="0"/>
    <s v="New"/>
    <x v="4"/>
    <s v="Recovery Roller"/>
    <n v="2"/>
    <n v="36.159999999999997"/>
    <n v="0.1"/>
    <n v="13.79"/>
    <n v="65.087999999999994"/>
    <n v="27.58"/>
    <n v="37.507999999999996"/>
    <n v="0.57626597836774829"/>
    <n v="72.319999999999993"/>
    <n v="7.2319999999999993"/>
    <n v="2026"/>
    <s v="Q4"/>
    <n v="11"/>
    <s v="Nov"/>
  </r>
  <r>
    <n v="1623"/>
    <d v="2026-11-08T00:00:00"/>
    <n v="2026"/>
    <x v="3"/>
    <n v="11"/>
    <x v="10"/>
    <x v="2"/>
    <x v="5"/>
    <x v="0"/>
    <s v="Returning"/>
    <x v="2"/>
    <s v="Insulated Bottle"/>
    <n v="2"/>
    <n v="35.49"/>
    <n v="0.1"/>
    <n v="13.78"/>
    <n v="63.882000000000005"/>
    <n v="27.56"/>
    <n v="36.322000000000003"/>
    <n v="0.56857956857956859"/>
    <n v="70.98"/>
    <n v="7.0980000000000008"/>
    <n v="2026"/>
    <s v="Q4"/>
    <n v="11"/>
    <s v="Nov"/>
  </r>
  <r>
    <n v="2638"/>
    <d v="2026-11-08T00:00:00"/>
    <n v="2026"/>
    <x v="3"/>
    <n v="11"/>
    <x v="10"/>
    <x v="0"/>
    <x v="9"/>
    <x v="0"/>
    <s v="New"/>
    <x v="1"/>
    <s v="Trekking Poles"/>
    <n v="1"/>
    <n v="69.760000000000005"/>
    <n v="0.15"/>
    <n v="32.39"/>
    <n v="59.295999999999999"/>
    <n v="32.39"/>
    <n v="26.905999999999999"/>
    <n v="0.45375742039935241"/>
    <n v="69.760000000000005"/>
    <n v="10.464"/>
    <n v="2026"/>
    <s v="Q4"/>
    <n v="11"/>
    <s v="Nov"/>
  </r>
  <r>
    <n v="2666"/>
    <d v="2026-11-08T00:00:00"/>
    <n v="2026"/>
    <x v="3"/>
    <n v="11"/>
    <x v="10"/>
    <x v="1"/>
    <x v="12"/>
    <x v="2"/>
    <s v="Business"/>
    <x v="3"/>
    <s v="Portable Camp Stove"/>
    <n v="6"/>
    <n v="81.37"/>
    <n v="0"/>
    <n v="39.5"/>
    <n v="488.22"/>
    <n v="237"/>
    <n v="251.22000000000003"/>
    <n v="0.5145631067961165"/>
    <n v="488.22"/>
    <n v="0"/>
    <n v="2026"/>
    <s v="Q4"/>
    <n v="11"/>
    <s v="Nov"/>
  </r>
  <r>
    <n v="3505"/>
    <d v="2026-11-08T00:00:00"/>
    <n v="2026"/>
    <x v="3"/>
    <n v="11"/>
    <x v="10"/>
    <x v="1"/>
    <x v="12"/>
    <x v="1"/>
    <s v="Returning"/>
    <x v="0"/>
    <s v="Commuter Helmet"/>
    <n v="5"/>
    <n v="82.82"/>
    <n v="0.15"/>
    <n v="43.8"/>
    <n v="351.98499999999996"/>
    <n v="219"/>
    <n v="132.98499999999996"/>
    <n v="0.37781439549980816"/>
    <n v="414.09999999999997"/>
    <n v="62.114999999999995"/>
    <n v="2026"/>
    <s v="Q4"/>
    <n v="11"/>
    <s v="Nov"/>
  </r>
  <r>
    <n v="3626"/>
    <d v="2026-11-08T00:00:00"/>
    <n v="2026"/>
    <x v="3"/>
    <n v="11"/>
    <x v="10"/>
    <x v="3"/>
    <x v="13"/>
    <x v="1"/>
    <s v="Business"/>
    <x v="0"/>
    <s v="Trail Bike Light"/>
    <n v="15"/>
    <n v="51.05"/>
    <n v="0.1"/>
    <n v="21.95"/>
    <n v="689.17500000000007"/>
    <n v="329.25"/>
    <n v="359.92500000000007"/>
    <n v="0.52225486995320491"/>
    <n v="765.75"/>
    <n v="76.575000000000003"/>
    <n v="2026"/>
    <s v="Q4"/>
    <n v="11"/>
    <s v="Nov"/>
  </r>
  <r>
    <n v="3801"/>
    <d v="2026-11-08T00:00:00"/>
    <n v="2026"/>
    <x v="3"/>
    <n v="11"/>
    <x v="10"/>
    <x v="0"/>
    <x v="15"/>
    <x v="0"/>
    <s v="Returning"/>
    <x v="0"/>
    <s v="Cycling Pack 12L"/>
    <n v="3"/>
    <n v="101.68"/>
    <n v="0.1"/>
    <n v="51.9"/>
    <n v="274.536"/>
    <n v="155.69999999999999"/>
    <n v="118.83600000000001"/>
    <n v="0.43286126409651199"/>
    <n v="305.04000000000002"/>
    <n v="30.504000000000005"/>
    <n v="2026"/>
    <s v="Q4"/>
    <n v="11"/>
    <s v="Nov"/>
  </r>
  <r>
    <n v="4685"/>
    <d v="2026-11-08T00:00:00"/>
    <n v="2026"/>
    <x v="3"/>
    <n v="11"/>
    <x v="10"/>
    <x v="3"/>
    <x v="13"/>
    <x v="1"/>
    <s v="Business"/>
    <x v="3"/>
    <s v="Portable Camp Stove"/>
    <n v="6"/>
    <n v="80.83"/>
    <n v="0.15"/>
    <n v="39.32"/>
    <n v="412.233"/>
    <n v="235.92000000000002"/>
    <n v="176.31299999999999"/>
    <n v="0.42770229457612563"/>
    <n v="484.98"/>
    <n v="72.747"/>
    <n v="2026"/>
    <s v="Q4"/>
    <n v="11"/>
    <s v="Nov"/>
  </r>
  <r>
    <n v="4843"/>
    <d v="2026-11-08T00:00:00"/>
    <n v="2026"/>
    <x v="3"/>
    <n v="11"/>
    <x v="10"/>
    <x v="1"/>
    <x v="12"/>
    <x v="0"/>
    <s v="New"/>
    <x v="3"/>
    <s v="Compact Sleeping Bag"/>
    <n v="6"/>
    <n v="123.67"/>
    <n v="0.15"/>
    <n v="60.55"/>
    <n v="630.71699999999998"/>
    <n v="363.29999999999995"/>
    <n v="267.41700000000003"/>
    <n v="0.42398888883603902"/>
    <n v="742.02"/>
    <n v="111.303"/>
    <n v="2026"/>
    <s v="Q4"/>
    <n v="11"/>
    <s v="Nov"/>
  </r>
  <r>
    <n v="4890"/>
    <d v="2026-11-08T00:00:00"/>
    <n v="2026"/>
    <x v="3"/>
    <n v="11"/>
    <x v="10"/>
    <x v="0"/>
    <x v="15"/>
    <x v="0"/>
    <s v="New"/>
    <x v="1"/>
    <s v="Hiking Daypack 20L"/>
    <n v="2"/>
    <n v="93.16"/>
    <n v="0.1"/>
    <n v="44.19"/>
    <n v="167.68799999999999"/>
    <n v="88.38"/>
    <n v="79.307999999999993"/>
    <n v="0.47294976384714471"/>
    <n v="186.32"/>
    <n v="18.632000000000001"/>
    <n v="2026"/>
    <s v="Q4"/>
    <n v="11"/>
    <s v="Nov"/>
  </r>
  <r>
    <n v="4913"/>
    <d v="2026-11-08T00:00:00"/>
    <n v="2026"/>
    <x v="3"/>
    <n v="11"/>
    <x v="10"/>
    <x v="2"/>
    <x v="2"/>
    <x v="3"/>
    <s v="New"/>
    <x v="0"/>
    <s v="Commuter Helmet"/>
    <n v="1"/>
    <n v="83.79"/>
    <n v="0.1"/>
    <n v="42.8"/>
    <n v="75.411000000000001"/>
    <n v="42.8"/>
    <n v="32.611000000000004"/>
    <n v="0.43244354271923197"/>
    <n v="83.79"/>
    <n v="8.3790000000000013"/>
    <n v="2026"/>
    <s v="Q4"/>
    <n v="11"/>
    <s v="Nov"/>
  </r>
  <r>
    <n v="5079"/>
    <d v="2026-11-08T00:00:00"/>
    <n v="2026"/>
    <x v="3"/>
    <n v="11"/>
    <x v="10"/>
    <x v="2"/>
    <x v="16"/>
    <x v="0"/>
    <s v="New"/>
    <x v="4"/>
    <s v="Weighted Vest"/>
    <n v="1"/>
    <n v="120.98"/>
    <n v="0.1"/>
    <n v="70.59"/>
    <n v="108.88200000000001"/>
    <n v="70.59"/>
    <n v="38.292000000000002"/>
    <n v="0.35168347385242738"/>
    <n v="120.98"/>
    <n v="12.098000000000001"/>
    <n v="2026"/>
    <s v="Q4"/>
    <n v="11"/>
    <s v="Nov"/>
  </r>
  <r>
    <n v="366"/>
    <d v="2026-11-09T00:00:00"/>
    <n v="2026"/>
    <x v="3"/>
    <n v="11"/>
    <x v="10"/>
    <x v="3"/>
    <x v="13"/>
    <x v="2"/>
    <s v="Returning"/>
    <x v="1"/>
    <s v="Summit Backpack 45L"/>
    <n v="1"/>
    <n v="152.05000000000001"/>
    <n v="0.15"/>
    <n v="80.56"/>
    <n v="129.24250000000001"/>
    <n v="80.56"/>
    <n v="48.682500000000005"/>
    <n v="0.37667562914675901"/>
    <n v="152.05000000000001"/>
    <n v="22.807500000000001"/>
    <n v="2026"/>
    <s v="Q4"/>
    <n v="11"/>
    <s v="Nov"/>
  </r>
  <r>
    <n v="567"/>
    <d v="2026-11-09T00:00:00"/>
    <n v="2026"/>
    <x v="3"/>
    <n v="11"/>
    <x v="10"/>
    <x v="0"/>
    <x v="9"/>
    <x v="2"/>
    <s v="New"/>
    <x v="2"/>
    <s v="Insulated Bottle"/>
    <n v="3"/>
    <n v="36.14"/>
    <n v="0.1"/>
    <n v="13.23"/>
    <n v="97.578000000000003"/>
    <n v="39.69"/>
    <n v="57.888000000000005"/>
    <n v="0.59324847814056447"/>
    <n v="108.42"/>
    <n v="10.842000000000001"/>
    <n v="2026"/>
    <s v="Q4"/>
    <n v="11"/>
    <s v="Nov"/>
  </r>
  <r>
    <n v="1051"/>
    <d v="2026-11-09T00:00:00"/>
    <n v="2026"/>
    <x v="3"/>
    <n v="11"/>
    <x v="10"/>
    <x v="3"/>
    <x v="13"/>
    <x v="1"/>
    <s v="Business"/>
    <x v="1"/>
    <s v="Hiking Daypack 20L"/>
    <n v="12"/>
    <n v="90.99"/>
    <n v="0.2"/>
    <n v="45.51"/>
    <n v="873.50399999999991"/>
    <n v="546.12"/>
    <n v="327.3839999999999"/>
    <n v="0.37479393339927458"/>
    <n v="1091.8799999999999"/>
    <n v="218.37599999999998"/>
    <n v="2026"/>
    <s v="Q4"/>
    <n v="11"/>
    <s v="Nov"/>
  </r>
  <r>
    <n v="1934"/>
    <d v="2026-11-09T00:00:00"/>
    <n v="2026"/>
    <x v="3"/>
    <n v="11"/>
    <x v="10"/>
    <x v="3"/>
    <x v="13"/>
    <x v="3"/>
    <s v="Business"/>
    <x v="0"/>
    <s v="Trail Bike Light"/>
    <n v="1"/>
    <n v="50.55"/>
    <n v="0.05"/>
    <n v="22.09"/>
    <n v="48.022499999999994"/>
    <n v="22.09"/>
    <n v="25.932499999999994"/>
    <n v="0.54000728825029931"/>
    <n v="50.55"/>
    <n v="2.5274999999999999"/>
    <n v="2026"/>
    <s v="Q4"/>
    <n v="11"/>
    <s v="Nov"/>
  </r>
  <r>
    <n v="2056"/>
    <d v="2026-11-09T00:00:00"/>
    <n v="2026"/>
    <x v="3"/>
    <n v="11"/>
    <x v="10"/>
    <x v="0"/>
    <x v="0"/>
    <x v="2"/>
    <s v="New"/>
    <x v="4"/>
    <s v="Training Mat"/>
    <n v="1"/>
    <n v="51.65"/>
    <n v="0.15"/>
    <n v="21.86"/>
    <n v="43.902499999999996"/>
    <n v="21.86"/>
    <n v="22.042499999999997"/>
    <n v="0.50207846933545919"/>
    <n v="51.65"/>
    <n v="7.7474999999999996"/>
    <n v="2026"/>
    <s v="Q4"/>
    <n v="11"/>
    <s v="Nov"/>
  </r>
  <r>
    <n v="2115"/>
    <d v="2026-11-09T00:00:00"/>
    <n v="2026"/>
    <x v="3"/>
    <n v="11"/>
    <x v="10"/>
    <x v="1"/>
    <x v="12"/>
    <x v="0"/>
    <s v="New"/>
    <x v="0"/>
    <s v="Commuter Helmet"/>
    <n v="5"/>
    <n v="82.96"/>
    <n v="0"/>
    <n v="43.55"/>
    <n v="414.79999999999995"/>
    <n v="217.75"/>
    <n v="197.04999999999995"/>
    <n v="0.47504821600771452"/>
    <n v="414.79999999999995"/>
    <n v="0"/>
    <n v="2026"/>
    <s v="Q4"/>
    <n v="11"/>
    <s v="Nov"/>
  </r>
  <r>
    <n v="2437"/>
    <d v="2026-11-09T00:00:00"/>
    <n v="2026"/>
    <x v="3"/>
    <n v="11"/>
    <x v="10"/>
    <x v="3"/>
    <x v="4"/>
    <x v="3"/>
    <s v="Business"/>
    <x v="1"/>
    <s v="Trekking Poles"/>
    <n v="1"/>
    <n v="70.3"/>
    <n v="0.05"/>
    <n v="33.31"/>
    <n v="66.784999999999997"/>
    <n v="33.31"/>
    <n v="33.474999999999994"/>
    <n v="0.50123530732949007"/>
    <n v="70.3"/>
    <n v="3.5150000000000001"/>
    <n v="2026"/>
    <s v="Q4"/>
    <n v="11"/>
    <s v="Nov"/>
  </r>
  <r>
    <n v="3380"/>
    <d v="2026-11-09T00:00:00"/>
    <n v="2026"/>
    <x v="3"/>
    <n v="11"/>
    <x v="10"/>
    <x v="2"/>
    <x v="2"/>
    <x v="2"/>
    <s v="Returning"/>
    <x v="2"/>
    <s v="Packing Cube Set"/>
    <n v="2"/>
    <n v="47.12"/>
    <n v="0.15"/>
    <n v="18.64"/>
    <n v="80.103999999999999"/>
    <n v="37.28"/>
    <n v="42.823999999999998"/>
    <n v="0.5346050134824728"/>
    <n v="94.24"/>
    <n v="14.135999999999999"/>
    <n v="2026"/>
    <s v="Q4"/>
    <n v="11"/>
    <s v="Nov"/>
  </r>
  <r>
    <n v="3648"/>
    <d v="2026-11-09T00:00:00"/>
    <n v="2026"/>
    <x v="3"/>
    <n v="11"/>
    <x v="10"/>
    <x v="0"/>
    <x v="15"/>
    <x v="3"/>
    <s v="New"/>
    <x v="4"/>
    <s v="Resistance Band Set"/>
    <n v="4"/>
    <n v="39.82"/>
    <n v="0.2"/>
    <n v="14.98"/>
    <n v="127.42400000000001"/>
    <n v="59.92"/>
    <n v="67.504000000000005"/>
    <n v="0.52975891511803119"/>
    <n v="159.28"/>
    <n v="31.856000000000002"/>
    <n v="2026"/>
    <s v="Q4"/>
    <n v="11"/>
    <s v="Nov"/>
  </r>
  <r>
    <n v="3692"/>
    <d v="2026-11-09T00:00:00"/>
    <n v="2026"/>
    <x v="3"/>
    <n v="11"/>
    <x v="10"/>
    <x v="1"/>
    <x v="14"/>
    <x v="0"/>
    <s v="Returning"/>
    <x v="1"/>
    <s v="Summit Backpack 45L"/>
    <n v="4"/>
    <n v="154.27000000000001"/>
    <n v="0.05"/>
    <n v="78.36"/>
    <n v="586.226"/>
    <n v="313.44"/>
    <n v="272.786"/>
    <n v="0.46532565938733528"/>
    <n v="617.08000000000004"/>
    <n v="30.854000000000003"/>
    <n v="2026"/>
    <s v="Q4"/>
    <n v="11"/>
    <s v="Nov"/>
  </r>
  <r>
    <n v="4406"/>
    <d v="2026-11-09T00:00:00"/>
    <n v="2026"/>
    <x v="3"/>
    <n v="11"/>
    <x v="10"/>
    <x v="0"/>
    <x v="0"/>
    <x v="0"/>
    <s v="New"/>
    <x v="1"/>
    <s v="Trail Boots"/>
    <n v="1"/>
    <n v="143.02000000000001"/>
    <n v="0.1"/>
    <n v="79.25"/>
    <n v="128.71800000000002"/>
    <n v="79.25"/>
    <n v="49.468000000000018"/>
    <n v="0.3843129942976119"/>
    <n v="143.02000000000001"/>
    <n v="14.302000000000001"/>
    <n v="2026"/>
    <s v="Q4"/>
    <n v="11"/>
    <s v="Nov"/>
  </r>
  <r>
    <n v="4550"/>
    <d v="2026-11-09T00:00:00"/>
    <n v="2026"/>
    <x v="3"/>
    <n v="11"/>
    <x v="10"/>
    <x v="2"/>
    <x v="10"/>
    <x v="2"/>
    <s v="Returning"/>
    <x v="4"/>
    <s v="Recovery Roller"/>
    <n v="1"/>
    <n v="35.36"/>
    <n v="0"/>
    <n v="13.74"/>
    <n v="35.36"/>
    <n v="13.74"/>
    <n v="21.619999999999997"/>
    <n v="0.61142533936651577"/>
    <n v="35.36"/>
    <n v="0"/>
    <n v="2026"/>
    <s v="Q4"/>
    <n v="11"/>
    <s v="Nov"/>
  </r>
  <r>
    <n v="4855"/>
    <d v="2026-11-09T00:00:00"/>
    <n v="2026"/>
    <x v="3"/>
    <n v="11"/>
    <x v="10"/>
    <x v="1"/>
    <x v="6"/>
    <x v="0"/>
    <s v="Returning"/>
    <x v="1"/>
    <s v="Summit Backpack 45L"/>
    <n v="1"/>
    <n v="156.82"/>
    <n v="0.1"/>
    <n v="77.12"/>
    <n v="141.13800000000001"/>
    <n v="77.12"/>
    <n v="64.018000000000001"/>
    <n v="0.45358443509189589"/>
    <n v="156.82"/>
    <n v="15.682"/>
    <n v="2026"/>
    <s v="Q4"/>
    <n v="11"/>
    <s v="Nov"/>
  </r>
  <r>
    <n v="5151"/>
    <d v="2026-11-09T00:00:00"/>
    <n v="2026"/>
    <x v="3"/>
    <n v="11"/>
    <x v="10"/>
    <x v="2"/>
    <x v="16"/>
    <x v="1"/>
    <s v="Business"/>
    <x v="4"/>
    <s v="Resistance Band Set"/>
    <n v="10"/>
    <n v="40.98"/>
    <n v="0.1"/>
    <n v="14.6"/>
    <n v="368.82"/>
    <n v="146"/>
    <n v="222.82"/>
    <n v="0.60414294235670518"/>
    <n v="409.79999999999995"/>
    <n v="40.98"/>
    <n v="2026"/>
    <s v="Q4"/>
    <n v="11"/>
    <s v="Nov"/>
  </r>
  <r>
    <n v="5189"/>
    <d v="2026-11-09T00:00:00"/>
    <n v="2026"/>
    <x v="3"/>
    <n v="11"/>
    <x v="10"/>
    <x v="3"/>
    <x v="8"/>
    <x v="2"/>
    <s v="New"/>
    <x v="1"/>
    <s v="Trail Boots"/>
    <n v="3"/>
    <n v="144.22999999999999"/>
    <n v="0"/>
    <n v="80.959999999999994"/>
    <n v="432.68999999999994"/>
    <n v="242.88"/>
    <n v="189.80999999999995"/>
    <n v="0.43867433959647778"/>
    <n v="432.68999999999994"/>
    <n v="0"/>
    <n v="2026"/>
    <s v="Q4"/>
    <n v="11"/>
    <s v="Nov"/>
  </r>
  <r>
    <n v="726"/>
    <d v="2026-11-10T00:00:00"/>
    <n v="2026"/>
    <x v="3"/>
    <n v="11"/>
    <x v="10"/>
    <x v="3"/>
    <x v="7"/>
    <x v="0"/>
    <s v="New"/>
    <x v="1"/>
    <s v="Hiking Daypack 20L"/>
    <n v="1"/>
    <n v="90.23"/>
    <n v="0"/>
    <n v="44.06"/>
    <n v="90.23"/>
    <n v="44.06"/>
    <n v="46.17"/>
    <n v="0.51169234179319512"/>
    <n v="90.23"/>
    <n v="0"/>
    <n v="2026"/>
    <s v="Q4"/>
    <n v="11"/>
    <s v="Nov"/>
  </r>
  <r>
    <n v="2154"/>
    <d v="2026-11-10T00:00:00"/>
    <n v="2026"/>
    <x v="3"/>
    <n v="11"/>
    <x v="10"/>
    <x v="3"/>
    <x v="7"/>
    <x v="0"/>
    <s v="New"/>
    <x v="1"/>
    <s v="Summit Backpack 45L"/>
    <n v="5"/>
    <n v="152.82"/>
    <n v="0.1"/>
    <n v="80.09"/>
    <n v="687.68999999999994"/>
    <n v="400.45000000000005"/>
    <n v="287.2399999999999"/>
    <n v="0.417688202533118"/>
    <n v="764.09999999999991"/>
    <n v="76.41"/>
    <n v="2026"/>
    <s v="Q4"/>
    <n v="11"/>
    <s v="Nov"/>
  </r>
  <r>
    <n v="4403"/>
    <d v="2026-11-10T00:00:00"/>
    <n v="2026"/>
    <x v="3"/>
    <n v="11"/>
    <x v="10"/>
    <x v="0"/>
    <x v="0"/>
    <x v="0"/>
    <s v="Business"/>
    <x v="2"/>
    <s v="Insulated Bottle"/>
    <n v="2"/>
    <n v="36.61"/>
    <n v="0.05"/>
    <n v="13.31"/>
    <n v="69.558999999999997"/>
    <n v="26.62"/>
    <n v="42.938999999999993"/>
    <n v="0.61730329648212301"/>
    <n v="73.22"/>
    <n v="3.661"/>
    <n v="2026"/>
    <s v="Q4"/>
    <n v="11"/>
    <s v="Nov"/>
  </r>
  <r>
    <n v="4924"/>
    <d v="2026-11-10T00:00:00"/>
    <n v="2026"/>
    <x v="3"/>
    <n v="11"/>
    <x v="10"/>
    <x v="3"/>
    <x v="8"/>
    <x v="1"/>
    <s v="Business"/>
    <x v="1"/>
    <s v="Summit Backpack 45L"/>
    <n v="12"/>
    <n v="150.75"/>
    <n v="0.1"/>
    <n v="80.569999999999993"/>
    <n v="1628.1000000000001"/>
    <n v="966.83999999999992"/>
    <n v="661.26000000000022"/>
    <n v="0.40615441311958733"/>
    <n v="1809"/>
    <n v="180.9"/>
    <n v="2026"/>
    <s v="Q4"/>
    <n v="11"/>
    <s v="Nov"/>
  </r>
  <r>
    <n v="25"/>
    <d v="2026-11-11T00:00:00"/>
    <n v="2026"/>
    <x v="3"/>
    <n v="11"/>
    <x v="10"/>
    <x v="0"/>
    <x v="0"/>
    <x v="0"/>
    <s v="Returning"/>
    <x v="1"/>
    <s v="Trail Boots"/>
    <n v="1"/>
    <n v="145.83000000000001"/>
    <n v="0.1"/>
    <n v="79.14"/>
    <n v="131.24700000000001"/>
    <n v="79.14"/>
    <n v="52.107000000000014"/>
    <n v="0.39701478890946085"/>
    <n v="145.83000000000001"/>
    <n v="14.583000000000002"/>
    <n v="2026"/>
    <s v="Q4"/>
    <n v="11"/>
    <s v="Nov"/>
  </r>
  <r>
    <n v="252"/>
    <d v="2026-11-11T00:00:00"/>
    <n v="2026"/>
    <x v="3"/>
    <n v="11"/>
    <x v="10"/>
    <x v="0"/>
    <x v="0"/>
    <x v="0"/>
    <s v="Returning"/>
    <x v="2"/>
    <s v="Travel Backpack 35L"/>
    <n v="4"/>
    <n v="162.04"/>
    <n v="0"/>
    <n v="85.77"/>
    <n v="648.16"/>
    <n v="343.08"/>
    <n v="305.08"/>
    <n v="0.47068625030856581"/>
    <n v="648.16"/>
    <n v="0"/>
    <n v="2026"/>
    <s v="Q4"/>
    <n v="11"/>
    <s v="Nov"/>
  </r>
  <r>
    <n v="1203"/>
    <d v="2026-11-11T00:00:00"/>
    <n v="2026"/>
    <x v="3"/>
    <n v="11"/>
    <x v="10"/>
    <x v="3"/>
    <x v="8"/>
    <x v="2"/>
    <s v="Returning"/>
    <x v="1"/>
    <s v="Trail Boots"/>
    <n v="2"/>
    <n v="141.33000000000001"/>
    <n v="0.05"/>
    <n v="79.739999999999995"/>
    <n v="268.52699999999999"/>
    <n v="159.47999999999999"/>
    <n v="109.047"/>
    <n v="0.40609324202035552"/>
    <n v="282.66000000000003"/>
    <n v="14.133000000000003"/>
    <n v="2026"/>
    <s v="Q4"/>
    <n v="11"/>
    <s v="Nov"/>
  </r>
  <r>
    <n v="1567"/>
    <d v="2026-11-11T00:00:00"/>
    <n v="2026"/>
    <x v="3"/>
    <n v="11"/>
    <x v="10"/>
    <x v="2"/>
    <x v="16"/>
    <x v="0"/>
    <s v="Returning"/>
    <x v="3"/>
    <s v="Compact Sleeping Bag"/>
    <n v="1"/>
    <n v="125.11"/>
    <n v="0.1"/>
    <n v="61.65"/>
    <n v="112.599"/>
    <n v="61.65"/>
    <n v="50.949000000000005"/>
    <n v="0.45248181600191834"/>
    <n v="125.11"/>
    <n v="12.511000000000001"/>
    <n v="2026"/>
    <s v="Q4"/>
    <n v="11"/>
    <s v="Nov"/>
  </r>
  <r>
    <n v="2060"/>
    <d v="2026-11-11T00:00:00"/>
    <n v="2026"/>
    <x v="3"/>
    <n v="11"/>
    <x v="10"/>
    <x v="2"/>
    <x v="5"/>
    <x v="0"/>
    <s v="Business"/>
    <x v="3"/>
    <s v="Compact Sleeping Bag"/>
    <n v="3"/>
    <n v="124.55"/>
    <n v="0.15"/>
    <n v="60.68"/>
    <n v="317.60249999999996"/>
    <n v="182.04"/>
    <n v="135.56249999999997"/>
    <n v="0.42683070819656643"/>
    <n v="373.65"/>
    <n v="56.047499999999992"/>
    <n v="2026"/>
    <s v="Q4"/>
    <n v="11"/>
    <s v="Nov"/>
  </r>
  <r>
    <n v="2485"/>
    <d v="2026-11-11T00:00:00"/>
    <n v="2026"/>
    <x v="3"/>
    <n v="11"/>
    <x v="10"/>
    <x v="2"/>
    <x v="10"/>
    <x v="2"/>
    <s v="Returning"/>
    <x v="1"/>
    <s v="Trail Boots"/>
    <n v="1"/>
    <n v="143.77000000000001"/>
    <n v="0.1"/>
    <n v="81.02"/>
    <n v="129.393"/>
    <n v="81.02"/>
    <n v="48.373000000000005"/>
    <n v="0.3738455712441941"/>
    <n v="143.77000000000001"/>
    <n v="14.377000000000002"/>
    <n v="2026"/>
    <s v="Q4"/>
    <n v="11"/>
    <s v="Nov"/>
  </r>
  <r>
    <n v="3101"/>
    <d v="2026-11-11T00:00:00"/>
    <n v="2026"/>
    <x v="3"/>
    <n v="11"/>
    <x v="10"/>
    <x v="3"/>
    <x v="8"/>
    <x v="0"/>
    <s v="New"/>
    <x v="3"/>
    <s v="Compact Sleeping Bag"/>
    <n v="3"/>
    <n v="124.72"/>
    <n v="0.15"/>
    <n v="60.35"/>
    <n v="318.03599999999994"/>
    <n v="181.05"/>
    <n v="136.98599999999993"/>
    <n v="0.4307248236048748"/>
    <n v="374.15999999999997"/>
    <n v="56.123999999999995"/>
    <n v="2026"/>
    <s v="Q4"/>
    <n v="11"/>
    <s v="Nov"/>
  </r>
  <r>
    <n v="3165"/>
    <d v="2026-11-11T00:00:00"/>
    <n v="2026"/>
    <x v="3"/>
    <n v="11"/>
    <x v="10"/>
    <x v="2"/>
    <x v="2"/>
    <x v="2"/>
    <s v="Returning"/>
    <x v="4"/>
    <s v="Recovery Roller"/>
    <n v="1"/>
    <n v="35.729999999999997"/>
    <n v="0.1"/>
    <n v="14.15"/>
    <n v="32.156999999999996"/>
    <n v="14.15"/>
    <n v="18.006999999999998"/>
    <n v="0.55997139036601673"/>
    <n v="35.729999999999997"/>
    <n v="3.573"/>
    <n v="2026"/>
    <s v="Q4"/>
    <n v="11"/>
    <s v="Nov"/>
  </r>
  <r>
    <n v="4179"/>
    <d v="2026-11-11T00:00:00"/>
    <n v="2026"/>
    <x v="3"/>
    <n v="11"/>
    <x v="10"/>
    <x v="2"/>
    <x v="3"/>
    <x v="2"/>
    <s v="Business"/>
    <x v="2"/>
    <s v="Travel Backpack 35L"/>
    <n v="2"/>
    <n v="166.1"/>
    <n v="0.05"/>
    <n v="88.2"/>
    <n v="315.58999999999997"/>
    <n v="176.4"/>
    <n v="139.18999999999997"/>
    <n v="0.44104692797617157"/>
    <n v="332.2"/>
    <n v="16.61"/>
    <n v="2026"/>
    <s v="Q4"/>
    <n v="11"/>
    <s v="Nov"/>
  </r>
  <r>
    <n v="4829"/>
    <d v="2026-11-11T00:00:00"/>
    <n v="2026"/>
    <x v="3"/>
    <n v="11"/>
    <x v="10"/>
    <x v="2"/>
    <x v="16"/>
    <x v="3"/>
    <s v="New"/>
    <x v="0"/>
    <s v="Commuter Helmet"/>
    <n v="2"/>
    <n v="81.27"/>
    <n v="0.05"/>
    <n v="43.04"/>
    <n v="154.41299999999998"/>
    <n v="86.08"/>
    <n v="68.332999999999984"/>
    <n v="0.44253398353765544"/>
    <n v="162.54"/>
    <n v="8.1270000000000007"/>
    <n v="2026"/>
    <s v="Q4"/>
    <n v="11"/>
    <s v="Nov"/>
  </r>
  <r>
    <n v="4943"/>
    <d v="2026-11-11T00:00:00"/>
    <n v="2026"/>
    <x v="3"/>
    <n v="11"/>
    <x v="10"/>
    <x v="0"/>
    <x v="9"/>
    <x v="1"/>
    <s v="Returning"/>
    <x v="3"/>
    <s v="Trail Tent 2P"/>
    <n v="10"/>
    <n v="191.98"/>
    <n v="0.1"/>
    <n v="102.73"/>
    <n v="1727.82"/>
    <n v="1027.3"/>
    <n v="700.52"/>
    <n v="0.40543575140929033"/>
    <n v="1919.8"/>
    <n v="191.98000000000002"/>
    <n v="2026"/>
    <s v="Q4"/>
    <n v="11"/>
    <s v="Nov"/>
  </r>
  <r>
    <n v="887"/>
    <d v="2026-11-12T00:00:00"/>
    <n v="2026"/>
    <x v="3"/>
    <n v="11"/>
    <x v="10"/>
    <x v="3"/>
    <x v="8"/>
    <x v="2"/>
    <s v="Returning"/>
    <x v="1"/>
    <s v="Hiking Daypack 20L"/>
    <n v="6"/>
    <n v="89.87"/>
    <n v="0.2"/>
    <n v="44.47"/>
    <n v="431.37600000000003"/>
    <n v="266.82"/>
    <n v="164.55600000000004"/>
    <n v="0.3814676755313231"/>
    <n v="539.22"/>
    <n v="107.84400000000001"/>
    <n v="2026"/>
    <s v="Q4"/>
    <n v="11"/>
    <s v="Nov"/>
  </r>
  <r>
    <n v="1090"/>
    <d v="2026-11-12T00:00:00"/>
    <n v="2026"/>
    <x v="3"/>
    <n v="11"/>
    <x v="10"/>
    <x v="1"/>
    <x v="14"/>
    <x v="3"/>
    <s v="New"/>
    <x v="0"/>
    <s v="Trail Bike Light"/>
    <n v="3"/>
    <n v="51.44"/>
    <n v="0.1"/>
    <n v="23.11"/>
    <n v="138.88800000000001"/>
    <n v="69.33"/>
    <n v="69.558000000000007"/>
    <n v="0.50082080525315364"/>
    <n v="154.32"/>
    <n v="15.432"/>
    <n v="2026"/>
    <s v="Q4"/>
    <n v="11"/>
    <s v="Nov"/>
  </r>
  <r>
    <n v="2090"/>
    <d v="2026-11-12T00:00:00"/>
    <n v="2026"/>
    <x v="3"/>
    <n v="11"/>
    <x v="10"/>
    <x v="3"/>
    <x v="4"/>
    <x v="3"/>
    <s v="New"/>
    <x v="2"/>
    <s v="Packing Cube Set"/>
    <n v="4"/>
    <n v="46.68"/>
    <n v="0.05"/>
    <n v="17.96"/>
    <n v="177.38399999999999"/>
    <n v="71.84"/>
    <n v="105.54399999999998"/>
    <n v="0.59500293149325756"/>
    <n v="186.72"/>
    <n v="9.3360000000000003"/>
    <n v="2026"/>
    <s v="Q4"/>
    <n v="11"/>
    <s v="Nov"/>
  </r>
  <r>
    <n v="2561"/>
    <d v="2026-11-12T00:00:00"/>
    <n v="2026"/>
    <x v="3"/>
    <n v="11"/>
    <x v="10"/>
    <x v="1"/>
    <x v="12"/>
    <x v="2"/>
    <s v="New"/>
    <x v="1"/>
    <s v="Trekking Poles"/>
    <n v="4"/>
    <n v="73.05"/>
    <n v="0.2"/>
    <n v="32.82"/>
    <n v="233.76"/>
    <n v="131.28"/>
    <n v="102.47999999999999"/>
    <n v="0.4383983572895277"/>
    <n v="292.2"/>
    <n v="58.44"/>
    <n v="2026"/>
    <s v="Q4"/>
    <n v="11"/>
    <s v="Nov"/>
  </r>
  <r>
    <n v="2855"/>
    <d v="2026-11-12T00:00:00"/>
    <n v="2026"/>
    <x v="3"/>
    <n v="11"/>
    <x v="10"/>
    <x v="2"/>
    <x v="10"/>
    <x v="3"/>
    <s v="New"/>
    <x v="3"/>
    <s v="Compact Sleeping Bag"/>
    <n v="1"/>
    <n v="125.32"/>
    <n v="0.15"/>
    <n v="59.49"/>
    <n v="106.52199999999999"/>
    <n v="59.49"/>
    <n v="47.031999999999989"/>
    <n v="0.44152381667636725"/>
    <n v="125.32"/>
    <n v="18.797999999999998"/>
    <n v="2026"/>
    <s v="Q4"/>
    <n v="11"/>
    <s v="Nov"/>
  </r>
  <r>
    <n v="4421"/>
    <d v="2026-11-12T00:00:00"/>
    <n v="2026"/>
    <x v="3"/>
    <n v="11"/>
    <x v="10"/>
    <x v="1"/>
    <x v="11"/>
    <x v="3"/>
    <s v="Business"/>
    <x v="4"/>
    <s v="Weighted Vest"/>
    <n v="2"/>
    <n v="123.49"/>
    <n v="0.15"/>
    <n v="68.08"/>
    <n v="209.93299999999999"/>
    <n v="136.16"/>
    <n v="73.772999999999996"/>
    <n v="0.35141211719929694"/>
    <n v="246.98"/>
    <n v="37.046999999999997"/>
    <n v="2026"/>
    <s v="Q4"/>
    <n v="11"/>
    <s v="Nov"/>
  </r>
  <r>
    <n v="195"/>
    <d v="2026-11-13T00:00:00"/>
    <n v="2026"/>
    <x v="3"/>
    <n v="11"/>
    <x v="10"/>
    <x v="1"/>
    <x v="12"/>
    <x v="2"/>
    <s v="Returning"/>
    <x v="2"/>
    <s v="Packing Cube Set"/>
    <n v="1"/>
    <n v="47.37"/>
    <n v="0.2"/>
    <n v="18.739999999999998"/>
    <n v="37.896000000000001"/>
    <n v="18.739999999999998"/>
    <n v="19.156000000000002"/>
    <n v="0.50548870593202455"/>
    <n v="47.37"/>
    <n v="9.4740000000000002"/>
    <n v="2026"/>
    <s v="Q4"/>
    <n v="11"/>
    <s v="Nov"/>
  </r>
  <r>
    <n v="520"/>
    <d v="2026-11-13T00:00:00"/>
    <n v="2026"/>
    <x v="3"/>
    <n v="11"/>
    <x v="10"/>
    <x v="1"/>
    <x v="12"/>
    <x v="1"/>
    <s v="Business"/>
    <x v="1"/>
    <s v="Hiking Daypack 20L"/>
    <n v="6"/>
    <n v="92.31"/>
    <n v="0.05"/>
    <n v="46.12"/>
    <n v="526.16700000000003"/>
    <n v="276.71999999999997"/>
    <n v="249.44700000000006"/>
    <n v="0.47408332335551268"/>
    <n v="553.86"/>
    <n v="27.693000000000001"/>
    <n v="2026"/>
    <s v="Q4"/>
    <n v="11"/>
    <s v="Nov"/>
  </r>
  <r>
    <n v="646"/>
    <d v="2026-11-13T00:00:00"/>
    <n v="2026"/>
    <x v="3"/>
    <n v="11"/>
    <x v="10"/>
    <x v="2"/>
    <x v="16"/>
    <x v="2"/>
    <s v="Returning"/>
    <x v="0"/>
    <s v="Trail Bike Light"/>
    <n v="1"/>
    <n v="49.53"/>
    <n v="0.1"/>
    <n v="22.18"/>
    <n v="44.577000000000005"/>
    <n v="22.18"/>
    <n v="22.397000000000006"/>
    <n v="0.50243399062296712"/>
    <n v="49.53"/>
    <n v="4.9530000000000003"/>
    <n v="2026"/>
    <s v="Q4"/>
    <n v="11"/>
    <s v="Nov"/>
  </r>
  <r>
    <n v="893"/>
    <d v="2026-11-13T00:00:00"/>
    <n v="2026"/>
    <x v="3"/>
    <n v="11"/>
    <x v="10"/>
    <x v="3"/>
    <x v="8"/>
    <x v="0"/>
    <s v="New"/>
    <x v="2"/>
    <s v="Packing Cube Set"/>
    <n v="4"/>
    <n v="47.62"/>
    <n v="0.2"/>
    <n v="18.100000000000001"/>
    <n v="152.38399999999999"/>
    <n v="72.400000000000006"/>
    <n v="79.98399999999998"/>
    <n v="0.52488450230995376"/>
    <n v="190.48"/>
    <n v="38.095999999999997"/>
    <n v="2026"/>
    <s v="Q4"/>
    <n v="11"/>
    <s v="Nov"/>
  </r>
  <r>
    <n v="916"/>
    <d v="2026-11-13T00:00:00"/>
    <n v="2026"/>
    <x v="3"/>
    <n v="11"/>
    <x v="10"/>
    <x v="1"/>
    <x v="6"/>
    <x v="0"/>
    <s v="New"/>
    <x v="0"/>
    <s v="Trail Bike Light"/>
    <n v="4"/>
    <n v="51.93"/>
    <n v="0.05"/>
    <n v="22.62"/>
    <n v="197.334"/>
    <n v="90.48"/>
    <n v="106.854"/>
    <n v="0.54148803551339353"/>
    <n v="207.72"/>
    <n v="10.386000000000001"/>
    <n v="2026"/>
    <s v="Q4"/>
    <n v="11"/>
    <s v="Nov"/>
  </r>
  <r>
    <n v="1295"/>
    <d v="2026-11-13T00:00:00"/>
    <n v="2026"/>
    <x v="3"/>
    <n v="11"/>
    <x v="10"/>
    <x v="1"/>
    <x v="11"/>
    <x v="3"/>
    <s v="New"/>
    <x v="1"/>
    <s v="Summit Backpack 45L"/>
    <n v="1"/>
    <n v="155.44999999999999"/>
    <n v="0.05"/>
    <n v="77.25"/>
    <n v="147.67749999999998"/>
    <n v="77.25"/>
    <n v="70.427499999999981"/>
    <n v="0.47690067884410281"/>
    <n v="155.44999999999999"/>
    <n v="7.7725"/>
    <n v="2026"/>
    <s v="Q4"/>
    <n v="11"/>
    <s v="Nov"/>
  </r>
  <r>
    <n v="3438"/>
    <d v="2026-11-13T00:00:00"/>
    <n v="2026"/>
    <x v="3"/>
    <n v="11"/>
    <x v="10"/>
    <x v="0"/>
    <x v="0"/>
    <x v="0"/>
    <s v="Returning"/>
    <x v="0"/>
    <s v="Compact Repair Kit"/>
    <n v="4"/>
    <n v="40.03"/>
    <n v="0.05"/>
    <n v="16.78"/>
    <n v="152.114"/>
    <n v="67.12"/>
    <n v="84.994"/>
    <n v="0.5587519886400989"/>
    <n v="160.12"/>
    <n v="8.0060000000000002"/>
    <n v="2026"/>
    <s v="Q4"/>
    <n v="11"/>
    <s v="Nov"/>
  </r>
  <r>
    <n v="3573"/>
    <d v="2026-11-13T00:00:00"/>
    <n v="2026"/>
    <x v="3"/>
    <n v="11"/>
    <x v="10"/>
    <x v="0"/>
    <x v="9"/>
    <x v="0"/>
    <s v="Returning"/>
    <x v="1"/>
    <s v="Summit Backpack 45L"/>
    <n v="2"/>
    <n v="152.96"/>
    <n v="0.1"/>
    <n v="79.12"/>
    <n v="275.32800000000003"/>
    <n v="158.24"/>
    <n v="117.08800000000002"/>
    <n v="0.4252673175267318"/>
    <n v="305.92"/>
    <n v="30.592000000000002"/>
    <n v="2026"/>
    <s v="Q4"/>
    <n v="11"/>
    <s v="Nov"/>
  </r>
  <r>
    <n v="4257"/>
    <d v="2026-11-13T00:00:00"/>
    <n v="2026"/>
    <x v="3"/>
    <n v="11"/>
    <x v="10"/>
    <x v="3"/>
    <x v="13"/>
    <x v="2"/>
    <s v="New"/>
    <x v="4"/>
    <s v="Weighted Vest"/>
    <n v="2"/>
    <n v="124.06"/>
    <n v="0.05"/>
    <n v="69.98"/>
    <n v="235.714"/>
    <n v="139.96"/>
    <n v="95.753999999999991"/>
    <n v="0.40622958330858577"/>
    <n v="248.12"/>
    <n v="12.406000000000001"/>
    <n v="2026"/>
    <s v="Q4"/>
    <n v="11"/>
    <s v="Nov"/>
  </r>
  <r>
    <n v="4389"/>
    <d v="2026-11-13T00:00:00"/>
    <n v="2026"/>
    <x v="3"/>
    <n v="11"/>
    <x v="10"/>
    <x v="2"/>
    <x v="10"/>
    <x v="3"/>
    <s v="New"/>
    <x v="1"/>
    <s v="Summit Backpack 45L"/>
    <n v="1"/>
    <n v="151.66"/>
    <n v="0.1"/>
    <n v="80.209999999999994"/>
    <n v="136.494"/>
    <n v="80.209999999999994"/>
    <n v="56.284000000000006"/>
    <n v="0.41235512183685735"/>
    <n v="151.66"/>
    <n v="15.166"/>
    <n v="2026"/>
    <s v="Q4"/>
    <n v="11"/>
    <s v="Nov"/>
  </r>
  <r>
    <n v="4887"/>
    <d v="2026-11-13T00:00:00"/>
    <n v="2026"/>
    <x v="3"/>
    <n v="11"/>
    <x v="10"/>
    <x v="3"/>
    <x v="8"/>
    <x v="0"/>
    <s v="New"/>
    <x v="1"/>
    <s v="Trail Boots"/>
    <n v="2"/>
    <n v="142.30000000000001"/>
    <n v="0.15"/>
    <n v="77.760000000000005"/>
    <n v="241.91000000000003"/>
    <n v="155.52000000000001"/>
    <n v="86.390000000000015"/>
    <n v="0.35711628291513375"/>
    <n v="284.60000000000002"/>
    <n v="42.690000000000005"/>
    <n v="2026"/>
    <s v="Q4"/>
    <n v="11"/>
    <s v="Nov"/>
  </r>
  <r>
    <n v="5007"/>
    <d v="2026-11-13T00:00:00"/>
    <n v="2026"/>
    <x v="3"/>
    <n v="11"/>
    <x v="10"/>
    <x v="1"/>
    <x v="14"/>
    <x v="0"/>
    <s v="Business"/>
    <x v="2"/>
    <s v="Travel Backpack 35L"/>
    <n v="4"/>
    <n v="161.97"/>
    <n v="0.05"/>
    <n v="87.2"/>
    <n v="615.48599999999999"/>
    <n v="348.8"/>
    <n v="266.68599999999998"/>
    <n v="0.4332933649181297"/>
    <n v="647.88"/>
    <n v="32.393999999999998"/>
    <n v="2026"/>
    <s v="Q4"/>
    <n v="11"/>
    <s v="Nov"/>
  </r>
  <r>
    <n v="5111"/>
    <d v="2026-11-13T00:00:00"/>
    <n v="2026"/>
    <x v="3"/>
    <n v="11"/>
    <x v="10"/>
    <x v="1"/>
    <x v="14"/>
    <x v="1"/>
    <s v="Business"/>
    <x v="2"/>
    <s v="Carry-On Duffel"/>
    <n v="5"/>
    <n v="133.99"/>
    <n v="0.15"/>
    <n v="65.55"/>
    <n v="569.45749999999998"/>
    <n v="327.75"/>
    <n v="241.70749999999998"/>
    <n v="0.42445221987593451"/>
    <n v="669.95"/>
    <n v="100.49250000000001"/>
    <n v="2026"/>
    <s v="Q4"/>
    <n v="11"/>
    <s v="Nov"/>
  </r>
  <r>
    <n v="5177"/>
    <d v="2026-11-13T00:00:00"/>
    <n v="2026"/>
    <x v="3"/>
    <n v="11"/>
    <x v="10"/>
    <x v="1"/>
    <x v="6"/>
    <x v="2"/>
    <s v="Returning"/>
    <x v="3"/>
    <s v="Portable Camp Stove"/>
    <n v="2"/>
    <n v="83.18"/>
    <n v="0.1"/>
    <n v="40.479999999999997"/>
    <n v="149.72400000000002"/>
    <n v="80.959999999999994"/>
    <n v="68.764000000000024"/>
    <n v="0.45927172664369115"/>
    <n v="166.36"/>
    <n v="16.636000000000003"/>
    <n v="2026"/>
    <s v="Q4"/>
    <n v="11"/>
    <s v="Nov"/>
  </r>
  <r>
    <n v="584"/>
    <d v="2026-11-14T00:00:00"/>
    <n v="2026"/>
    <x v="3"/>
    <n v="11"/>
    <x v="10"/>
    <x v="1"/>
    <x v="12"/>
    <x v="0"/>
    <s v="New"/>
    <x v="1"/>
    <s v="Hiking Daypack 20L"/>
    <n v="1"/>
    <n v="91.95"/>
    <n v="0"/>
    <n v="46.64"/>
    <n v="91.95"/>
    <n v="46.64"/>
    <n v="45.31"/>
    <n v="0.49276780859162589"/>
    <n v="91.95"/>
    <n v="0"/>
    <n v="2026"/>
    <s v="Q4"/>
    <n v="11"/>
    <s v="Nov"/>
  </r>
  <r>
    <n v="621"/>
    <d v="2026-11-14T00:00:00"/>
    <n v="2026"/>
    <x v="3"/>
    <n v="11"/>
    <x v="10"/>
    <x v="3"/>
    <x v="13"/>
    <x v="1"/>
    <s v="Business"/>
    <x v="2"/>
    <s v="Insulated Bottle"/>
    <n v="5"/>
    <n v="35.68"/>
    <n v="0.15"/>
    <n v="13.48"/>
    <n v="151.64000000000001"/>
    <n v="67.400000000000006"/>
    <n v="84.240000000000009"/>
    <n v="0.55552624637298864"/>
    <n v="178.4"/>
    <n v="26.76"/>
    <n v="2026"/>
    <s v="Q4"/>
    <n v="11"/>
    <s v="Nov"/>
  </r>
  <r>
    <n v="623"/>
    <d v="2026-11-14T00:00:00"/>
    <n v="2026"/>
    <x v="3"/>
    <n v="11"/>
    <x v="10"/>
    <x v="2"/>
    <x v="16"/>
    <x v="0"/>
    <s v="Returning"/>
    <x v="3"/>
    <s v="Alpine Tent 4P"/>
    <n v="3"/>
    <n v="336.58"/>
    <n v="0.15"/>
    <n v="198.99"/>
    <n v="858.279"/>
    <n v="596.97"/>
    <n v="261.30899999999997"/>
    <n v="0.3044569423229509"/>
    <n v="1009.74"/>
    <n v="151.46099999999998"/>
    <n v="2026"/>
    <s v="Q4"/>
    <n v="11"/>
    <s v="Nov"/>
  </r>
  <r>
    <n v="1431"/>
    <d v="2026-11-14T00:00:00"/>
    <n v="2026"/>
    <x v="3"/>
    <n v="11"/>
    <x v="10"/>
    <x v="2"/>
    <x v="2"/>
    <x v="0"/>
    <s v="New"/>
    <x v="4"/>
    <s v="Recovery Roller"/>
    <n v="2"/>
    <n v="36.979999999999997"/>
    <n v="0.15"/>
    <n v="14.13"/>
    <n v="62.865999999999993"/>
    <n v="28.26"/>
    <n v="34.605999999999995"/>
    <n v="0.55047243342983487"/>
    <n v="73.959999999999994"/>
    <n v="11.093999999999999"/>
    <n v="2026"/>
    <s v="Q4"/>
    <n v="11"/>
    <s v="Nov"/>
  </r>
  <r>
    <n v="1520"/>
    <d v="2026-11-14T00:00:00"/>
    <n v="2026"/>
    <x v="3"/>
    <n v="11"/>
    <x v="10"/>
    <x v="3"/>
    <x v="13"/>
    <x v="3"/>
    <s v="New"/>
    <x v="4"/>
    <s v="Recovery Roller"/>
    <n v="2"/>
    <n v="36.15"/>
    <n v="0"/>
    <n v="13.51"/>
    <n v="72.3"/>
    <n v="27.02"/>
    <n v="45.28"/>
    <n v="0.62627939142461964"/>
    <n v="72.3"/>
    <n v="0"/>
    <n v="2026"/>
    <s v="Q4"/>
    <n v="11"/>
    <s v="Nov"/>
  </r>
  <r>
    <n v="1791"/>
    <d v="2026-11-14T00:00:00"/>
    <n v="2026"/>
    <x v="3"/>
    <n v="11"/>
    <x v="10"/>
    <x v="2"/>
    <x v="2"/>
    <x v="0"/>
    <s v="Business"/>
    <x v="4"/>
    <s v="Weighted Vest"/>
    <n v="1"/>
    <n v="121.86"/>
    <n v="0.05"/>
    <n v="69.900000000000006"/>
    <n v="115.767"/>
    <n v="69.900000000000006"/>
    <n v="45.86699999999999"/>
    <n v="0.396200989919407"/>
    <n v="121.86"/>
    <n v="6.093"/>
    <n v="2026"/>
    <s v="Q4"/>
    <n v="11"/>
    <s v="Nov"/>
  </r>
  <r>
    <n v="2191"/>
    <d v="2026-11-14T00:00:00"/>
    <n v="2026"/>
    <x v="3"/>
    <n v="11"/>
    <x v="10"/>
    <x v="2"/>
    <x v="5"/>
    <x v="2"/>
    <s v="Returning"/>
    <x v="0"/>
    <s v="Trail Bike Light"/>
    <n v="6"/>
    <n v="49.85"/>
    <n v="0.05"/>
    <n v="22.68"/>
    <n v="284.14499999999998"/>
    <n v="136.07999999999998"/>
    <n v="148.065"/>
    <n v="0.52108958454310306"/>
    <n v="299.10000000000002"/>
    <n v="14.955000000000002"/>
    <n v="2026"/>
    <s v="Q4"/>
    <n v="11"/>
    <s v="Nov"/>
  </r>
  <r>
    <n v="2365"/>
    <d v="2026-11-14T00:00:00"/>
    <n v="2026"/>
    <x v="3"/>
    <n v="11"/>
    <x v="10"/>
    <x v="2"/>
    <x v="5"/>
    <x v="2"/>
    <s v="Business"/>
    <x v="1"/>
    <s v="Hiking Daypack 20L"/>
    <n v="2"/>
    <n v="91.95"/>
    <n v="0.05"/>
    <n v="46.45"/>
    <n v="174.70499999999998"/>
    <n v="92.9"/>
    <n v="81.804999999999978"/>
    <n v="0.46824647262528252"/>
    <n v="183.9"/>
    <n v="9.1950000000000003"/>
    <n v="2026"/>
    <s v="Q4"/>
    <n v="11"/>
    <s v="Nov"/>
  </r>
  <r>
    <n v="2603"/>
    <d v="2026-11-14T00:00:00"/>
    <n v="2026"/>
    <x v="3"/>
    <n v="11"/>
    <x v="10"/>
    <x v="3"/>
    <x v="8"/>
    <x v="3"/>
    <s v="Returning"/>
    <x v="0"/>
    <s v="Trail Bike Light"/>
    <n v="2"/>
    <n v="51.71"/>
    <n v="0.15"/>
    <n v="22.93"/>
    <n v="87.906999999999996"/>
    <n v="45.86"/>
    <n v="42.046999999999997"/>
    <n v="0.47831230732478641"/>
    <n v="103.42"/>
    <n v="15.513"/>
    <n v="2026"/>
    <s v="Q4"/>
    <n v="11"/>
    <s v="Nov"/>
  </r>
  <r>
    <n v="4098"/>
    <d v="2026-11-14T00:00:00"/>
    <n v="2026"/>
    <x v="3"/>
    <n v="11"/>
    <x v="10"/>
    <x v="1"/>
    <x v="1"/>
    <x v="2"/>
    <s v="Returning"/>
    <x v="4"/>
    <s v="Resistance Band Set"/>
    <n v="1"/>
    <n v="41.05"/>
    <n v="0.05"/>
    <n v="14.6"/>
    <n v="38.997499999999995"/>
    <n v="14.6"/>
    <n v="24.397499999999994"/>
    <n v="0.62561702673248276"/>
    <n v="41.05"/>
    <n v="2.0524999999999998"/>
    <n v="2026"/>
    <s v="Q4"/>
    <n v="11"/>
    <s v="Nov"/>
  </r>
  <r>
    <n v="1176"/>
    <d v="2026-11-15T00:00:00"/>
    <n v="2026"/>
    <x v="3"/>
    <n v="11"/>
    <x v="10"/>
    <x v="1"/>
    <x v="6"/>
    <x v="1"/>
    <s v="Business"/>
    <x v="3"/>
    <s v="Alpine Tent 4P"/>
    <n v="10"/>
    <n v="333.09"/>
    <n v="0.15"/>
    <n v="197.95"/>
    <n v="2831.2649999999994"/>
    <n v="1979.5"/>
    <n v="851.76499999999942"/>
    <n v="0.30084255624252748"/>
    <n v="3330.8999999999996"/>
    <n v="499.63499999999993"/>
    <n v="2026"/>
    <s v="Q4"/>
    <n v="11"/>
    <s v="Nov"/>
  </r>
  <r>
    <n v="1895"/>
    <d v="2026-11-15T00:00:00"/>
    <n v="2026"/>
    <x v="3"/>
    <n v="11"/>
    <x v="10"/>
    <x v="3"/>
    <x v="4"/>
    <x v="0"/>
    <s v="Business"/>
    <x v="0"/>
    <s v="Trail Bike Light"/>
    <n v="3"/>
    <n v="51.79"/>
    <n v="0.2"/>
    <n v="22.23"/>
    <n v="124.29600000000001"/>
    <n v="66.69"/>
    <n v="57.606000000000009"/>
    <n v="0.4634581965630431"/>
    <n v="155.37"/>
    <n v="31.074000000000002"/>
    <n v="2026"/>
    <s v="Q4"/>
    <n v="11"/>
    <s v="Nov"/>
  </r>
  <r>
    <n v="3385"/>
    <d v="2026-11-15T00:00:00"/>
    <n v="2026"/>
    <x v="3"/>
    <n v="11"/>
    <x v="10"/>
    <x v="1"/>
    <x v="11"/>
    <x v="3"/>
    <s v="New"/>
    <x v="1"/>
    <s v="Trekking Poles"/>
    <n v="1"/>
    <n v="71.040000000000006"/>
    <n v="0.1"/>
    <n v="31.59"/>
    <n v="63.936000000000007"/>
    <n v="31.59"/>
    <n v="32.346000000000004"/>
    <n v="0.50591216216216217"/>
    <n v="71.040000000000006"/>
    <n v="7.104000000000001"/>
    <n v="2026"/>
    <s v="Q4"/>
    <n v="11"/>
    <s v="Nov"/>
  </r>
  <r>
    <n v="3581"/>
    <d v="2026-11-15T00:00:00"/>
    <n v="2026"/>
    <x v="3"/>
    <n v="11"/>
    <x v="10"/>
    <x v="3"/>
    <x v="4"/>
    <x v="3"/>
    <s v="Business"/>
    <x v="1"/>
    <s v="Trail Boots"/>
    <n v="2"/>
    <n v="141.21"/>
    <n v="0.1"/>
    <n v="78.31"/>
    <n v="254.17800000000003"/>
    <n v="156.62"/>
    <n v="97.558000000000021"/>
    <n v="0.38381763960688969"/>
    <n v="282.42"/>
    <n v="28.242000000000004"/>
    <n v="2026"/>
    <s v="Q4"/>
    <n v="11"/>
    <s v="Nov"/>
  </r>
  <r>
    <n v="4528"/>
    <d v="2026-11-15T00:00:00"/>
    <n v="2026"/>
    <x v="3"/>
    <n v="11"/>
    <x v="10"/>
    <x v="0"/>
    <x v="15"/>
    <x v="3"/>
    <s v="New"/>
    <x v="1"/>
    <s v="Trail Boots"/>
    <n v="2"/>
    <n v="141.63999999999999"/>
    <n v="0.15"/>
    <n v="80.349999999999994"/>
    <n v="240.78799999999998"/>
    <n v="160.69999999999999"/>
    <n v="80.087999999999994"/>
    <n v="0.33260793727262156"/>
    <n v="283.27999999999997"/>
    <n v="42.491999999999997"/>
    <n v="2026"/>
    <s v="Q4"/>
    <n v="11"/>
    <s v="Nov"/>
  </r>
  <r>
    <n v="4633"/>
    <d v="2026-11-15T00:00:00"/>
    <n v="2026"/>
    <x v="3"/>
    <n v="11"/>
    <x v="10"/>
    <x v="2"/>
    <x v="10"/>
    <x v="0"/>
    <s v="Returning"/>
    <x v="1"/>
    <s v="Trekking Poles"/>
    <n v="1"/>
    <n v="71.78"/>
    <n v="0.15"/>
    <n v="32.869999999999997"/>
    <n v="61.012999999999998"/>
    <n v="32.869999999999997"/>
    <n v="28.143000000000001"/>
    <n v="0.46126235392457349"/>
    <n v="71.78"/>
    <n v="10.766999999999999"/>
    <n v="2026"/>
    <s v="Q4"/>
    <n v="11"/>
    <s v="Nov"/>
  </r>
  <r>
    <n v="5195"/>
    <d v="2026-11-15T00:00:00"/>
    <n v="2026"/>
    <x v="3"/>
    <n v="11"/>
    <x v="10"/>
    <x v="2"/>
    <x v="16"/>
    <x v="0"/>
    <s v="Business"/>
    <x v="1"/>
    <s v="Summit Backpack 45L"/>
    <n v="3"/>
    <n v="153.88999999999999"/>
    <n v="0.1"/>
    <n v="80.36"/>
    <n v="415.50299999999999"/>
    <n v="241.07999999999998"/>
    <n v="174.423"/>
    <n v="0.41978758276113531"/>
    <n v="461.66999999999996"/>
    <n v="46.167000000000002"/>
    <n v="2026"/>
    <s v="Q4"/>
    <n v="11"/>
    <s v="Nov"/>
  </r>
  <r>
    <n v="2778"/>
    <d v="2026-11-16T00:00:00"/>
    <n v="2026"/>
    <x v="3"/>
    <n v="11"/>
    <x v="10"/>
    <x v="3"/>
    <x v="4"/>
    <x v="3"/>
    <s v="Returning"/>
    <x v="1"/>
    <s v="Trail Boots"/>
    <n v="1"/>
    <n v="145.4"/>
    <n v="0.1"/>
    <n v="77.66"/>
    <n v="130.86000000000001"/>
    <n v="77.66"/>
    <n v="53.200000000000017"/>
    <n v="0.40654134189209851"/>
    <n v="145.4"/>
    <n v="14.540000000000001"/>
    <n v="2026"/>
    <s v="Q4"/>
    <n v="11"/>
    <s v="Nov"/>
  </r>
  <r>
    <n v="341"/>
    <d v="2026-11-17T00:00:00"/>
    <n v="2026"/>
    <x v="3"/>
    <n v="11"/>
    <x v="10"/>
    <x v="3"/>
    <x v="8"/>
    <x v="0"/>
    <s v="Returning"/>
    <x v="2"/>
    <s v="Carry-On Duffel"/>
    <n v="1"/>
    <n v="132.94999999999999"/>
    <n v="0.05"/>
    <n v="65.36"/>
    <n v="126.30249999999998"/>
    <n v="65.36"/>
    <n v="60.942499999999981"/>
    <n v="0.48251222264009019"/>
    <n v="132.94999999999999"/>
    <n v="6.6475"/>
    <n v="2026"/>
    <s v="Q4"/>
    <n v="11"/>
    <s v="Nov"/>
  </r>
  <r>
    <n v="374"/>
    <d v="2026-11-17T00:00:00"/>
    <n v="2026"/>
    <x v="3"/>
    <n v="11"/>
    <x v="10"/>
    <x v="3"/>
    <x v="7"/>
    <x v="2"/>
    <s v="Returning"/>
    <x v="4"/>
    <s v="Training Mat"/>
    <n v="1"/>
    <n v="51.34"/>
    <n v="0.15"/>
    <n v="21.37"/>
    <n v="43.639000000000003"/>
    <n v="21.37"/>
    <n v="22.269000000000002"/>
    <n v="0.5103004193496643"/>
    <n v="51.34"/>
    <n v="7.7010000000000005"/>
    <n v="2026"/>
    <s v="Q4"/>
    <n v="11"/>
    <s v="Nov"/>
  </r>
  <r>
    <n v="598"/>
    <d v="2026-11-17T00:00:00"/>
    <n v="2026"/>
    <x v="3"/>
    <n v="11"/>
    <x v="10"/>
    <x v="0"/>
    <x v="0"/>
    <x v="0"/>
    <s v="New"/>
    <x v="0"/>
    <s v="Trail Bike Light"/>
    <n v="1"/>
    <n v="49.98"/>
    <n v="0.1"/>
    <n v="22.25"/>
    <n v="44.981999999999999"/>
    <n v="22.25"/>
    <n v="22.731999999999999"/>
    <n v="0.50535769863500957"/>
    <n v="49.98"/>
    <n v="4.9980000000000002"/>
    <n v="2026"/>
    <s v="Q4"/>
    <n v="11"/>
    <s v="Nov"/>
  </r>
  <r>
    <n v="690"/>
    <d v="2026-11-17T00:00:00"/>
    <n v="2026"/>
    <x v="3"/>
    <n v="11"/>
    <x v="10"/>
    <x v="3"/>
    <x v="8"/>
    <x v="0"/>
    <s v="Returning"/>
    <x v="2"/>
    <s v="Travel Backpack 35L"/>
    <n v="2"/>
    <n v="168.08"/>
    <n v="0.1"/>
    <n v="87.63"/>
    <n v="302.54400000000004"/>
    <n v="175.26"/>
    <n v="127.28400000000005"/>
    <n v="0.42071235919403471"/>
    <n v="336.16"/>
    <n v="33.616000000000007"/>
    <n v="2026"/>
    <s v="Q4"/>
    <n v="11"/>
    <s v="Nov"/>
  </r>
  <r>
    <n v="1296"/>
    <d v="2026-11-17T00:00:00"/>
    <n v="2026"/>
    <x v="3"/>
    <n v="11"/>
    <x v="10"/>
    <x v="3"/>
    <x v="13"/>
    <x v="0"/>
    <s v="New"/>
    <x v="3"/>
    <s v="Trail Tent 2P"/>
    <n v="1"/>
    <n v="191.85"/>
    <n v="0.15"/>
    <n v="104.41"/>
    <n v="163.07249999999999"/>
    <n v="104.41"/>
    <n v="58.662499999999994"/>
    <n v="0.35973263425776875"/>
    <n v="191.85"/>
    <n v="28.777499999999996"/>
    <n v="2026"/>
    <s v="Q4"/>
    <n v="11"/>
    <s v="Nov"/>
  </r>
  <r>
    <n v="1585"/>
    <d v="2026-11-17T00:00:00"/>
    <n v="2026"/>
    <x v="3"/>
    <n v="11"/>
    <x v="10"/>
    <x v="1"/>
    <x v="14"/>
    <x v="2"/>
    <s v="Returning"/>
    <x v="1"/>
    <s v="Hiking Daypack 20L"/>
    <n v="4"/>
    <n v="93.99"/>
    <n v="0.1"/>
    <n v="44.07"/>
    <n v="338.36399999999998"/>
    <n v="176.28"/>
    <n v="162.08399999999997"/>
    <n v="0.47902259105578604"/>
    <n v="375.96"/>
    <n v="37.595999999999997"/>
    <n v="2026"/>
    <s v="Q4"/>
    <n v="11"/>
    <s v="Nov"/>
  </r>
  <r>
    <n v="2194"/>
    <d v="2026-11-17T00:00:00"/>
    <n v="2026"/>
    <x v="3"/>
    <n v="11"/>
    <x v="10"/>
    <x v="3"/>
    <x v="13"/>
    <x v="0"/>
    <s v="Returning"/>
    <x v="2"/>
    <s v="Insulated Bottle"/>
    <n v="4"/>
    <n v="36.57"/>
    <n v="0.05"/>
    <n v="13.35"/>
    <n v="138.96600000000001"/>
    <n v="53.4"/>
    <n v="85.566000000000003"/>
    <n v="0.61573334484694098"/>
    <n v="146.28"/>
    <n v="7.3140000000000001"/>
    <n v="2026"/>
    <s v="Q4"/>
    <n v="11"/>
    <s v="Nov"/>
  </r>
  <r>
    <n v="2221"/>
    <d v="2026-11-17T00:00:00"/>
    <n v="2026"/>
    <x v="3"/>
    <n v="11"/>
    <x v="10"/>
    <x v="1"/>
    <x v="12"/>
    <x v="3"/>
    <s v="Returning"/>
    <x v="0"/>
    <s v="Compact Repair Kit"/>
    <n v="1"/>
    <n v="39.81"/>
    <n v="0.05"/>
    <n v="16.25"/>
    <n v="37.819499999999998"/>
    <n v="16.25"/>
    <n v="21.569499999999998"/>
    <n v="0.57032747656632155"/>
    <n v="39.81"/>
    <n v="1.9905000000000002"/>
    <n v="2026"/>
    <s v="Q4"/>
    <n v="11"/>
    <s v="Nov"/>
  </r>
  <r>
    <n v="3836"/>
    <d v="2026-11-17T00:00:00"/>
    <n v="2026"/>
    <x v="3"/>
    <n v="11"/>
    <x v="10"/>
    <x v="3"/>
    <x v="4"/>
    <x v="2"/>
    <s v="Returning"/>
    <x v="1"/>
    <s v="Hiking Daypack 20L"/>
    <n v="1"/>
    <n v="91.43"/>
    <n v="0.1"/>
    <n v="45.06"/>
    <n v="82.287000000000006"/>
    <n v="45.06"/>
    <n v="37.227000000000004"/>
    <n v="0.45240438951474715"/>
    <n v="91.43"/>
    <n v="9.1430000000000007"/>
    <n v="2026"/>
    <s v="Q4"/>
    <n v="11"/>
    <s v="Nov"/>
  </r>
  <r>
    <n v="4437"/>
    <d v="2026-11-17T00:00:00"/>
    <n v="2026"/>
    <x v="3"/>
    <n v="11"/>
    <x v="10"/>
    <x v="2"/>
    <x v="2"/>
    <x v="0"/>
    <s v="Returning"/>
    <x v="4"/>
    <s v="Weighted Vest"/>
    <n v="1"/>
    <n v="122.64"/>
    <n v="0"/>
    <n v="68.58"/>
    <n v="122.64"/>
    <n v="68.58"/>
    <n v="54.06"/>
    <n v="0.44080234833659493"/>
    <n v="122.64"/>
    <n v="0"/>
    <n v="2026"/>
    <s v="Q4"/>
    <n v="11"/>
    <s v="Nov"/>
  </r>
  <r>
    <n v="4735"/>
    <d v="2026-11-17T00:00:00"/>
    <n v="2026"/>
    <x v="3"/>
    <n v="11"/>
    <x v="10"/>
    <x v="1"/>
    <x v="12"/>
    <x v="0"/>
    <s v="Business"/>
    <x v="0"/>
    <s v="Commuter Helmet"/>
    <n v="1"/>
    <n v="80.959999999999994"/>
    <n v="0.1"/>
    <n v="43.86"/>
    <n v="72.86399999999999"/>
    <n v="43.86"/>
    <n v="29.003999999999991"/>
    <n v="0.39805665349143604"/>
    <n v="80.959999999999994"/>
    <n v="8.0960000000000001"/>
    <n v="2026"/>
    <s v="Q4"/>
    <n v="11"/>
    <s v="Nov"/>
  </r>
  <r>
    <n v="554"/>
    <d v="2026-11-18T00:00:00"/>
    <n v="2026"/>
    <x v="3"/>
    <n v="11"/>
    <x v="10"/>
    <x v="2"/>
    <x v="5"/>
    <x v="3"/>
    <s v="Business"/>
    <x v="4"/>
    <s v="Recovery Roller"/>
    <n v="1"/>
    <n v="36.380000000000003"/>
    <n v="0.05"/>
    <n v="14.06"/>
    <n v="34.561"/>
    <n v="14.06"/>
    <n v="20.500999999999998"/>
    <n v="0.59318306761957118"/>
    <n v="36.380000000000003"/>
    <n v="1.8190000000000002"/>
    <n v="2026"/>
    <s v="Q4"/>
    <n v="11"/>
    <s v="Nov"/>
  </r>
  <r>
    <n v="1205"/>
    <d v="2026-11-18T00:00:00"/>
    <n v="2026"/>
    <x v="3"/>
    <n v="11"/>
    <x v="10"/>
    <x v="3"/>
    <x v="13"/>
    <x v="0"/>
    <s v="Returning"/>
    <x v="0"/>
    <s v="Cycling Pack 12L"/>
    <n v="2"/>
    <n v="100.72"/>
    <n v="0.1"/>
    <n v="51.68"/>
    <n v="181.29599999999999"/>
    <n v="103.36"/>
    <n v="77.935999999999993"/>
    <n v="0.42988262289294854"/>
    <n v="201.44"/>
    <n v="20.144000000000002"/>
    <n v="2026"/>
    <s v="Q4"/>
    <n v="11"/>
    <s v="Nov"/>
  </r>
  <r>
    <n v="1979"/>
    <d v="2026-11-18T00:00:00"/>
    <n v="2026"/>
    <x v="3"/>
    <n v="11"/>
    <x v="10"/>
    <x v="1"/>
    <x v="11"/>
    <x v="2"/>
    <s v="Returning"/>
    <x v="3"/>
    <s v="Compact Sleeping Bag"/>
    <n v="3"/>
    <n v="120.29"/>
    <n v="0"/>
    <n v="62.04"/>
    <n v="360.87"/>
    <n v="186.12"/>
    <n v="174.75"/>
    <n v="0.48424640452240419"/>
    <n v="360.87"/>
    <n v="0"/>
    <n v="2026"/>
    <s v="Q4"/>
    <n v="11"/>
    <s v="Nov"/>
  </r>
  <r>
    <n v="2151"/>
    <d v="2026-11-18T00:00:00"/>
    <n v="2026"/>
    <x v="3"/>
    <n v="11"/>
    <x v="10"/>
    <x v="1"/>
    <x v="1"/>
    <x v="0"/>
    <s v="New"/>
    <x v="3"/>
    <s v="Compact Sleeping Bag"/>
    <n v="2"/>
    <n v="124.18"/>
    <n v="0.15"/>
    <n v="60.72"/>
    <n v="211.10599999999999"/>
    <n v="121.44"/>
    <n v="89.665999999999997"/>
    <n v="0.42474396748552862"/>
    <n v="248.36"/>
    <n v="37.253999999999998"/>
    <n v="2026"/>
    <s v="Q4"/>
    <n v="11"/>
    <s v="Nov"/>
  </r>
  <r>
    <n v="2730"/>
    <d v="2026-11-18T00:00:00"/>
    <n v="2026"/>
    <x v="3"/>
    <n v="11"/>
    <x v="10"/>
    <x v="0"/>
    <x v="0"/>
    <x v="0"/>
    <s v="Returning"/>
    <x v="1"/>
    <s v="Summit Backpack 45L"/>
    <n v="3"/>
    <n v="154.07"/>
    <n v="0.05"/>
    <n v="77.73"/>
    <n v="439.09949999999998"/>
    <n v="233.19"/>
    <n v="205.90949999999998"/>
    <n v="0.46893585622393102"/>
    <n v="462.21"/>
    <n v="23.110500000000002"/>
    <n v="2026"/>
    <s v="Q4"/>
    <n v="11"/>
    <s v="Nov"/>
  </r>
  <r>
    <n v="2779"/>
    <d v="2026-11-18T00:00:00"/>
    <n v="2026"/>
    <x v="3"/>
    <n v="11"/>
    <x v="10"/>
    <x v="0"/>
    <x v="15"/>
    <x v="1"/>
    <s v="Business"/>
    <x v="4"/>
    <s v="Weighted Vest"/>
    <n v="4"/>
    <n v="123.4"/>
    <n v="0.05"/>
    <n v="70.930000000000007"/>
    <n v="468.92"/>
    <n v="283.72000000000003"/>
    <n v="185.2"/>
    <n v="0.3949500980977565"/>
    <n v="493.6"/>
    <n v="24.680000000000003"/>
    <n v="2026"/>
    <s v="Q4"/>
    <n v="11"/>
    <s v="Nov"/>
  </r>
  <r>
    <n v="2853"/>
    <d v="2026-11-18T00:00:00"/>
    <n v="2026"/>
    <x v="3"/>
    <n v="11"/>
    <x v="10"/>
    <x v="2"/>
    <x v="3"/>
    <x v="0"/>
    <s v="New"/>
    <x v="0"/>
    <s v="Cycling Pack 12L"/>
    <n v="1"/>
    <n v="104.64"/>
    <n v="0"/>
    <n v="50.79"/>
    <n v="104.64"/>
    <n v="50.79"/>
    <n v="53.85"/>
    <n v="0.51462155963302758"/>
    <n v="104.64"/>
    <n v="0"/>
    <n v="2026"/>
    <s v="Q4"/>
    <n v="11"/>
    <s v="Nov"/>
  </r>
  <r>
    <n v="3825"/>
    <d v="2026-11-18T00:00:00"/>
    <n v="2026"/>
    <x v="3"/>
    <n v="11"/>
    <x v="10"/>
    <x v="3"/>
    <x v="8"/>
    <x v="0"/>
    <s v="New"/>
    <x v="2"/>
    <s v="Packing Cube Set"/>
    <n v="2"/>
    <n v="46.44"/>
    <n v="0.1"/>
    <n v="18.190000000000001"/>
    <n v="83.591999999999999"/>
    <n v="36.380000000000003"/>
    <n v="47.211999999999996"/>
    <n v="0.56479088908029473"/>
    <n v="92.88"/>
    <n v="9.2880000000000003"/>
    <n v="2026"/>
    <s v="Q4"/>
    <n v="11"/>
    <s v="Nov"/>
  </r>
  <r>
    <n v="4808"/>
    <d v="2026-11-18T00:00:00"/>
    <n v="2026"/>
    <x v="3"/>
    <n v="11"/>
    <x v="10"/>
    <x v="2"/>
    <x v="16"/>
    <x v="0"/>
    <s v="New"/>
    <x v="3"/>
    <s v="Portable Camp Stove"/>
    <n v="2"/>
    <n v="81.67"/>
    <n v="0.05"/>
    <n v="40.43"/>
    <n v="155.173"/>
    <n v="80.86"/>
    <n v="74.313000000000002"/>
    <n v="0.4789041908063903"/>
    <n v="163.34"/>
    <n v="8.1669999999999998"/>
    <n v="2026"/>
    <s v="Q4"/>
    <n v="11"/>
    <s v="Nov"/>
  </r>
  <r>
    <n v="5131"/>
    <d v="2026-11-18T00:00:00"/>
    <n v="2026"/>
    <x v="3"/>
    <n v="11"/>
    <x v="10"/>
    <x v="3"/>
    <x v="8"/>
    <x v="2"/>
    <s v="New"/>
    <x v="1"/>
    <s v="Trekking Poles"/>
    <n v="3"/>
    <n v="70.599999999999994"/>
    <n v="0.05"/>
    <n v="32.68"/>
    <n v="201.20999999999998"/>
    <n v="98.039999999999992"/>
    <n v="103.16999999999999"/>
    <n v="0.5127478753541076"/>
    <n v="211.79999999999998"/>
    <n v="10.59"/>
    <n v="2026"/>
    <s v="Q4"/>
    <n v="11"/>
    <s v="Nov"/>
  </r>
  <r>
    <n v="1502"/>
    <d v="2026-11-19T00:00:00"/>
    <n v="2026"/>
    <x v="3"/>
    <n v="11"/>
    <x v="10"/>
    <x v="3"/>
    <x v="7"/>
    <x v="3"/>
    <s v="New"/>
    <x v="4"/>
    <s v="Recovery Roller"/>
    <n v="1"/>
    <n v="35.770000000000003"/>
    <n v="0.15"/>
    <n v="13.69"/>
    <n v="30.404500000000002"/>
    <n v="13.69"/>
    <n v="16.714500000000001"/>
    <n v="0.54973770330049831"/>
    <n v="35.770000000000003"/>
    <n v="5.3654999999999999"/>
    <n v="2026"/>
    <s v="Q4"/>
    <n v="11"/>
    <s v="Nov"/>
  </r>
  <r>
    <n v="2470"/>
    <d v="2026-11-19T00:00:00"/>
    <n v="2026"/>
    <x v="3"/>
    <n v="11"/>
    <x v="10"/>
    <x v="1"/>
    <x v="6"/>
    <x v="2"/>
    <s v="Business"/>
    <x v="1"/>
    <s v="Hiking Daypack 20L"/>
    <n v="1"/>
    <n v="92.13"/>
    <n v="0.15"/>
    <n v="45.85"/>
    <n v="78.31049999999999"/>
    <n v="45.85"/>
    <n v="32.460499999999989"/>
    <n v="0.41451018701195874"/>
    <n v="92.13"/>
    <n v="13.8195"/>
    <n v="2026"/>
    <s v="Q4"/>
    <n v="11"/>
    <s v="Nov"/>
  </r>
  <r>
    <n v="3452"/>
    <d v="2026-11-19T00:00:00"/>
    <n v="2026"/>
    <x v="3"/>
    <n v="11"/>
    <x v="10"/>
    <x v="1"/>
    <x v="12"/>
    <x v="0"/>
    <s v="Returning"/>
    <x v="1"/>
    <s v="Summit Backpack 45L"/>
    <n v="5"/>
    <n v="151.09"/>
    <n v="0.05"/>
    <n v="79.33"/>
    <n v="717.67750000000001"/>
    <n v="396.65"/>
    <n v="321.02750000000003"/>
    <n v="0.44731442744129507"/>
    <n v="755.45"/>
    <n v="37.772500000000001"/>
    <n v="2026"/>
    <s v="Q4"/>
    <n v="11"/>
    <s v="Nov"/>
  </r>
  <r>
    <n v="4207"/>
    <d v="2026-11-19T00:00:00"/>
    <n v="2026"/>
    <x v="3"/>
    <n v="11"/>
    <x v="10"/>
    <x v="1"/>
    <x v="12"/>
    <x v="0"/>
    <s v="New"/>
    <x v="0"/>
    <s v="Cycling Pack 12L"/>
    <n v="2"/>
    <n v="103.99"/>
    <n v="0"/>
    <n v="50.36"/>
    <n v="207.98"/>
    <n v="100.72"/>
    <n v="107.25999999999999"/>
    <n v="0.51572266564092695"/>
    <n v="207.98"/>
    <n v="0"/>
    <n v="2026"/>
    <s v="Q4"/>
    <n v="11"/>
    <s v="Nov"/>
  </r>
  <r>
    <n v="695"/>
    <d v="2026-11-20T00:00:00"/>
    <n v="2026"/>
    <x v="3"/>
    <n v="11"/>
    <x v="10"/>
    <x v="2"/>
    <x v="3"/>
    <x v="0"/>
    <s v="Returning"/>
    <x v="2"/>
    <s v="Insulated Bottle"/>
    <n v="1"/>
    <n v="36.909999999999997"/>
    <n v="0.1"/>
    <n v="13.43"/>
    <n v="33.219000000000001"/>
    <n v="13.43"/>
    <n v="19.789000000000001"/>
    <n v="0.59571329660736327"/>
    <n v="36.909999999999997"/>
    <n v="3.6909999999999998"/>
    <n v="2026"/>
    <s v="Q4"/>
    <n v="11"/>
    <s v="Nov"/>
  </r>
  <r>
    <n v="1127"/>
    <d v="2026-11-20T00:00:00"/>
    <n v="2026"/>
    <x v="3"/>
    <n v="11"/>
    <x v="10"/>
    <x v="0"/>
    <x v="0"/>
    <x v="3"/>
    <s v="New"/>
    <x v="0"/>
    <s v="Commuter Helmet"/>
    <n v="2"/>
    <n v="81.02"/>
    <n v="0"/>
    <n v="43.22"/>
    <n v="162.04"/>
    <n v="86.44"/>
    <n v="75.599999999999994"/>
    <n v="0.46655146877314241"/>
    <n v="162.04"/>
    <n v="0"/>
    <n v="2026"/>
    <s v="Q4"/>
    <n v="11"/>
    <s v="Nov"/>
  </r>
  <r>
    <n v="1174"/>
    <d v="2026-11-20T00:00:00"/>
    <n v="2026"/>
    <x v="3"/>
    <n v="11"/>
    <x v="10"/>
    <x v="0"/>
    <x v="0"/>
    <x v="3"/>
    <s v="New"/>
    <x v="2"/>
    <s v="Travel Backpack 35L"/>
    <n v="3"/>
    <n v="164.36"/>
    <n v="0.05"/>
    <n v="88.7"/>
    <n v="468.42600000000004"/>
    <n v="266.10000000000002"/>
    <n v="202.32600000000002"/>
    <n v="0.43192734818306416"/>
    <n v="493.08000000000004"/>
    <n v="24.654000000000003"/>
    <n v="2026"/>
    <s v="Q4"/>
    <n v="11"/>
    <s v="Nov"/>
  </r>
  <r>
    <n v="3968"/>
    <d v="2026-11-20T00:00:00"/>
    <n v="2026"/>
    <x v="3"/>
    <n v="11"/>
    <x v="10"/>
    <x v="1"/>
    <x v="11"/>
    <x v="1"/>
    <s v="Business"/>
    <x v="4"/>
    <s v="Training Mat"/>
    <n v="5"/>
    <n v="51.36"/>
    <n v="0.1"/>
    <n v="22.45"/>
    <n v="231.12"/>
    <n v="112.25"/>
    <n v="118.87"/>
    <n v="0.51432156455520939"/>
    <n v="256.8"/>
    <n v="25.680000000000003"/>
    <n v="2026"/>
    <s v="Q4"/>
    <n v="11"/>
    <s v="Nov"/>
  </r>
  <r>
    <n v="4049"/>
    <d v="2026-11-20T00:00:00"/>
    <n v="2026"/>
    <x v="3"/>
    <n v="11"/>
    <x v="10"/>
    <x v="2"/>
    <x v="16"/>
    <x v="3"/>
    <s v="Returning"/>
    <x v="2"/>
    <s v="Insulated Bottle"/>
    <n v="1"/>
    <n v="36.590000000000003"/>
    <n v="0"/>
    <n v="13.73"/>
    <n v="36.590000000000003"/>
    <n v="13.73"/>
    <n v="22.860000000000003"/>
    <n v="0.62476086362394101"/>
    <n v="36.590000000000003"/>
    <n v="0"/>
    <n v="2026"/>
    <s v="Q4"/>
    <n v="11"/>
    <s v="Nov"/>
  </r>
  <r>
    <n v="3"/>
    <d v="2026-11-21T00:00:00"/>
    <n v="2026"/>
    <x v="3"/>
    <n v="11"/>
    <x v="10"/>
    <x v="3"/>
    <x v="7"/>
    <x v="2"/>
    <s v="Returning"/>
    <x v="3"/>
    <s v="Compact Sleeping Bag"/>
    <n v="5"/>
    <n v="122.33"/>
    <n v="0.15"/>
    <n v="58.98"/>
    <n v="519.90249999999992"/>
    <n v="294.89999999999998"/>
    <n v="225.00249999999994"/>
    <n v="0.43277826130861069"/>
    <n v="611.65"/>
    <n v="91.747499999999988"/>
    <n v="2026"/>
    <s v="Q4"/>
    <n v="11"/>
    <s v="Nov"/>
  </r>
  <r>
    <n v="1603"/>
    <d v="2026-11-21T00:00:00"/>
    <n v="2026"/>
    <x v="3"/>
    <n v="11"/>
    <x v="10"/>
    <x v="3"/>
    <x v="8"/>
    <x v="0"/>
    <s v="Returning"/>
    <x v="3"/>
    <s v="Portable Camp Stove"/>
    <n v="1"/>
    <n v="83.49"/>
    <n v="0.05"/>
    <n v="39.659999999999997"/>
    <n v="79.315499999999986"/>
    <n v="39.659999999999997"/>
    <n v="39.655499999999989"/>
    <n v="0.49997163227868446"/>
    <n v="83.49"/>
    <n v="4.1745000000000001"/>
    <n v="2026"/>
    <s v="Q4"/>
    <n v="11"/>
    <s v="Nov"/>
  </r>
  <r>
    <n v="2073"/>
    <d v="2026-11-21T00:00:00"/>
    <n v="2026"/>
    <x v="3"/>
    <n v="11"/>
    <x v="10"/>
    <x v="1"/>
    <x v="12"/>
    <x v="0"/>
    <s v="New"/>
    <x v="0"/>
    <s v="Trail Bike Light"/>
    <n v="2"/>
    <n v="51.48"/>
    <n v="0.1"/>
    <n v="22.51"/>
    <n v="92.664000000000001"/>
    <n v="45.02"/>
    <n v="47.643999999999998"/>
    <n v="0.51415868082534744"/>
    <n v="102.96"/>
    <n v="10.295999999999999"/>
    <n v="2026"/>
    <s v="Q4"/>
    <n v="11"/>
    <s v="Nov"/>
  </r>
  <r>
    <n v="2487"/>
    <d v="2026-11-21T00:00:00"/>
    <n v="2026"/>
    <x v="3"/>
    <n v="11"/>
    <x v="10"/>
    <x v="2"/>
    <x v="2"/>
    <x v="3"/>
    <s v="New"/>
    <x v="3"/>
    <s v="Compact Sleeping Bag"/>
    <n v="1"/>
    <n v="123.43"/>
    <n v="0.15"/>
    <n v="60.8"/>
    <n v="104.91550000000001"/>
    <n v="60.8"/>
    <n v="44.115500000000011"/>
    <n v="0.42048601017008935"/>
    <n v="123.43"/>
    <n v="18.514500000000002"/>
    <n v="2026"/>
    <s v="Q4"/>
    <n v="11"/>
    <s v="Nov"/>
  </r>
  <r>
    <n v="3407"/>
    <d v="2026-11-21T00:00:00"/>
    <n v="2026"/>
    <x v="3"/>
    <n v="11"/>
    <x v="10"/>
    <x v="3"/>
    <x v="7"/>
    <x v="0"/>
    <s v="New"/>
    <x v="2"/>
    <s v="Travel Backpack 35L"/>
    <n v="1"/>
    <n v="164.85"/>
    <n v="0.1"/>
    <n v="89.4"/>
    <n v="148.36500000000001"/>
    <n v="89.4"/>
    <n v="58.965000000000003"/>
    <n v="0.39743200889697705"/>
    <n v="164.85"/>
    <n v="16.484999999999999"/>
    <n v="2026"/>
    <s v="Q4"/>
    <n v="11"/>
    <s v="Nov"/>
  </r>
  <r>
    <n v="4052"/>
    <d v="2026-11-21T00:00:00"/>
    <n v="2026"/>
    <x v="3"/>
    <n v="11"/>
    <x v="10"/>
    <x v="0"/>
    <x v="0"/>
    <x v="0"/>
    <s v="New"/>
    <x v="2"/>
    <s v="Packing Cube Set"/>
    <n v="1"/>
    <n v="46.82"/>
    <n v="0.2"/>
    <n v="18.27"/>
    <n v="37.456000000000003"/>
    <n v="18.27"/>
    <n v="19.186000000000003"/>
    <n v="0.51222768047842804"/>
    <n v="46.82"/>
    <n v="9.3640000000000008"/>
    <n v="2026"/>
    <s v="Q4"/>
    <n v="11"/>
    <s v="Nov"/>
  </r>
  <r>
    <n v="119"/>
    <d v="2026-11-22T00:00:00"/>
    <n v="2026"/>
    <x v="3"/>
    <n v="11"/>
    <x v="10"/>
    <x v="0"/>
    <x v="9"/>
    <x v="0"/>
    <s v="New"/>
    <x v="4"/>
    <s v="Resistance Band Set"/>
    <n v="1"/>
    <n v="41.16"/>
    <n v="0.1"/>
    <n v="14.82"/>
    <n v="37.043999999999997"/>
    <n v="14.82"/>
    <n v="22.223999999999997"/>
    <n v="0.59993521218011014"/>
    <n v="41.16"/>
    <n v="4.1159999999999997"/>
    <n v="2026"/>
    <s v="Q4"/>
    <n v="11"/>
    <s v="Nov"/>
  </r>
  <r>
    <n v="298"/>
    <d v="2026-11-22T00:00:00"/>
    <n v="2026"/>
    <x v="3"/>
    <n v="11"/>
    <x v="10"/>
    <x v="1"/>
    <x v="12"/>
    <x v="3"/>
    <s v="New"/>
    <x v="3"/>
    <s v="Trail Tent 2P"/>
    <n v="1"/>
    <n v="196.08"/>
    <n v="0.1"/>
    <n v="104.19"/>
    <n v="176.47200000000001"/>
    <n v="104.19"/>
    <n v="72.282000000000011"/>
    <n v="0.40959472324221408"/>
    <n v="196.08"/>
    <n v="19.608000000000004"/>
    <n v="2026"/>
    <s v="Q4"/>
    <n v="11"/>
    <s v="Nov"/>
  </r>
  <r>
    <n v="419"/>
    <d v="2026-11-22T00:00:00"/>
    <n v="2026"/>
    <x v="3"/>
    <n v="11"/>
    <x v="10"/>
    <x v="3"/>
    <x v="8"/>
    <x v="2"/>
    <s v="New"/>
    <x v="3"/>
    <s v="Trail Tent 2P"/>
    <n v="1"/>
    <n v="192.62"/>
    <n v="0.1"/>
    <n v="105.97"/>
    <n v="173.358"/>
    <n v="105.97"/>
    <n v="67.388000000000005"/>
    <n v="0.38872160500236508"/>
    <n v="192.62"/>
    <n v="19.262"/>
    <n v="2026"/>
    <s v="Q4"/>
    <n v="11"/>
    <s v="Nov"/>
  </r>
  <r>
    <n v="1181"/>
    <d v="2026-11-22T00:00:00"/>
    <n v="2026"/>
    <x v="3"/>
    <n v="11"/>
    <x v="10"/>
    <x v="1"/>
    <x v="12"/>
    <x v="3"/>
    <s v="New"/>
    <x v="0"/>
    <s v="Cycling Pack 12L"/>
    <n v="2"/>
    <n v="102.87"/>
    <n v="0.05"/>
    <n v="51.69"/>
    <n v="195.453"/>
    <n v="103.38"/>
    <n v="92.073000000000008"/>
    <n v="0.4710748875688785"/>
    <n v="205.74"/>
    <n v="10.287000000000001"/>
    <n v="2026"/>
    <s v="Q4"/>
    <n v="11"/>
    <s v="Nov"/>
  </r>
  <r>
    <n v="1924"/>
    <d v="2026-11-22T00:00:00"/>
    <n v="2026"/>
    <x v="3"/>
    <n v="11"/>
    <x v="10"/>
    <x v="0"/>
    <x v="15"/>
    <x v="0"/>
    <s v="New"/>
    <x v="0"/>
    <s v="Trail Bike Light"/>
    <n v="3"/>
    <n v="50.99"/>
    <n v="0.2"/>
    <n v="22.53"/>
    <n v="122.376"/>
    <n v="67.59"/>
    <n v="54.786000000000001"/>
    <n v="0.44768582074916652"/>
    <n v="152.97"/>
    <n v="30.594000000000001"/>
    <n v="2026"/>
    <s v="Q4"/>
    <n v="11"/>
    <s v="Nov"/>
  </r>
  <r>
    <n v="3829"/>
    <d v="2026-11-22T00:00:00"/>
    <n v="2026"/>
    <x v="3"/>
    <n v="11"/>
    <x v="10"/>
    <x v="1"/>
    <x v="12"/>
    <x v="2"/>
    <s v="New"/>
    <x v="0"/>
    <s v="Compact Repair Kit"/>
    <n v="1"/>
    <n v="39.94"/>
    <n v="0.1"/>
    <n v="16.89"/>
    <n v="35.945999999999998"/>
    <n v="16.89"/>
    <n v="19.055999999999997"/>
    <n v="0.53012852612251704"/>
    <n v="39.94"/>
    <n v="3.9939999999999998"/>
    <n v="2026"/>
    <s v="Q4"/>
    <n v="11"/>
    <s v="Nov"/>
  </r>
  <r>
    <n v="5065"/>
    <d v="2026-11-22T00:00:00"/>
    <n v="2026"/>
    <x v="3"/>
    <n v="11"/>
    <x v="10"/>
    <x v="3"/>
    <x v="8"/>
    <x v="0"/>
    <s v="New"/>
    <x v="2"/>
    <s v="Travel Backpack 35L"/>
    <n v="2"/>
    <n v="166.15"/>
    <n v="0"/>
    <n v="86.42"/>
    <n v="332.3"/>
    <n v="172.84"/>
    <n v="159.46"/>
    <n v="0.47986758952753539"/>
    <n v="332.3"/>
    <n v="0"/>
    <n v="2026"/>
    <s v="Q4"/>
    <n v="11"/>
    <s v="Nov"/>
  </r>
  <r>
    <n v="5146"/>
    <d v="2026-11-22T00:00:00"/>
    <n v="2026"/>
    <x v="3"/>
    <n v="11"/>
    <x v="10"/>
    <x v="1"/>
    <x v="6"/>
    <x v="0"/>
    <s v="New"/>
    <x v="4"/>
    <s v="Recovery Roller"/>
    <n v="1"/>
    <n v="35.79"/>
    <n v="0.1"/>
    <n v="14.17"/>
    <n v="32.210999999999999"/>
    <n v="14.17"/>
    <n v="18.040999999999997"/>
    <n v="0.56008816863804278"/>
    <n v="35.79"/>
    <n v="3.5790000000000002"/>
    <n v="2026"/>
    <s v="Q4"/>
    <n v="11"/>
    <s v="Nov"/>
  </r>
  <r>
    <n v="320"/>
    <d v="2026-11-23T00:00:00"/>
    <n v="2026"/>
    <x v="3"/>
    <n v="11"/>
    <x v="10"/>
    <x v="2"/>
    <x v="2"/>
    <x v="0"/>
    <s v="New"/>
    <x v="3"/>
    <s v="Trail Tent 2P"/>
    <n v="5"/>
    <n v="196.53"/>
    <n v="0.15"/>
    <n v="105.01"/>
    <n v="835.25249999999994"/>
    <n v="525.05000000000007"/>
    <n v="310.20249999999987"/>
    <n v="0.37138769414039452"/>
    <n v="982.65"/>
    <n v="147.39749999999998"/>
    <n v="2026"/>
    <s v="Q4"/>
    <n v="11"/>
    <s v="Nov"/>
  </r>
  <r>
    <n v="1250"/>
    <d v="2026-11-23T00:00:00"/>
    <n v="2026"/>
    <x v="3"/>
    <n v="11"/>
    <x v="10"/>
    <x v="1"/>
    <x v="12"/>
    <x v="0"/>
    <s v="New"/>
    <x v="2"/>
    <s v="Insulated Bottle"/>
    <n v="6"/>
    <n v="36.35"/>
    <n v="0"/>
    <n v="13.24"/>
    <n v="218.10000000000002"/>
    <n v="79.44"/>
    <n v="138.66000000000003"/>
    <n v="0.63576341127922975"/>
    <n v="218.10000000000002"/>
    <n v="0"/>
    <n v="2026"/>
    <s v="Q4"/>
    <n v="11"/>
    <s v="Nov"/>
  </r>
  <r>
    <n v="2584"/>
    <d v="2026-11-23T00:00:00"/>
    <n v="2026"/>
    <x v="3"/>
    <n v="11"/>
    <x v="10"/>
    <x v="1"/>
    <x v="6"/>
    <x v="1"/>
    <s v="Returning"/>
    <x v="3"/>
    <s v="Trail Tent 2P"/>
    <n v="15"/>
    <n v="192.23"/>
    <n v="0.15"/>
    <n v="106.34"/>
    <n v="2450.9324999999999"/>
    <n v="1595.1000000000001"/>
    <n v="855.83249999999975"/>
    <n v="0.34918648310387979"/>
    <n v="2883.45"/>
    <n v="432.51749999999998"/>
    <n v="2026"/>
    <s v="Q4"/>
    <n v="11"/>
    <s v="Nov"/>
  </r>
  <r>
    <n v="2717"/>
    <d v="2026-11-23T00:00:00"/>
    <n v="2026"/>
    <x v="3"/>
    <n v="11"/>
    <x v="10"/>
    <x v="1"/>
    <x v="12"/>
    <x v="0"/>
    <s v="New"/>
    <x v="2"/>
    <s v="Travel Backpack 35L"/>
    <n v="2"/>
    <n v="167.9"/>
    <n v="0.15"/>
    <n v="89.55"/>
    <n v="285.43"/>
    <n v="179.1"/>
    <n v="106.33000000000001"/>
    <n v="0.37252566303471957"/>
    <n v="335.8"/>
    <n v="50.37"/>
    <n v="2026"/>
    <s v="Q4"/>
    <n v="11"/>
    <s v="Nov"/>
  </r>
  <r>
    <n v="2737"/>
    <d v="2026-11-23T00:00:00"/>
    <n v="2026"/>
    <x v="3"/>
    <n v="11"/>
    <x v="10"/>
    <x v="1"/>
    <x v="6"/>
    <x v="0"/>
    <s v="Business"/>
    <x v="3"/>
    <s v="Portable Camp Stove"/>
    <n v="2"/>
    <n v="80.709999999999994"/>
    <n v="0.1"/>
    <n v="39.33"/>
    <n v="145.27799999999999"/>
    <n v="78.66"/>
    <n v="66.617999999999995"/>
    <n v="0.45855532152149669"/>
    <n v="161.41999999999999"/>
    <n v="16.141999999999999"/>
    <n v="2026"/>
    <s v="Q4"/>
    <n v="11"/>
    <s v="Nov"/>
  </r>
  <r>
    <n v="3021"/>
    <d v="2026-11-23T00:00:00"/>
    <n v="2026"/>
    <x v="3"/>
    <n v="11"/>
    <x v="10"/>
    <x v="0"/>
    <x v="15"/>
    <x v="0"/>
    <s v="Business"/>
    <x v="1"/>
    <s v="Trekking Poles"/>
    <n v="1"/>
    <n v="71.66"/>
    <n v="0.2"/>
    <n v="31.83"/>
    <n v="57.328000000000003"/>
    <n v="31.83"/>
    <n v="25.498000000000005"/>
    <n v="0.44477393245883345"/>
    <n v="71.66"/>
    <n v="14.332000000000001"/>
    <n v="2026"/>
    <s v="Q4"/>
    <n v="11"/>
    <s v="Nov"/>
  </r>
  <r>
    <n v="5199"/>
    <d v="2026-11-23T00:00:00"/>
    <n v="2026"/>
    <x v="3"/>
    <n v="11"/>
    <x v="10"/>
    <x v="2"/>
    <x v="3"/>
    <x v="0"/>
    <s v="Returning"/>
    <x v="3"/>
    <s v="Compact Sleeping Bag"/>
    <n v="5"/>
    <n v="125.23"/>
    <n v="0.05"/>
    <n v="59.84"/>
    <n v="594.84249999999997"/>
    <n v="299.20000000000005"/>
    <n v="295.64249999999993"/>
    <n v="0.49700971265503041"/>
    <n v="626.15"/>
    <n v="31.307500000000001"/>
    <n v="2026"/>
    <s v="Q4"/>
    <n v="11"/>
    <s v="Nov"/>
  </r>
  <r>
    <n v="1202"/>
    <d v="2026-11-24T00:00:00"/>
    <n v="2026"/>
    <x v="3"/>
    <n v="11"/>
    <x v="10"/>
    <x v="0"/>
    <x v="15"/>
    <x v="3"/>
    <s v="Returning"/>
    <x v="1"/>
    <s v="Hiking Daypack 20L"/>
    <n v="2"/>
    <n v="91.33"/>
    <n v="0.15"/>
    <n v="45.45"/>
    <n v="155.261"/>
    <n v="90.9"/>
    <n v="64.36099999999999"/>
    <n v="0.41453423589954974"/>
    <n v="182.66"/>
    <n v="27.398999999999997"/>
    <n v="2026"/>
    <s v="Q4"/>
    <n v="11"/>
    <s v="Nov"/>
  </r>
  <r>
    <n v="1365"/>
    <d v="2026-11-24T00:00:00"/>
    <n v="2026"/>
    <x v="3"/>
    <n v="11"/>
    <x v="10"/>
    <x v="0"/>
    <x v="0"/>
    <x v="3"/>
    <s v="New"/>
    <x v="1"/>
    <s v="Summit Backpack 45L"/>
    <n v="4"/>
    <n v="155.91"/>
    <n v="0"/>
    <n v="79.91"/>
    <n v="623.64"/>
    <n v="319.64"/>
    <n v="304"/>
    <n v="0.48746071451478418"/>
    <n v="623.64"/>
    <n v="0"/>
    <n v="2026"/>
    <s v="Q4"/>
    <n v="11"/>
    <s v="Nov"/>
  </r>
  <r>
    <n v="2575"/>
    <d v="2026-11-24T00:00:00"/>
    <n v="2026"/>
    <x v="3"/>
    <n v="11"/>
    <x v="10"/>
    <x v="2"/>
    <x v="10"/>
    <x v="2"/>
    <s v="Returning"/>
    <x v="4"/>
    <s v="Resistance Band Set"/>
    <n v="1"/>
    <n v="39.42"/>
    <n v="0"/>
    <n v="14.63"/>
    <n v="39.42"/>
    <n v="14.63"/>
    <n v="24.79"/>
    <n v="0.62886859462201927"/>
    <n v="39.42"/>
    <n v="0"/>
    <n v="2026"/>
    <s v="Q4"/>
    <n v="11"/>
    <s v="Nov"/>
  </r>
  <r>
    <n v="2673"/>
    <d v="2026-11-24T00:00:00"/>
    <n v="2026"/>
    <x v="3"/>
    <n v="11"/>
    <x v="10"/>
    <x v="2"/>
    <x v="2"/>
    <x v="0"/>
    <s v="Returning"/>
    <x v="0"/>
    <s v="Trail Bike Light"/>
    <n v="2"/>
    <n v="51.56"/>
    <n v="0.05"/>
    <n v="22.7"/>
    <n v="97.963999999999999"/>
    <n v="45.4"/>
    <n v="52.564"/>
    <n v="0.5365644522477645"/>
    <n v="103.12"/>
    <n v="5.1560000000000006"/>
    <n v="2026"/>
    <s v="Q4"/>
    <n v="11"/>
    <s v="Nov"/>
  </r>
  <r>
    <n v="4145"/>
    <d v="2026-11-24T00:00:00"/>
    <n v="2026"/>
    <x v="3"/>
    <n v="11"/>
    <x v="10"/>
    <x v="0"/>
    <x v="0"/>
    <x v="0"/>
    <s v="Returning"/>
    <x v="3"/>
    <s v="Compact Sleeping Bag"/>
    <n v="1"/>
    <n v="120.49"/>
    <n v="0.15"/>
    <n v="61.22"/>
    <n v="102.4165"/>
    <n v="61.22"/>
    <n v="41.1965"/>
    <n v="0.40224475548373556"/>
    <n v="120.49"/>
    <n v="18.073499999999999"/>
    <n v="2026"/>
    <s v="Q4"/>
    <n v="11"/>
    <s v="Nov"/>
  </r>
  <r>
    <n v="4610"/>
    <d v="2026-11-24T00:00:00"/>
    <n v="2026"/>
    <x v="3"/>
    <n v="11"/>
    <x v="10"/>
    <x v="2"/>
    <x v="16"/>
    <x v="2"/>
    <s v="Returning"/>
    <x v="1"/>
    <s v="Summit Backpack 45L"/>
    <n v="2"/>
    <n v="153.96"/>
    <n v="0"/>
    <n v="79.33"/>
    <n v="307.92"/>
    <n v="158.66"/>
    <n v="149.26000000000002"/>
    <n v="0.48473629514159527"/>
    <n v="307.92"/>
    <n v="0"/>
    <n v="2026"/>
    <s v="Q4"/>
    <n v="11"/>
    <s v="Nov"/>
  </r>
  <r>
    <n v="4721"/>
    <d v="2026-11-24T00:00:00"/>
    <n v="2026"/>
    <x v="3"/>
    <n v="11"/>
    <x v="10"/>
    <x v="2"/>
    <x v="16"/>
    <x v="2"/>
    <s v="New"/>
    <x v="0"/>
    <s v="Compact Repair Kit"/>
    <n v="1"/>
    <n v="39.85"/>
    <n v="0"/>
    <n v="16.3"/>
    <n v="39.85"/>
    <n v="16.3"/>
    <n v="23.55"/>
    <n v="0.59096612296110418"/>
    <n v="39.85"/>
    <n v="0"/>
    <n v="2026"/>
    <s v="Q4"/>
    <n v="11"/>
    <s v="Nov"/>
  </r>
  <r>
    <n v="324"/>
    <d v="2026-11-25T00:00:00"/>
    <n v="2026"/>
    <x v="3"/>
    <n v="11"/>
    <x v="10"/>
    <x v="3"/>
    <x v="13"/>
    <x v="3"/>
    <s v="Returning"/>
    <x v="0"/>
    <s v="Cycling Pack 12L"/>
    <n v="2"/>
    <n v="103.88"/>
    <n v="0.15"/>
    <n v="49.26"/>
    <n v="176.59599999999998"/>
    <n v="98.52"/>
    <n v="78.075999999999979"/>
    <n v="0.44211646922920106"/>
    <n v="207.76"/>
    <n v="31.163999999999998"/>
    <n v="2026"/>
    <s v="Q4"/>
    <n v="11"/>
    <s v="Nov"/>
  </r>
  <r>
    <n v="559"/>
    <d v="2026-11-25T00:00:00"/>
    <n v="2026"/>
    <x v="3"/>
    <n v="11"/>
    <x v="10"/>
    <x v="3"/>
    <x v="7"/>
    <x v="0"/>
    <s v="Returning"/>
    <x v="2"/>
    <s v="Carry-On Duffel"/>
    <n v="2"/>
    <n v="134.19"/>
    <n v="0.1"/>
    <n v="65.39"/>
    <n v="241.542"/>
    <n v="130.78"/>
    <n v="110.762"/>
    <n v="0.45856207202060095"/>
    <n v="268.38"/>
    <n v="26.838000000000001"/>
    <n v="2026"/>
    <s v="Q4"/>
    <n v="11"/>
    <s v="Nov"/>
  </r>
  <r>
    <n v="1108"/>
    <d v="2026-11-25T00:00:00"/>
    <n v="2026"/>
    <x v="3"/>
    <n v="11"/>
    <x v="10"/>
    <x v="1"/>
    <x v="1"/>
    <x v="3"/>
    <s v="New"/>
    <x v="2"/>
    <s v="Insulated Bottle"/>
    <n v="1"/>
    <n v="37.06"/>
    <n v="0.1"/>
    <n v="13.18"/>
    <n v="33.354000000000006"/>
    <n v="13.18"/>
    <n v="20.174000000000007"/>
    <n v="0.6048449961024166"/>
    <n v="37.06"/>
    <n v="3.7060000000000004"/>
    <n v="2026"/>
    <s v="Q4"/>
    <n v="11"/>
    <s v="Nov"/>
  </r>
  <r>
    <n v="1344"/>
    <d v="2026-11-25T00:00:00"/>
    <n v="2026"/>
    <x v="3"/>
    <n v="11"/>
    <x v="10"/>
    <x v="2"/>
    <x v="10"/>
    <x v="0"/>
    <s v="New"/>
    <x v="2"/>
    <s v="Carry-On Duffel"/>
    <n v="4"/>
    <n v="135.21"/>
    <n v="0.05"/>
    <n v="68.64"/>
    <n v="513.798"/>
    <n v="274.56"/>
    <n v="239.238"/>
    <n v="0.46562656919645462"/>
    <n v="540.84"/>
    <n v="27.042000000000002"/>
    <n v="2026"/>
    <s v="Q4"/>
    <n v="11"/>
    <s v="Nov"/>
  </r>
  <r>
    <n v="1922"/>
    <d v="2026-11-25T00:00:00"/>
    <n v="2026"/>
    <x v="3"/>
    <n v="11"/>
    <x v="10"/>
    <x v="0"/>
    <x v="9"/>
    <x v="3"/>
    <s v="Returning"/>
    <x v="1"/>
    <s v="Trail Boots"/>
    <n v="2"/>
    <n v="145.77000000000001"/>
    <n v="0.1"/>
    <n v="78.14"/>
    <n v="262.38600000000002"/>
    <n v="156.28"/>
    <n v="106.10600000000002"/>
    <n v="0.40438895367893107"/>
    <n v="291.54000000000002"/>
    <n v="29.154000000000003"/>
    <n v="2026"/>
    <s v="Q4"/>
    <n v="11"/>
    <s v="Nov"/>
  </r>
  <r>
    <n v="2343"/>
    <d v="2026-11-25T00:00:00"/>
    <n v="2026"/>
    <x v="3"/>
    <n v="11"/>
    <x v="10"/>
    <x v="0"/>
    <x v="15"/>
    <x v="2"/>
    <s v="New"/>
    <x v="3"/>
    <s v="Compact Sleeping Bag"/>
    <n v="1"/>
    <n v="121.53"/>
    <n v="0.15"/>
    <n v="62.14"/>
    <n v="103.3005"/>
    <n v="62.14"/>
    <n v="41.160499999999999"/>
    <n v="0.39845402490791426"/>
    <n v="121.53"/>
    <n v="18.229499999999998"/>
    <n v="2026"/>
    <s v="Q4"/>
    <n v="11"/>
    <s v="Nov"/>
  </r>
  <r>
    <n v="2466"/>
    <d v="2026-11-25T00:00:00"/>
    <n v="2026"/>
    <x v="3"/>
    <n v="11"/>
    <x v="10"/>
    <x v="2"/>
    <x v="2"/>
    <x v="0"/>
    <s v="Business"/>
    <x v="0"/>
    <s v="Compact Repair Kit"/>
    <n v="2"/>
    <n v="40.51"/>
    <n v="0.05"/>
    <n v="16.45"/>
    <n v="76.968999999999994"/>
    <n v="32.9"/>
    <n v="44.068999999999996"/>
    <n v="0.5725551845548208"/>
    <n v="81.02"/>
    <n v="4.0510000000000002"/>
    <n v="2026"/>
    <s v="Q4"/>
    <n v="11"/>
    <s v="Nov"/>
  </r>
  <r>
    <n v="2647"/>
    <d v="2026-11-25T00:00:00"/>
    <n v="2026"/>
    <x v="3"/>
    <n v="11"/>
    <x v="10"/>
    <x v="2"/>
    <x v="5"/>
    <x v="0"/>
    <s v="New"/>
    <x v="1"/>
    <s v="Trekking Poles"/>
    <n v="1"/>
    <n v="70.099999999999994"/>
    <n v="0.15"/>
    <n v="32.28"/>
    <n v="59.584999999999994"/>
    <n v="32.28"/>
    <n v="27.304999999999993"/>
    <n v="0.45825291600234952"/>
    <n v="70.099999999999994"/>
    <n v="10.514999999999999"/>
    <n v="2026"/>
    <s v="Q4"/>
    <n v="11"/>
    <s v="Nov"/>
  </r>
  <r>
    <n v="2958"/>
    <d v="2026-11-25T00:00:00"/>
    <n v="2026"/>
    <x v="3"/>
    <n v="11"/>
    <x v="10"/>
    <x v="1"/>
    <x v="12"/>
    <x v="3"/>
    <s v="New"/>
    <x v="1"/>
    <s v="Trail Boots"/>
    <n v="1"/>
    <n v="144.25"/>
    <n v="0.1"/>
    <n v="79.55"/>
    <n v="129.82500000000002"/>
    <n v="79.55"/>
    <n v="50.27500000000002"/>
    <n v="0.38725207009435791"/>
    <n v="144.25"/>
    <n v="14.425000000000001"/>
    <n v="2026"/>
    <s v="Q4"/>
    <n v="11"/>
    <s v="Nov"/>
  </r>
  <r>
    <n v="3527"/>
    <d v="2026-11-25T00:00:00"/>
    <n v="2026"/>
    <x v="3"/>
    <n v="11"/>
    <x v="10"/>
    <x v="1"/>
    <x v="6"/>
    <x v="3"/>
    <s v="Returning"/>
    <x v="1"/>
    <s v="Trail Boots"/>
    <n v="4"/>
    <n v="146.19"/>
    <n v="0.1"/>
    <n v="79.569999999999993"/>
    <n v="526.28399999999999"/>
    <n v="318.27999999999997"/>
    <n v="208.00400000000002"/>
    <n v="0.39523147198090769"/>
    <n v="584.76"/>
    <n v="58.475999999999999"/>
    <n v="2026"/>
    <s v="Q4"/>
    <n v="11"/>
    <s v="Nov"/>
  </r>
  <r>
    <n v="3729"/>
    <d v="2026-11-25T00:00:00"/>
    <n v="2026"/>
    <x v="3"/>
    <n v="11"/>
    <x v="10"/>
    <x v="0"/>
    <x v="9"/>
    <x v="0"/>
    <s v="New"/>
    <x v="3"/>
    <s v="Portable Camp Stove"/>
    <n v="1"/>
    <n v="81.89"/>
    <n v="0.05"/>
    <n v="38.33"/>
    <n v="77.79549999999999"/>
    <n v="38.33"/>
    <n v="39.465499999999992"/>
    <n v="0.50729797996028048"/>
    <n v="81.89"/>
    <n v="4.0945"/>
    <n v="2026"/>
    <s v="Q4"/>
    <n v="11"/>
    <s v="Nov"/>
  </r>
  <r>
    <n v="4961"/>
    <d v="2026-11-25T00:00:00"/>
    <n v="2026"/>
    <x v="3"/>
    <n v="11"/>
    <x v="10"/>
    <x v="2"/>
    <x v="2"/>
    <x v="2"/>
    <s v="New"/>
    <x v="3"/>
    <s v="Trail Tent 2P"/>
    <n v="2"/>
    <n v="194.78"/>
    <n v="0.15"/>
    <n v="102.51"/>
    <n v="331.12599999999998"/>
    <n v="205.02"/>
    <n v="126.10599999999997"/>
    <n v="0.38083992196324051"/>
    <n v="389.56"/>
    <n v="58.433999999999997"/>
    <n v="2026"/>
    <s v="Q4"/>
    <n v="11"/>
    <s v="Nov"/>
  </r>
  <r>
    <n v="5034"/>
    <d v="2026-11-25T00:00:00"/>
    <n v="2026"/>
    <x v="3"/>
    <n v="11"/>
    <x v="10"/>
    <x v="1"/>
    <x v="14"/>
    <x v="0"/>
    <s v="Returning"/>
    <x v="1"/>
    <s v="Trail Boots"/>
    <n v="1"/>
    <n v="141.63"/>
    <n v="0.05"/>
    <n v="77.17"/>
    <n v="134.54849999999999"/>
    <n v="77.17"/>
    <n v="57.378499999999988"/>
    <n v="0.42645217152179321"/>
    <n v="141.63"/>
    <n v="7.0815000000000001"/>
    <n v="2026"/>
    <s v="Q4"/>
    <n v="11"/>
    <s v="Nov"/>
  </r>
  <r>
    <n v="343"/>
    <d v="2026-11-26T00:00:00"/>
    <n v="2026"/>
    <x v="3"/>
    <n v="11"/>
    <x v="10"/>
    <x v="2"/>
    <x v="16"/>
    <x v="0"/>
    <s v="Returning"/>
    <x v="0"/>
    <s v="Compact Repair Kit"/>
    <n v="1"/>
    <n v="40.86"/>
    <n v="0.05"/>
    <n v="17.14"/>
    <n v="38.817"/>
    <n v="17.14"/>
    <n v="21.677"/>
    <n v="0.55844088930107938"/>
    <n v="40.86"/>
    <n v="2.0430000000000001"/>
    <n v="2026"/>
    <s v="Q4"/>
    <n v="11"/>
    <s v="Nov"/>
  </r>
  <r>
    <n v="405"/>
    <d v="2026-11-26T00:00:00"/>
    <n v="2026"/>
    <x v="3"/>
    <n v="11"/>
    <x v="10"/>
    <x v="3"/>
    <x v="8"/>
    <x v="0"/>
    <s v="New"/>
    <x v="1"/>
    <s v="Trail Boots"/>
    <n v="1"/>
    <n v="141.61000000000001"/>
    <n v="0.05"/>
    <n v="77.7"/>
    <n v="134.52950000000001"/>
    <n v="77.7"/>
    <n v="56.82950000000001"/>
    <n v="0.42243151130421214"/>
    <n v="141.61000000000001"/>
    <n v="7.0805000000000007"/>
    <n v="2026"/>
    <s v="Q4"/>
    <n v="11"/>
    <s v="Nov"/>
  </r>
  <r>
    <n v="485"/>
    <d v="2026-11-26T00:00:00"/>
    <n v="2026"/>
    <x v="3"/>
    <n v="11"/>
    <x v="10"/>
    <x v="3"/>
    <x v="7"/>
    <x v="0"/>
    <s v="New"/>
    <x v="3"/>
    <s v="Compact Sleeping Bag"/>
    <n v="2"/>
    <n v="122.15"/>
    <n v="0.1"/>
    <n v="61.15"/>
    <n v="219.87"/>
    <n v="122.3"/>
    <n v="97.570000000000007"/>
    <n v="0.44376222313185065"/>
    <n v="244.3"/>
    <n v="24.430000000000003"/>
    <n v="2026"/>
    <s v="Q4"/>
    <n v="11"/>
    <s v="Nov"/>
  </r>
  <r>
    <n v="807"/>
    <d v="2026-11-26T00:00:00"/>
    <n v="2026"/>
    <x v="3"/>
    <n v="11"/>
    <x v="10"/>
    <x v="2"/>
    <x v="5"/>
    <x v="2"/>
    <s v="Returning"/>
    <x v="2"/>
    <s v="Carry-On Duffel"/>
    <n v="5"/>
    <n v="130.24"/>
    <n v="0.1"/>
    <n v="66.75"/>
    <n v="586.08000000000004"/>
    <n v="333.75"/>
    <n v="252.33000000000004"/>
    <n v="0.43053849303849306"/>
    <n v="651.20000000000005"/>
    <n v="65.12"/>
    <n v="2026"/>
    <s v="Q4"/>
    <n v="11"/>
    <s v="Nov"/>
  </r>
  <r>
    <n v="1666"/>
    <d v="2026-11-26T00:00:00"/>
    <n v="2026"/>
    <x v="3"/>
    <n v="11"/>
    <x v="10"/>
    <x v="0"/>
    <x v="15"/>
    <x v="1"/>
    <s v="Returning"/>
    <x v="0"/>
    <s v="Trail Bike Light"/>
    <n v="3"/>
    <n v="50.18"/>
    <n v="0.1"/>
    <n v="23.12"/>
    <n v="135.48599999999999"/>
    <n v="69.36"/>
    <n v="66.125999999999991"/>
    <n v="0.4880651875470528"/>
    <n v="150.54"/>
    <n v="15.054"/>
    <n v="2026"/>
    <s v="Q4"/>
    <n v="11"/>
    <s v="Nov"/>
  </r>
  <r>
    <n v="3442"/>
    <d v="2026-11-26T00:00:00"/>
    <n v="2026"/>
    <x v="3"/>
    <n v="11"/>
    <x v="10"/>
    <x v="0"/>
    <x v="9"/>
    <x v="2"/>
    <s v="New"/>
    <x v="4"/>
    <s v="Training Mat"/>
    <n v="2"/>
    <n v="50.93"/>
    <n v="0.15"/>
    <n v="22.35"/>
    <n v="86.581000000000003"/>
    <n v="44.7"/>
    <n v="41.881"/>
    <n v="0.48372044674928677"/>
    <n v="101.86"/>
    <n v="15.279"/>
    <n v="2026"/>
    <s v="Q4"/>
    <n v="11"/>
    <s v="Nov"/>
  </r>
  <r>
    <n v="4177"/>
    <d v="2026-11-26T00:00:00"/>
    <n v="2026"/>
    <x v="3"/>
    <n v="11"/>
    <x v="10"/>
    <x v="2"/>
    <x v="10"/>
    <x v="0"/>
    <s v="Business"/>
    <x v="0"/>
    <s v="Trail Bike Light"/>
    <n v="1"/>
    <n v="49.6"/>
    <n v="0"/>
    <n v="22.62"/>
    <n v="49.6"/>
    <n v="22.62"/>
    <n v="26.98"/>
    <n v="0.5439516129032258"/>
    <n v="49.6"/>
    <n v="0"/>
    <n v="2026"/>
    <s v="Q4"/>
    <n v="11"/>
    <s v="Nov"/>
  </r>
  <r>
    <n v="4659"/>
    <d v="2026-11-26T00:00:00"/>
    <n v="2026"/>
    <x v="3"/>
    <n v="11"/>
    <x v="10"/>
    <x v="1"/>
    <x v="11"/>
    <x v="1"/>
    <s v="Business"/>
    <x v="3"/>
    <s v="Portable Camp Stove"/>
    <n v="3"/>
    <n v="83.3"/>
    <n v="0.15"/>
    <n v="38.74"/>
    <n v="212.41499999999996"/>
    <n v="116.22"/>
    <n v="96.194999999999965"/>
    <n v="0.45286349834051259"/>
    <n v="249.89999999999998"/>
    <n v="37.484999999999992"/>
    <n v="2026"/>
    <s v="Q4"/>
    <n v="11"/>
    <s v="Nov"/>
  </r>
  <r>
    <n v="4667"/>
    <d v="2026-11-26T00:00:00"/>
    <n v="2026"/>
    <x v="3"/>
    <n v="11"/>
    <x v="10"/>
    <x v="1"/>
    <x v="14"/>
    <x v="3"/>
    <s v="Business"/>
    <x v="2"/>
    <s v="Insulated Bottle"/>
    <n v="1"/>
    <n v="35.89"/>
    <n v="0.05"/>
    <n v="13.53"/>
    <n v="34.095500000000001"/>
    <n v="13.53"/>
    <n v="20.5655"/>
    <n v="0.60317343931017287"/>
    <n v="35.89"/>
    <n v="1.7945000000000002"/>
    <n v="2026"/>
    <s v="Q4"/>
    <n v="11"/>
    <s v="Nov"/>
  </r>
  <r>
    <n v="197"/>
    <d v="2026-11-27T00:00:00"/>
    <n v="2026"/>
    <x v="3"/>
    <n v="11"/>
    <x v="10"/>
    <x v="3"/>
    <x v="4"/>
    <x v="2"/>
    <s v="New"/>
    <x v="3"/>
    <s v="Trail Tent 2P"/>
    <n v="1"/>
    <n v="195.32"/>
    <n v="0"/>
    <n v="103.21"/>
    <n v="195.32"/>
    <n v="103.21"/>
    <n v="92.11"/>
    <n v="0.47158509113250052"/>
    <n v="195.32"/>
    <n v="0"/>
    <n v="2026"/>
    <s v="Q4"/>
    <n v="11"/>
    <s v="Nov"/>
  </r>
  <r>
    <n v="361"/>
    <d v="2026-11-27T00:00:00"/>
    <n v="2026"/>
    <x v="3"/>
    <n v="11"/>
    <x v="10"/>
    <x v="1"/>
    <x v="6"/>
    <x v="0"/>
    <s v="Returning"/>
    <x v="2"/>
    <s v="Insulated Bottle"/>
    <n v="1"/>
    <n v="36.36"/>
    <n v="0.05"/>
    <n v="13.33"/>
    <n v="34.541999999999994"/>
    <n v="13.33"/>
    <n v="21.211999999999996"/>
    <n v="0.61409298824619307"/>
    <n v="36.36"/>
    <n v="1.8180000000000001"/>
    <n v="2026"/>
    <s v="Q4"/>
    <n v="11"/>
    <s v="Nov"/>
  </r>
  <r>
    <n v="841"/>
    <d v="2026-11-27T00:00:00"/>
    <n v="2026"/>
    <x v="3"/>
    <n v="11"/>
    <x v="10"/>
    <x v="1"/>
    <x v="12"/>
    <x v="0"/>
    <s v="Returning"/>
    <x v="2"/>
    <s v="Insulated Bottle"/>
    <n v="2"/>
    <n v="35.85"/>
    <n v="0.05"/>
    <n v="13.69"/>
    <n v="68.114999999999995"/>
    <n v="27.38"/>
    <n v="40.734999999999999"/>
    <n v="0.59803273875064233"/>
    <n v="71.7"/>
    <n v="3.5850000000000004"/>
    <n v="2026"/>
    <s v="Q4"/>
    <n v="11"/>
    <s v="Nov"/>
  </r>
  <r>
    <n v="903"/>
    <d v="2026-11-27T00:00:00"/>
    <n v="2026"/>
    <x v="3"/>
    <n v="11"/>
    <x v="10"/>
    <x v="3"/>
    <x v="8"/>
    <x v="0"/>
    <s v="New"/>
    <x v="2"/>
    <s v="Packing Cube Set"/>
    <n v="4"/>
    <n v="46.73"/>
    <n v="0"/>
    <n v="17.989999999999998"/>
    <n v="186.92"/>
    <n v="71.959999999999994"/>
    <n v="114.96"/>
    <n v="0.61502246950567085"/>
    <n v="186.92"/>
    <n v="0"/>
    <n v="2026"/>
    <s v="Q4"/>
    <n v="11"/>
    <s v="Nov"/>
  </r>
  <r>
    <n v="1278"/>
    <d v="2026-11-27T00:00:00"/>
    <n v="2026"/>
    <x v="3"/>
    <n v="11"/>
    <x v="10"/>
    <x v="3"/>
    <x v="13"/>
    <x v="2"/>
    <s v="Returning"/>
    <x v="1"/>
    <s v="Trail Boots"/>
    <n v="3"/>
    <n v="143.72"/>
    <n v="0.15"/>
    <n v="78.56"/>
    <n v="366.48599999999999"/>
    <n v="235.68"/>
    <n v="130.80599999999998"/>
    <n v="0.35691950033561987"/>
    <n v="431.15999999999997"/>
    <n v="64.673999999999992"/>
    <n v="2026"/>
    <s v="Q4"/>
    <n v="11"/>
    <s v="Nov"/>
  </r>
  <r>
    <n v="2091"/>
    <d v="2026-11-27T00:00:00"/>
    <n v="2026"/>
    <x v="3"/>
    <n v="11"/>
    <x v="10"/>
    <x v="1"/>
    <x v="12"/>
    <x v="3"/>
    <s v="New"/>
    <x v="4"/>
    <s v="Recovery Roller"/>
    <n v="1"/>
    <n v="35.590000000000003"/>
    <n v="0"/>
    <n v="13.57"/>
    <n v="35.590000000000003"/>
    <n v="13.57"/>
    <n v="22.020000000000003"/>
    <n v="0.61871312166338865"/>
    <n v="35.590000000000003"/>
    <n v="0"/>
    <n v="2026"/>
    <s v="Q4"/>
    <n v="11"/>
    <s v="Nov"/>
  </r>
  <r>
    <n v="3070"/>
    <d v="2026-11-27T00:00:00"/>
    <n v="2026"/>
    <x v="3"/>
    <n v="11"/>
    <x v="10"/>
    <x v="3"/>
    <x v="13"/>
    <x v="3"/>
    <s v="Returning"/>
    <x v="1"/>
    <s v="Trekking Poles"/>
    <n v="4"/>
    <n v="71.11"/>
    <n v="0.05"/>
    <n v="32.25"/>
    <n v="270.21799999999996"/>
    <n v="129"/>
    <n v="141.21799999999996"/>
    <n v="0.52260767232382732"/>
    <n v="284.44"/>
    <n v="14.222000000000001"/>
    <n v="2026"/>
    <s v="Q4"/>
    <n v="11"/>
    <s v="Nov"/>
  </r>
  <r>
    <n v="4007"/>
    <d v="2026-11-27T00:00:00"/>
    <n v="2026"/>
    <x v="3"/>
    <n v="11"/>
    <x v="10"/>
    <x v="0"/>
    <x v="9"/>
    <x v="3"/>
    <s v="Business"/>
    <x v="0"/>
    <s v="Trail Bike Light"/>
    <n v="5"/>
    <n v="51.04"/>
    <n v="0"/>
    <n v="22.69"/>
    <n v="255.2"/>
    <n v="113.45"/>
    <n v="141.75"/>
    <n v="0.55544670846394983"/>
    <n v="255.2"/>
    <n v="0"/>
    <n v="2026"/>
    <s v="Q4"/>
    <n v="11"/>
    <s v="Nov"/>
  </r>
  <r>
    <n v="4488"/>
    <d v="2026-11-27T00:00:00"/>
    <n v="2026"/>
    <x v="3"/>
    <n v="11"/>
    <x v="10"/>
    <x v="1"/>
    <x v="14"/>
    <x v="2"/>
    <s v="Returning"/>
    <x v="2"/>
    <s v="Travel Backpack 35L"/>
    <n v="3"/>
    <n v="161.66"/>
    <n v="0.05"/>
    <n v="88.3"/>
    <n v="460.73099999999999"/>
    <n v="264.89999999999998"/>
    <n v="195.83100000000002"/>
    <n v="0.42504411467863029"/>
    <n v="484.98"/>
    <n v="24.249000000000002"/>
    <n v="2026"/>
    <s v="Q4"/>
    <n v="11"/>
    <s v="Nov"/>
  </r>
  <r>
    <n v="5159"/>
    <d v="2026-11-27T00:00:00"/>
    <n v="2026"/>
    <x v="3"/>
    <n v="11"/>
    <x v="10"/>
    <x v="3"/>
    <x v="13"/>
    <x v="0"/>
    <s v="Business"/>
    <x v="3"/>
    <s v="Portable Camp Stove"/>
    <n v="2"/>
    <n v="80.400000000000006"/>
    <n v="0.15"/>
    <n v="38.869999999999997"/>
    <n v="136.68"/>
    <n v="77.739999999999995"/>
    <n v="58.940000000000012"/>
    <n v="0.43122622183201648"/>
    <n v="160.80000000000001"/>
    <n v="24.12"/>
    <n v="2026"/>
    <s v="Q4"/>
    <n v="11"/>
    <s v="Nov"/>
  </r>
  <r>
    <n v="669"/>
    <d v="2026-11-28T00:00:00"/>
    <n v="2026"/>
    <x v="3"/>
    <n v="11"/>
    <x v="10"/>
    <x v="2"/>
    <x v="3"/>
    <x v="0"/>
    <s v="Returning"/>
    <x v="4"/>
    <s v="Recovery Roller"/>
    <n v="3"/>
    <n v="36.81"/>
    <n v="0.05"/>
    <n v="13.82"/>
    <n v="104.9085"/>
    <n v="41.46"/>
    <n v="63.448500000000003"/>
    <n v="0.60479846723573405"/>
    <n v="110.43"/>
    <n v="5.5215000000000005"/>
    <n v="2026"/>
    <s v="Q4"/>
    <n v="11"/>
    <s v="Nov"/>
  </r>
  <r>
    <n v="686"/>
    <d v="2026-11-28T00:00:00"/>
    <n v="2026"/>
    <x v="3"/>
    <n v="11"/>
    <x v="10"/>
    <x v="1"/>
    <x v="12"/>
    <x v="3"/>
    <s v="Returning"/>
    <x v="2"/>
    <s v="Carry-On Duffel"/>
    <n v="2"/>
    <n v="132.61000000000001"/>
    <n v="0.1"/>
    <n v="67.3"/>
    <n v="238.69800000000004"/>
    <n v="134.6"/>
    <n v="104.09800000000004"/>
    <n v="0.43610755012610086"/>
    <n v="265.22000000000003"/>
    <n v="26.522000000000006"/>
    <n v="2026"/>
    <s v="Q4"/>
    <n v="11"/>
    <s v="Nov"/>
  </r>
  <r>
    <n v="990"/>
    <d v="2026-11-28T00:00:00"/>
    <n v="2026"/>
    <x v="3"/>
    <n v="11"/>
    <x v="10"/>
    <x v="0"/>
    <x v="15"/>
    <x v="0"/>
    <s v="Returning"/>
    <x v="0"/>
    <s v="Compact Repair Kit"/>
    <n v="5"/>
    <n v="39.79"/>
    <n v="0.1"/>
    <n v="17.09"/>
    <n v="179.05500000000001"/>
    <n v="85.45"/>
    <n v="93.605000000000004"/>
    <n v="0.52277233252352628"/>
    <n v="198.95"/>
    <n v="19.895"/>
    <n v="2026"/>
    <s v="Q4"/>
    <n v="11"/>
    <s v="Nov"/>
  </r>
  <r>
    <n v="1134"/>
    <d v="2026-11-28T00:00:00"/>
    <n v="2026"/>
    <x v="3"/>
    <n v="11"/>
    <x v="10"/>
    <x v="3"/>
    <x v="4"/>
    <x v="0"/>
    <s v="Returning"/>
    <x v="2"/>
    <s v="Insulated Bottle"/>
    <n v="2"/>
    <n v="36.119999999999997"/>
    <n v="0.1"/>
    <n v="13.61"/>
    <n v="65.015999999999991"/>
    <n v="27.22"/>
    <n v="37.795999999999992"/>
    <n v="0.58133382551987201"/>
    <n v="72.239999999999995"/>
    <n v="7.2240000000000002"/>
    <n v="2026"/>
    <s v="Q4"/>
    <n v="11"/>
    <s v="Nov"/>
  </r>
  <r>
    <n v="1770"/>
    <d v="2026-11-28T00:00:00"/>
    <n v="2026"/>
    <x v="3"/>
    <n v="11"/>
    <x v="10"/>
    <x v="3"/>
    <x v="7"/>
    <x v="2"/>
    <s v="Returning"/>
    <x v="1"/>
    <s v="Summit Backpack 45L"/>
    <n v="5"/>
    <n v="153.93"/>
    <n v="0.05"/>
    <n v="77.27"/>
    <n v="731.16750000000002"/>
    <n v="386.34999999999997"/>
    <n v="344.81750000000005"/>
    <n v="0.4715985051304934"/>
    <n v="769.65000000000009"/>
    <n v="38.482500000000009"/>
    <n v="2026"/>
    <s v="Q4"/>
    <n v="11"/>
    <s v="Nov"/>
  </r>
  <r>
    <n v="3396"/>
    <d v="2026-11-28T00:00:00"/>
    <n v="2026"/>
    <x v="3"/>
    <n v="11"/>
    <x v="10"/>
    <x v="2"/>
    <x v="3"/>
    <x v="2"/>
    <s v="New"/>
    <x v="4"/>
    <s v="Training Mat"/>
    <n v="3"/>
    <n v="50.67"/>
    <n v="0.05"/>
    <n v="22.25"/>
    <n v="144.40949999999998"/>
    <n v="66.75"/>
    <n v="77.65949999999998"/>
    <n v="0.53777279195620775"/>
    <n v="152.01"/>
    <n v="7.6005000000000003"/>
    <n v="2026"/>
    <s v="Q4"/>
    <n v="11"/>
    <s v="Nov"/>
  </r>
  <r>
    <n v="4259"/>
    <d v="2026-11-28T00:00:00"/>
    <n v="2026"/>
    <x v="3"/>
    <n v="11"/>
    <x v="10"/>
    <x v="2"/>
    <x v="3"/>
    <x v="0"/>
    <s v="Returning"/>
    <x v="1"/>
    <s v="Trekking Poles"/>
    <n v="4"/>
    <n v="72.77"/>
    <n v="0"/>
    <n v="32.090000000000003"/>
    <n v="291.08"/>
    <n v="128.36000000000001"/>
    <n v="162.71999999999997"/>
    <n v="0.55902157482479031"/>
    <n v="291.08"/>
    <n v="0"/>
    <n v="2026"/>
    <s v="Q4"/>
    <n v="11"/>
    <s v="Nov"/>
  </r>
  <r>
    <n v="4440"/>
    <d v="2026-11-28T00:00:00"/>
    <n v="2026"/>
    <x v="3"/>
    <n v="11"/>
    <x v="10"/>
    <x v="2"/>
    <x v="10"/>
    <x v="3"/>
    <s v="New"/>
    <x v="2"/>
    <s v="Packing Cube Set"/>
    <n v="1"/>
    <n v="46.45"/>
    <n v="0.1"/>
    <n v="17.96"/>
    <n v="41.805000000000007"/>
    <n v="17.96"/>
    <n v="23.845000000000006"/>
    <n v="0.57038631742614521"/>
    <n v="46.45"/>
    <n v="4.6450000000000005"/>
    <n v="2026"/>
    <s v="Q4"/>
    <n v="11"/>
    <s v="Nov"/>
  </r>
  <r>
    <n v="5115"/>
    <d v="2026-11-28T00:00:00"/>
    <n v="2026"/>
    <x v="3"/>
    <n v="11"/>
    <x v="10"/>
    <x v="0"/>
    <x v="15"/>
    <x v="0"/>
    <s v="New"/>
    <x v="2"/>
    <s v="Travel Backpack 35L"/>
    <n v="1"/>
    <n v="165.75"/>
    <n v="0.2"/>
    <n v="89.16"/>
    <n v="132.6"/>
    <n v="89.16"/>
    <n v="43.44"/>
    <n v="0.32760180995475113"/>
    <n v="165.75"/>
    <n v="33.15"/>
    <n v="2026"/>
    <s v="Q4"/>
    <n v="11"/>
    <s v="Nov"/>
  </r>
  <r>
    <n v="5136"/>
    <d v="2026-11-28T00:00:00"/>
    <n v="2026"/>
    <x v="3"/>
    <n v="11"/>
    <x v="10"/>
    <x v="2"/>
    <x v="2"/>
    <x v="3"/>
    <s v="New"/>
    <x v="3"/>
    <s v="Trail Tent 2P"/>
    <n v="4"/>
    <n v="198.02"/>
    <n v="0.05"/>
    <n v="103.82"/>
    <n v="752.476"/>
    <n v="415.28"/>
    <n v="337.19600000000003"/>
    <n v="0.44811528872681655"/>
    <n v="792.08"/>
    <n v="39.604000000000006"/>
    <n v="2026"/>
    <s v="Q4"/>
    <n v="11"/>
    <s v="Nov"/>
  </r>
  <r>
    <n v="562"/>
    <d v="2026-11-29T00:00:00"/>
    <n v="2026"/>
    <x v="3"/>
    <n v="11"/>
    <x v="10"/>
    <x v="1"/>
    <x v="12"/>
    <x v="0"/>
    <s v="New"/>
    <x v="2"/>
    <s v="Packing Cube Set"/>
    <n v="1"/>
    <n v="46.3"/>
    <n v="0.2"/>
    <n v="18.78"/>
    <n v="37.04"/>
    <n v="18.78"/>
    <n v="18.259999999999998"/>
    <n v="0.49298056155507552"/>
    <n v="46.3"/>
    <n v="9.26"/>
    <n v="2026"/>
    <s v="Q4"/>
    <n v="11"/>
    <s v="Nov"/>
  </r>
  <r>
    <n v="806"/>
    <d v="2026-11-29T00:00:00"/>
    <n v="2026"/>
    <x v="3"/>
    <n v="11"/>
    <x v="10"/>
    <x v="0"/>
    <x v="15"/>
    <x v="3"/>
    <s v="Returning"/>
    <x v="4"/>
    <s v="Resistance Band Set"/>
    <n v="1"/>
    <n v="39.659999999999997"/>
    <n v="0"/>
    <n v="14.76"/>
    <n v="39.659999999999997"/>
    <n v="14.76"/>
    <n v="24.9"/>
    <n v="0.62783661119515888"/>
    <n v="39.659999999999997"/>
    <n v="0"/>
    <n v="2026"/>
    <s v="Q4"/>
    <n v="11"/>
    <s v="Nov"/>
  </r>
  <r>
    <n v="3150"/>
    <d v="2026-11-29T00:00:00"/>
    <n v="2026"/>
    <x v="3"/>
    <n v="11"/>
    <x v="10"/>
    <x v="1"/>
    <x v="6"/>
    <x v="0"/>
    <s v="New"/>
    <x v="3"/>
    <s v="Portable Camp Stove"/>
    <n v="3"/>
    <n v="80.72"/>
    <n v="0.05"/>
    <n v="39.130000000000003"/>
    <n v="230.05199999999999"/>
    <n v="117.39000000000001"/>
    <n v="112.66199999999998"/>
    <n v="0.48972406238589528"/>
    <n v="242.16"/>
    <n v="12.108000000000001"/>
    <n v="2026"/>
    <s v="Q4"/>
    <n v="11"/>
    <s v="Nov"/>
  </r>
  <r>
    <n v="4847"/>
    <d v="2026-11-29T00:00:00"/>
    <n v="2026"/>
    <x v="3"/>
    <n v="11"/>
    <x v="10"/>
    <x v="1"/>
    <x v="14"/>
    <x v="3"/>
    <s v="New"/>
    <x v="2"/>
    <s v="Insulated Bottle"/>
    <n v="2"/>
    <n v="35.51"/>
    <n v="0.05"/>
    <n v="13.24"/>
    <n v="67.468999999999994"/>
    <n v="26.48"/>
    <n v="40.98899999999999"/>
    <n v="0.60752345521646967"/>
    <n v="71.02"/>
    <n v="3.5510000000000002"/>
    <n v="2026"/>
    <s v="Q4"/>
    <n v="11"/>
    <s v="Nov"/>
  </r>
  <r>
    <n v="221"/>
    <d v="2026-11-30T00:00:00"/>
    <n v="2026"/>
    <x v="3"/>
    <n v="11"/>
    <x v="10"/>
    <x v="3"/>
    <x v="8"/>
    <x v="2"/>
    <s v="Business"/>
    <x v="2"/>
    <s v="Carry-On Duffel"/>
    <n v="1"/>
    <n v="132.06"/>
    <n v="0.15"/>
    <n v="67.53"/>
    <n v="112.251"/>
    <n v="67.53"/>
    <n v="44.721000000000004"/>
    <n v="0.39840179597509157"/>
    <n v="132.06"/>
    <n v="19.809000000000001"/>
    <n v="2026"/>
    <s v="Q4"/>
    <n v="11"/>
    <s v="Nov"/>
  </r>
  <r>
    <n v="630"/>
    <d v="2026-11-30T00:00:00"/>
    <n v="2026"/>
    <x v="3"/>
    <n v="11"/>
    <x v="10"/>
    <x v="3"/>
    <x v="8"/>
    <x v="0"/>
    <s v="Business"/>
    <x v="0"/>
    <s v="Compact Repair Kit"/>
    <n v="3"/>
    <n v="41.07"/>
    <n v="0.1"/>
    <n v="16.86"/>
    <n v="110.88900000000001"/>
    <n v="50.58"/>
    <n v="60.309000000000012"/>
    <n v="0.54386819251684126"/>
    <n v="123.21000000000001"/>
    <n v="12.321000000000002"/>
    <n v="2026"/>
    <s v="Q4"/>
    <n v="11"/>
    <s v="Nov"/>
  </r>
  <r>
    <n v="1789"/>
    <d v="2026-11-30T00:00:00"/>
    <n v="2026"/>
    <x v="3"/>
    <n v="11"/>
    <x v="10"/>
    <x v="1"/>
    <x v="12"/>
    <x v="0"/>
    <s v="New"/>
    <x v="1"/>
    <s v="Summit Backpack 45L"/>
    <n v="2"/>
    <n v="151.49"/>
    <n v="0.1"/>
    <n v="81.39"/>
    <n v="272.68200000000002"/>
    <n v="162.78"/>
    <n v="109.90200000000002"/>
    <n v="0.40304090479019522"/>
    <n v="302.98"/>
    <n v="30.298000000000002"/>
    <n v="2026"/>
    <s v="Q4"/>
    <n v="11"/>
    <s v="Nov"/>
  </r>
  <r>
    <n v="1947"/>
    <d v="2026-11-30T00:00:00"/>
    <n v="2026"/>
    <x v="3"/>
    <n v="11"/>
    <x v="10"/>
    <x v="0"/>
    <x v="0"/>
    <x v="2"/>
    <s v="Business"/>
    <x v="4"/>
    <s v="Recovery Roller"/>
    <n v="1"/>
    <n v="35.729999999999997"/>
    <n v="0.2"/>
    <n v="14.33"/>
    <n v="28.584"/>
    <n v="14.33"/>
    <n v="14.254"/>
    <n v="0.49867058494262523"/>
    <n v="35.729999999999997"/>
    <n v="7.1459999999999999"/>
    <n v="2026"/>
    <s v="Q4"/>
    <n v="11"/>
    <s v="Nov"/>
  </r>
  <r>
    <n v="2279"/>
    <d v="2026-11-30T00:00:00"/>
    <n v="2026"/>
    <x v="3"/>
    <n v="11"/>
    <x v="10"/>
    <x v="0"/>
    <x v="0"/>
    <x v="2"/>
    <s v="Returning"/>
    <x v="0"/>
    <s v="Trail Bike Light"/>
    <n v="2"/>
    <n v="50.38"/>
    <n v="0.1"/>
    <n v="22.41"/>
    <n v="90.684000000000012"/>
    <n v="44.82"/>
    <n v="45.864000000000011"/>
    <n v="0.50575625248114342"/>
    <n v="100.76"/>
    <n v="10.076000000000001"/>
    <n v="2026"/>
    <s v="Q4"/>
    <n v="11"/>
    <s v="Nov"/>
  </r>
  <r>
    <n v="2439"/>
    <d v="2026-11-30T00:00:00"/>
    <n v="2026"/>
    <x v="3"/>
    <n v="11"/>
    <x v="10"/>
    <x v="0"/>
    <x v="9"/>
    <x v="0"/>
    <s v="Business"/>
    <x v="4"/>
    <s v="Recovery Roller"/>
    <n v="1"/>
    <n v="35.67"/>
    <n v="0.1"/>
    <n v="13.81"/>
    <n v="32.103000000000002"/>
    <n v="13.81"/>
    <n v="18.292999999999999"/>
    <n v="0.5698221350029592"/>
    <n v="35.67"/>
    <n v="3.5670000000000002"/>
    <n v="2026"/>
    <s v="Q4"/>
    <n v="11"/>
    <s v="Nov"/>
  </r>
  <r>
    <n v="2540"/>
    <d v="2026-11-30T00:00:00"/>
    <n v="2026"/>
    <x v="3"/>
    <n v="11"/>
    <x v="10"/>
    <x v="1"/>
    <x v="14"/>
    <x v="1"/>
    <s v="Business"/>
    <x v="3"/>
    <s v="Portable Camp Stove"/>
    <n v="12"/>
    <n v="81.150000000000006"/>
    <n v="0.15"/>
    <n v="39.590000000000003"/>
    <n v="827.73"/>
    <n v="475.08000000000004"/>
    <n v="352.65"/>
    <n v="0.42604472472907828"/>
    <n v="973.80000000000007"/>
    <n v="146.07"/>
    <n v="2026"/>
    <s v="Q4"/>
    <n v="11"/>
    <s v="Nov"/>
  </r>
  <r>
    <n v="2747"/>
    <d v="2026-11-30T00:00:00"/>
    <n v="2026"/>
    <x v="3"/>
    <n v="11"/>
    <x v="10"/>
    <x v="0"/>
    <x v="15"/>
    <x v="2"/>
    <s v="Returning"/>
    <x v="3"/>
    <s v="Trail Tent 2P"/>
    <n v="1"/>
    <n v="194.73"/>
    <n v="0"/>
    <n v="104.48"/>
    <n v="194.73"/>
    <n v="104.48"/>
    <n v="90.249999999999986"/>
    <n v="0.46346222975401835"/>
    <n v="194.73"/>
    <n v="0"/>
    <n v="2026"/>
    <s v="Q4"/>
    <n v="11"/>
    <s v="Nov"/>
  </r>
  <r>
    <n v="3094"/>
    <d v="2026-11-30T00:00:00"/>
    <n v="2026"/>
    <x v="3"/>
    <n v="11"/>
    <x v="10"/>
    <x v="1"/>
    <x v="1"/>
    <x v="3"/>
    <s v="Business"/>
    <x v="3"/>
    <s v="Compact Sleeping Bag"/>
    <n v="2"/>
    <n v="122.18"/>
    <n v="0.15"/>
    <n v="61.3"/>
    <n v="207.70600000000002"/>
    <n v="122.6"/>
    <n v="85.106000000000023"/>
    <n v="0.40974261696821479"/>
    <n v="244.36"/>
    <n v="36.654000000000003"/>
    <n v="2026"/>
    <s v="Q4"/>
    <n v="11"/>
    <s v="Nov"/>
  </r>
  <r>
    <n v="3359"/>
    <d v="2026-11-30T00:00:00"/>
    <n v="2026"/>
    <x v="3"/>
    <n v="11"/>
    <x v="10"/>
    <x v="3"/>
    <x v="13"/>
    <x v="0"/>
    <s v="Returning"/>
    <x v="3"/>
    <s v="Portable Camp Stove"/>
    <n v="1"/>
    <n v="83.14"/>
    <n v="0"/>
    <n v="39.369999999999997"/>
    <n v="83.14"/>
    <n v="39.369999999999997"/>
    <n v="43.77"/>
    <n v="0.52646139042578788"/>
    <n v="83.14"/>
    <n v="0"/>
    <n v="2026"/>
    <s v="Q4"/>
    <n v="11"/>
    <s v="Nov"/>
  </r>
  <r>
    <n v="3473"/>
    <d v="2026-11-30T00:00:00"/>
    <n v="2026"/>
    <x v="3"/>
    <n v="11"/>
    <x v="10"/>
    <x v="2"/>
    <x v="5"/>
    <x v="0"/>
    <s v="Returning"/>
    <x v="0"/>
    <s v="Commuter Helmet"/>
    <n v="1"/>
    <n v="80.97"/>
    <n v="0"/>
    <n v="43.64"/>
    <n v="80.97"/>
    <n v="43.64"/>
    <n v="37.33"/>
    <n v="0.4610349512164999"/>
    <n v="80.97"/>
    <n v="0"/>
    <n v="2026"/>
    <s v="Q4"/>
    <n v="11"/>
    <s v="Nov"/>
  </r>
  <r>
    <n v="3589"/>
    <d v="2026-11-30T00:00:00"/>
    <n v="2026"/>
    <x v="3"/>
    <n v="11"/>
    <x v="10"/>
    <x v="0"/>
    <x v="9"/>
    <x v="0"/>
    <s v="New"/>
    <x v="1"/>
    <s v="Trekking Poles"/>
    <n v="1"/>
    <n v="73.03"/>
    <n v="0"/>
    <n v="32.71"/>
    <n v="73.03"/>
    <n v="32.71"/>
    <n v="40.32"/>
    <n v="0.55210187594139393"/>
    <n v="73.03"/>
    <n v="0"/>
    <n v="2026"/>
    <s v="Q4"/>
    <n v="11"/>
    <s v="Nov"/>
  </r>
  <r>
    <n v="4689"/>
    <d v="2026-11-30T00:00:00"/>
    <n v="2026"/>
    <x v="3"/>
    <n v="11"/>
    <x v="10"/>
    <x v="2"/>
    <x v="3"/>
    <x v="0"/>
    <s v="Returning"/>
    <x v="2"/>
    <s v="Packing Cube Set"/>
    <n v="1"/>
    <n v="46.81"/>
    <n v="0.05"/>
    <n v="17.87"/>
    <n v="44.469500000000004"/>
    <n v="17.87"/>
    <n v="26.599500000000003"/>
    <n v="0.59815154206815913"/>
    <n v="46.81"/>
    <n v="2.3405"/>
    <n v="2026"/>
    <s v="Q4"/>
    <n v="11"/>
    <s v="Nov"/>
  </r>
  <r>
    <n v="4819"/>
    <d v="2026-11-30T00:00:00"/>
    <n v="2026"/>
    <x v="3"/>
    <n v="11"/>
    <x v="10"/>
    <x v="3"/>
    <x v="7"/>
    <x v="3"/>
    <s v="New"/>
    <x v="1"/>
    <s v="Summit Backpack 45L"/>
    <n v="2"/>
    <n v="153.51"/>
    <n v="0.15"/>
    <n v="81.290000000000006"/>
    <n v="260.96699999999998"/>
    <n v="162.58000000000001"/>
    <n v="98.386999999999972"/>
    <n v="0.3770093536730697"/>
    <n v="307.02"/>
    <n v="46.052999999999997"/>
    <n v="2026"/>
    <s v="Q4"/>
    <n v="11"/>
    <s v="Nov"/>
  </r>
  <r>
    <n v="5167"/>
    <d v="2026-11-30T00:00:00"/>
    <n v="2026"/>
    <x v="3"/>
    <n v="11"/>
    <x v="10"/>
    <x v="2"/>
    <x v="5"/>
    <x v="3"/>
    <s v="New"/>
    <x v="3"/>
    <s v="Trail Tent 2P"/>
    <n v="2"/>
    <n v="197.5"/>
    <n v="0"/>
    <n v="104.47"/>
    <n v="395"/>
    <n v="208.94"/>
    <n v="186.06"/>
    <n v="0.4710379746835443"/>
    <n v="395"/>
    <n v="0"/>
    <n v="2026"/>
    <s v="Q4"/>
    <n v="11"/>
    <s v="Nov"/>
  </r>
  <r>
    <n v="38"/>
    <d v="2026-12-01T00:00:00"/>
    <n v="2026"/>
    <x v="3"/>
    <n v="12"/>
    <x v="11"/>
    <x v="3"/>
    <x v="8"/>
    <x v="1"/>
    <s v="Business"/>
    <x v="1"/>
    <s v="Trail Boots"/>
    <n v="8"/>
    <n v="146.55000000000001"/>
    <n v="0.1"/>
    <n v="78.03"/>
    <n v="1055.1600000000001"/>
    <n v="624.24"/>
    <n v="430.92000000000007"/>
    <n v="0.40839303991811671"/>
    <n v="1172.4000000000001"/>
    <n v="117.24000000000001"/>
    <n v="2026"/>
    <s v="Q4"/>
    <n v="12"/>
    <s v="Dec"/>
  </r>
  <r>
    <n v="364"/>
    <d v="2026-12-01T00:00:00"/>
    <n v="2026"/>
    <x v="3"/>
    <n v="12"/>
    <x v="11"/>
    <x v="3"/>
    <x v="13"/>
    <x v="0"/>
    <s v="Business"/>
    <x v="0"/>
    <s v="Trail Bike Light"/>
    <n v="2"/>
    <n v="51.83"/>
    <n v="0.15"/>
    <n v="22.02"/>
    <n v="88.11099999999999"/>
    <n v="44.04"/>
    <n v="44.070999999999991"/>
    <n v="0.50017591447151888"/>
    <n v="103.66"/>
    <n v="15.548999999999999"/>
    <n v="2026"/>
    <s v="Q4"/>
    <n v="12"/>
    <s v="Dec"/>
  </r>
  <r>
    <n v="2040"/>
    <d v="2026-12-01T00:00:00"/>
    <n v="2026"/>
    <x v="3"/>
    <n v="12"/>
    <x v="11"/>
    <x v="1"/>
    <x v="12"/>
    <x v="0"/>
    <s v="New"/>
    <x v="1"/>
    <s v="Trail Boots"/>
    <n v="1"/>
    <n v="140.34"/>
    <n v="0.15"/>
    <n v="79.92"/>
    <n v="119.289"/>
    <n v="79.92"/>
    <n v="39.369"/>
    <n v="0.33003043029952467"/>
    <n v="140.34"/>
    <n v="21.050999999999998"/>
    <n v="2026"/>
    <s v="Q4"/>
    <n v="12"/>
    <s v="Dec"/>
  </r>
  <r>
    <n v="2899"/>
    <d v="2026-12-01T00:00:00"/>
    <n v="2026"/>
    <x v="3"/>
    <n v="12"/>
    <x v="11"/>
    <x v="0"/>
    <x v="0"/>
    <x v="0"/>
    <s v="New"/>
    <x v="1"/>
    <s v="Summit Backpack 45L"/>
    <n v="1"/>
    <n v="156.44999999999999"/>
    <n v="0"/>
    <n v="80.56"/>
    <n v="156.44999999999999"/>
    <n v="80.56"/>
    <n v="75.889999999999986"/>
    <n v="0.48507510386705011"/>
    <n v="156.44999999999999"/>
    <n v="0"/>
    <n v="2026"/>
    <s v="Q4"/>
    <n v="12"/>
    <s v="Dec"/>
  </r>
  <r>
    <n v="3199"/>
    <d v="2026-12-01T00:00:00"/>
    <n v="2026"/>
    <x v="3"/>
    <n v="12"/>
    <x v="11"/>
    <x v="2"/>
    <x v="16"/>
    <x v="3"/>
    <s v="Returning"/>
    <x v="4"/>
    <s v="Resistance Band Set"/>
    <n v="1"/>
    <n v="41.33"/>
    <n v="0"/>
    <n v="15.03"/>
    <n v="41.33"/>
    <n v="15.03"/>
    <n v="26.299999999999997"/>
    <n v="0.6363416404548754"/>
    <n v="41.33"/>
    <n v="0"/>
    <n v="2026"/>
    <s v="Q4"/>
    <n v="12"/>
    <s v="Dec"/>
  </r>
  <r>
    <n v="4722"/>
    <d v="2026-12-01T00:00:00"/>
    <n v="2026"/>
    <x v="3"/>
    <n v="12"/>
    <x v="11"/>
    <x v="1"/>
    <x v="11"/>
    <x v="2"/>
    <s v="New"/>
    <x v="0"/>
    <s v="Compact Repair Kit"/>
    <n v="1"/>
    <n v="39.479999999999997"/>
    <n v="0.05"/>
    <n v="16.78"/>
    <n v="37.505999999999993"/>
    <n v="16.78"/>
    <n v="20.725999999999992"/>
    <n v="0.55260491654668575"/>
    <n v="39.479999999999997"/>
    <n v="1.974"/>
    <n v="2026"/>
    <s v="Q4"/>
    <n v="12"/>
    <s v="Dec"/>
  </r>
  <r>
    <n v="1423"/>
    <d v="2026-12-02T00:00:00"/>
    <n v="2026"/>
    <x v="3"/>
    <n v="12"/>
    <x v="11"/>
    <x v="2"/>
    <x v="3"/>
    <x v="0"/>
    <s v="Business"/>
    <x v="1"/>
    <s v="Trekking Poles"/>
    <n v="1"/>
    <n v="73.010000000000005"/>
    <n v="0.1"/>
    <n v="31.51"/>
    <n v="65.709000000000003"/>
    <n v="31.51"/>
    <n v="34.198999999999998"/>
    <n v="0.52046142841924237"/>
    <n v="73.010000000000005"/>
    <n v="7.301000000000001"/>
    <n v="2026"/>
    <s v="Q4"/>
    <n v="12"/>
    <s v="Dec"/>
  </r>
  <r>
    <n v="1505"/>
    <d v="2026-12-02T00:00:00"/>
    <n v="2026"/>
    <x v="3"/>
    <n v="12"/>
    <x v="11"/>
    <x v="0"/>
    <x v="15"/>
    <x v="0"/>
    <s v="Business"/>
    <x v="4"/>
    <s v="Resistance Band Set"/>
    <n v="2"/>
    <n v="40.86"/>
    <n v="0.05"/>
    <n v="15.06"/>
    <n v="77.634"/>
    <n v="30.12"/>
    <n v="47.513999999999996"/>
    <n v="0.6120256588608084"/>
    <n v="81.72"/>
    <n v="4.0860000000000003"/>
    <n v="2026"/>
    <s v="Q4"/>
    <n v="12"/>
    <s v="Dec"/>
  </r>
  <r>
    <n v="1664"/>
    <d v="2026-12-02T00:00:00"/>
    <n v="2026"/>
    <x v="3"/>
    <n v="12"/>
    <x v="11"/>
    <x v="2"/>
    <x v="5"/>
    <x v="3"/>
    <s v="Returning"/>
    <x v="3"/>
    <s v="Trail Tent 2P"/>
    <n v="6"/>
    <n v="194.79"/>
    <n v="0"/>
    <n v="105.73"/>
    <n v="1168.74"/>
    <n v="634.38"/>
    <n v="534.36"/>
    <n v="0.45721032907233433"/>
    <n v="1168.74"/>
    <n v="0"/>
    <n v="2026"/>
    <s v="Q4"/>
    <n v="12"/>
    <s v="Dec"/>
  </r>
  <r>
    <n v="2035"/>
    <d v="2026-12-02T00:00:00"/>
    <n v="2026"/>
    <x v="3"/>
    <n v="12"/>
    <x v="11"/>
    <x v="3"/>
    <x v="13"/>
    <x v="0"/>
    <s v="New"/>
    <x v="3"/>
    <s v="Portable Camp Stove"/>
    <n v="4"/>
    <n v="80.98"/>
    <n v="0.2"/>
    <n v="38.6"/>
    <n v="259.13600000000002"/>
    <n v="154.4"/>
    <n v="104.73600000000002"/>
    <n v="0.40417387009138062"/>
    <n v="323.92"/>
    <n v="64.784000000000006"/>
    <n v="2026"/>
    <s v="Q4"/>
    <n v="12"/>
    <s v="Dec"/>
  </r>
  <r>
    <n v="2094"/>
    <d v="2026-12-02T00:00:00"/>
    <n v="2026"/>
    <x v="3"/>
    <n v="12"/>
    <x v="11"/>
    <x v="0"/>
    <x v="15"/>
    <x v="0"/>
    <s v="New"/>
    <x v="3"/>
    <s v="Trail Tent 2P"/>
    <n v="3"/>
    <n v="196.48"/>
    <n v="0.05"/>
    <n v="107.2"/>
    <n v="559.96799999999996"/>
    <n v="321.60000000000002"/>
    <n v="238.36799999999994"/>
    <n v="0.42568146751242919"/>
    <n v="589.43999999999994"/>
    <n v="29.471999999999998"/>
    <n v="2026"/>
    <s v="Q4"/>
    <n v="12"/>
    <s v="Dec"/>
  </r>
  <r>
    <n v="2204"/>
    <d v="2026-12-02T00:00:00"/>
    <n v="2026"/>
    <x v="3"/>
    <n v="12"/>
    <x v="11"/>
    <x v="0"/>
    <x v="9"/>
    <x v="2"/>
    <s v="New"/>
    <x v="2"/>
    <s v="Packing Cube Set"/>
    <n v="2"/>
    <n v="46.63"/>
    <n v="0"/>
    <n v="18.68"/>
    <n v="93.26"/>
    <n v="37.36"/>
    <n v="55.900000000000006"/>
    <n v="0.59939952820072917"/>
    <n v="93.26"/>
    <n v="0"/>
    <n v="2026"/>
    <s v="Q4"/>
    <n v="12"/>
    <s v="Dec"/>
  </r>
  <r>
    <n v="3921"/>
    <d v="2026-12-02T00:00:00"/>
    <n v="2026"/>
    <x v="3"/>
    <n v="12"/>
    <x v="11"/>
    <x v="2"/>
    <x v="5"/>
    <x v="1"/>
    <s v="Business"/>
    <x v="1"/>
    <s v="Trail Boots"/>
    <n v="12"/>
    <n v="142.93"/>
    <n v="0.1"/>
    <n v="79.81"/>
    <n v="1543.644"/>
    <n v="957.72"/>
    <n v="585.92399999999998"/>
    <n v="0.37957197384889263"/>
    <n v="1715.16"/>
    <n v="171.51600000000002"/>
    <n v="2026"/>
    <s v="Q4"/>
    <n v="12"/>
    <s v="Dec"/>
  </r>
  <r>
    <n v="3999"/>
    <d v="2026-12-02T00:00:00"/>
    <n v="2026"/>
    <x v="3"/>
    <n v="12"/>
    <x v="11"/>
    <x v="1"/>
    <x v="12"/>
    <x v="2"/>
    <s v="Returning"/>
    <x v="1"/>
    <s v="Summit Backpack 45L"/>
    <n v="2"/>
    <n v="153.97"/>
    <n v="0"/>
    <n v="79.45"/>
    <n v="307.94"/>
    <n v="158.9"/>
    <n v="149.04"/>
    <n v="0.48399038773787101"/>
    <n v="307.94"/>
    <n v="0"/>
    <n v="2026"/>
    <s v="Q4"/>
    <n v="12"/>
    <s v="Dec"/>
  </r>
  <r>
    <n v="4546"/>
    <d v="2026-12-02T00:00:00"/>
    <n v="2026"/>
    <x v="3"/>
    <n v="12"/>
    <x v="11"/>
    <x v="3"/>
    <x v="13"/>
    <x v="0"/>
    <s v="Returning"/>
    <x v="3"/>
    <s v="Alpine Tent 4P"/>
    <n v="1"/>
    <n v="344.63"/>
    <n v="0.05"/>
    <n v="189.22"/>
    <n v="327.39849999999996"/>
    <n v="189.22"/>
    <n v="138.17849999999996"/>
    <n v="0.42204988721695419"/>
    <n v="344.63"/>
    <n v="17.2315"/>
    <n v="2026"/>
    <s v="Q4"/>
    <n v="12"/>
    <s v="Dec"/>
  </r>
  <r>
    <n v="158"/>
    <d v="2026-12-03T00:00:00"/>
    <n v="2026"/>
    <x v="3"/>
    <n v="12"/>
    <x v="11"/>
    <x v="3"/>
    <x v="13"/>
    <x v="0"/>
    <s v="New"/>
    <x v="2"/>
    <s v="Packing Cube Set"/>
    <n v="2"/>
    <n v="46.51"/>
    <n v="0.05"/>
    <n v="18.73"/>
    <n v="88.368999999999986"/>
    <n v="37.46"/>
    <n v="50.908999999999985"/>
    <n v="0.57609568966492763"/>
    <n v="93.02"/>
    <n v="4.6509999999999998"/>
    <n v="2026"/>
    <s v="Q4"/>
    <n v="12"/>
    <s v="Dec"/>
  </r>
  <r>
    <n v="1972"/>
    <d v="2026-12-03T00:00:00"/>
    <n v="2026"/>
    <x v="3"/>
    <n v="12"/>
    <x v="11"/>
    <x v="0"/>
    <x v="9"/>
    <x v="1"/>
    <s v="Business"/>
    <x v="0"/>
    <s v="Commuter Helmet"/>
    <n v="6"/>
    <n v="80.17"/>
    <n v="0.1"/>
    <n v="42.67"/>
    <n v="432.91800000000001"/>
    <n v="256.02"/>
    <n v="176.89800000000002"/>
    <n v="0.40861779828974543"/>
    <n v="481.02"/>
    <n v="48.102000000000004"/>
    <n v="2026"/>
    <s v="Q4"/>
    <n v="12"/>
    <s v="Dec"/>
  </r>
  <r>
    <n v="3196"/>
    <d v="2026-12-03T00:00:00"/>
    <n v="2026"/>
    <x v="3"/>
    <n v="12"/>
    <x v="11"/>
    <x v="3"/>
    <x v="13"/>
    <x v="0"/>
    <s v="New"/>
    <x v="3"/>
    <s v="Compact Sleeping Bag"/>
    <n v="2"/>
    <n v="124.62"/>
    <n v="0.1"/>
    <n v="58.91"/>
    <n v="224.316"/>
    <n v="117.82"/>
    <n v="106.49600000000001"/>
    <n v="0.47475882237557737"/>
    <n v="249.24"/>
    <n v="24.924000000000003"/>
    <n v="2026"/>
    <s v="Q4"/>
    <n v="12"/>
    <s v="Dec"/>
  </r>
  <r>
    <n v="3722"/>
    <d v="2026-12-03T00:00:00"/>
    <n v="2026"/>
    <x v="3"/>
    <n v="12"/>
    <x v="11"/>
    <x v="2"/>
    <x v="3"/>
    <x v="0"/>
    <s v="Returning"/>
    <x v="1"/>
    <s v="Trail Boots"/>
    <n v="1"/>
    <n v="144.78"/>
    <n v="0.15"/>
    <n v="81.53"/>
    <n v="123.063"/>
    <n v="81.53"/>
    <n v="41.533000000000001"/>
    <n v="0.33749380398657597"/>
    <n v="144.78"/>
    <n v="21.716999999999999"/>
    <n v="2026"/>
    <s v="Q4"/>
    <n v="12"/>
    <s v="Dec"/>
  </r>
  <r>
    <n v="4201"/>
    <d v="2026-12-03T00:00:00"/>
    <n v="2026"/>
    <x v="3"/>
    <n v="12"/>
    <x v="11"/>
    <x v="3"/>
    <x v="7"/>
    <x v="0"/>
    <s v="Business"/>
    <x v="2"/>
    <s v="Carry-On Duffel"/>
    <n v="1"/>
    <n v="133.80000000000001"/>
    <n v="0"/>
    <n v="66.349999999999994"/>
    <n v="133.80000000000001"/>
    <n v="66.349999999999994"/>
    <n v="67.450000000000017"/>
    <n v="0.50411061285500758"/>
    <n v="133.80000000000001"/>
    <n v="0"/>
    <n v="2026"/>
    <s v="Q4"/>
    <n v="12"/>
    <s v="Dec"/>
  </r>
  <r>
    <n v="4498"/>
    <d v="2026-12-03T00:00:00"/>
    <n v="2026"/>
    <x v="3"/>
    <n v="12"/>
    <x v="11"/>
    <x v="3"/>
    <x v="7"/>
    <x v="2"/>
    <s v="New"/>
    <x v="3"/>
    <s v="Compact Sleeping Bag"/>
    <n v="1"/>
    <n v="124.93"/>
    <n v="0"/>
    <n v="59.41"/>
    <n v="124.93"/>
    <n v="59.41"/>
    <n v="65.52000000000001"/>
    <n v="0.52445369406867848"/>
    <n v="124.93"/>
    <n v="0"/>
    <n v="2026"/>
    <s v="Q4"/>
    <n v="12"/>
    <s v="Dec"/>
  </r>
  <r>
    <n v="4791"/>
    <d v="2026-12-03T00:00:00"/>
    <n v="2026"/>
    <x v="3"/>
    <n v="12"/>
    <x v="11"/>
    <x v="1"/>
    <x v="12"/>
    <x v="0"/>
    <s v="New"/>
    <x v="1"/>
    <s v="Trekking Poles"/>
    <n v="2"/>
    <n v="70.59"/>
    <n v="0.1"/>
    <n v="32.68"/>
    <n v="127.06200000000001"/>
    <n v="65.36"/>
    <n v="61.702000000000012"/>
    <n v="0.48560545245628123"/>
    <n v="141.18"/>
    <n v="14.118000000000002"/>
    <n v="2026"/>
    <s v="Q4"/>
    <n v="12"/>
    <s v="Dec"/>
  </r>
  <r>
    <n v="614"/>
    <d v="2026-12-04T00:00:00"/>
    <n v="2026"/>
    <x v="3"/>
    <n v="12"/>
    <x v="11"/>
    <x v="3"/>
    <x v="7"/>
    <x v="0"/>
    <s v="Returning"/>
    <x v="1"/>
    <s v="Summit Backpack 45L"/>
    <n v="2"/>
    <n v="151.05000000000001"/>
    <n v="0.15"/>
    <n v="80.36"/>
    <n v="256.78500000000003"/>
    <n v="160.72"/>
    <n v="96.065000000000026"/>
    <n v="0.37410674299511271"/>
    <n v="302.10000000000002"/>
    <n v="45.315000000000005"/>
    <n v="2026"/>
    <s v="Q4"/>
    <n v="12"/>
    <s v="Dec"/>
  </r>
  <r>
    <n v="2301"/>
    <d v="2026-12-04T00:00:00"/>
    <n v="2026"/>
    <x v="3"/>
    <n v="12"/>
    <x v="11"/>
    <x v="3"/>
    <x v="7"/>
    <x v="0"/>
    <s v="Returning"/>
    <x v="3"/>
    <s v="Compact Sleeping Bag"/>
    <n v="2"/>
    <n v="120.37"/>
    <n v="0.2"/>
    <n v="59.39"/>
    <n v="192.59200000000001"/>
    <n v="118.78"/>
    <n v="73.812000000000012"/>
    <n v="0.3832557946332143"/>
    <n v="240.74"/>
    <n v="48.148000000000003"/>
    <n v="2026"/>
    <s v="Q4"/>
    <n v="12"/>
    <s v="Dec"/>
  </r>
  <r>
    <n v="4430"/>
    <d v="2026-12-04T00:00:00"/>
    <n v="2026"/>
    <x v="3"/>
    <n v="12"/>
    <x v="11"/>
    <x v="1"/>
    <x v="1"/>
    <x v="0"/>
    <s v="Returning"/>
    <x v="3"/>
    <s v="Trail Tent 2P"/>
    <n v="3"/>
    <n v="193.8"/>
    <n v="0"/>
    <n v="104.55"/>
    <n v="581.40000000000009"/>
    <n v="313.64999999999998"/>
    <n v="267.75000000000011"/>
    <n v="0.46052631578947378"/>
    <n v="581.40000000000009"/>
    <n v="0"/>
    <n v="2026"/>
    <s v="Q4"/>
    <n v="12"/>
    <s v="Dec"/>
  </r>
  <r>
    <n v="318"/>
    <d v="2026-12-05T00:00:00"/>
    <n v="2026"/>
    <x v="3"/>
    <n v="12"/>
    <x v="11"/>
    <x v="3"/>
    <x v="13"/>
    <x v="0"/>
    <s v="Business"/>
    <x v="1"/>
    <s v="Trail Boots"/>
    <n v="1"/>
    <n v="146.08000000000001"/>
    <n v="0.1"/>
    <n v="81.540000000000006"/>
    <n v="131.47200000000001"/>
    <n v="81.540000000000006"/>
    <n v="49.932000000000002"/>
    <n v="0.37979189485213583"/>
    <n v="146.08000000000001"/>
    <n v="14.608000000000002"/>
    <n v="2026"/>
    <s v="Q4"/>
    <n v="12"/>
    <s v="Dec"/>
  </r>
  <r>
    <n v="782"/>
    <d v="2026-12-05T00:00:00"/>
    <n v="2026"/>
    <x v="3"/>
    <n v="12"/>
    <x v="11"/>
    <x v="3"/>
    <x v="7"/>
    <x v="1"/>
    <s v="Business"/>
    <x v="0"/>
    <s v="Cycling Pack 12L"/>
    <n v="4"/>
    <n v="101.17"/>
    <n v="0.15"/>
    <n v="50.48"/>
    <n v="343.97800000000001"/>
    <n v="201.92"/>
    <n v="142.05800000000002"/>
    <n v="0.41298571420265257"/>
    <n v="404.68"/>
    <n v="60.701999999999998"/>
    <n v="2026"/>
    <s v="Q4"/>
    <n v="12"/>
    <s v="Dec"/>
  </r>
  <r>
    <n v="1402"/>
    <d v="2026-12-05T00:00:00"/>
    <n v="2026"/>
    <x v="3"/>
    <n v="12"/>
    <x v="11"/>
    <x v="1"/>
    <x v="6"/>
    <x v="2"/>
    <s v="New"/>
    <x v="3"/>
    <s v="Compact Sleeping Bag"/>
    <n v="2"/>
    <n v="121.64"/>
    <n v="0"/>
    <n v="61.94"/>
    <n v="243.28"/>
    <n v="123.88"/>
    <n v="119.4"/>
    <n v="0.49079250246629402"/>
    <n v="243.28"/>
    <n v="0"/>
    <n v="2026"/>
    <s v="Q4"/>
    <n v="12"/>
    <s v="Dec"/>
  </r>
  <r>
    <n v="1824"/>
    <d v="2026-12-05T00:00:00"/>
    <n v="2026"/>
    <x v="3"/>
    <n v="12"/>
    <x v="11"/>
    <x v="1"/>
    <x v="1"/>
    <x v="0"/>
    <s v="Returning"/>
    <x v="2"/>
    <s v="Travel Backpack 35L"/>
    <n v="1"/>
    <n v="165.1"/>
    <n v="0.05"/>
    <n v="85.23"/>
    <n v="156.845"/>
    <n v="85.23"/>
    <n v="71.614999999999995"/>
    <n v="0.45659727756702473"/>
    <n v="165.1"/>
    <n v="8.2550000000000008"/>
    <n v="2026"/>
    <s v="Q4"/>
    <n v="12"/>
    <s v="Dec"/>
  </r>
  <r>
    <n v="2141"/>
    <d v="2026-12-05T00:00:00"/>
    <n v="2026"/>
    <x v="3"/>
    <n v="12"/>
    <x v="11"/>
    <x v="3"/>
    <x v="13"/>
    <x v="0"/>
    <s v="New"/>
    <x v="3"/>
    <s v="Trail Tent 2P"/>
    <n v="3"/>
    <n v="194.07"/>
    <n v="0.1"/>
    <n v="102.37"/>
    <n v="523.98900000000003"/>
    <n v="307.11"/>
    <n v="216.87900000000002"/>
    <n v="0.4138999101126169"/>
    <n v="582.21"/>
    <n v="58.221000000000004"/>
    <n v="2026"/>
    <s v="Q4"/>
    <n v="12"/>
    <s v="Dec"/>
  </r>
  <r>
    <n v="3517"/>
    <d v="2026-12-05T00:00:00"/>
    <n v="2026"/>
    <x v="3"/>
    <n v="12"/>
    <x v="11"/>
    <x v="3"/>
    <x v="13"/>
    <x v="3"/>
    <s v="New"/>
    <x v="1"/>
    <s v="Summit Backpack 45L"/>
    <n v="1"/>
    <n v="152.44"/>
    <n v="0.1"/>
    <n v="76.91"/>
    <n v="137.196"/>
    <n v="76.91"/>
    <n v="60.286000000000001"/>
    <n v="0.43941514329863846"/>
    <n v="152.44"/>
    <n v="15.244"/>
    <n v="2026"/>
    <s v="Q4"/>
    <n v="12"/>
    <s v="Dec"/>
  </r>
  <r>
    <n v="4055"/>
    <d v="2026-12-05T00:00:00"/>
    <n v="2026"/>
    <x v="3"/>
    <n v="12"/>
    <x v="11"/>
    <x v="1"/>
    <x v="12"/>
    <x v="0"/>
    <s v="Returning"/>
    <x v="3"/>
    <s v="Compact Sleeping Bag"/>
    <n v="1"/>
    <n v="123.82"/>
    <n v="0.05"/>
    <n v="59.19"/>
    <n v="117.62899999999999"/>
    <n v="59.19"/>
    <n v="58.438999999999993"/>
    <n v="0.49680775999115862"/>
    <n v="123.82"/>
    <n v="6.1909999999999998"/>
    <n v="2026"/>
    <s v="Q4"/>
    <n v="12"/>
    <s v="Dec"/>
  </r>
  <r>
    <n v="4168"/>
    <d v="2026-12-05T00:00:00"/>
    <n v="2026"/>
    <x v="3"/>
    <n v="12"/>
    <x v="11"/>
    <x v="0"/>
    <x v="0"/>
    <x v="0"/>
    <s v="New"/>
    <x v="1"/>
    <s v="Trekking Poles"/>
    <n v="4"/>
    <n v="71.12"/>
    <n v="0.05"/>
    <n v="31.93"/>
    <n v="270.25600000000003"/>
    <n v="127.72"/>
    <n v="142.53600000000003"/>
    <n v="0.52741104730329769"/>
    <n v="284.48"/>
    <n v="14.224000000000002"/>
    <n v="2026"/>
    <s v="Q4"/>
    <n v="12"/>
    <s v="Dec"/>
  </r>
  <r>
    <n v="4317"/>
    <d v="2026-12-05T00:00:00"/>
    <n v="2026"/>
    <x v="3"/>
    <n v="12"/>
    <x v="11"/>
    <x v="2"/>
    <x v="16"/>
    <x v="3"/>
    <s v="Returning"/>
    <x v="1"/>
    <s v="Trekking Poles"/>
    <n v="1"/>
    <n v="71.55"/>
    <n v="0.1"/>
    <n v="32.07"/>
    <n v="64.394999999999996"/>
    <n v="32.07"/>
    <n v="32.324999999999996"/>
    <n v="0.50197996738877237"/>
    <n v="71.55"/>
    <n v="7.1550000000000002"/>
    <n v="2026"/>
    <s v="Q4"/>
    <n v="12"/>
    <s v="Dec"/>
  </r>
  <r>
    <n v="4879"/>
    <d v="2026-12-05T00:00:00"/>
    <n v="2026"/>
    <x v="3"/>
    <n v="12"/>
    <x v="11"/>
    <x v="2"/>
    <x v="2"/>
    <x v="3"/>
    <s v="Returning"/>
    <x v="1"/>
    <s v="Trekking Poles"/>
    <n v="2"/>
    <n v="70.239999999999995"/>
    <n v="0.1"/>
    <n v="33.29"/>
    <n v="126.43199999999999"/>
    <n v="66.58"/>
    <n v="59.85199999999999"/>
    <n v="0.47339281194634264"/>
    <n v="140.47999999999999"/>
    <n v="14.048"/>
    <n v="2026"/>
    <s v="Q4"/>
    <n v="12"/>
    <s v="Dec"/>
  </r>
  <r>
    <n v="467"/>
    <d v="2026-12-06T00:00:00"/>
    <n v="2026"/>
    <x v="3"/>
    <n v="12"/>
    <x v="11"/>
    <x v="0"/>
    <x v="0"/>
    <x v="3"/>
    <s v="Returning"/>
    <x v="0"/>
    <s v="Trail Bike Light"/>
    <n v="2"/>
    <n v="50.68"/>
    <n v="0.15"/>
    <n v="22.41"/>
    <n v="86.155999999999992"/>
    <n v="44.82"/>
    <n v="41.335999999999991"/>
    <n v="0.47978086262129155"/>
    <n v="101.36"/>
    <n v="15.203999999999999"/>
    <n v="2026"/>
    <s v="Q4"/>
    <n v="12"/>
    <s v="Dec"/>
  </r>
  <r>
    <n v="825"/>
    <d v="2026-12-06T00:00:00"/>
    <n v="2026"/>
    <x v="3"/>
    <n v="12"/>
    <x v="11"/>
    <x v="3"/>
    <x v="7"/>
    <x v="0"/>
    <s v="New"/>
    <x v="0"/>
    <s v="Cycling Pack 12L"/>
    <n v="1"/>
    <n v="101.26"/>
    <n v="0"/>
    <n v="51.7"/>
    <n v="101.26"/>
    <n v="51.7"/>
    <n v="49.56"/>
    <n v="0.4894331424056883"/>
    <n v="101.26"/>
    <n v="0"/>
    <n v="2026"/>
    <s v="Q4"/>
    <n v="12"/>
    <s v="Dec"/>
  </r>
  <r>
    <n v="2346"/>
    <d v="2026-12-06T00:00:00"/>
    <n v="2026"/>
    <x v="3"/>
    <n v="12"/>
    <x v="11"/>
    <x v="0"/>
    <x v="0"/>
    <x v="3"/>
    <s v="Business"/>
    <x v="2"/>
    <s v="Packing Cube Set"/>
    <n v="2"/>
    <n v="46.01"/>
    <n v="0.05"/>
    <n v="18.399999999999999"/>
    <n v="87.418999999999997"/>
    <n v="36.799999999999997"/>
    <n v="50.619"/>
    <n v="0.57903888170763795"/>
    <n v="92.02"/>
    <n v="4.601"/>
    <n v="2026"/>
    <s v="Q4"/>
    <n v="12"/>
    <s v="Dec"/>
  </r>
  <r>
    <n v="3095"/>
    <d v="2026-12-06T00:00:00"/>
    <n v="2026"/>
    <x v="3"/>
    <n v="12"/>
    <x v="11"/>
    <x v="1"/>
    <x v="12"/>
    <x v="0"/>
    <s v="New"/>
    <x v="2"/>
    <s v="Carry-On Duffel"/>
    <n v="2"/>
    <n v="131.97999999999999"/>
    <n v="0.1"/>
    <n v="68.02"/>
    <n v="237.56399999999999"/>
    <n v="136.04"/>
    <n v="101.524"/>
    <n v="0.42735431294303855"/>
    <n v="263.95999999999998"/>
    <n v="26.396000000000001"/>
    <n v="2026"/>
    <s v="Q4"/>
    <n v="12"/>
    <s v="Dec"/>
  </r>
  <r>
    <n v="3580"/>
    <d v="2026-12-06T00:00:00"/>
    <n v="2026"/>
    <x v="3"/>
    <n v="12"/>
    <x v="11"/>
    <x v="3"/>
    <x v="7"/>
    <x v="2"/>
    <s v="New"/>
    <x v="1"/>
    <s v="Trekking Poles"/>
    <n v="2"/>
    <n v="73.16"/>
    <n v="0.15"/>
    <n v="32.64"/>
    <n v="124.37199999999999"/>
    <n v="65.28"/>
    <n v="59.091999999999985"/>
    <n v="0.47512301804264617"/>
    <n v="146.32"/>
    <n v="21.947999999999997"/>
    <n v="2026"/>
    <s v="Q4"/>
    <n v="12"/>
    <s v="Dec"/>
  </r>
  <r>
    <n v="4672"/>
    <d v="2026-12-06T00:00:00"/>
    <n v="2026"/>
    <x v="3"/>
    <n v="12"/>
    <x v="11"/>
    <x v="1"/>
    <x v="6"/>
    <x v="0"/>
    <s v="Business"/>
    <x v="2"/>
    <s v="Packing Cube Set"/>
    <n v="2"/>
    <n v="47.43"/>
    <n v="0.05"/>
    <n v="18.63"/>
    <n v="90.11699999999999"/>
    <n v="37.26"/>
    <n v="52.856999999999992"/>
    <n v="0.58653750124837711"/>
    <n v="94.86"/>
    <n v="4.7430000000000003"/>
    <n v="2026"/>
    <s v="Q4"/>
    <n v="12"/>
    <s v="Dec"/>
  </r>
  <r>
    <n v="533"/>
    <d v="2026-12-07T00:00:00"/>
    <n v="2026"/>
    <x v="3"/>
    <n v="12"/>
    <x v="11"/>
    <x v="0"/>
    <x v="9"/>
    <x v="0"/>
    <s v="New"/>
    <x v="2"/>
    <s v="Insulated Bottle"/>
    <n v="1"/>
    <n v="35.93"/>
    <n v="0.05"/>
    <n v="13.23"/>
    <n v="34.133499999999998"/>
    <n v="13.23"/>
    <n v="20.903499999999998"/>
    <n v="0.6124042363074399"/>
    <n v="35.93"/>
    <n v="1.7965"/>
    <n v="2026"/>
    <s v="Q4"/>
    <n v="12"/>
    <s v="Dec"/>
  </r>
  <r>
    <n v="2160"/>
    <d v="2026-12-07T00:00:00"/>
    <n v="2026"/>
    <x v="3"/>
    <n v="12"/>
    <x v="11"/>
    <x v="0"/>
    <x v="15"/>
    <x v="3"/>
    <s v="Returning"/>
    <x v="2"/>
    <s v="Insulated Bottle"/>
    <n v="1"/>
    <n v="35.53"/>
    <n v="0.05"/>
    <n v="13.28"/>
    <n v="33.753500000000003"/>
    <n v="13.28"/>
    <n v="20.473500000000001"/>
    <n v="0.6065593197742456"/>
    <n v="35.53"/>
    <n v="1.7765000000000002"/>
    <n v="2026"/>
    <s v="Q4"/>
    <n v="12"/>
    <s v="Dec"/>
  </r>
  <r>
    <n v="2841"/>
    <d v="2026-12-07T00:00:00"/>
    <n v="2026"/>
    <x v="3"/>
    <n v="12"/>
    <x v="11"/>
    <x v="1"/>
    <x v="14"/>
    <x v="0"/>
    <s v="New"/>
    <x v="3"/>
    <s v="Trail Tent 2P"/>
    <n v="3"/>
    <n v="196.97"/>
    <n v="0.15"/>
    <n v="101.88"/>
    <n v="502.27349999999996"/>
    <n v="305.64"/>
    <n v="196.63349999999997"/>
    <n v="0.39148690902466482"/>
    <n v="590.91"/>
    <n v="88.636499999999998"/>
    <n v="2026"/>
    <s v="Q4"/>
    <n v="12"/>
    <s v="Dec"/>
  </r>
  <r>
    <n v="3433"/>
    <d v="2026-12-07T00:00:00"/>
    <n v="2026"/>
    <x v="3"/>
    <n v="12"/>
    <x v="11"/>
    <x v="0"/>
    <x v="0"/>
    <x v="0"/>
    <s v="New"/>
    <x v="2"/>
    <s v="Insulated Bottle"/>
    <n v="2"/>
    <n v="37.020000000000003"/>
    <n v="0.2"/>
    <n v="13.39"/>
    <n v="59.232000000000006"/>
    <n v="26.78"/>
    <n v="32.452000000000005"/>
    <n v="0.5478795245813074"/>
    <n v="74.040000000000006"/>
    <n v="14.808000000000002"/>
    <n v="2026"/>
    <s v="Q4"/>
    <n v="12"/>
    <s v="Dec"/>
  </r>
  <r>
    <n v="3763"/>
    <d v="2026-12-07T00:00:00"/>
    <n v="2026"/>
    <x v="3"/>
    <n v="12"/>
    <x v="11"/>
    <x v="1"/>
    <x v="14"/>
    <x v="0"/>
    <s v="New"/>
    <x v="2"/>
    <s v="Packing Cube Set"/>
    <n v="4"/>
    <n v="47.22"/>
    <n v="0"/>
    <n v="18.420000000000002"/>
    <n v="188.88"/>
    <n v="73.680000000000007"/>
    <n v="115.19999999999999"/>
    <n v="0.60991105463786521"/>
    <n v="188.88"/>
    <n v="0"/>
    <n v="2026"/>
    <s v="Q4"/>
    <n v="12"/>
    <s v="Dec"/>
  </r>
  <r>
    <n v="706"/>
    <d v="2026-12-08T00:00:00"/>
    <n v="2026"/>
    <x v="3"/>
    <n v="12"/>
    <x v="11"/>
    <x v="1"/>
    <x v="12"/>
    <x v="2"/>
    <s v="Returning"/>
    <x v="2"/>
    <s v="Packing Cube Set"/>
    <n v="4"/>
    <n v="46.48"/>
    <n v="0.1"/>
    <n v="18.66"/>
    <n v="167.328"/>
    <n v="74.64"/>
    <n v="92.688000000000002"/>
    <n v="0.55393000573723461"/>
    <n v="185.92"/>
    <n v="18.591999999999999"/>
    <n v="2026"/>
    <s v="Q4"/>
    <n v="12"/>
    <s v="Dec"/>
  </r>
  <r>
    <n v="1086"/>
    <d v="2026-12-08T00:00:00"/>
    <n v="2026"/>
    <x v="3"/>
    <n v="12"/>
    <x v="11"/>
    <x v="3"/>
    <x v="13"/>
    <x v="1"/>
    <s v="Business"/>
    <x v="1"/>
    <s v="Trail Boots"/>
    <n v="12"/>
    <n v="146.99"/>
    <n v="0.15"/>
    <n v="79.239999999999995"/>
    <n v="1499.298"/>
    <n v="950.87999999999988"/>
    <n v="548.41800000000012"/>
    <n v="0.36578318653129671"/>
    <n v="1763.88"/>
    <n v="264.58199999999999"/>
    <n v="2026"/>
    <s v="Q4"/>
    <n v="12"/>
    <s v="Dec"/>
  </r>
  <r>
    <n v="1204"/>
    <d v="2026-12-08T00:00:00"/>
    <n v="2026"/>
    <x v="3"/>
    <n v="12"/>
    <x v="11"/>
    <x v="2"/>
    <x v="10"/>
    <x v="0"/>
    <s v="New"/>
    <x v="4"/>
    <s v="Resistance Band Set"/>
    <n v="1"/>
    <n v="40.29"/>
    <n v="0"/>
    <n v="15.07"/>
    <n v="40.29"/>
    <n v="15.07"/>
    <n v="25.22"/>
    <n v="0.62596177711590961"/>
    <n v="40.29"/>
    <n v="0"/>
    <n v="2026"/>
    <s v="Q4"/>
    <n v="12"/>
    <s v="Dec"/>
  </r>
  <r>
    <n v="1451"/>
    <d v="2026-12-08T00:00:00"/>
    <n v="2026"/>
    <x v="3"/>
    <n v="12"/>
    <x v="11"/>
    <x v="0"/>
    <x v="0"/>
    <x v="1"/>
    <s v="Business"/>
    <x v="3"/>
    <s v="Compact Sleeping Bag"/>
    <n v="4"/>
    <n v="125.82"/>
    <n v="0.15"/>
    <n v="61.39"/>
    <n v="427.78799999999995"/>
    <n v="245.56"/>
    <n v="182.22799999999995"/>
    <n v="0.42597735326844133"/>
    <n v="503.28"/>
    <n v="75.49199999999999"/>
    <n v="2026"/>
    <s v="Q4"/>
    <n v="12"/>
    <s v="Dec"/>
  </r>
  <r>
    <n v="1650"/>
    <d v="2026-12-08T00:00:00"/>
    <n v="2026"/>
    <x v="3"/>
    <n v="12"/>
    <x v="11"/>
    <x v="1"/>
    <x v="1"/>
    <x v="0"/>
    <s v="New"/>
    <x v="2"/>
    <s v="Insulated Bottle"/>
    <n v="3"/>
    <n v="36.25"/>
    <n v="0"/>
    <n v="13.67"/>
    <n v="108.75"/>
    <n v="41.01"/>
    <n v="67.740000000000009"/>
    <n v="0.62289655172413805"/>
    <n v="108.75"/>
    <n v="0"/>
    <n v="2026"/>
    <s v="Q4"/>
    <n v="12"/>
    <s v="Dec"/>
  </r>
  <r>
    <n v="1740"/>
    <d v="2026-12-08T00:00:00"/>
    <n v="2026"/>
    <x v="3"/>
    <n v="12"/>
    <x v="11"/>
    <x v="2"/>
    <x v="10"/>
    <x v="3"/>
    <s v="Returning"/>
    <x v="2"/>
    <s v="Travel Backpack 35L"/>
    <n v="1"/>
    <n v="165.29"/>
    <n v="0.05"/>
    <n v="89.92"/>
    <n v="157.02549999999999"/>
    <n v="89.92"/>
    <n v="67.105499999999992"/>
    <n v="0.42735415585366704"/>
    <n v="165.29"/>
    <n v="8.2645"/>
    <n v="2026"/>
    <s v="Q4"/>
    <n v="12"/>
    <s v="Dec"/>
  </r>
  <r>
    <n v="3191"/>
    <d v="2026-12-08T00:00:00"/>
    <n v="2026"/>
    <x v="3"/>
    <n v="12"/>
    <x v="11"/>
    <x v="3"/>
    <x v="8"/>
    <x v="0"/>
    <s v="New"/>
    <x v="3"/>
    <s v="Portable Camp Stove"/>
    <n v="1"/>
    <n v="82.89"/>
    <n v="0.15"/>
    <n v="38.51"/>
    <n v="70.456500000000005"/>
    <n v="38.51"/>
    <n v="31.946500000000007"/>
    <n v="0.45342161475520365"/>
    <n v="82.89"/>
    <n v="12.4335"/>
    <n v="2026"/>
    <s v="Q4"/>
    <n v="12"/>
    <s v="Dec"/>
  </r>
  <r>
    <n v="3662"/>
    <d v="2026-12-08T00:00:00"/>
    <n v="2026"/>
    <x v="3"/>
    <n v="12"/>
    <x v="11"/>
    <x v="1"/>
    <x v="6"/>
    <x v="0"/>
    <s v="Business"/>
    <x v="3"/>
    <s v="Trail Tent 2P"/>
    <n v="1"/>
    <n v="199.66"/>
    <n v="0"/>
    <n v="103.15"/>
    <n v="199.66"/>
    <n v="103.15"/>
    <n v="96.509999999999991"/>
    <n v="0.48337173194430527"/>
    <n v="199.66"/>
    <n v="0"/>
    <n v="2026"/>
    <s v="Q4"/>
    <n v="12"/>
    <s v="Dec"/>
  </r>
  <r>
    <n v="3922"/>
    <d v="2026-12-08T00:00:00"/>
    <n v="2026"/>
    <x v="3"/>
    <n v="12"/>
    <x v="11"/>
    <x v="3"/>
    <x v="8"/>
    <x v="2"/>
    <s v="New"/>
    <x v="1"/>
    <s v="Trail Boots"/>
    <n v="2"/>
    <n v="146.25"/>
    <n v="0.05"/>
    <n v="77.3"/>
    <n v="277.875"/>
    <n v="154.6"/>
    <n v="123.27500000000001"/>
    <n v="0.44363472784525421"/>
    <n v="292.5"/>
    <n v="14.625"/>
    <n v="2026"/>
    <s v="Q4"/>
    <n v="12"/>
    <s v="Dec"/>
  </r>
  <r>
    <n v="4022"/>
    <d v="2026-12-08T00:00:00"/>
    <n v="2026"/>
    <x v="3"/>
    <n v="12"/>
    <x v="11"/>
    <x v="0"/>
    <x v="9"/>
    <x v="3"/>
    <s v="Returning"/>
    <x v="3"/>
    <s v="Alpine Tent 4P"/>
    <n v="1"/>
    <n v="333.51"/>
    <n v="0.2"/>
    <n v="199.91"/>
    <n v="266.80799999999999"/>
    <n v="199.91"/>
    <n v="66.897999999999996"/>
    <n v="0.25073461065635211"/>
    <n v="333.51"/>
    <n v="66.701999999999998"/>
    <n v="2026"/>
    <s v="Q4"/>
    <n v="12"/>
    <s v="Dec"/>
  </r>
  <r>
    <n v="4366"/>
    <d v="2026-12-08T00:00:00"/>
    <n v="2026"/>
    <x v="3"/>
    <n v="12"/>
    <x v="11"/>
    <x v="1"/>
    <x v="12"/>
    <x v="2"/>
    <s v="New"/>
    <x v="1"/>
    <s v="Summit Backpack 45L"/>
    <n v="1"/>
    <n v="151.97"/>
    <n v="0.05"/>
    <n v="80.239999999999995"/>
    <n v="144.3715"/>
    <n v="80.239999999999995"/>
    <n v="64.131500000000003"/>
    <n v="0.44421163456776441"/>
    <n v="151.97"/>
    <n v="7.5985000000000005"/>
    <n v="2026"/>
    <s v="Q4"/>
    <n v="12"/>
    <s v="Dec"/>
  </r>
  <r>
    <n v="4880"/>
    <d v="2026-12-08T00:00:00"/>
    <n v="2026"/>
    <x v="3"/>
    <n v="12"/>
    <x v="11"/>
    <x v="3"/>
    <x v="13"/>
    <x v="2"/>
    <s v="New"/>
    <x v="0"/>
    <s v="Compact Repair Kit"/>
    <n v="1"/>
    <n v="41.07"/>
    <n v="0"/>
    <n v="16.600000000000001"/>
    <n v="41.07"/>
    <n v="16.600000000000001"/>
    <n v="24.47"/>
    <n v="0.59581202824446067"/>
    <n v="41.07"/>
    <n v="0"/>
    <n v="2026"/>
    <s v="Q4"/>
    <n v="12"/>
    <s v="Dec"/>
  </r>
  <r>
    <n v="5127"/>
    <d v="2026-12-08T00:00:00"/>
    <n v="2026"/>
    <x v="3"/>
    <n v="12"/>
    <x v="11"/>
    <x v="1"/>
    <x v="11"/>
    <x v="3"/>
    <s v="Returning"/>
    <x v="3"/>
    <s v="Compact Sleeping Bag"/>
    <n v="1"/>
    <n v="122.65"/>
    <n v="0"/>
    <n v="58.9"/>
    <n v="122.65"/>
    <n v="58.9"/>
    <n v="63.750000000000007"/>
    <n v="0.51977170811251527"/>
    <n v="122.65"/>
    <n v="0"/>
    <n v="2026"/>
    <s v="Q4"/>
    <n v="12"/>
    <s v="Dec"/>
  </r>
  <r>
    <n v="13"/>
    <d v="2026-12-09T00:00:00"/>
    <n v="2026"/>
    <x v="3"/>
    <n v="12"/>
    <x v="11"/>
    <x v="1"/>
    <x v="6"/>
    <x v="0"/>
    <s v="Returning"/>
    <x v="1"/>
    <s v="Trail Boots"/>
    <n v="6"/>
    <n v="143.16"/>
    <n v="0.15"/>
    <n v="80.349999999999994"/>
    <n v="730.11599999999999"/>
    <n v="482.09999999999997"/>
    <n v="248.01600000000002"/>
    <n v="0.33969396643820987"/>
    <n v="858.96"/>
    <n v="128.84399999999999"/>
    <n v="2026"/>
    <s v="Q4"/>
    <n v="12"/>
    <s v="Dec"/>
  </r>
  <r>
    <n v="102"/>
    <d v="2026-12-09T00:00:00"/>
    <n v="2026"/>
    <x v="3"/>
    <n v="12"/>
    <x v="11"/>
    <x v="2"/>
    <x v="5"/>
    <x v="2"/>
    <s v="New"/>
    <x v="1"/>
    <s v="Trail Boots"/>
    <n v="3"/>
    <n v="142.75"/>
    <n v="0.1"/>
    <n v="81.739999999999995"/>
    <n v="385.42500000000001"/>
    <n v="245.21999999999997"/>
    <n v="140.20500000000004"/>
    <n v="0.3637672698968672"/>
    <n v="428.25"/>
    <n v="42.825000000000003"/>
    <n v="2026"/>
    <s v="Q4"/>
    <n v="12"/>
    <s v="Dec"/>
  </r>
  <r>
    <n v="519"/>
    <d v="2026-12-09T00:00:00"/>
    <n v="2026"/>
    <x v="3"/>
    <n v="12"/>
    <x v="11"/>
    <x v="1"/>
    <x v="12"/>
    <x v="2"/>
    <s v="Returning"/>
    <x v="4"/>
    <s v="Recovery Roller"/>
    <n v="2"/>
    <n v="36.03"/>
    <n v="0.1"/>
    <n v="13.54"/>
    <n v="64.853999999999999"/>
    <n v="27.08"/>
    <n v="37.774000000000001"/>
    <n v="0.58244672649335427"/>
    <n v="72.06"/>
    <n v="7.2060000000000004"/>
    <n v="2026"/>
    <s v="Q4"/>
    <n v="12"/>
    <s v="Dec"/>
  </r>
  <r>
    <n v="522"/>
    <d v="2026-12-09T00:00:00"/>
    <n v="2026"/>
    <x v="3"/>
    <n v="12"/>
    <x v="11"/>
    <x v="0"/>
    <x v="15"/>
    <x v="2"/>
    <s v="Returning"/>
    <x v="2"/>
    <s v="Carry-On Duffel"/>
    <n v="2"/>
    <n v="133.4"/>
    <n v="0"/>
    <n v="67.69"/>
    <n v="266.8"/>
    <n v="135.38"/>
    <n v="131.42000000000002"/>
    <n v="0.49257871064467768"/>
    <n v="266.8"/>
    <n v="0"/>
    <n v="2026"/>
    <s v="Q4"/>
    <n v="12"/>
    <s v="Dec"/>
  </r>
  <r>
    <n v="798"/>
    <d v="2026-12-09T00:00:00"/>
    <n v="2026"/>
    <x v="3"/>
    <n v="12"/>
    <x v="11"/>
    <x v="2"/>
    <x v="2"/>
    <x v="2"/>
    <s v="Returning"/>
    <x v="3"/>
    <s v="Trail Tent 2P"/>
    <n v="3"/>
    <n v="199.31"/>
    <n v="0.05"/>
    <n v="101.19"/>
    <n v="568.0335"/>
    <n v="303.57"/>
    <n v="264.46350000000001"/>
    <n v="0.46557729429690325"/>
    <n v="597.93000000000006"/>
    <n v="29.896500000000003"/>
    <n v="2026"/>
    <s v="Q4"/>
    <n v="12"/>
    <s v="Dec"/>
  </r>
  <r>
    <n v="1746"/>
    <d v="2026-12-09T00:00:00"/>
    <n v="2026"/>
    <x v="3"/>
    <n v="12"/>
    <x v="11"/>
    <x v="1"/>
    <x v="11"/>
    <x v="0"/>
    <s v="Business"/>
    <x v="2"/>
    <s v="Packing Cube Set"/>
    <n v="1"/>
    <n v="47.44"/>
    <n v="0.15"/>
    <n v="17.899999999999999"/>
    <n v="40.323999999999998"/>
    <n v="17.899999999999999"/>
    <n v="22.423999999999999"/>
    <n v="0.55609562543398472"/>
    <n v="47.44"/>
    <n v="7.1159999999999997"/>
    <n v="2026"/>
    <s v="Q4"/>
    <n v="12"/>
    <s v="Dec"/>
  </r>
  <r>
    <n v="3412"/>
    <d v="2026-12-09T00:00:00"/>
    <n v="2026"/>
    <x v="3"/>
    <n v="12"/>
    <x v="11"/>
    <x v="0"/>
    <x v="0"/>
    <x v="1"/>
    <s v="Business"/>
    <x v="1"/>
    <s v="Trail Boots"/>
    <n v="10"/>
    <n v="145.30000000000001"/>
    <n v="0.1"/>
    <n v="79.7"/>
    <n v="1307.7"/>
    <n v="797"/>
    <n v="510.70000000000005"/>
    <n v="0.39053299686472437"/>
    <n v="1453"/>
    <n v="145.30000000000001"/>
    <n v="2026"/>
    <s v="Q4"/>
    <n v="12"/>
    <s v="Dec"/>
  </r>
  <r>
    <n v="175"/>
    <d v="2026-12-10T00:00:00"/>
    <n v="2026"/>
    <x v="3"/>
    <n v="12"/>
    <x v="11"/>
    <x v="0"/>
    <x v="0"/>
    <x v="3"/>
    <s v="New"/>
    <x v="0"/>
    <s v="Commuter Helmet"/>
    <n v="1"/>
    <n v="81.010000000000005"/>
    <n v="0.2"/>
    <n v="41.51"/>
    <n v="64.808000000000007"/>
    <n v="41.51"/>
    <n v="23.298000000000009"/>
    <n v="0.35949265522774976"/>
    <n v="81.010000000000005"/>
    <n v="16.202000000000002"/>
    <n v="2026"/>
    <s v="Q4"/>
    <n v="12"/>
    <s v="Dec"/>
  </r>
  <r>
    <n v="1014"/>
    <d v="2026-12-10T00:00:00"/>
    <n v="2026"/>
    <x v="3"/>
    <n v="12"/>
    <x v="11"/>
    <x v="3"/>
    <x v="7"/>
    <x v="3"/>
    <s v="New"/>
    <x v="2"/>
    <s v="Insulated Bottle"/>
    <n v="2"/>
    <n v="35.619999999999997"/>
    <n v="0"/>
    <n v="13.62"/>
    <n v="71.239999999999995"/>
    <n v="27.24"/>
    <n v="44"/>
    <n v="0.61763054463784395"/>
    <n v="71.239999999999995"/>
    <n v="0"/>
    <n v="2026"/>
    <s v="Q4"/>
    <n v="12"/>
    <s v="Dec"/>
  </r>
  <r>
    <n v="1763"/>
    <d v="2026-12-10T00:00:00"/>
    <n v="2026"/>
    <x v="3"/>
    <n v="12"/>
    <x v="11"/>
    <x v="0"/>
    <x v="0"/>
    <x v="0"/>
    <s v="New"/>
    <x v="0"/>
    <s v="Trail Bike Light"/>
    <n v="2"/>
    <n v="49.88"/>
    <n v="0.05"/>
    <n v="22.31"/>
    <n v="94.772000000000006"/>
    <n v="44.62"/>
    <n v="50.152000000000008"/>
    <n v="0.52918583547883347"/>
    <n v="99.76"/>
    <n v="4.9880000000000004"/>
    <n v="2026"/>
    <s v="Q4"/>
    <n v="12"/>
    <s v="Dec"/>
  </r>
  <r>
    <n v="1863"/>
    <d v="2026-12-10T00:00:00"/>
    <n v="2026"/>
    <x v="3"/>
    <n v="12"/>
    <x v="11"/>
    <x v="3"/>
    <x v="7"/>
    <x v="3"/>
    <s v="Returning"/>
    <x v="0"/>
    <s v="Cycling Pack 12L"/>
    <n v="1"/>
    <n v="101.18"/>
    <n v="0.05"/>
    <n v="49.12"/>
    <n v="96.120999999999995"/>
    <n v="49.12"/>
    <n v="47.000999999999998"/>
    <n v="0.48897743469169069"/>
    <n v="101.18"/>
    <n v="5.0590000000000011"/>
    <n v="2026"/>
    <s v="Q4"/>
    <n v="12"/>
    <s v="Dec"/>
  </r>
  <r>
    <n v="3466"/>
    <d v="2026-12-10T00:00:00"/>
    <n v="2026"/>
    <x v="3"/>
    <n v="12"/>
    <x v="11"/>
    <x v="1"/>
    <x v="12"/>
    <x v="2"/>
    <s v="Business"/>
    <x v="4"/>
    <s v="Recovery Roller"/>
    <n v="2"/>
    <n v="36.64"/>
    <n v="0"/>
    <n v="13.7"/>
    <n v="73.28"/>
    <n v="27.4"/>
    <n v="45.88"/>
    <n v="0.62609170305676853"/>
    <n v="73.28"/>
    <n v="0"/>
    <n v="2026"/>
    <s v="Q4"/>
    <n v="12"/>
    <s v="Dec"/>
  </r>
  <r>
    <n v="3630"/>
    <d v="2026-12-10T00:00:00"/>
    <n v="2026"/>
    <x v="3"/>
    <n v="12"/>
    <x v="11"/>
    <x v="1"/>
    <x v="12"/>
    <x v="2"/>
    <s v="Returning"/>
    <x v="0"/>
    <s v="Compact Repair Kit"/>
    <n v="3"/>
    <n v="39.979999999999997"/>
    <n v="0.1"/>
    <n v="16.989999999999998"/>
    <n v="107.946"/>
    <n v="50.97"/>
    <n v="56.975999999999999"/>
    <n v="0.52781946528819967"/>
    <n v="119.94"/>
    <n v="11.994"/>
    <n v="2026"/>
    <s v="Q4"/>
    <n v="12"/>
    <s v="Dec"/>
  </r>
  <r>
    <n v="3633"/>
    <d v="2026-12-10T00:00:00"/>
    <n v="2026"/>
    <x v="3"/>
    <n v="12"/>
    <x v="11"/>
    <x v="3"/>
    <x v="4"/>
    <x v="3"/>
    <s v="Business"/>
    <x v="1"/>
    <s v="Trail Boots"/>
    <n v="3"/>
    <n v="144.16"/>
    <n v="0"/>
    <n v="77.36"/>
    <n v="432.48"/>
    <n v="232.07999999999998"/>
    <n v="200.40000000000003"/>
    <n v="0.46337402885682583"/>
    <n v="432.48"/>
    <n v="0"/>
    <n v="2026"/>
    <s v="Q4"/>
    <n v="12"/>
    <s v="Dec"/>
  </r>
  <r>
    <n v="4"/>
    <d v="2026-12-11T00:00:00"/>
    <n v="2026"/>
    <x v="3"/>
    <n v="12"/>
    <x v="11"/>
    <x v="3"/>
    <x v="4"/>
    <x v="0"/>
    <s v="New"/>
    <x v="0"/>
    <s v="Cycling Pack 12L"/>
    <n v="1"/>
    <n v="102.98"/>
    <n v="0.1"/>
    <n v="51.45"/>
    <n v="92.682000000000002"/>
    <n v="51.45"/>
    <n v="41.231999999999999"/>
    <n v="0.4448760277076455"/>
    <n v="102.98"/>
    <n v="10.298000000000002"/>
    <n v="2026"/>
    <s v="Q4"/>
    <n v="12"/>
    <s v="Dec"/>
  </r>
  <r>
    <n v="70"/>
    <d v="2026-12-11T00:00:00"/>
    <n v="2026"/>
    <x v="3"/>
    <n v="12"/>
    <x v="11"/>
    <x v="3"/>
    <x v="13"/>
    <x v="0"/>
    <s v="New"/>
    <x v="4"/>
    <s v="Weighted Vest"/>
    <n v="2"/>
    <n v="122.49"/>
    <n v="0.15"/>
    <n v="70.930000000000007"/>
    <n v="208.23299999999998"/>
    <n v="141.86000000000001"/>
    <n v="66.372999999999962"/>
    <n v="0.31874390706564265"/>
    <n v="244.98"/>
    <n v="36.747"/>
    <n v="2026"/>
    <s v="Q4"/>
    <n v="12"/>
    <s v="Dec"/>
  </r>
  <r>
    <n v="948"/>
    <d v="2026-12-11T00:00:00"/>
    <n v="2026"/>
    <x v="3"/>
    <n v="12"/>
    <x v="11"/>
    <x v="1"/>
    <x v="11"/>
    <x v="3"/>
    <s v="New"/>
    <x v="1"/>
    <s v="Trail Boots"/>
    <n v="1"/>
    <n v="141.74"/>
    <n v="0.15"/>
    <n v="78.97"/>
    <n v="120.479"/>
    <n v="78.97"/>
    <n v="41.509"/>
    <n v="0.34453307215365336"/>
    <n v="141.74"/>
    <n v="21.260999999999999"/>
    <n v="2026"/>
    <s v="Q4"/>
    <n v="12"/>
    <s v="Dec"/>
  </r>
  <r>
    <n v="1957"/>
    <d v="2026-12-11T00:00:00"/>
    <n v="2026"/>
    <x v="3"/>
    <n v="12"/>
    <x v="11"/>
    <x v="3"/>
    <x v="7"/>
    <x v="0"/>
    <s v="Returning"/>
    <x v="0"/>
    <s v="Compact Repair Kit"/>
    <n v="6"/>
    <n v="39.44"/>
    <n v="0.1"/>
    <n v="16.89"/>
    <n v="212.976"/>
    <n v="101.34"/>
    <n v="111.636"/>
    <n v="0.52417173766058145"/>
    <n v="236.64"/>
    <n v="23.664000000000001"/>
    <n v="2026"/>
    <s v="Q4"/>
    <n v="12"/>
    <s v="Dec"/>
  </r>
  <r>
    <n v="3097"/>
    <d v="2026-12-11T00:00:00"/>
    <n v="2026"/>
    <x v="3"/>
    <n v="12"/>
    <x v="11"/>
    <x v="2"/>
    <x v="3"/>
    <x v="2"/>
    <s v="Returning"/>
    <x v="0"/>
    <s v="Trail Bike Light"/>
    <n v="1"/>
    <n v="49.64"/>
    <n v="0.1"/>
    <n v="22"/>
    <n v="44.676000000000002"/>
    <n v="22"/>
    <n v="22.676000000000002"/>
    <n v="0.50756558331094992"/>
    <n v="49.64"/>
    <n v="4.9640000000000004"/>
    <n v="2026"/>
    <s v="Q4"/>
    <n v="12"/>
    <s v="Dec"/>
  </r>
  <r>
    <n v="3649"/>
    <d v="2026-12-11T00:00:00"/>
    <n v="2026"/>
    <x v="3"/>
    <n v="12"/>
    <x v="11"/>
    <x v="2"/>
    <x v="2"/>
    <x v="0"/>
    <s v="New"/>
    <x v="2"/>
    <s v="Travel Backpack 35L"/>
    <n v="1"/>
    <n v="164.29"/>
    <n v="0.05"/>
    <n v="88.66"/>
    <n v="156.07549999999998"/>
    <n v="88.66"/>
    <n v="67.41549999999998"/>
    <n v="0.43194159237035917"/>
    <n v="164.29"/>
    <n v="8.2144999999999992"/>
    <n v="2026"/>
    <s v="Q4"/>
    <n v="12"/>
    <s v="Dec"/>
  </r>
  <r>
    <n v="3963"/>
    <d v="2026-12-11T00:00:00"/>
    <n v="2026"/>
    <x v="3"/>
    <n v="12"/>
    <x v="11"/>
    <x v="3"/>
    <x v="8"/>
    <x v="0"/>
    <s v="Returning"/>
    <x v="2"/>
    <s v="Insulated Bottle"/>
    <n v="1"/>
    <n v="35.81"/>
    <n v="0"/>
    <n v="13.28"/>
    <n v="35.81"/>
    <n v="13.28"/>
    <n v="22.53"/>
    <n v="0.62915386763473891"/>
    <n v="35.81"/>
    <n v="0"/>
    <n v="2026"/>
    <s v="Q4"/>
    <n v="12"/>
    <s v="Dec"/>
  </r>
  <r>
    <n v="4305"/>
    <d v="2026-12-11T00:00:00"/>
    <n v="2026"/>
    <x v="3"/>
    <n v="12"/>
    <x v="11"/>
    <x v="0"/>
    <x v="9"/>
    <x v="2"/>
    <s v="New"/>
    <x v="4"/>
    <s v="Resistance Band Set"/>
    <n v="1"/>
    <n v="41.31"/>
    <n v="0.05"/>
    <n v="14.56"/>
    <n v="39.244500000000002"/>
    <n v="14.56"/>
    <n v="24.6845"/>
    <n v="0.62899259768884808"/>
    <n v="41.31"/>
    <n v="2.0655000000000001"/>
    <n v="2026"/>
    <s v="Q4"/>
    <n v="12"/>
    <s v="Dec"/>
  </r>
  <r>
    <n v="4942"/>
    <d v="2026-12-11T00:00:00"/>
    <n v="2026"/>
    <x v="3"/>
    <n v="12"/>
    <x v="11"/>
    <x v="3"/>
    <x v="13"/>
    <x v="3"/>
    <s v="New"/>
    <x v="2"/>
    <s v="Insulated Bottle"/>
    <n v="3"/>
    <n v="36.6"/>
    <n v="0.15"/>
    <n v="13.95"/>
    <n v="93.330000000000013"/>
    <n v="41.849999999999994"/>
    <n v="51.480000000000018"/>
    <n v="0.55159112825458068"/>
    <n v="109.80000000000001"/>
    <n v="16.470000000000002"/>
    <n v="2026"/>
    <s v="Q4"/>
    <n v="12"/>
    <s v="Dec"/>
  </r>
  <r>
    <n v="19"/>
    <d v="2026-12-12T00:00:00"/>
    <n v="2026"/>
    <x v="3"/>
    <n v="12"/>
    <x v="11"/>
    <x v="1"/>
    <x v="1"/>
    <x v="0"/>
    <s v="New"/>
    <x v="0"/>
    <s v="Trail Bike Light"/>
    <n v="5"/>
    <n v="49.59"/>
    <n v="0"/>
    <n v="22.63"/>
    <n v="247.95000000000002"/>
    <n v="113.14999999999999"/>
    <n v="134.80000000000001"/>
    <n v="0.54365799556362171"/>
    <n v="247.95000000000002"/>
    <n v="0"/>
    <n v="2026"/>
    <s v="Q4"/>
    <n v="12"/>
    <s v="Dec"/>
  </r>
  <r>
    <n v="4963"/>
    <d v="2026-12-12T00:00:00"/>
    <n v="2026"/>
    <x v="3"/>
    <n v="12"/>
    <x v="11"/>
    <x v="0"/>
    <x v="0"/>
    <x v="0"/>
    <s v="New"/>
    <x v="1"/>
    <s v="Trekking Poles"/>
    <n v="5"/>
    <n v="72.3"/>
    <n v="0.05"/>
    <n v="31.73"/>
    <n v="343.42500000000001"/>
    <n v="158.65"/>
    <n v="184.77500000000001"/>
    <n v="0.53803596127247577"/>
    <n v="361.5"/>
    <n v="18.074999999999999"/>
    <n v="2026"/>
    <s v="Q4"/>
    <n v="12"/>
    <s v="Dec"/>
  </r>
  <r>
    <n v="5110"/>
    <d v="2026-12-12T00:00:00"/>
    <n v="2026"/>
    <x v="3"/>
    <n v="12"/>
    <x v="11"/>
    <x v="3"/>
    <x v="4"/>
    <x v="0"/>
    <s v="New"/>
    <x v="0"/>
    <s v="Trail Bike Light"/>
    <n v="1"/>
    <n v="51.57"/>
    <n v="0.1"/>
    <n v="23.11"/>
    <n v="46.413000000000004"/>
    <n v="23.11"/>
    <n v="23.303000000000004"/>
    <n v="0.5020791588563549"/>
    <n v="51.57"/>
    <n v="5.157"/>
    <n v="2026"/>
    <s v="Q4"/>
    <n v="12"/>
    <s v="Dec"/>
  </r>
  <r>
    <n v="10"/>
    <d v="2026-12-13T00:00:00"/>
    <n v="2026"/>
    <x v="3"/>
    <n v="12"/>
    <x v="11"/>
    <x v="0"/>
    <x v="0"/>
    <x v="0"/>
    <s v="Returning"/>
    <x v="2"/>
    <s v="Insulated Bottle"/>
    <n v="3"/>
    <n v="35.380000000000003"/>
    <n v="0"/>
    <n v="13.51"/>
    <n v="106.14000000000001"/>
    <n v="40.53"/>
    <n v="65.610000000000014"/>
    <n v="0.61814584511023185"/>
    <n v="106.14000000000001"/>
    <n v="0"/>
    <n v="2026"/>
    <s v="Q4"/>
    <n v="12"/>
    <s v="Dec"/>
  </r>
  <r>
    <n v="216"/>
    <d v="2026-12-13T00:00:00"/>
    <n v="2026"/>
    <x v="3"/>
    <n v="12"/>
    <x v="11"/>
    <x v="2"/>
    <x v="2"/>
    <x v="0"/>
    <s v="Business"/>
    <x v="0"/>
    <s v="Commuter Helmet"/>
    <n v="1"/>
    <n v="83.08"/>
    <n v="0.15"/>
    <n v="42.91"/>
    <n v="70.617999999999995"/>
    <n v="42.91"/>
    <n v="27.707999999999998"/>
    <n v="0.39236455294684075"/>
    <n v="83.08"/>
    <n v="12.462"/>
    <n v="2026"/>
    <s v="Q4"/>
    <n v="12"/>
    <s v="Dec"/>
  </r>
  <r>
    <n v="1937"/>
    <d v="2026-12-13T00:00:00"/>
    <n v="2026"/>
    <x v="3"/>
    <n v="12"/>
    <x v="11"/>
    <x v="1"/>
    <x v="12"/>
    <x v="1"/>
    <s v="Business"/>
    <x v="3"/>
    <s v="Compact Sleeping Bag"/>
    <n v="3"/>
    <n v="120.5"/>
    <n v="0.15"/>
    <n v="61.44"/>
    <n v="307.27499999999998"/>
    <n v="184.32"/>
    <n v="122.95499999999998"/>
    <n v="0.40014644862094212"/>
    <n v="361.5"/>
    <n v="54.225000000000001"/>
    <n v="2026"/>
    <s v="Q4"/>
    <n v="12"/>
    <s v="Dec"/>
  </r>
  <r>
    <n v="4720"/>
    <d v="2026-12-13T00:00:00"/>
    <n v="2026"/>
    <x v="3"/>
    <n v="12"/>
    <x v="11"/>
    <x v="0"/>
    <x v="0"/>
    <x v="0"/>
    <s v="New"/>
    <x v="1"/>
    <s v="Trekking Poles"/>
    <n v="3"/>
    <n v="73.040000000000006"/>
    <n v="0.1"/>
    <n v="31.78"/>
    <n v="197.208"/>
    <n v="95.34"/>
    <n v="101.86799999999999"/>
    <n v="0.51655105269563095"/>
    <n v="219.12"/>
    <n v="21.912000000000003"/>
    <n v="2026"/>
    <s v="Q4"/>
    <n v="12"/>
    <s v="Dec"/>
  </r>
  <r>
    <n v="91"/>
    <d v="2026-12-14T00:00:00"/>
    <n v="2026"/>
    <x v="3"/>
    <n v="12"/>
    <x v="11"/>
    <x v="1"/>
    <x v="1"/>
    <x v="0"/>
    <s v="Returning"/>
    <x v="3"/>
    <s v="Alpine Tent 4P"/>
    <n v="2"/>
    <n v="339.95"/>
    <n v="0"/>
    <n v="195.78"/>
    <n v="679.9"/>
    <n v="391.56"/>
    <n v="288.33999999999997"/>
    <n v="0.42409177820267685"/>
    <n v="679.9"/>
    <n v="0"/>
    <n v="2026"/>
    <s v="Q4"/>
    <n v="12"/>
    <s v="Dec"/>
  </r>
  <r>
    <n v="505"/>
    <d v="2026-12-14T00:00:00"/>
    <n v="2026"/>
    <x v="3"/>
    <n v="12"/>
    <x v="11"/>
    <x v="0"/>
    <x v="15"/>
    <x v="3"/>
    <s v="Returning"/>
    <x v="3"/>
    <s v="Trail Tent 2P"/>
    <n v="2"/>
    <n v="199.43"/>
    <n v="0.05"/>
    <n v="106.58"/>
    <n v="378.91699999999997"/>
    <n v="213.16"/>
    <n v="165.75699999999998"/>
    <n v="0.4374493622613923"/>
    <n v="398.86"/>
    <n v="19.943000000000001"/>
    <n v="2026"/>
    <s v="Q4"/>
    <n v="12"/>
    <s v="Dec"/>
  </r>
  <r>
    <n v="640"/>
    <d v="2026-12-14T00:00:00"/>
    <n v="2026"/>
    <x v="3"/>
    <n v="12"/>
    <x v="11"/>
    <x v="0"/>
    <x v="15"/>
    <x v="0"/>
    <s v="Returning"/>
    <x v="4"/>
    <s v="Training Mat"/>
    <n v="2"/>
    <n v="51.77"/>
    <n v="0.05"/>
    <n v="21.76"/>
    <n v="98.363"/>
    <n v="43.52"/>
    <n v="54.842999999999996"/>
    <n v="0.55755721155312465"/>
    <n v="103.54"/>
    <n v="5.1770000000000005"/>
    <n v="2026"/>
    <s v="Q4"/>
    <n v="12"/>
    <s v="Dec"/>
  </r>
  <r>
    <n v="1408"/>
    <d v="2026-12-14T00:00:00"/>
    <n v="2026"/>
    <x v="3"/>
    <n v="12"/>
    <x v="11"/>
    <x v="1"/>
    <x v="1"/>
    <x v="0"/>
    <s v="New"/>
    <x v="2"/>
    <s v="Travel Backpack 35L"/>
    <n v="1"/>
    <n v="161.53"/>
    <n v="0"/>
    <n v="87.43"/>
    <n v="161.53"/>
    <n v="87.43"/>
    <n v="74.099999999999994"/>
    <n v="0.45873831486411187"/>
    <n v="161.53"/>
    <n v="0"/>
    <n v="2026"/>
    <s v="Q4"/>
    <n v="12"/>
    <s v="Dec"/>
  </r>
  <r>
    <n v="2074"/>
    <d v="2026-12-14T00:00:00"/>
    <n v="2026"/>
    <x v="3"/>
    <n v="12"/>
    <x v="11"/>
    <x v="1"/>
    <x v="12"/>
    <x v="1"/>
    <s v="Business"/>
    <x v="1"/>
    <s v="Trail Boots"/>
    <n v="4"/>
    <n v="145.85"/>
    <n v="0.1"/>
    <n v="79.47"/>
    <n v="525.05999999999995"/>
    <n v="317.88"/>
    <n v="207.17999999999995"/>
    <n v="0.39458347617415146"/>
    <n v="583.4"/>
    <n v="58.34"/>
    <n v="2026"/>
    <s v="Q4"/>
    <n v="12"/>
    <s v="Dec"/>
  </r>
  <r>
    <n v="2639"/>
    <d v="2026-12-14T00:00:00"/>
    <n v="2026"/>
    <x v="3"/>
    <n v="12"/>
    <x v="11"/>
    <x v="3"/>
    <x v="13"/>
    <x v="0"/>
    <s v="Returning"/>
    <x v="3"/>
    <s v="Trail Tent 2P"/>
    <n v="1"/>
    <n v="197.18"/>
    <n v="0"/>
    <n v="105.28"/>
    <n v="197.18"/>
    <n v="105.28"/>
    <n v="91.9"/>
    <n v="0.46607160969672384"/>
    <n v="197.18"/>
    <n v="0"/>
    <n v="2026"/>
    <s v="Q4"/>
    <n v="12"/>
    <s v="Dec"/>
  </r>
  <r>
    <n v="2694"/>
    <d v="2026-12-14T00:00:00"/>
    <n v="2026"/>
    <x v="3"/>
    <n v="12"/>
    <x v="11"/>
    <x v="3"/>
    <x v="7"/>
    <x v="0"/>
    <s v="New"/>
    <x v="3"/>
    <s v="Compact Sleeping Bag"/>
    <n v="1"/>
    <n v="124.9"/>
    <n v="0"/>
    <n v="62.16"/>
    <n v="124.9"/>
    <n v="62.16"/>
    <n v="62.740000000000009"/>
    <n v="0.50232185748598879"/>
    <n v="124.9"/>
    <n v="0"/>
    <n v="2026"/>
    <s v="Q4"/>
    <n v="12"/>
    <s v="Dec"/>
  </r>
  <r>
    <n v="2797"/>
    <d v="2026-12-14T00:00:00"/>
    <n v="2026"/>
    <x v="3"/>
    <n v="12"/>
    <x v="11"/>
    <x v="2"/>
    <x v="16"/>
    <x v="2"/>
    <s v="New"/>
    <x v="1"/>
    <s v="Trekking Poles"/>
    <n v="2"/>
    <n v="70.239999999999995"/>
    <n v="0.1"/>
    <n v="32.130000000000003"/>
    <n v="126.43199999999999"/>
    <n v="64.260000000000005"/>
    <n v="62.171999999999983"/>
    <n v="0.49174259681093385"/>
    <n v="140.47999999999999"/>
    <n v="14.048"/>
    <n v="2026"/>
    <s v="Q4"/>
    <n v="12"/>
    <s v="Dec"/>
  </r>
  <r>
    <n v="2811"/>
    <d v="2026-12-14T00:00:00"/>
    <n v="2026"/>
    <x v="3"/>
    <n v="12"/>
    <x v="11"/>
    <x v="1"/>
    <x v="11"/>
    <x v="2"/>
    <s v="Business"/>
    <x v="1"/>
    <s v="Trail Boots"/>
    <n v="5"/>
    <n v="145.6"/>
    <n v="0.15"/>
    <n v="81.180000000000007"/>
    <n v="618.79999999999995"/>
    <n v="405.90000000000003"/>
    <n v="212.89999999999992"/>
    <n v="0.34405300581771159"/>
    <n v="728"/>
    <n v="109.2"/>
    <n v="2026"/>
    <s v="Q4"/>
    <n v="12"/>
    <s v="Dec"/>
  </r>
  <r>
    <n v="4037"/>
    <d v="2026-12-14T00:00:00"/>
    <n v="2026"/>
    <x v="3"/>
    <n v="12"/>
    <x v="11"/>
    <x v="3"/>
    <x v="8"/>
    <x v="2"/>
    <s v="Returning"/>
    <x v="1"/>
    <s v="Summit Backpack 45L"/>
    <n v="1"/>
    <n v="152.4"/>
    <n v="0.05"/>
    <n v="77.98"/>
    <n v="144.78"/>
    <n v="77.98"/>
    <n v="66.8"/>
    <n v="0.46138969470921398"/>
    <n v="152.4"/>
    <n v="7.620000000000001"/>
    <n v="2026"/>
    <s v="Q4"/>
    <n v="12"/>
    <s v="Dec"/>
  </r>
  <r>
    <n v="4629"/>
    <d v="2026-12-14T00:00:00"/>
    <n v="2026"/>
    <x v="3"/>
    <n v="12"/>
    <x v="11"/>
    <x v="2"/>
    <x v="2"/>
    <x v="0"/>
    <s v="New"/>
    <x v="2"/>
    <s v="Insulated Bottle"/>
    <n v="1"/>
    <n v="36.17"/>
    <n v="0.05"/>
    <n v="13.87"/>
    <n v="34.361499999999999"/>
    <n v="13.87"/>
    <n v="20.491500000000002"/>
    <n v="0.59635056676803988"/>
    <n v="36.17"/>
    <n v="1.8085000000000002"/>
    <n v="2026"/>
    <s v="Q4"/>
    <n v="12"/>
    <s v="Dec"/>
  </r>
  <r>
    <n v="2455"/>
    <d v="2026-12-15T00:00:00"/>
    <n v="2026"/>
    <x v="3"/>
    <n v="12"/>
    <x v="11"/>
    <x v="1"/>
    <x v="12"/>
    <x v="0"/>
    <s v="Returning"/>
    <x v="3"/>
    <s v="Compact Sleeping Bag"/>
    <n v="3"/>
    <n v="126.21"/>
    <n v="0.1"/>
    <n v="60.65"/>
    <n v="340.767"/>
    <n v="181.95"/>
    <n v="158.81700000000001"/>
    <n v="0.46605745274630467"/>
    <n v="378.63"/>
    <n v="37.863"/>
    <n v="2026"/>
    <s v="Q4"/>
    <n v="12"/>
    <s v="Dec"/>
  </r>
  <r>
    <n v="3184"/>
    <d v="2026-12-15T00:00:00"/>
    <n v="2026"/>
    <x v="3"/>
    <n v="12"/>
    <x v="11"/>
    <x v="3"/>
    <x v="13"/>
    <x v="1"/>
    <s v="Returning"/>
    <x v="1"/>
    <s v="Trail Boots"/>
    <n v="6"/>
    <n v="143.72999999999999"/>
    <n v="0.15"/>
    <n v="77.27"/>
    <n v="733.02299999999991"/>
    <n v="463.62"/>
    <n v="269.40299999999991"/>
    <n v="0.36752325643260847"/>
    <n v="862.37999999999988"/>
    <n v="129.35699999999997"/>
    <n v="2026"/>
    <s v="Q4"/>
    <n v="12"/>
    <s v="Dec"/>
  </r>
  <r>
    <n v="3363"/>
    <d v="2026-12-15T00:00:00"/>
    <n v="2026"/>
    <x v="3"/>
    <n v="12"/>
    <x v="11"/>
    <x v="1"/>
    <x v="12"/>
    <x v="3"/>
    <s v="New"/>
    <x v="1"/>
    <s v="Trail Boots"/>
    <n v="4"/>
    <n v="146.38999999999999"/>
    <n v="0"/>
    <n v="78.95"/>
    <n v="585.55999999999995"/>
    <n v="315.8"/>
    <n v="269.75999999999993"/>
    <n v="0.46068720541020552"/>
    <n v="585.55999999999995"/>
    <n v="0"/>
    <n v="2026"/>
    <s v="Q4"/>
    <n v="12"/>
    <s v="Dec"/>
  </r>
  <r>
    <n v="3373"/>
    <d v="2026-12-15T00:00:00"/>
    <n v="2026"/>
    <x v="3"/>
    <n v="12"/>
    <x v="11"/>
    <x v="1"/>
    <x v="12"/>
    <x v="3"/>
    <s v="Returning"/>
    <x v="1"/>
    <s v="Hiking Daypack 20L"/>
    <n v="2"/>
    <n v="89.84"/>
    <n v="0.05"/>
    <n v="45.17"/>
    <n v="170.696"/>
    <n v="90.34"/>
    <n v="80.355999999999995"/>
    <n v="0.47075502647982376"/>
    <n v="179.68"/>
    <n v="8.984"/>
    <n v="2026"/>
    <s v="Q4"/>
    <n v="12"/>
    <s v="Dec"/>
  </r>
  <r>
    <n v="3799"/>
    <d v="2026-12-15T00:00:00"/>
    <n v="2026"/>
    <x v="3"/>
    <n v="12"/>
    <x v="11"/>
    <x v="2"/>
    <x v="10"/>
    <x v="2"/>
    <s v="New"/>
    <x v="4"/>
    <s v="Training Mat"/>
    <n v="3"/>
    <n v="49.67"/>
    <n v="0.05"/>
    <n v="21.5"/>
    <n v="141.55949999999999"/>
    <n v="64.5"/>
    <n v="77.059499999999986"/>
    <n v="0.54436120500566898"/>
    <n v="149.01"/>
    <n v="7.4504999999999999"/>
    <n v="2026"/>
    <s v="Q4"/>
    <n v="12"/>
    <s v="Dec"/>
  </r>
  <r>
    <n v="5002"/>
    <d v="2026-12-15T00:00:00"/>
    <n v="2026"/>
    <x v="3"/>
    <n v="12"/>
    <x v="11"/>
    <x v="1"/>
    <x v="14"/>
    <x v="1"/>
    <s v="Business"/>
    <x v="1"/>
    <s v="Hiking Daypack 20L"/>
    <n v="4"/>
    <n v="94.3"/>
    <n v="0.1"/>
    <n v="44.36"/>
    <n v="339.48"/>
    <n v="177.44"/>
    <n v="162.04000000000002"/>
    <n v="0.47731825144338402"/>
    <n v="377.2"/>
    <n v="37.72"/>
    <n v="2026"/>
    <s v="Q4"/>
    <n v="12"/>
    <s v="Dec"/>
  </r>
  <r>
    <n v="2896"/>
    <d v="2026-12-16T00:00:00"/>
    <n v="2026"/>
    <x v="3"/>
    <n v="12"/>
    <x v="11"/>
    <x v="1"/>
    <x v="12"/>
    <x v="2"/>
    <s v="Business"/>
    <x v="4"/>
    <s v="Recovery Roller"/>
    <n v="2"/>
    <n v="36.020000000000003"/>
    <n v="0.1"/>
    <n v="13.59"/>
    <n v="64.836000000000013"/>
    <n v="27.18"/>
    <n v="37.656000000000013"/>
    <n v="0.58078845086063302"/>
    <n v="72.040000000000006"/>
    <n v="7.2040000000000006"/>
    <n v="2026"/>
    <s v="Q4"/>
    <n v="12"/>
    <s v="Dec"/>
  </r>
  <r>
    <n v="3334"/>
    <d v="2026-12-16T00:00:00"/>
    <n v="2026"/>
    <x v="3"/>
    <n v="12"/>
    <x v="11"/>
    <x v="1"/>
    <x v="14"/>
    <x v="0"/>
    <s v="Returning"/>
    <x v="1"/>
    <s v="Summit Backpack 45L"/>
    <n v="1"/>
    <n v="154.12"/>
    <n v="0"/>
    <n v="77.45"/>
    <n v="154.12"/>
    <n v="77.45"/>
    <n v="76.67"/>
    <n v="0.49746950428237735"/>
    <n v="154.12"/>
    <n v="0"/>
    <n v="2026"/>
    <s v="Q4"/>
    <n v="12"/>
    <s v="Dec"/>
  </r>
  <r>
    <n v="3469"/>
    <d v="2026-12-16T00:00:00"/>
    <n v="2026"/>
    <x v="3"/>
    <n v="12"/>
    <x v="11"/>
    <x v="0"/>
    <x v="9"/>
    <x v="0"/>
    <s v="Returning"/>
    <x v="1"/>
    <s v="Summit Backpack 45L"/>
    <n v="1"/>
    <n v="150.88"/>
    <n v="0.05"/>
    <n v="81.02"/>
    <n v="143.33599999999998"/>
    <n v="81.02"/>
    <n v="62.315999999999988"/>
    <n v="0.43475470223809787"/>
    <n v="150.88"/>
    <n v="7.5440000000000005"/>
    <n v="2026"/>
    <s v="Q4"/>
    <n v="12"/>
    <s v="Dec"/>
  </r>
  <r>
    <n v="569"/>
    <d v="2026-12-17T00:00:00"/>
    <n v="2026"/>
    <x v="3"/>
    <n v="12"/>
    <x v="11"/>
    <x v="2"/>
    <x v="2"/>
    <x v="3"/>
    <s v="New"/>
    <x v="0"/>
    <s v="Compact Repair Kit"/>
    <n v="2"/>
    <n v="40.479999999999997"/>
    <n v="0"/>
    <n v="16.23"/>
    <n v="80.959999999999994"/>
    <n v="32.46"/>
    <n v="48.499999999999993"/>
    <n v="0.5990612648221344"/>
    <n v="80.959999999999994"/>
    <n v="0"/>
    <n v="2026"/>
    <s v="Q4"/>
    <n v="12"/>
    <s v="Dec"/>
  </r>
  <r>
    <n v="2404"/>
    <d v="2026-12-17T00:00:00"/>
    <n v="2026"/>
    <x v="3"/>
    <n v="12"/>
    <x v="11"/>
    <x v="2"/>
    <x v="10"/>
    <x v="3"/>
    <s v="Business"/>
    <x v="2"/>
    <s v="Travel Backpack 35L"/>
    <n v="3"/>
    <n v="163.34"/>
    <n v="0.1"/>
    <n v="88.53"/>
    <n v="441.01799999999997"/>
    <n v="265.59000000000003"/>
    <n v="175.42799999999994"/>
    <n v="0.39777968246194023"/>
    <n v="490.02"/>
    <n v="49.002000000000002"/>
    <n v="2026"/>
    <s v="Q4"/>
    <n v="12"/>
    <s v="Dec"/>
  </r>
  <r>
    <n v="4682"/>
    <d v="2026-12-17T00:00:00"/>
    <n v="2026"/>
    <x v="3"/>
    <n v="12"/>
    <x v="11"/>
    <x v="3"/>
    <x v="4"/>
    <x v="2"/>
    <s v="New"/>
    <x v="4"/>
    <s v="Resistance Band Set"/>
    <n v="2"/>
    <n v="40.89"/>
    <n v="0"/>
    <n v="14.95"/>
    <n v="81.78"/>
    <n v="29.9"/>
    <n v="51.88"/>
    <n v="0.63438493519197847"/>
    <n v="81.78"/>
    <n v="0"/>
    <n v="2026"/>
    <s v="Q4"/>
    <n v="12"/>
    <s v="Dec"/>
  </r>
  <r>
    <n v="4888"/>
    <d v="2026-12-17T00:00:00"/>
    <n v="2026"/>
    <x v="3"/>
    <n v="12"/>
    <x v="11"/>
    <x v="2"/>
    <x v="2"/>
    <x v="3"/>
    <s v="New"/>
    <x v="4"/>
    <s v="Resistance Band Set"/>
    <n v="1"/>
    <n v="40.159999999999997"/>
    <n v="0.15"/>
    <n v="14.46"/>
    <n v="34.135999999999996"/>
    <n v="14.46"/>
    <n v="19.675999999999995"/>
    <n v="0.576400281228029"/>
    <n v="40.159999999999997"/>
    <n v="6.0239999999999991"/>
    <n v="2026"/>
    <s v="Q4"/>
    <n v="12"/>
    <s v="Dec"/>
  </r>
  <r>
    <n v="4923"/>
    <d v="2026-12-17T00:00:00"/>
    <n v="2026"/>
    <x v="3"/>
    <n v="12"/>
    <x v="11"/>
    <x v="3"/>
    <x v="13"/>
    <x v="0"/>
    <s v="New"/>
    <x v="3"/>
    <s v="Portable Camp Stove"/>
    <n v="2"/>
    <n v="79.86"/>
    <n v="0"/>
    <n v="39.049999999999997"/>
    <n v="159.72"/>
    <n v="78.099999999999994"/>
    <n v="81.62"/>
    <n v="0.51101928374655647"/>
    <n v="159.72"/>
    <n v="0"/>
    <n v="2026"/>
    <s v="Q4"/>
    <n v="12"/>
    <s v="Dec"/>
  </r>
  <r>
    <n v="131"/>
    <d v="2026-12-18T00:00:00"/>
    <n v="2026"/>
    <x v="3"/>
    <n v="12"/>
    <x v="11"/>
    <x v="1"/>
    <x v="11"/>
    <x v="3"/>
    <s v="Returning"/>
    <x v="3"/>
    <s v="Compact Sleeping Bag"/>
    <n v="2"/>
    <n v="123.42"/>
    <n v="0.1"/>
    <n v="60.03"/>
    <n v="222.15600000000001"/>
    <n v="120.06"/>
    <n v="102.096"/>
    <n v="0.45956895154756117"/>
    <n v="246.84"/>
    <n v="24.684000000000001"/>
    <n v="2026"/>
    <s v="Q4"/>
    <n v="12"/>
    <s v="Dec"/>
  </r>
  <r>
    <n v="349"/>
    <d v="2026-12-18T00:00:00"/>
    <n v="2026"/>
    <x v="3"/>
    <n v="12"/>
    <x v="11"/>
    <x v="2"/>
    <x v="2"/>
    <x v="0"/>
    <s v="Returning"/>
    <x v="2"/>
    <s v="Packing Cube Set"/>
    <n v="1"/>
    <n v="47.61"/>
    <n v="0.05"/>
    <n v="18.18"/>
    <n v="45.229499999999994"/>
    <n v="18.18"/>
    <n v="27.049499999999995"/>
    <n v="0.59804994527907662"/>
    <n v="47.61"/>
    <n v="2.3805000000000001"/>
    <n v="2026"/>
    <s v="Q4"/>
    <n v="12"/>
    <s v="Dec"/>
  </r>
  <r>
    <n v="1131"/>
    <d v="2026-12-18T00:00:00"/>
    <n v="2026"/>
    <x v="3"/>
    <n v="12"/>
    <x v="11"/>
    <x v="3"/>
    <x v="8"/>
    <x v="0"/>
    <s v="Returning"/>
    <x v="1"/>
    <s v="Hiking Daypack 20L"/>
    <n v="2"/>
    <n v="93.88"/>
    <n v="0.1"/>
    <n v="45.89"/>
    <n v="168.98400000000001"/>
    <n v="91.78"/>
    <n v="77.204000000000008"/>
    <n v="0.45687165648818823"/>
    <n v="187.76"/>
    <n v="18.776"/>
    <n v="2026"/>
    <s v="Q4"/>
    <n v="12"/>
    <s v="Dec"/>
  </r>
  <r>
    <n v="2738"/>
    <d v="2026-12-18T00:00:00"/>
    <n v="2026"/>
    <x v="3"/>
    <n v="12"/>
    <x v="11"/>
    <x v="1"/>
    <x v="11"/>
    <x v="0"/>
    <s v="New"/>
    <x v="1"/>
    <s v="Trail Boots"/>
    <n v="3"/>
    <n v="145.43"/>
    <n v="0.05"/>
    <n v="81.72"/>
    <n v="414.47550000000001"/>
    <n v="245.16"/>
    <n v="169.31550000000001"/>
    <n v="0.40850544845232106"/>
    <n v="436.29"/>
    <n v="21.814500000000002"/>
    <n v="2026"/>
    <s v="Q4"/>
    <n v="12"/>
    <s v="Dec"/>
  </r>
  <r>
    <n v="4400"/>
    <d v="2026-12-18T00:00:00"/>
    <n v="2026"/>
    <x v="3"/>
    <n v="12"/>
    <x v="11"/>
    <x v="3"/>
    <x v="4"/>
    <x v="0"/>
    <s v="Returning"/>
    <x v="2"/>
    <s v="Insulated Bottle"/>
    <n v="2"/>
    <n v="36.89"/>
    <n v="0.1"/>
    <n v="13.74"/>
    <n v="66.402000000000001"/>
    <n v="27.48"/>
    <n v="38.921999999999997"/>
    <n v="0.58615704346254627"/>
    <n v="73.78"/>
    <n v="7.3780000000000001"/>
    <n v="2026"/>
    <s v="Q4"/>
    <n v="12"/>
    <s v="Dec"/>
  </r>
  <r>
    <n v="3122"/>
    <d v="2026-12-19T00:00:00"/>
    <n v="2026"/>
    <x v="3"/>
    <n v="12"/>
    <x v="11"/>
    <x v="0"/>
    <x v="0"/>
    <x v="3"/>
    <s v="Returning"/>
    <x v="1"/>
    <s v="Trail Boots"/>
    <n v="1"/>
    <n v="145.44"/>
    <n v="0.1"/>
    <n v="80.42"/>
    <n v="130.89600000000002"/>
    <n v="80.42"/>
    <n v="50.476000000000013"/>
    <n v="0.38561911746730232"/>
    <n v="145.44"/>
    <n v="14.544"/>
    <n v="2026"/>
    <s v="Q4"/>
    <n v="12"/>
    <s v="Dec"/>
  </r>
  <r>
    <n v="4572"/>
    <d v="2026-12-19T00:00:00"/>
    <n v="2026"/>
    <x v="3"/>
    <n v="12"/>
    <x v="11"/>
    <x v="0"/>
    <x v="15"/>
    <x v="0"/>
    <s v="New"/>
    <x v="4"/>
    <s v="Training Mat"/>
    <n v="2"/>
    <n v="51.56"/>
    <n v="0"/>
    <n v="21.9"/>
    <n v="103.12"/>
    <n v="43.8"/>
    <n v="59.320000000000007"/>
    <n v="0.57525213343677273"/>
    <n v="103.12"/>
    <n v="0"/>
    <n v="2026"/>
    <s v="Q4"/>
    <n v="12"/>
    <s v="Dec"/>
  </r>
  <r>
    <n v="4783"/>
    <d v="2026-12-19T00:00:00"/>
    <n v="2026"/>
    <x v="3"/>
    <n v="12"/>
    <x v="11"/>
    <x v="3"/>
    <x v="7"/>
    <x v="0"/>
    <s v="New"/>
    <x v="3"/>
    <s v="Compact Sleeping Bag"/>
    <n v="2"/>
    <n v="122"/>
    <n v="0.15"/>
    <n v="60.01"/>
    <n v="207.4"/>
    <n v="120.02"/>
    <n v="87.38000000000001"/>
    <n v="0.4213114754098361"/>
    <n v="244"/>
    <n v="36.6"/>
    <n v="2026"/>
    <s v="Q4"/>
    <n v="12"/>
    <s v="Dec"/>
  </r>
  <r>
    <n v="5055"/>
    <d v="2026-12-19T00:00:00"/>
    <n v="2026"/>
    <x v="3"/>
    <n v="12"/>
    <x v="11"/>
    <x v="2"/>
    <x v="3"/>
    <x v="3"/>
    <s v="New"/>
    <x v="1"/>
    <s v="Trekking Poles"/>
    <n v="1"/>
    <n v="71.89"/>
    <n v="0.15"/>
    <n v="32.409999999999997"/>
    <n v="61.106499999999997"/>
    <n v="32.409999999999997"/>
    <n v="28.6965"/>
    <n v="0.46961452545964832"/>
    <n v="71.89"/>
    <n v="10.7835"/>
    <n v="2026"/>
    <s v="Q4"/>
    <n v="12"/>
    <s v="Dec"/>
  </r>
  <r>
    <n v="5100"/>
    <d v="2026-12-19T00:00:00"/>
    <n v="2026"/>
    <x v="3"/>
    <n v="12"/>
    <x v="11"/>
    <x v="2"/>
    <x v="5"/>
    <x v="0"/>
    <s v="Returning"/>
    <x v="1"/>
    <s v="Trekking Poles"/>
    <n v="2"/>
    <n v="70.59"/>
    <n v="0.15"/>
    <n v="31.56"/>
    <n v="120.003"/>
    <n v="63.12"/>
    <n v="56.883000000000003"/>
    <n v="0.47401314967125824"/>
    <n v="141.18"/>
    <n v="21.177"/>
    <n v="2026"/>
    <s v="Q4"/>
    <n v="12"/>
    <s v="Dec"/>
  </r>
  <r>
    <n v="488"/>
    <d v="2026-12-20T00:00:00"/>
    <n v="2026"/>
    <x v="3"/>
    <n v="12"/>
    <x v="11"/>
    <x v="3"/>
    <x v="7"/>
    <x v="0"/>
    <s v="Returning"/>
    <x v="1"/>
    <s v="Trail Boots"/>
    <n v="4"/>
    <n v="141.91"/>
    <n v="0.05"/>
    <n v="80.260000000000005"/>
    <n v="539.25799999999992"/>
    <n v="321.04000000000002"/>
    <n v="218.2179999999999"/>
    <n v="0.40466344495584661"/>
    <n v="567.64"/>
    <n v="28.382000000000001"/>
    <n v="2026"/>
    <s v="Q4"/>
    <n v="12"/>
    <s v="Dec"/>
  </r>
  <r>
    <n v="710"/>
    <d v="2026-12-20T00:00:00"/>
    <n v="2026"/>
    <x v="3"/>
    <n v="12"/>
    <x v="11"/>
    <x v="1"/>
    <x v="6"/>
    <x v="1"/>
    <s v="Business"/>
    <x v="1"/>
    <s v="Trail Boots"/>
    <n v="3"/>
    <n v="140.4"/>
    <n v="0.2"/>
    <n v="81.760000000000005"/>
    <n v="336.96000000000004"/>
    <n v="245.28000000000003"/>
    <n v="91.68"/>
    <n v="0.27207977207977208"/>
    <n v="421.20000000000005"/>
    <n v="84.240000000000009"/>
    <n v="2026"/>
    <s v="Q4"/>
    <n v="12"/>
    <s v="Dec"/>
  </r>
  <r>
    <n v="1009"/>
    <d v="2026-12-20T00:00:00"/>
    <n v="2026"/>
    <x v="3"/>
    <n v="12"/>
    <x v="11"/>
    <x v="3"/>
    <x v="13"/>
    <x v="3"/>
    <s v="Returning"/>
    <x v="1"/>
    <s v="Trekking Poles"/>
    <n v="2"/>
    <n v="72.349999999999994"/>
    <n v="0.15"/>
    <n v="32.44"/>
    <n v="122.99499999999999"/>
    <n v="64.88"/>
    <n v="58.114999999999995"/>
    <n v="0.47249888206837676"/>
    <n v="144.69999999999999"/>
    <n v="21.704999999999998"/>
    <n v="2026"/>
    <s v="Q4"/>
    <n v="12"/>
    <s v="Dec"/>
  </r>
  <r>
    <n v="1231"/>
    <d v="2026-12-20T00:00:00"/>
    <n v="2026"/>
    <x v="3"/>
    <n v="12"/>
    <x v="11"/>
    <x v="3"/>
    <x v="8"/>
    <x v="0"/>
    <s v="New"/>
    <x v="3"/>
    <s v="Compact Sleeping Bag"/>
    <n v="4"/>
    <n v="120.8"/>
    <n v="0.1"/>
    <n v="59.93"/>
    <n v="434.88"/>
    <n v="239.72"/>
    <n v="195.16"/>
    <n v="0.44876747608535689"/>
    <n v="483.2"/>
    <n v="48.32"/>
    <n v="2026"/>
    <s v="Q4"/>
    <n v="12"/>
    <s v="Dec"/>
  </r>
  <r>
    <n v="1445"/>
    <d v="2026-12-20T00:00:00"/>
    <n v="2026"/>
    <x v="3"/>
    <n v="12"/>
    <x v="11"/>
    <x v="3"/>
    <x v="7"/>
    <x v="0"/>
    <s v="New"/>
    <x v="1"/>
    <s v="Trekking Poles"/>
    <n v="1"/>
    <n v="71.23"/>
    <n v="0"/>
    <n v="31.63"/>
    <n v="71.23"/>
    <n v="31.63"/>
    <n v="39.600000000000009"/>
    <n v="0.55594552856942303"/>
    <n v="71.23"/>
    <n v="0"/>
    <n v="2026"/>
    <s v="Q4"/>
    <n v="12"/>
    <s v="Dec"/>
  </r>
  <r>
    <n v="2842"/>
    <d v="2026-12-20T00:00:00"/>
    <n v="2026"/>
    <x v="3"/>
    <n v="12"/>
    <x v="11"/>
    <x v="2"/>
    <x v="10"/>
    <x v="1"/>
    <s v="Business"/>
    <x v="0"/>
    <s v="Trail Bike Light"/>
    <n v="5"/>
    <n v="51.02"/>
    <n v="0.05"/>
    <n v="22.56"/>
    <n v="242.345"/>
    <n v="112.8"/>
    <n v="129.54500000000002"/>
    <n v="0.5345478553302111"/>
    <n v="255.10000000000002"/>
    <n v="12.755000000000003"/>
    <n v="2026"/>
    <s v="Q4"/>
    <n v="12"/>
    <s v="Dec"/>
  </r>
  <r>
    <n v="3783"/>
    <d v="2026-12-20T00:00:00"/>
    <n v="2026"/>
    <x v="3"/>
    <n v="12"/>
    <x v="11"/>
    <x v="2"/>
    <x v="2"/>
    <x v="3"/>
    <s v="New"/>
    <x v="2"/>
    <s v="Carry-On Duffel"/>
    <n v="1"/>
    <n v="130.52000000000001"/>
    <n v="0.1"/>
    <n v="66.09"/>
    <n v="117.46800000000002"/>
    <n v="66.09"/>
    <n v="51.378000000000014"/>
    <n v="0.43737869036673821"/>
    <n v="130.52000000000001"/>
    <n v="13.052000000000001"/>
    <n v="2026"/>
    <s v="Q4"/>
    <n v="12"/>
    <s v="Dec"/>
  </r>
  <r>
    <n v="4484"/>
    <d v="2026-12-20T00:00:00"/>
    <n v="2026"/>
    <x v="3"/>
    <n v="12"/>
    <x v="11"/>
    <x v="1"/>
    <x v="14"/>
    <x v="0"/>
    <s v="Returning"/>
    <x v="0"/>
    <s v="Commuter Helmet"/>
    <n v="2"/>
    <n v="79.87"/>
    <n v="0.15"/>
    <n v="41.9"/>
    <n v="135.779"/>
    <n v="83.8"/>
    <n v="51.978999999999999"/>
    <n v="0.38282061290773978"/>
    <n v="159.74"/>
    <n v="23.961000000000002"/>
    <n v="2026"/>
    <s v="Q4"/>
    <n v="12"/>
    <s v="Dec"/>
  </r>
  <r>
    <n v="4597"/>
    <d v="2026-12-20T00:00:00"/>
    <n v="2026"/>
    <x v="3"/>
    <n v="12"/>
    <x v="11"/>
    <x v="3"/>
    <x v="13"/>
    <x v="0"/>
    <s v="Returning"/>
    <x v="1"/>
    <s v="Trekking Poles"/>
    <n v="3"/>
    <n v="71.3"/>
    <n v="0.1"/>
    <n v="32.93"/>
    <n v="192.51"/>
    <n v="98.789999999999992"/>
    <n v="93.72"/>
    <n v="0.48683185289075892"/>
    <n v="213.89999999999998"/>
    <n v="21.39"/>
    <n v="2026"/>
    <s v="Q4"/>
    <n v="12"/>
    <s v="Dec"/>
  </r>
  <r>
    <n v="4917"/>
    <d v="2026-12-20T00:00:00"/>
    <n v="2026"/>
    <x v="3"/>
    <n v="12"/>
    <x v="11"/>
    <x v="0"/>
    <x v="9"/>
    <x v="0"/>
    <s v="Returning"/>
    <x v="3"/>
    <s v="Compact Sleeping Bag"/>
    <n v="2"/>
    <n v="122.95"/>
    <n v="0.1"/>
    <n v="59.79"/>
    <n v="221.31"/>
    <n v="119.58"/>
    <n v="101.73"/>
    <n v="0.45967195336857802"/>
    <n v="245.9"/>
    <n v="24.590000000000003"/>
    <n v="2026"/>
    <s v="Q4"/>
    <n v="12"/>
    <s v="Dec"/>
  </r>
  <r>
    <n v="629"/>
    <d v="2026-12-21T00:00:00"/>
    <n v="2026"/>
    <x v="3"/>
    <n v="12"/>
    <x v="11"/>
    <x v="3"/>
    <x v="13"/>
    <x v="0"/>
    <s v="Business"/>
    <x v="4"/>
    <s v="Training Mat"/>
    <n v="2"/>
    <n v="50.04"/>
    <n v="0.05"/>
    <n v="22.43"/>
    <n v="95.075999999999993"/>
    <n v="44.86"/>
    <n v="50.215999999999994"/>
    <n v="0.52816694013210486"/>
    <n v="100.08"/>
    <n v="5.0040000000000004"/>
    <n v="2026"/>
    <s v="Q4"/>
    <n v="12"/>
    <s v="Dec"/>
  </r>
  <r>
    <n v="1373"/>
    <d v="2026-12-21T00:00:00"/>
    <n v="2026"/>
    <x v="3"/>
    <n v="12"/>
    <x v="11"/>
    <x v="1"/>
    <x v="1"/>
    <x v="3"/>
    <s v="Returning"/>
    <x v="3"/>
    <s v="Portable Camp Stove"/>
    <n v="1"/>
    <n v="80.92"/>
    <n v="0.05"/>
    <n v="40.14"/>
    <n v="76.873999999999995"/>
    <n v="40.14"/>
    <n v="36.733999999999995"/>
    <n v="0.47784686630069978"/>
    <n v="80.92"/>
    <n v="4.0460000000000003"/>
    <n v="2026"/>
    <s v="Q4"/>
    <n v="12"/>
    <s v="Dec"/>
  </r>
  <r>
    <n v="1668"/>
    <d v="2026-12-21T00:00:00"/>
    <n v="2026"/>
    <x v="3"/>
    <n v="12"/>
    <x v="11"/>
    <x v="2"/>
    <x v="5"/>
    <x v="0"/>
    <s v="Business"/>
    <x v="0"/>
    <s v="Trail Bike Light"/>
    <n v="6"/>
    <n v="50.35"/>
    <n v="0.15"/>
    <n v="22.91"/>
    <n v="256.78500000000003"/>
    <n v="137.46"/>
    <n v="119.32500000000002"/>
    <n v="0.46468835796483443"/>
    <n v="302.10000000000002"/>
    <n v="45.315000000000005"/>
    <n v="2026"/>
    <s v="Q4"/>
    <n v="12"/>
    <s v="Dec"/>
  </r>
  <r>
    <n v="2646"/>
    <d v="2026-12-21T00:00:00"/>
    <n v="2026"/>
    <x v="3"/>
    <n v="12"/>
    <x v="11"/>
    <x v="1"/>
    <x v="1"/>
    <x v="0"/>
    <s v="Returning"/>
    <x v="4"/>
    <s v="Recovery Roller"/>
    <n v="1"/>
    <n v="35.799999999999997"/>
    <n v="0.05"/>
    <n v="14.12"/>
    <n v="34.01"/>
    <n v="14.12"/>
    <n v="19.89"/>
    <n v="0.58482799176712741"/>
    <n v="35.799999999999997"/>
    <n v="1.79"/>
    <n v="2026"/>
    <s v="Q4"/>
    <n v="12"/>
    <s v="Dec"/>
  </r>
  <r>
    <n v="3044"/>
    <d v="2026-12-21T00:00:00"/>
    <n v="2026"/>
    <x v="3"/>
    <n v="12"/>
    <x v="11"/>
    <x v="1"/>
    <x v="6"/>
    <x v="1"/>
    <s v="Business"/>
    <x v="0"/>
    <s v="Compact Repair Kit"/>
    <n v="4"/>
    <n v="40.64"/>
    <n v="0.1"/>
    <n v="16.260000000000002"/>
    <n v="146.304"/>
    <n v="65.040000000000006"/>
    <n v="81.263999999999996"/>
    <n v="0.55544619422572172"/>
    <n v="162.56"/>
    <n v="16.256"/>
    <n v="2026"/>
    <s v="Q4"/>
    <n v="12"/>
    <s v="Dec"/>
  </r>
  <r>
    <n v="3065"/>
    <d v="2026-12-21T00:00:00"/>
    <n v="2026"/>
    <x v="3"/>
    <n v="12"/>
    <x v="11"/>
    <x v="2"/>
    <x v="10"/>
    <x v="0"/>
    <s v="New"/>
    <x v="3"/>
    <s v="Portable Camp Stove"/>
    <n v="3"/>
    <n v="81.510000000000005"/>
    <n v="0.05"/>
    <n v="39.9"/>
    <n v="232.30350000000001"/>
    <n v="119.69999999999999"/>
    <n v="112.60350000000003"/>
    <n v="0.48472580051527425"/>
    <n v="244.53000000000003"/>
    <n v="12.226500000000001"/>
    <n v="2026"/>
    <s v="Q4"/>
    <n v="12"/>
    <s v="Dec"/>
  </r>
  <r>
    <n v="3365"/>
    <d v="2026-12-21T00:00:00"/>
    <n v="2026"/>
    <x v="3"/>
    <n v="12"/>
    <x v="11"/>
    <x v="3"/>
    <x v="7"/>
    <x v="2"/>
    <s v="New"/>
    <x v="4"/>
    <s v="Weighted Vest"/>
    <n v="2"/>
    <n v="122.4"/>
    <n v="0.1"/>
    <n v="71.09"/>
    <n v="220.32000000000002"/>
    <n v="142.18"/>
    <n v="78.140000000000015"/>
    <n v="0.35466594045025424"/>
    <n v="244.8"/>
    <n v="24.480000000000004"/>
    <n v="2026"/>
    <s v="Q4"/>
    <n v="12"/>
    <s v="Dec"/>
  </r>
  <r>
    <n v="4042"/>
    <d v="2026-12-21T00:00:00"/>
    <n v="2026"/>
    <x v="3"/>
    <n v="12"/>
    <x v="11"/>
    <x v="0"/>
    <x v="9"/>
    <x v="3"/>
    <s v="Returning"/>
    <x v="2"/>
    <s v="Packing Cube Set"/>
    <n v="1"/>
    <n v="45.94"/>
    <n v="0.05"/>
    <n v="18.100000000000001"/>
    <n v="43.642999999999994"/>
    <n v="18.100000000000001"/>
    <n v="25.542999999999992"/>
    <n v="0.58527140664024002"/>
    <n v="45.94"/>
    <n v="2.2970000000000002"/>
    <n v="2026"/>
    <s v="Q4"/>
    <n v="12"/>
    <s v="Dec"/>
  </r>
  <r>
    <n v="4635"/>
    <d v="2026-12-21T00:00:00"/>
    <n v="2026"/>
    <x v="3"/>
    <n v="12"/>
    <x v="11"/>
    <x v="3"/>
    <x v="13"/>
    <x v="1"/>
    <s v="Returning"/>
    <x v="3"/>
    <s v="Trail Tent 2P"/>
    <n v="15"/>
    <n v="196.89"/>
    <n v="0.15"/>
    <n v="105.09"/>
    <n v="2510.3474999999999"/>
    <n v="1576.3500000000001"/>
    <n v="933.99749999999972"/>
    <n v="0.37205904760197533"/>
    <n v="2953.35"/>
    <n v="443.0025"/>
    <n v="2026"/>
    <s v="Q4"/>
    <n v="12"/>
    <s v="Dec"/>
  </r>
  <r>
    <n v="4748"/>
    <d v="2026-12-21T00:00:00"/>
    <n v="2026"/>
    <x v="3"/>
    <n v="12"/>
    <x v="11"/>
    <x v="3"/>
    <x v="13"/>
    <x v="2"/>
    <s v="Business"/>
    <x v="0"/>
    <s v="Trail Bike Light"/>
    <n v="1"/>
    <n v="51.18"/>
    <n v="0.05"/>
    <n v="22.98"/>
    <n v="48.620999999999995"/>
    <n v="22.98"/>
    <n v="25.640999999999995"/>
    <n v="0.52736471894860237"/>
    <n v="51.18"/>
    <n v="2.5590000000000002"/>
    <n v="2026"/>
    <s v="Q4"/>
    <n v="12"/>
    <s v="Dec"/>
  </r>
  <r>
    <n v="342"/>
    <d v="2026-12-22T00:00:00"/>
    <n v="2026"/>
    <x v="3"/>
    <n v="12"/>
    <x v="11"/>
    <x v="1"/>
    <x v="6"/>
    <x v="2"/>
    <s v="New"/>
    <x v="0"/>
    <s v="Compact Repair Kit"/>
    <n v="3"/>
    <n v="40.78"/>
    <n v="0.15"/>
    <n v="16.73"/>
    <n v="103.989"/>
    <n v="50.19"/>
    <n v="53.799000000000007"/>
    <n v="0.51735279693044456"/>
    <n v="122.34"/>
    <n v="18.350999999999999"/>
    <n v="2026"/>
    <s v="Q4"/>
    <n v="12"/>
    <s v="Dec"/>
  </r>
  <r>
    <n v="676"/>
    <d v="2026-12-22T00:00:00"/>
    <n v="2026"/>
    <x v="3"/>
    <n v="12"/>
    <x v="11"/>
    <x v="2"/>
    <x v="3"/>
    <x v="3"/>
    <s v="Returning"/>
    <x v="3"/>
    <s v="Trail Tent 2P"/>
    <n v="1"/>
    <n v="195.63"/>
    <n v="0.05"/>
    <n v="102.13"/>
    <n v="185.84849999999997"/>
    <n v="102.13"/>
    <n v="83.718499999999977"/>
    <n v="0.45046637449320276"/>
    <n v="195.63"/>
    <n v="9.7815000000000012"/>
    <n v="2026"/>
    <s v="Q4"/>
    <n v="12"/>
    <s v="Dec"/>
  </r>
  <r>
    <n v="1912"/>
    <d v="2026-12-22T00:00:00"/>
    <n v="2026"/>
    <x v="3"/>
    <n v="12"/>
    <x v="11"/>
    <x v="2"/>
    <x v="5"/>
    <x v="1"/>
    <s v="Returning"/>
    <x v="2"/>
    <s v="Carry-On Duffel"/>
    <n v="10"/>
    <n v="134.86000000000001"/>
    <n v="0.1"/>
    <n v="65.3"/>
    <n v="1213.7400000000002"/>
    <n v="653"/>
    <n v="560.74000000000024"/>
    <n v="0.46199350767050612"/>
    <n v="1348.6000000000001"/>
    <n v="134.86000000000001"/>
    <n v="2026"/>
    <s v="Q4"/>
    <n v="12"/>
    <s v="Dec"/>
  </r>
  <r>
    <n v="2065"/>
    <d v="2026-12-22T00:00:00"/>
    <n v="2026"/>
    <x v="3"/>
    <n v="12"/>
    <x v="11"/>
    <x v="3"/>
    <x v="4"/>
    <x v="0"/>
    <s v="New"/>
    <x v="0"/>
    <s v="Commuter Helmet"/>
    <n v="1"/>
    <n v="83.15"/>
    <n v="0"/>
    <n v="42.3"/>
    <n v="83.15"/>
    <n v="42.3"/>
    <n v="40.850000000000009"/>
    <n v="0.49128081779915822"/>
    <n v="83.15"/>
    <n v="0"/>
    <n v="2026"/>
    <s v="Q4"/>
    <n v="12"/>
    <s v="Dec"/>
  </r>
  <r>
    <n v="3136"/>
    <d v="2026-12-22T00:00:00"/>
    <n v="2026"/>
    <x v="3"/>
    <n v="12"/>
    <x v="11"/>
    <x v="1"/>
    <x v="6"/>
    <x v="3"/>
    <s v="Business"/>
    <x v="0"/>
    <s v="Commuter Helmet"/>
    <n v="1"/>
    <n v="81.599999999999994"/>
    <n v="0.15"/>
    <n v="42"/>
    <n v="69.36"/>
    <n v="42"/>
    <n v="27.36"/>
    <n v="0.3944636678200692"/>
    <n v="81.599999999999994"/>
    <n v="12.239999999999998"/>
    <n v="2026"/>
    <s v="Q4"/>
    <n v="12"/>
    <s v="Dec"/>
  </r>
  <r>
    <n v="3423"/>
    <d v="2026-12-22T00:00:00"/>
    <n v="2026"/>
    <x v="3"/>
    <n v="12"/>
    <x v="11"/>
    <x v="3"/>
    <x v="7"/>
    <x v="2"/>
    <s v="Business"/>
    <x v="2"/>
    <s v="Packing Cube Set"/>
    <n v="5"/>
    <n v="47.67"/>
    <n v="0.1"/>
    <n v="17.84"/>
    <n v="214.51500000000001"/>
    <n v="89.2"/>
    <n v="125.31500000000001"/>
    <n v="0.5841782625923595"/>
    <n v="238.35000000000002"/>
    <n v="23.835000000000004"/>
    <n v="2026"/>
    <s v="Q4"/>
    <n v="12"/>
    <s v="Dec"/>
  </r>
  <r>
    <n v="3746"/>
    <d v="2026-12-22T00:00:00"/>
    <n v="2026"/>
    <x v="3"/>
    <n v="12"/>
    <x v="11"/>
    <x v="3"/>
    <x v="7"/>
    <x v="2"/>
    <s v="Business"/>
    <x v="0"/>
    <s v="Trail Bike Light"/>
    <n v="2"/>
    <n v="50.96"/>
    <n v="0.15"/>
    <n v="22.59"/>
    <n v="86.632000000000005"/>
    <n v="45.18"/>
    <n v="41.452000000000005"/>
    <n v="0.47848370117277683"/>
    <n v="101.92"/>
    <n v="15.288"/>
    <n v="2026"/>
    <s v="Q4"/>
    <n v="12"/>
    <s v="Dec"/>
  </r>
  <r>
    <n v="1198"/>
    <d v="2026-12-23T00:00:00"/>
    <n v="2026"/>
    <x v="3"/>
    <n v="12"/>
    <x v="11"/>
    <x v="3"/>
    <x v="7"/>
    <x v="2"/>
    <s v="New"/>
    <x v="2"/>
    <s v="Packing Cube Set"/>
    <n v="5"/>
    <n v="47.69"/>
    <n v="0.05"/>
    <n v="18.23"/>
    <n v="226.52749999999997"/>
    <n v="91.15"/>
    <n v="135.37749999999997"/>
    <n v="0.59762059794064726"/>
    <n v="238.45"/>
    <n v="11.922499999999999"/>
    <n v="2026"/>
    <s v="Q4"/>
    <n v="12"/>
    <s v="Dec"/>
  </r>
  <r>
    <n v="2123"/>
    <d v="2026-12-23T00:00:00"/>
    <n v="2026"/>
    <x v="3"/>
    <n v="12"/>
    <x v="11"/>
    <x v="3"/>
    <x v="8"/>
    <x v="0"/>
    <s v="Returning"/>
    <x v="1"/>
    <s v="Hiking Daypack 20L"/>
    <n v="1"/>
    <n v="91.08"/>
    <n v="0.2"/>
    <n v="46.14"/>
    <n v="72.864000000000004"/>
    <n v="46.14"/>
    <n v="26.724000000000004"/>
    <n v="0.36676548089591571"/>
    <n v="91.08"/>
    <n v="18.216000000000001"/>
    <n v="2026"/>
    <s v="Q4"/>
    <n v="12"/>
    <s v="Dec"/>
  </r>
  <r>
    <n v="2586"/>
    <d v="2026-12-23T00:00:00"/>
    <n v="2026"/>
    <x v="3"/>
    <n v="12"/>
    <x v="11"/>
    <x v="1"/>
    <x v="14"/>
    <x v="2"/>
    <s v="New"/>
    <x v="1"/>
    <s v="Trail Boots"/>
    <n v="1"/>
    <n v="143.84"/>
    <n v="0.15"/>
    <n v="78.17"/>
    <n v="122.264"/>
    <n v="78.17"/>
    <n v="44.093999999999994"/>
    <n v="0.360645815612118"/>
    <n v="143.84"/>
    <n v="21.576000000000001"/>
    <n v="2026"/>
    <s v="Q4"/>
    <n v="12"/>
    <s v="Dec"/>
  </r>
  <r>
    <n v="3048"/>
    <d v="2026-12-23T00:00:00"/>
    <n v="2026"/>
    <x v="3"/>
    <n v="12"/>
    <x v="11"/>
    <x v="1"/>
    <x v="6"/>
    <x v="0"/>
    <s v="New"/>
    <x v="0"/>
    <s v="Cycling Pack 12L"/>
    <n v="1"/>
    <n v="102.66"/>
    <n v="0.05"/>
    <n v="49.2"/>
    <n v="97.526999999999987"/>
    <n v="49.2"/>
    <n v="48.326999999999984"/>
    <n v="0.4955243163431664"/>
    <n v="102.66"/>
    <n v="5.133"/>
    <n v="2026"/>
    <s v="Q4"/>
    <n v="12"/>
    <s v="Dec"/>
  </r>
  <r>
    <n v="3838"/>
    <d v="2026-12-23T00:00:00"/>
    <n v="2026"/>
    <x v="3"/>
    <n v="12"/>
    <x v="11"/>
    <x v="1"/>
    <x v="11"/>
    <x v="2"/>
    <s v="New"/>
    <x v="4"/>
    <s v="Resistance Band Set"/>
    <n v="2"/>
    <n v="40.32"/>
    <n v="0"/>
    <n v="14.39"/>
    <n v="80.64"/>
    <n v="28.78"/>
    <n v="51.86"/>
    <n v="0.64310515873015872"/>
    <n v="80.64"/>
    <n v="0"/>
    <n v="2026"/>
    <s v="Q4"/>
    <n v="12"/>
    <s v="Dec"/>
  </r>
  <r>
    <n v="4718"/>
    <d v="2026-12-23T00:00:00"/>
    <n v="2026"/>
    <x v="3"/>
    <n v="12"/>
    <x v="11"/>
    <x v="0"/>
    <x v="0"/>
    <x v="2"/>
    <s v="Returning"/>
    <x v="1"/>
    <s v="Summit Backpack 45L"/>
    <n v="1"/>
    <n v="157.58000000000001"/>
    <n v="0.1"/>
    <n v="80.37"/>
    <n v="141.822"/>
    <n v="80.37"/>
    <n v="61.451999999999998"/>
    <n v="0.43330371874603374"/>
    <n v="157.58000000000001"/>
    <n v="15.758000000000003"/>
    <n v="2026"/>
    <s v="Q4"/>
    <n v="12"/>
    <s v="Dec"/>
  </r>
  <r>
    <n v="4844"/>
    <d v="2026-12-23T00:00:00"/>
    <n v="2026"/>
    <x v="3"/>
    <n v="12"/>
    <x v="11"/>
    <x v="1"/>
    <x v="14"/>
    <x v="0"/>
    <s v="New"/>
    <x v="4"/>
    <s v="Recovery Roller"/>
    <n v="1"/>
    <n v="36.4"/>
    <n v="0"/>
    <n v="14.22"/>
    <n v="36.4"/>
    <n v="14.22"/>
    <n v="22.18"/>
    <n v="0.6093406593406594"/>
    <n v="36.4"/>
    <n v="0"/>
    <n v="2026"/>
    <s v="Q4"/>
    <n v="12"/>
    <s v="Dec"/>
  </r>
  <r>
    <n v="678"/>
    <d v="2026-12-24T00:00:00"/>
    <n v="2026"/>
    <x v="3"/>
    <n v="12"/>
    <x v="11"/>
    <x v="1"/>
    <x v="11"/>
    <x v="0"/>
    <s v="Business"/>
    <x v="1"/>
    <s v="Trail Boots"/>
    <n v="1"/>
    <n v="142.15"/>
    <n v="0.05"/>
    <n v="80.5"/>
    <n v="135.04249999999999"/>
    <n v="80.5"/>
    <n v="54.54249999999999"/>
    <n v="0.40389136753244342"/>
    <n v="142.15"/>
    <n v="7.1075000000000008"/>
    <n v="2026"/>
    <s v="Q4"/>
    <n v="12"/>
    <s v="Dec"/>
  </r>
  <r>
    <n v="1706"/>
    <d v="2026-12-24T00:00:00"/>
    <n v="2026"/>
    <x v="3"/>
    <n v="12"/>
    <x v="11"/>
    <x v="0"/>
    <x v="0"/>
    <x v="0"/>
    <s v="Returning"/>
    <x v="3"/>
    <s v="Alpine Tent 4P"/>
    <n v="2"/>
    <n v="332.38"/>
    <n v="0.05"/>
    <n v="192.16"/>
    <n v="631.52199999999993"/>
    <n v="384.32"/>
    <n v="247.20199999999994"/>
    <n v="0.39143846136793331"/>
    <n v="664.76"/>
    <n v="33.238"/>
    <n v="2026"/>
    <s v="Q4"/>
    <n v="12"/>
    <s v="Dec"/>
  </r>
  <r>
    <n v="3034"/>
    <d v="2026-12-24T00:00:00"/>
    <n v="2026"/>
    <x v="3"/>
    <n v="12"/>
    <x v="11"/>
    <x v="1"/>
    <x v="1"/>
    <x v="2"/>
    <s v="New"/>
    <x v="3"/>
    <s v="Compact Sleeping Bag"/>
    <n v="1"/>
    <n v="122.18"/>
    <n v="0.15"/>
    <n v="61.28"/>
    <n v="103.85300000000001"/>
    <n v="61.28"/>
    <n v="42.573000000000008"/>
    <n v="0.40993519686479934"/>
    <n v="122.18"/>
    <n v="18.327000000000002"/>
    <n v="2026"/>
    <s v="Q4"/>
    <n v="12"/>
    <s v="Dec"/>
  </r>
  <r>
    <n v="3883"/>
    <d v="2026-12-24T00:00:00"/>
    <n v="2026"/>
    <x v="3"/>
    <n v="12"/>
    <x v="11"/>
    <x v="0"/>
    <x v="0"/>
    <x v="0"/>
    <s v="New"/>
    <x v="3"/>
    <s v="Compact Sleeping Bag"/>
    <n v="1"/>
    <n v="125.66"/>
    <n v="0.15"/>
    <n v="60.6"/>
    <n v="106.81099999999999"/>
    <n v="60.6"/>
    <n v="46.210999999999991"/>
    <n v="0.43264270533933763"/>
    <n v="125.66"/>
    <n v="18.849"/>
    <n v="2026"/>
    <s v="Q4"/>
    <n v="12"/>
    <s v="Dec"/>
  </r>
  <r>
    <n v="4342"/>
    <d v="2026-12-24T00:00:00"/>
    <n v="2026"/>
    <x v="3"/>
    <n v="12"/>
    <x v="11"/>
    <x v="3"/>
    <x v="4"/>
    <x v="0"/>
    <s v="Returning"/>
    <x v="2"/>
    <s v="Packing Cube Set"/>
    <n v="2"/>
    <n v="47.38"/>
    <n v="0.05"/>
    <n v="18.850000000000001"/>
    <n v="90.022000000000006"/>
    <n v="37.700000000000003"/>
    <n v="52.322000000000003"/>
    <n v="0.58121348114905247"/>
    <n v="94.76"/>
    <n v="4.7380000000000004"/>
    <n v="2026"/>
    <s v="Q4"/>
    <n v="12"/>
    <s v="Dec"/>
  </r>
  <r>
    <n v="4468"/>
    <d v="2026-12-24T00:00:00"/>
    <n v="2026"/>
    <x v="3"/>
    <n v="12"/>
    <x v="11"/>
    <x v="0"/>
    <x v="0"/>
    <x v="0"/>
    <s v="Business"/>
    <x v="3"/>
    <s v="Portable Camp Stove"/>
    <n v="1"/>
    <n v="80.8"/>
    <n v="0.05"/>
    <n v="38.33"/>
    <n v="76.759999999999991"/>
    <n v="38.33"/>
    <n v="38.429999999999993"/>
    <n v="0.50065138092756645"/>
    <n v="80.8"/>
    <n v="4.04"/>
    <n v="2026"/>
    <s v="Q4"/>
    <n v="12"/>
    <s v="Dec"/>
  </r>
  <r>
    <n v="7"/>
    <d v="2026-12-25T00:00:00"/>
    <n v="2026"/>
    <x v="3"/>
    <n v="12"/>
    <x v="11"/>
    <x v="3"/>
    <x v="8"/>
    <x v="0"/>
    <s v="Returning"/>
    <x v="0"/>
    <s v="Cycling Pack 12L"/>
    <n v="5"/>
    <n v="103.52"/>
    <n v="0.1"/>
    <n v="49.1"/>
    <n v="465.84000000000003"/>
    <n v="245.5"/>
    <n v="220.34000000000003"/>
    <n v="0.47299501974927016"/>
    <n v="517.6"/>
    <n v="51.760000000000005"/>
    <n v="2026"/>
    <s v="Q4"/>
    <n v="12"/>
    <s v="Dec"/>
  </r>
  <r>
    <n v="658"/>
    <d v="2026-12-25T00:00:00"/>
    <n v="2026"/>
    <x v="3"/>
    <n v="12"/>
    <x v="11"/>
    <x v="1"/>
    <x v="6"/>
    <x v="2"/>
    <s v="Business"/>
    <x v="1"/>
    <s v="Summit Backpack 45L"/>
    <n v="2"/>
    <n v="153.38999999999999"/>
    <n v="0.05"/>
    <n v="78.06"/>
    <n v="291.44099999999997"/>
    <n v="156.12"/>
    <n v="135.32099999999997"/>
    <n v="0.46431696295305047"/>
    <n v="306.77999999999997"/>
    <n v="15.338999999999999"/>
    <n v="2026"/>
    <s v="Q4"/>
    <n v="12"/>
    <s v="Dec"/>
  </r>
  <r>
    <n v="1192"/>
    <d v="2026-12-25T00:00:00"/>
    <n v="2026"/>
    <x v="3"/>
    <n v="12"/>
    <x v="11"/>
    <x v="3"/>
    <x v="13"/>
    <x v="1"/>
    <s v="Business"/>
    <x v="4"/>
    <s v="Resistance Band Set"/>
    <n v="6"/>
    <n v="39.49"/>
    <n v="0.05"/>
    <n v="14.49"/>
    <n v="225.09299999999999"/>
    <n v="86.94"/>
    <n v="138.15299999999999"/>
    <n v="0.61375964601298127"/>
    <n v="236.94"/>
    <n v="11.847000000000001"/>
    <n v="2026"/>
    <s v="Q4"/>
    <n v="12"/>
    <s v="Dec"/>
  </r>
  <r>
    <n v="3852"/>
    <d v="2026-12-25T00:00:00"/>
    <n v="2026"/>
    <x v="3"/>
    <n v="12"/>
    <x v="11"/>
    <x v="2"/>
    <x v="2"/>
    <x v="2"/>
    <s v="Business"/>
    <x v="4"/>
    <s v="Recovery Roller"/>
    <n v="1"/>
    <n v="35.54"/>
    <n v="0.1"/>
    <n v="13.63"/>
    <n v="31.986000000000001"/>
    <n v="13.63"/>
    <n v="18.356000000000002"/>
    <n v="0.5738760707809667"/>
    <n v="35.54"/>
    <n v="3.5540000000000003"/>
    <n v="2026"/>
    <s v="Q4"/>
    <n v="12"/>
    <s v="Dec"/>
  </r>
  <r>
    <n v="4507"/>
    <d v="2026-12-25T00:00:00"/>
    <n v="2026"/>
    <x v="3"/>
    <n v="12"/>
    <x v="11"/>
    <x v="1"/>
    <x v="12"/>
    <x v="3"/>
    <s v="Returning"/>
    <x v="2"/>
    <s v="Travel Backpack 35L"/>
    <n v="2"/>
    <n v="167.21"/>
    <n v="0.05"/>
    <n v="88.23"/>
    <n v="317.69900000000001"/>
    <n v="176.46"/>
    <n v="141.239"/>
    <n v="0.44456860109726504"/>
    <n v="334.42"/>
    <n v="16.721"/>
    <n v="2026"/>
    <s v="Q4"/>
    <n v="12"/>
    <s v="Dec"/>
  </r>
  <r>
    <n v="260"/>
    <d v="2026-12-26T00:00:00"/>
    <n v="2026"/>
    <x v="3"/>
    <n v="12"/>
    <x v="11"/>
    <x v="2"/>
    <x v="2"/>
    <x v="0"/>
    <s v="Business"/>
    <x v="1"/>
    <s v="Trekking Poles"/>
    <n v="1"/>
    <n v="71.89"/>
    <n v="0.1"/>
    <n v="31.88"/>
    <n v="64.701000000000008"/>
    <n v="31.88"/>
    <n v="32.821000000000012"/>
    <n v="0.50727191233520363"/>
    <n v="71.89"/>
    <n v="7.1890000000000001"/>
    <n v="2026"/>
    <s v="Q4"/>
    <n v="12"/>
    <s v="Dec"/>
  </r>
  <r>
    <n v="1659"/>
    <d v="2026-12-26T00:00:00"/>
    <n v="2026"/>
    <x v="3"/>
    <n v="12"/>
    <x v="11"/>
    <x v="0"/>
    <x v="15"/>
    <x v="2"/>
    <s v="New"/>
    <x v="2"/>
    <s v="Carry-On Duffel"/>
    <n v="1"/>
    <n v="133.56"/>
    <n v="0.05"/>
    <n v="68.739999999999995"/>
    <n v="126.88199999999999"/>
    <n v="68.739999999999995"/>
    <n v="58.141999999999996"/>
    <n v="0.4582367869358932"/>
    <n v="133.56"/>
    <n v="6.6780000000000008"/>
    <n v="2026"/>
    <s v="Q4"/>
    <n v="12"/>
    <s v="Dec"/>
  </r>
  <r>
    <n v="3188"/>
    <d v="2026-12-26T00:00:00"/>
    <n v="2026"/>
    <x v="3"/>
    <n v="12"/>
    <x v="11"/>
    <x v="3"/>
    <x v="7"/>
    <x v="3"/>
    <s v="New"/>
    <x v="3"/>
    <s v="Compact Sleeping Bag"/>
    <n v="2"/>
    <n v="122.28"/>
    <n v="0.1"/>
    <n v="61.64"/>
    <n v="220.10400000000001"/>
    <n v="123.28"/>
    <n v="96.824000000000012"/>
    <n v="0.43990113764402283"/>
    <n v="244.56"/>
    <n v="24.456000000000003"/>
    <n v="2026"/>
    <s v="Q4"/>
    <n v="12"/>
    <s v="Dec"/>
  </r>
  <r>
    <n v="3673"/>
    <d v="2026-12-26T00:00:00"/>
    <n v="2026"/>
    <x v="3"/>
    <n v="12"/>
    <x v="11"/>
    <x v="0"/>
    <x v="15"/>
    <x v="0"/>
    <s v="Business"/>
    <x v="4"/>
    <s v="Resistance Band Set"/>
    <n v="1"/>
    <n v="40.619999999999997"/>
    <n v="0"/>
    <n v="14.62"/>
    <n v="40.619999999999997"/>
    <n v="14.62"/>
    <n v="26"/>
    <n v="0.64007877892663712"/>
    <n v="40.619999999999997"/>
    <n v="0"/>
    <n v="2026"/>
    <s v="Q4"/>
    <n v="12"/>
    <s v="Dec"/>
  </r>
  <r>
    <n v="3805"/>
    <d v="2026-12-26T00:00:00"/>
    <n v="2026"/>
    <x v="3"/>
    <n v="12"/>
    <x v="11"/>
    <x v="3"/>
    <x v="4"/>
    <x v="1"/>
    <s v="Business"/>
    <x v="2"/>
    <s v="Packing Cube Set"/>
    <n v="8"/>
    <n v="45.54"/>
    <n v="0.15"/>
    <n v="18.54"/>
    <n v="309.67199999999997"/>
    <n v="148.32"/>
    <n v="161.35199999999998"/>
    <n v="0.52104161822831896"/>
    <n v="364.32"/>
    <n v="54.647999999999996"/>
    <n v="2026"/>
    <s v="Q4"/>
    <n v="12"/>
    <s v="Dec"/>
  </r>
  <r>
    <n v="3945"/>
    <d v="2026-12-26T00:00:00"/>
    <n v="2026"/>
    <x v="3"/>
    <n v="12"/>
    <x v="11"/>
    <x v="3"/>
    <x v="13"/>
    <x v="1"/>
    <s v="Business"/>
    <x v="0"/>
    <s v="Trail Bike Light"/>
    <n v="4"/>
    <n v="50.96"/>
    <n v="0.1"/>
    <n v="22.14"/>
    <n v="183.45600000000002"/>
    <n v="88.56"/>
    <n v="94.896000000000015"/>
    <n v="0.51726844583987441"/>
    <n v="203.84"/>
    <n v="20.384"/>
    <n v="2026"/>
    <s v="Q4"/>
    <n v="12"/>
    <s v="Dec"/>
  </r>
  <r>
    <n v="4266"/>
    <d v="2026-12-26T00:00:00"/>
    <n v="2026"/>
    <x v="3"/>
    <n v="12"/>
    <x v="11"/>
    <x v="1"/>
    <x v="1"/>
    <x v="0"/>
    <s v="New"/>
    <x v="0"/>
    <s v="Compact Repair Kit"/>
    <n v="4"/>
    <n v="40.19"/>
    <n v="0.15"/>
    <n v="16.55"/>
    <n v="136.64599999999999"/>
    <n v="66.2"/>
    <n v="70.445999999999984"/>
    <n v="0.51553649576277383"/>
    <n v="160.76"/>
    <n v="24.113999999999997"/>
    <n v="2026"/>
    <s v="Q4"/>
    <n v="12"/>
    <s v="Dec"/>
  </r>
  <r>
    <n v="606"/>
    <d v="2026-12-27T00:00:00"/>
    <n v="2026"/>
    <x v="3"/>
    <n v="12"/>
    <x v="11"/>
    <x v="1"/>
    <x v="12"/>
    <x v="0"/>
    <s v="New"/>
    <x v="3"/>
    <s v="Alpine Tent 4P"/>
    <n v="3"/>
    <n v="333.84"/>
    <n v="0"/>
    <n v="193.05"/>
    <n v="1001.52"/>
    <n v="579.15000000000009"/>
    <n v="422.36999999999989"/>
    <n v="0.42172897196261672"/>
    <n v="1001.52"/>
    <n v="0"/>
    <n v="2026"/>
    <s v="Q4"/>
    <n v="12"/>
    <s v="Dec"/>
  </r>
  <r>
    <n v="1166"/>
    <d v="2026-12-27T00:00:00"/>
    <n v="2026"/>
    <x v="3"/>
    <n v="12"/>
    <x v="11"/>
    <x v="2"/>
    <x v="16"/>
    <x v="3"/>
    <s v="Returning"/>
    <x v="3"/>
    <s v="Trail Tent 2P"/>
    <n v="2"/>
    <n v="198.94"/>
    <n v="0.15"/>
    <n v="102.32"/>
    <n v="338.19799999999998"/>
    <n v="204.64"/>
    <n v="133.55799999999999"/>
    <n v="0.39491067362905752"/>
    <n v="397.88"/>
    <n v="59.681999999999995"/>
    <n v="2026"/>
    <s v="Q4"/>
    <n v="12"/>
    <s v="Dec"/>
  </r>
  <r>
    <n v="1913"/>
    <d v="2026-12-27T00:00:00"/>
    <n v="2026"/>
    <x v="3"/>
    <n v="12"/>
    <x v="11"/>
    <x v="2"/>
    <x v="5"/>
    <x v="3"/>
    <s v="New"/>
    <x v="4"/>
    <s v="Recovery Roller"/>
    <n v="3"/>
    <n v="35.979999999999997"/>
    <n v="0"/>
    <n v="13.6"/>
    <n v="107.94"/>
    <n v="40.799999999999997"/>
    <n v="67.14"/>
    <n v="0.62201222901612008"/>
    <n v="107.94"/>
    <n v="0"/>
    <n v="2026"/>
    <s v="Q4"/>
    <n v="12"/>
    <s v="Dec"/>
  </r>
  <r>
    <n v="2402"/>
    <d v="2026-12-27T00:00:00"/>
    <n v="2026"/>
    <x v="3"/>
    <n v="12"/>
    <x v="11"/>
    <x v="1"/>
    <x v="14"/>
    <x v="3"/>
    <s v="New"/>
    <x v="2"/>
    <s v="Carry-On Duffel"/>
    <n v="6"/>
    <n v="133.4"/>
    <n v="0.1"/>
    <n v="66.3"/>
    <n v="720.36000000000013"/>
    <n v="397.79999999999995"/>
    <n v="322.56000000000017"/>
    <n v="0.44777611194402817"/>
    <n v="800.40000000000009"/>
    <n v="80.04000000000002"/>
    <n v="2026"/>
    <s v="Q4"/>
    <n v="12"/>
    <s v="Dec"/>
  </r>
  <r>
    <n v="3192"/>
    <d v="2026-12-27T00:00:00"/>
    <n v="2026"/>
    <x v="3"/>
    <n v="12"/>
    <x v="11"/>
    <x v="3"/>
    <x v="7"/>
    <x v="0"/>
    <s v="Returning"/>
    <x v="1"/>
    <s v="Hiking Daypack 20L"/>
    <n v="2"/>
    <n v="93.45"/>
    <n v="0"/>
    <n v="45.75"/>
    <n v="186.9"/>
    <n v="91.5"/>
    <n v="95.4"/>
    <n v="0.5104333868378812"/>
    <n v="186.9"/>
    <n v="0"/>
    <n v="2026"/>
    <s v="Q4"/>
    <n v="12"/>
    <s v="Dec"/>
  </r>
  <r>
    <n v="3721"/>
    <d v="2026-12-27T00:00:00"/>
    <n v="2026"/>
    <x v="3"/>
    <n v="12"/>
    <x v="11"/>
    <x v="2"/>
    <x v="5"/>
    <x v="3"/>
    <s v="New"/>
    <x v="4"/>
    <s v="Training Mat"/>
    <n v="1"/>
    <n v="49.79"/>
    <n v="0.2"/>
    <n v="21.87"/>
    <n v="39.832000000000001"/>
    <n v="21.87"/>
    <n v="17.962"/>
    <n v="0.45094396465153641"/>
    <n v="49.79"/>
    <n v="9.9580000000000002"/>
    <n v="2026"/>
    <s v="Q4"/>
    <n v="12"/>
    <s v="Dec"/>
  </r>
  <r>
    <n v="3882"/>
    <d v="2026-12-27T00:00:00"/>
    <n v="2026"/>
    <x v="3"/>
    <n v="12"/>
    <x v="11"/>
    <x v="3"/>
    <x v="8"/>
    <x v="3"/>
    <s v="Returning"/>
    <x v="1"/>
    <s v="Trekking Poles"/>
    <n v="3"/>
    <n v="70.430000000000007"/>
    <n v="0.1"/>
    <n v="32.869999999999997"/>
    <n v="190.16100000000003"/>
    <n v="98.609999999999985"/>
    <n v="91.551000000000045"/>
    <n v="0.48143941186678674"/>
    <n v="211.29000000000002"/>
    <n v="21.129000000000005"/>
    <n v="2026"/>
    <s v="Q4"/>
    <n v="12"/>
    <s v="Dec"/>
  </r>
  <r>
    <n v="4945"/>
    <d v="2026-12-27T00:00:00"/>
    <n v="2026"/>
    <x v="3"/>
    <n v="12"/>
    <x v="11"/>
    <x v="2"/>
    <x v="2"/>
    <x v="0"/>
    <s v="Business"/>
    <x v="3"/>
    <s v="Portable Camp Stove"/>
    <n v="2"/>
    <n v="82.04"/>
    <n v="0.1"/>
    <n v="38.880000000000003"/>
    <n v="147.67200000000003"/>
    <n v="77.760000000000005"/>
    <n v="69.91200000000002"/>
    <n v="0.47342759629449055"/>
    <n v="164.08"/>
    <n v="16.408000000000001"/>
    <n v="2026"/>
    <s v="Q4"/>
    <n v="12"/>
    <s v="Dec"/>
  </r>
  <r>
    <n v="5084"/>
    <d v="2026-12-27T00:00:00"/>
    <n v="2026"/>
    <x v="3"/>
    <n v="12"/>
    <x v="11"/>
    <x v="1"/>
    <x v="11"/>
    <x v="3"/>
    <s v="Returning"/>
    <x v="2"/>
    <s v="Insulated Bottle"/>
    <n v="1"/>
    <n v="35.409999999999997"/>
    <n v="0.2"/>
    <n v="13.54"/>
    <n v="28.327999999999999"/>
    <n v="13.54"/>
    <n v="14.788"/>
    <n v="0.5220276757977973"/>
    <n v="35.409999999999997"/>
    <n v="7.0819999999999999"/>
    <n v="2026"/>
    <s v="Q4"/>
    <n v="12"/>
    <s v="Dec"/>
  </r>
  <r>
    <n v="246"/>
    <d v="2026-12-28T00:00:00"/>
    <n v="2026"/>
    <x v="3"/>
    <n v="12"/>
    <x v="11"/>
    <x v="3"/>
    <x v="7"/>
    <x v="3"/>
    <s v="Business"/>
    <x v="0"/>
    <s v="Compact Repair Kit"/>
    <n v="1"/>
    <n v="41.06"/>
    <n v="0.1"/>
    <n v="16.23"/>
    <n v="36.954000000000001"/>
    <n v="16.23"/>
    <n v="20.724"/>
    <n v="0.5608053255398604"/>
    <n v="41.06"/>
    <n v="4.1060000000000008"/>
    <n v="2026"/>
    <s v="Q4"/>
    <n v="12"/>
    <s v="Dec"/>
  </r>
  <r>
    <n v="537"/>
    <d v="2026-12-28T00:00:00"/>
    <n v="2026"/>
    <x v="3"/>
    <n v="12"/>
    <x v="11"/>
    <x v="3"/>
    <x v="8"/>
    <x v="1"/>
    <s v="Business"/>
    <x v="1"/>
    <s v="Hiking Daypack 20L"/>
    <n v="12"/>
    <n v="90.29"/>
    <n v="0.1"/>
    <n v="45.76"/>
    <n v="975.13200000000006"/>
    <n v="549.12"/>
    <n v="426.01200000000006"/>
    <n v="0.43687623829389255"/>
    <n v="1083.48"/>
    <n v="108.34800000000001"/>
    <n v="2026"/>
    <s v="Q4"/>
    <n v="12"/>
    <s v="Dec"/>
  </r>
  <r>
    <n v="968"/>
    <d v="2026-12-28T00:00:00"/>
    <n v="2026"/>
    <x v="3"/>
    <n v="12"/>
    <x v="11"/>
    <x v="1"/>
    <x v="12"/>
    <x v="2"/>
    <s v="New"/>
    <x v="0"/>
    <s v="Cycling Pack 12L"/>
    <n v="1"/>
    <n v="103.13"/>
    <n v="0.15"/>
    <n v="50.06"/>
    <n v="87.660499999999999"/>
    <n v="50.06"/>
    <n v="37.600499999999997"/>
    <n v="0.42893321393329947"/>
    <n v="103.13"/>
    <n v="15.469499999999998"/>
    <n v="2026"/>
    <s v="Q4"/>
    <n v="12"/>
    <s v="Dec"/>
  </r>
  <r>
    <n v="1234"/>
    <d v="2026-12-28T00:00:00"/>
    <n v="2026"/>
    <x v="3"/>
    <n v="12"/>
    <x v="11"/>
    <x v="3"/>
    <x v="13"/>
    <x v="0"/>
    <s v="Returning"/>
    <x v="0"/>
    <s v="Commuter Helmet"/>
    <n v="1"/>
    <n v="81.39"/>
    <n v="0.05"/>
    <n v="43.54"/>
    <n v="77.320499999999996"/>
    <n v="43.54"/>
    <n v="33.780499999999996"/>
    <n v="0.43688931137279247"/>
    <n v="81.39"/>
    <n v="4.0695000000000006"/>
    <n v="2026"/>
    <s v="Q4"/>
    <n v="12"/>
    <s v="Dec"/>
  </r>
  <r>
    <n v="2061"/>
    <d v="2026-12-28T00:00:00"/>
    <n v="2026"/>
    <x v="3"/>
    <n v="12"/>
    <x v="11"/>
    <x v="0"/>
    <x v="15"/>
    <x v="3"/>
    <s v="Returning"/>
    <x v="3"/>
    <s v="Alpine Tent 4P"/>
    <n v="2"/>
    <n v="342.78"/>
    <n v="0"/>
    <n v="197.89"/>
    <n v="685.56"/>
    <n v="395.78"/>
    <n v="289.77999999999997"/>
    <n v="0.4226909387945621"/>
    <n v="685.56"/>
    <n v="0"/>
    <n v="2026"/>
    <s v="Q4"/>
    <n v="12"/>
    <s v="Dec"/>
  </r>
  <r>
    <n v="2219"/>
    <d v="2026-12-28T00:00:00"/>
    <n v="2026"/>
    <x v="3"/>
    <n v="12"/>
    <x v="11"/>
    <x v="1"/>
    <x v="14"/>
    <x v="0"/>
    <s v="Returning"/>
    <x v="1"/>
    <s v="Trail Boots"/>
    <n v="1"/>
    <n v="147"/>
    <n v="0.15"/>
    <n v="79.58"/>
    <n v="124.95"/>
    <n v="79.58"/>
    <n v="45.370000000000005"/>
    <n v="0.36310524209683875"/>
    <n v="147"/>
    <n v="22.05"/>
    <n v="2026"/>
    <s v="Q4"/>
    <n v="12"/>
    <s v="Dec"/>
  </r>
  <r>
    <n v="2651"/>
    <d v="2026-12-28T00:00:00"/>
    <n v="2026"/>
    <x v="3"/>
    <n v="12"/>
    <x v="11"/>
    <x v="0"/>
    <x v="15"/>
    <x v="0"/>
    <s v="New"/>
    <x v="2"/>
    <s v="Packing Cube Set"/>
    <n v="1"/>
    <n v="45.69"/>
    <n v="0.2"/>
    <n v="18.829999999999998"/>
    <n v="36.552"/>
    <n v="18.829999999999998"/>
    <n v="17.722000000000001"/>
    <n v="0.48484351061501429"/>
    <n v="45.69"/>
    <n v="9.1379999999999999"/>
    <n v="2026"/>
    <s v="Q4"/>
    <n v="12"/>
    <s v="Dec"/>
  </r>
  <r>
    <n v="3173"/>
    <d v="2026-12-28T00:00:00"/>
    <n v="2026"/>
    <x v="3"/>
    <n v="12"/>
    <x v="11"/>
    <x v="1"/>
    <x v="12"/>
    <x v="3"/>
    <s v="Returning"/>
    <x v="0"/>
    <s v="Compact Repair Kit"/>
    <n v="1"/>
    <n v="39.69"/>
    <n v="0"/>
    <n v="17.09"/>
    <n v="39.69"/>
    <n v="17.09"/>
    <n v="22.599999999999998"/>
    <n v="0.56941295036533135"/>
    <n v="39.69"/>
    <n v="0"/>
    <n v="2026"/>
    <s v="Q4"/>
    <n v="12"/>
    <s v="Dec"/>
  </r>
  <r>
    <n v="3409"/>
    <d v="2026-12-28T00:00:00"/>
    <n v="2026"/>
    <x v="3"/>
    <n v="12"/>
    <x v="11"/>
    <x v="3"/>
    <x v="4"/>
    <x v="0"/>
    <s v="New"/>
    <x v="3"/>
    <s v="Compact Sleeping Bag"/>
    <n v="5"/>
    <n v="122.42"/>
    <n v="0"/>
    <n v="60.8"/>
    <n v="612.1"/>
    <n v="304"/>
    <n v="308.10000000000002"/>
    <n v="0.50334912595981052"/>
    <n v="612.1"/>
    <n v="0"/>
    <n v="2026"/>
    <s v="Q4"/>
    <n v="12"/>
    <s v="Dec"/>
  </r>
  <r>
    <n v="3535"/>
    <d v="2026-12-28T00:00:00"/>
    <n v="2026"/>
    <x v="3"/>
    <n v="12"/>
    <x v="11"/>
    <x v="1"/>
    <x v="6"/>
    <x v="2"/>
    <s v="New"/>
    <x v="2"/>
    <s v="Insulated Bottle"/>
    <n v="1"/>
    <n v="37.03"/>
    <n v="0.15"/>
    <n v="13.53"/>
    <n v="31.4755"/>
    <n v="13.53"/>
    <n v="17.945500000000003"/>
    <n v="0.57014185636447401"/>
    <n v="37.03"/>
    <n v="5.5545"/>
    <n v="2026"/>
    <s v="Q4"/>
    <n v="12"/>
    <s v="Dec"/>
  </r>
  <r>
    <n v="5134"/>
    <d v="2026-12-28T00:00:00"/>
    <n v="2026"/>
    <x v="3"/>
    <n v="12"/>
    <x v="11"/>
    <x v="1"/>
    <x v="14"/>
    <x v="2"/>
    <s v="Returning"/>
    <x v="1"/>
    <s v="Hiking Daypack 20L"/>
    <n v="1"/>
    <n v="90.99"/>
    <n v="0.05"/>
    <n v="44.78"/>
    <n v="86.440499999999986"/>
    <n v="44.78"/>
    <n v="41.660499999999985"/>
    <n v="0.48195579618350187"/>
    <n v="90.99"/>
    <n v="4.5495000000000001"/>
    <n v="2026"/>
    <s v="Q4"/>
    <n v="12"/>
    <s v="Dec"/>
  </r>
  <r>
    <n v="2011"/>
    <d v="2026-12-29T00:00:00"/>
    <n v="2026"/>
    <x v="3"/>
    <n v="12"/>
    <x v="11"/>
    <x v="1"/>
    <x v="11"/>
    <x v="0"/>
    <s v="Returning"/>
    <x v="1"/>
    <s v="Hiking Daypack 20L"/>
    <n v="1"/>
    <n v="90.81"/>
    <n v="0.1"/>
    <n v="46.53"/>
    <n v="81.728999999999999"/>
    <n v="46.53"/>
    <n v="35.198999999999998"/>
    <n v="0.43067944059024332"/>
    <n v="90.81"/>
    <n v="9.0810000000000013"/>
    <n v="2026"/>
    <s v="Q4"/>
    <n v="12"/>
    <s v="Dec"/>
  </r>
  <r>
    <n v="2477"/>
    <d v="2026-12-29T00:00:00"/>
    <n v="2026"/>
    <x v="3"/>
    <n v="12"/>
    <x v="11"/>
    <x v="0"/>
    <x v="15"/>
    <x v="2"/>
    <s v="New"/>
    <x v="0"/>
    <s v="Compact Repair Kit"/>
    <n v="1"/>
    <n v="41.28"/>
    <n v="0.15"/>
    <n v="16.41"/>
    <n v="35.088000000000001"/>
    <n v="16.41"/>
    <n v="18.678000000000001"/>
    <n v="0.53231874145006841"/>
    <n v="41.28"/>
    <n v="6.1920000000000002"/>
    <n v="2026"/>
    <s v="Q4"/>
    <n v="12"/>
    <s v="Dec"/>
  </r>
  <r>
    <n v="2745"/>
    <d v="2026-12-29T00:00:00"/>
    <n v="2026"/>
    <x v="3"/>
    <n v="12"/>
    <x v="11"/>
    <x v="3"/>
    <x v="13"/>
    <x v="3"/>
    <s v="Business"/>
    <x v="2"/>
    <s v="Packing Cube Set"/>
    <n v="1"/>
    <n v="46.07"/>
    <n v="0"/>
    <n v="18.420000000000002"/>
    <n v="46.07"/>
    <n v="18.420000000000002"/>
    <n v="27.65"/>
    <n v="0.60017364879531143"/>
    <n v="46.07"/>
    <n v="0"/>
    <n v="2026"/>
    <s v="Q4"/>
    <n v="12"/>
    <s v="Dec"/>
  </r>
  <r>
    <n v="4427"/>
    <d v="2026-12-29T00:00:00"/>
    <n v="2026"/>
    <x v="3"/>
    <n v="12"/>
    <x v="11"/>
    <x v="1"/>
    <x v="12"/>
    <x v="2"/>
    <s v="Business"/>
    <x v="1"/>
    <s v="Trail Boots"/>
    <n v="1"/>
    <n v="147.29"/>
    <n v="0.1"/>
    <n v="78.2"/>
    <n v="132.56100000000001"/>
    <n v="78.2"/>
    <n v="54.361000000000004"/>
    <n v="0.4100829052285363"/>
    <n v="147.29"/>
    <n v="14.728999999999999"/>
    <n v="2026"/>
    <s v="Q4"/>
    <n v="12"/>
    <s v="Dec"/>
  </r>
  <r>
    <n v="377"/>
    <d v="2026-12-30T00:00:00"/>
    <n v="2026"/>
    <x v="3"/>
    <n v="12"/>
    <x v="11"/>
    <x v="3"/>
    <x v="13"/>
    <x v="0"/>
    <s v="New"/>
    <x v="0"/>
    <s v="Compact Repair Kit"/>
    <n v="1"/>
    <n v="40.82"/>
    <n v="0.1"/>
    <n v="17.2"/>
    <n v="36.738"/>
    <n v="17.2"/>
    <n v="19.538"/>
    <n v="0.53181991398551909"/>
    <n v="40.82"/>
    <n v="4.0819999999999999"/>
    <n v="2026"/>
    <s v="Q4"/>
    <n v="12"/>
    <s v="Dec"/>
  </r>
  <r>
    <n v="1530"/>
    <d v="2026-12-30T00:00:00"/>
    <n v="2026"/>
    <x v="3"/>
    <n v="12"/>
    <x v="11"/>
    <x v="3"/>
    <x v="7"/>
    <x v="0"/>
    <s v="New"/>
    <x v="4"/>
    <s v="Training Mat"/>
    <n v="3"/>
    <n v="50.72"/>
    <n v="0"/>
    <n v="22.3"/>
    <n v="152.16"/>
    <n v="66.900000000000006"/>
    <n v="85.259999999999991"/>
    <n v="0.56033123028391163"/>
    <n v="152.16"/>
    <n v="0"/>
    <n v="2026"/>
    <s v="Q4"/>
    <n v="12"/>
    <s v="Dec"/>
  </r>
  <r>
    <n v="2135"/>
    <d v="2026-12-30T00:00:00"/>
    <n v="2026"/>
    <x v="3"/>
    <n v="12"/>
    <x v="11"/>
    <x v="1"/>
    <x v="12"/>
    <x v="3"/>
    <s v="Business"/>
    <x v="3"/>
    <s v="Trail Tent 2P"/>
    <n v="3"/>
    <n v="194.7"/>
    <n v="0.1"/>
    <n v="102.62"/>
    <n v="525.68999999999994"/>
    <n v="307.86"/>
    <n v="217.82999999999993"/>
    <n v="0.41436968555612613"/>
    <n v="584.09999999999991"/>
    <n v="58.41"/>
    <n v="2026"/>
    <s v="Q4"/>
    <n v="12"/>
    <s v="Dec"/>
  </r>
  <r>
    <n v="2916"/>
    <d v="2026-12-30T00:00:00"/>
    <n v="2026"/>
    <x v="3"/>
    <n v="12"/>
    <x v="11"/>
    <x v="1"/>
    <x v="6"/>
    <x v="2"/>
    <s v="New"/>
    <x v="2"/>
    <s v="Insulated Bottle"/>
    <n v="1"/>
    <n v="36.64"/>
    <n v="0.05"/>
    <n v="13.59"/>
    <n v="34.808"/>
    <n v="13.59"/>
    <n v="21.218"/>
    <n v="0.60957251206619167"/>
    <n v="36.64"/>
    <n v="1.8320000000000001"/>
    <n v="2026"/>
    <s v="Q4"/>
    <n v="12"/>
    <s v="Dec"/>
  </r>
  <r>
    <n v="3449"/>
    <d v="2026-12-30T00:00:00"/>
    <n v="2026"/>
    <x v="3"/>
    <n v="12"/>
    <x v="11"/>
    <x v="2"/>
    <x v="10"/>
    <x v="3"/>
    <s v="Returning"/>
    <x v="3"/>
    <s v="Trail Tent 2P"/>
    <n v="6"/>
    <n v="192.9"/>
    <n v="0.2"/>
    <n v="106.89"/>
    <n v="925.92000000000007"/>
    <n v="641.34"/>
    <n v="284.58000000000004"/>
    <n v="0.30734836702954899"/>
    <n v="1157.4000000000001"/>
    <n v="231.48000000000002"/>
    <n v="2026"/>
    <s v="Q4"/>
    <n v="12"/>
    <s v="Dec"/>
  </r>
  <r>
    <n v="3498"/>
    <d v="2026-12-30T00:00:00"/>
    <n v="2026"/>
    <x v="3"/>
    <n v="12"/>
    <x v="11"/>
    <x v="3"/>
    <x v="7"/>
    <x v="3"/>
    <s v="Returning"/>
    <x v="1"/>
    <s v="Trekking Poles"/>
    <n v="2"/>
    <n v="71.56"/>
    <n v="0.1"/>
    <n v="32.99"/>
    <n v="128.80800000000002"/>
    <n v="65.98"/>
    <n v="62.828000000000017"/>
    <n v="0.4877647351096206"/>
    <n v="143.12"/>
    <n v="14.312000000000001"/>
    <n v="2026"/>
    <s v="Q4"/>
    <n v="12"/>
    <s v="Dec"/>
  </r>
  <r>
    <n v="4851"/>
    <d v="2026-12-30T00:00:00"/>
    <n v="2026"/>
    <x v="3"/>
    <n v="12"/>
    <x v="11"/>
    <x v="3"/>
    <x v="13"/>
    <x v="3"/>
    <s v="New"/>
    <x v="0"/>
    <s v="Compact Repair Kit"/>
    <n v="1"/>
    <n v="40.270000000000003"/>
    <n v="0.1"/>
    <n v="16.63"/>
    <n v="36.243000000000002"/>
    <n v="16.63"/>
    <n v="19.613000000000003"/>
    <n v="0.54115277432883602"/>
    <n v="40.270000000000003"/>
    <n v="4.0270000000000001"/>
    <n v="2026"/>
    <s v="Q4"/>
    <n v="12"/>
    <s v="Dec"/>
  </r>
  <r>
    <n v="4926"/>
    <d v="2026-12-30T00:00:00"/>
    <n v="2026"/>
    <x v="3"/>
    <n v="12"/>
    <x v="11"/>
    <x v="3"/>
    <x v="7"/>
    <x v="2"/>
    <s v="Business"/>
    <x v="0"/>
    <s v="Commuter Helmet"/>
    <n v="6"/>
    <n v="81.180000000000007"/>
    <n v="0.05"/>
    <n v="43.3"/>
    <n v="462.726"/>
    <n v="259.79999999999995"/>
    <n v="202.92600000000004"/>
    <n v="0.43854462468069666"/>
    <n v="487.08000000000004"/>
    <n v="24.354000000000003"/>
    <n v="2026"/>
    <s v="Q4"/>
    <n v="12"/>
    <s v="Dec"/>
  </r>
  <r>
    <n v="5035"/>
    <d v="2026-12-30T00:00:00"/>
    <n v="2026"/>
    <x v="3"/>
    <n v="12"/>
    <x v="11"/>
    <x v="1"/>
    <x v="12"/>
    <x v="0"/>
    <s v="New"/>
    <x v="0"/>
    <s v="Cycling Pack 12L"/>
    <n v="2"/>
    <n v="101.73"/>
    <n v="0.1"/>
    <n v="49.3"/>
    <n v="183.114"/>
    <n v="98.6"/>
    <n v="84.51400000000001"/>
    <n v="0.46153762137247839"/>
    <n v="203.46"/>
    <n v="20.346000000000004"/>
    <n v="2026"/>
    <s v="Q4"/>
    <n v="12"/>
    <s v="Dec"/>
  </r>
  <r>
    <n v="5135"/>
    <d v="2026-12-30T00:00:00"/>
    <n v="2026"/>
    <x v="3"/>
    <n v="12"/>
    <x v="11"/>
    <x v="2"/>
    <x v="10"/>
    <x v="0"/>
    <s v="New"/>
    <x v="0"/>
    <s v="Trail Bike Light"/>
    <n v="5"/>
    <n v="51.78"/>
    <n v="0.15"/>
    <n v="22.37"/>
    <n v="220.06499999999997"/>
    <n v="111.85000000000001"/>
    <n v="108.21499999999996"/>
    <n v="0.49174107650012483"/>
    <n v="258.89999999999998"/>
    <n v="38.834999999999994"/>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D5B1D9-1EB7-42EC-95A6-0DA8E835E944}" name="Region_Wis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K9:L14" firstHeaderRow="1" firstDataRow="1" firstDataCol="1"/>
  <pivotFields count="28">
    <pivotField showAll="0"/>
    <pivotField numFmtId="164" showAll="0"/>
    <pivotField numFmtId="1" showAll="0"/>
    <pivotField showAll="0"/>
    <pivotField numFmtId="1" showAll="0"/>
    <pivotField showAll="0"/>
    <pivotField axis="axisRow" showAll="0">
      <items count="5">
        <item x="1"/>
        <item x="2"/>
        <item x="0"/>
        <item x="3"/>
        <item t="default"/>
      </items>
    </pivotField>
    <pivotField showAll="0" measureFilter="1"/>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70" showAll="0"/>
    <pivotField numFmtId="166" showAll="0"/>
    <pivotField numFmtId="1" showAll="0"/>
    <pivotField showAll="0"/>
    <pivotField numFmtId="1" showAll="0"/>
    <pivotField showAll="0"/>
    <pivotField dragToRow="0" dragToCol="0" dragToPage="0" showAll="0" defaultSubtotal="0"/>
    <pivotField dragToRow="0" dragToCol="0" dragToPage="0" showAll="0" defaultSubtotal="0"/>
  </pivotFields>
  <rowFields count="1">
    <field x="6"/>
  </rowFields>
  <rowItems count="5">
    <i>
      <x/>
    </i>
    <i>
      <x v="1"/>
    </i>
    <i>
      <x v="2"/>
    </i>
    <i>
      <x v="3"/>
    </i>
    <i t="grand">
      <x/>
    </i>
  </rowItems>
  <colItems count="1">
    <i/>
  </colItems>
  <dataFields count="1">
    <dataField name="Total Revenue" fld="16" baseField="0" baseItem="0" numFmtId="169"/>
  </dataFields>
  <formats count="1">
    <format dxfId="50">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 chart="35" format="7">
      <pivotArea type="data" outline="0" fieldPosition="0">
        <references count="2">
          <reference field="4294967294" count="1" selected="0">
            <x v="0"/>
          </reference>
          <reference field="6" count="1" selected="0">
            <x v="0"/>
          </reference>
        </references>
      </pivotArea>
    </chartFormat>
    <chartFormat chart="35" format="8">
      <pivotArea type="data" outline="0" fieldPosition="0">
        <references count="2">
          <reference field="4294967294" count="1" selected="0">
            <x v="0"/>
          </reference>
          <reference field="6" count="1" selected="0">
            <x v="1"/>
          </reference>
        </references>
      </pivotArea>
    </chartFormat>
    <chartFormat chart="35" format="9">
      <pivotArea type="data" outline="0" fieldPosition="0">
        <references count="2">
          <reference field="4294967294" count="1" selected="0">
            <x v="0"/>
          </reference>
          <reference field="6" count="1" selected="0">
            <x v="2"/>
          </reference>
        </references>
      </pivotArea>
    </chartFormat>
    <chartFormat chart="35"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FC39E0-DBC4-48CA-B2AF-D13F4DA079D2}" name="Sales_Channe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H9:I14" firstHeaderRow="1" firstDataRow="1" firstDataCol="1"/>
  <pivotFields count="28">
    <pivotField showAll="0"/>
    <pivotField numFmtId="164" showAll="0"/>
    <pivotField numFmtId="1" showAll="0"/>
    <pivotField showAll="0"/>
    <pivotField numFmtId="1" showAll="0"/>
    <pivotField showAll="0"/>
    <pivotField showAll="0"/>
    <pivotField showAll="0" measureFilter="1"/>
    <pivotField axis="axisRow" showAll="0">
      <items count="5">
        <item x="1"/>
        <item x="3"/>
        <item x="0"/>
        <item x="2"/>
        <item t="default"/>
      </items>
    </pivotField>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70" showAll="0"/>
    <pivotField numFmtId="166" showAll="0"/>
    <pivotField numFmtId="1" showAll="0"/>
    <pivotField showAll="0"/>
    <pivotField numFmtId="1" showAll="0"/>
    <pivotField showAll="0"/>
    <pivotField dragToRow="0" dragToCol="0" dragToPage="0" showAll="0" defaultSubtotal="0"/>
    <pivotField dragToRow="0" dragToCol="0" dragToPage="0" showAll="0" defaultSubtotal="0"/>
  </pivotFields>
  <rowFields count="1">
    <field x="8"/>
  </rowFields>
  <rowItems count="5">
    <i>
      <x/>
    </i>
    <i>
      <x v="1"/>
    </i>
    <i>
      <x v="2"/>
    </i>
    <i>
      <x v="3"/>
    </i>
    <i t="grand">
      <x/>
    </i>
  </rowItems>
  <colItems count="1">
    <i/>
  </colItems>
  <dataFields count="1">
    <dataField name="Total Revenue" fld="16" baseField="0" baseItem="0" numFmtId="169"/>
  </dataFields>
  <formats count="1">
    <format dxfId="51">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8" count="1" selected="0">
            <x v="0"/>
          </reference>
        </references>
      </pivotArea>
    </chartFormat>
    <chartFormat chart="31" format="8">
      <pivotArea type="data" outline="0" fieldPosition="0">
        <references count="2">
          <reference field="4294967294" count="1" selected="0">
            <x v="0"/>
          </reference>
          <reference field="8" count="1" selected="0">
            <x v="1"/>
          </reference>
        </references>
      </pivotArea>
    </chartFormat>
    <chartFormat chart="31" format="9">
      <pivotArea type="data" outline="0" fieldPosition="0">
        <references count="2">
          <reference field="4294967294" count="1" selected="0">
            <x v="0"/>
          </reference>
          <reference field="8" count="1" selected="0">
            <x v="2"/>
          </reference>
        </references>
      </pivotArea>
    </chartFormat>
    <chartFormat chart="31"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9C289B-D5CA-4D53-AE24-388E824202F1}" name="COG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8">
    <pivotField showAll="0"/>
    <pivotField numFmtId="164" showAll="0"/>
    <pivotField numFmtId="1" showAll="0"/>
    <pivotField showAll="0"/>
    <pivotField numFmtId="1"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70" showAll="0"/>
    <pivotField numFmtId="166" showAll="0"/>
    <pivotField numFmtId="1" showAll="0"/>
    <pivotField showAll="0"/>
    <pivotField numFmtId="1" showAll="0"/>
    <pivotField showAll="0"/>
    <pivotField dragToRow="0" dragToCol="0" dragToPage="0" showAll="0" defaultSubtotal="0"/>
    <pivotField dragToRow="0" dragToCol="0" dragToPage="0" showAll="0" defaultSubtotal="0"/>
  </pivotFields>
  <rowItems count="1">
    <i/>
  </rowItems>
  <colItems count="1">
    <i/>
  </colItems>
  <dataFields count="1">
    <dataField name="Sum of COGS" fld="17" baseField="0" baseItem="0" numFmtId="167"/>
  </dataFields>
  <formats count="1">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FFFA6E-EFD4-4329-A924-51B21920CAAE}" name="Monthly_Profit_And_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C22" firstHeaderRow="0" firstDataRow="1" firstDataCol="1"/>
  <pivotFields count="28">
    <pivotField showAll="0"/>
    <pivotField numFmtId="164" showAll="0"/>
    <pivotField numFmtId="1" showAll="0"/>
    <pivotField showAll="0"/>
    <pivotField numFmtId="1"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70" showAll="0"/>
    <pivotField numFmtId="166" showAll="0"/>
    <pivotField numFmtId="1" showAll="0"/>
    <pivotField showAll="0"/>
    <pivotField numFmtId="1" showAll="0"/>
    <pivotField showAll="0"/>
    <pivotField dragToRow="0" dragToCol="0" dragToPage="0" showAll="0" defaultSubtotal="0"/>
    <pivotField dragToRow="0" dragToCol="0" dragToPage="0" showAll="0" defaultSubtota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5"/>
    <dataField name="Total Gross Profit" fld="18" baseField="0" baseItem="0" numFmtId="165"/>
  </dataFields>
  <formats count="3">
    <format dxfId="55">
      <pivotArea outline="0" collapsedLevelsAreSubtotals="1" fieldPosition="0"/>
    </format>
    <format dxfId="54">
      <pivotArea collapsedLevelsAreSubtotals="1" fieldPosition="0">
        <references count="2">
          <reference field="4294967294" count="1" selected="0">
            <x v="0"/>
          </reference>
          <reference field="5" count="0"/>
        </references>
      </pivotArea>
    </format>
    <format dxfId="53">
      <pivotArea collapsedLevelsAreSubtotals="1" fieldPosition="0">
        <references count="2">
          <reference field="4294967294" count="1" selected="0">
            <x v="1"/>
          </reference>
          <reference field="5" count="0"/>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D72B6B-A0FC-44E2-8758-D47C95181076}" name="Total_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8">
    <pivotField showAll="0"/>
    <pivotField numFmtId="164" showAll="0"/>
    <pivotField numFmtId="1" showAll="0"/>
    <pivotField showAll="0"/>
    <pivotField numFmtId="1"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70" showAll="0"/>
    <pivotField numFmtId="166" showAll="0"/>
    <pivotField numFmtId="1" showAll="0"/>
    <pivotField showAll="0"/>
    <pivotField numFmtId="1" showAll="0"/>
    <pivotField showAll="0"/>
    <pivotField dragToRow="0" dragToCol="0" dragToPage="0" showAll="0" defaultSubtotal="0"/>
    <pivotField dragToRow="0" dragToCol="0" dragToPage="0" showAll="0" defaultSubtotal="0"/>
  </pivotFields>
  <rowItems count="1">
    <i/>
  </rowItems>
  <colItems count="1">
    <i/>
  </colItems>
  <dataFields count="1">
    <dataField name="Sum of Revenue" fld="16" baseField="0" baseItem="0" numFmtId="167"/>
  </dataFields>
  <formats count="1">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89C707-35B2-4E25-8CF1-9AEF52C9ABD8}" name="Total_Units_Sol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8">
    <pivotField showAll="0"/>
    <pivotField numFmtId="164" showAll="0"/>
    <pivotField numFmtId="1" showAll="0"/>
    <pivotField showAll="0"/>
    <pivotField numFmtId="1"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70" showAll="0"/>
    <pivotField numFmtId="166" showAll="0"/>
    <pivotField numFmtId="1" showAll="0"/>
    <pivotField showAll="0"/>
    <pivotField numFmtId="1" showAll="0"/>
    <pivotField showAll="0"/>
    <pivotField dragToRow="0" dragToCol="0" dragToPage="0" showAll="0" defaultSubtotal="0"/>
    <pivotField dragToRow="0" dragToCol="0" dragToPage="0" showAll="0" defaultSubtota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E2B625-3507-4829-AE47-D77FAE74A520}" name="Top_5_Count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9:F15" firstHeaderRow="1" firstDataRow="1" firstDataCol="1"/>
  <pivotFields count="28">
    <pivotField showAll="0"/>
    <pivotField numFmtId="164" showAll="0"/>
    <pivotField numFmtId="1" showAll="0"/>
    <pivotField showAll="0">
      <items count="5">
        <item x="0"/>
        <item x="1"/>
        <item x="2"/>
        <item x="3"/>
        <item t="default"/>
      </items>
    </pivotField>
    <pivotField numFmtId="1" showAll="0"/>
    <pivotField showAll="0"/>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70" showAll="0"/>
    <pivotField numFmtId="166" showAll="0"/>
    <pivotField numFmtId="1" showAll="0"/>
    <pivotField showAll="0"/>
    <pivotField numFmtId="1" showAll="0"/>
    <pivotField showAll="0"/>
    <pivotField dragToRow="0" dragToCol="0" dragToPage="0" showAll="0" defaultSubtotal="0"/>
    <pivotField dragToRow="0" dragToCol="0" dragToPage="0" showAll="0" defaultSubtotal="0"/>
  </pivotFields>
  <rowFields count="1">
    <field x="7"/>
  </rowFields>
  <rowItems count="6">
    <i>
      <x v="5"/>
    </i>
    <i>
      <x v="6"/>
    </i>
    <i>
      <x v="8"/>
    </i>
    <i>
      <x v="13"/>
    </i>
    <i>
      <x v="16"/>
    </i>
    <i t="grand">
      <x/>
    </i>
  </rowItems>
  <colItems count="1">
    <i/>
  </colItems>
  <dataFields count="1">
    <dataField name="Total Revenue" fld="16" baseField="0" baseItem="0" numFmtId="169"/>
  </dataFields>
  <formats count="1">
    <format dxfId="57">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0732A5-EE03-4A76-81BA-8724B63008FD}" name="Total_Custom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8">
    <pivotField dataField="1" showAll="0"/>
    <pivotField numFmtId="164" showAll="0"/>
    <pivotField numFmtId="1" showAll="0"/>
    <pivotField showAll="0"/>
    <pivotField numFmtId="1" showAll="0"/>
    <pivotField showAll="0"/>
    <pivotField showAll="0"/>
    <pivotField showAll="0"/>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70" showAll="0"/>
    <pivotField numFmtId="166" showAll="0"/>
    <pivotField numFmtId="1" showAll="0"/>
    <pivotField showAll="0"/>
    <pivotField numFmtId="1" showAll="0"/>
    <pivotField showAll="0"/>
    <pivotField dragToRow="0" dragToCol="0" dragToPage="0" showAll="0" defaultSubtotal="0"/>
    <pivotField dragToRow="0" dragToCol="0" dragToPage="0" showAll="0" defaultSubtota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1339BE-6F38-497D-8ED5-0D667A6CA339}" name="Country_Wise_Map"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N9:O27" firstHeaderRow="1" firstDataRow="1" firstDataCol="1"/>
  <pivotFields count="28">
    <pivotField showAll="0"/>
    <pivotField numFmtId="164" showAll="0"/>
    <pivotField numFmtId="1" showAll="0"/>
    <pivotField showAll="0"/>
    <pivotField numFmtId="1" showAll="0"/>
    <pivotField showAll="0"/>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70" showAll="0"/>
    <pivotField numFmtId="166" showAll="0"/>
    <pivotField numFmtId="1" showAll="0"/>
    <pivotField showAll="0"/>
    <pivotField numFmtId="1" showAll="0"/>
    <pivotField showAll="0"/>
    <pivotField dragToRow="0" dragToCol="0" dragToPage="0" showAll="0" defaultSubtotal="0"/>
    <pivotField dragToRow="0" dragToCol="0" dragToPage="0" showAll="0" defaultSubtota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9"/>
  </dataFields>
  <formats count="1">
    <format dxfId="58">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A00B33-982A-4D9F-A2B2-F1A10051B1CA}" name="Gross_Margi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8">
    <pivotField showAll="0"/>
    <pivotField numFmtId="164" showAll="0"/>
    <pivotField numFmtId="1" showAll="0"/>
    <pivotField showAll="0"/>
    <pivotField numFmtId="1"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70" showAll="0"/>
    <pivotField numFmtId="166" showAll="0"/>
    <pivotField numFmtId="1" showAll="0"/>
    <pivotField showAll="0"/>
    <pivotField numFmtId="1" showAll="0"/>
    <pivotField showAll="0"/>
    <pivotField dataField="1" dragToRow="0" dragToCol="0" dragToPage="0" showAll="0" defaultSubtotal="0"/>
    <pivotField dragToRow="0" dragToCol="0" dragToPage="0" showAll="0" defaultSubtotal="0"/>
  </pivotFields>
  <rowItems count="1">
    <i/>
  </rowItems>
  <colItems count="1">
    <i/>
  </colItems>
  <dataFields count="1">
    <dataField name="Total Gross Profit Margin" fld="26" baseField="0" baseItem="0" numFmtId="10"/>
  </dataFields>
  <formats count="2">
    <format dxfId="60">
      <pivotArea outline="0" collapsedLevelsAreSubtotals="1" fieldPosition="0"/>
    </format>
    <format dxfId="5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816EB2A-9727-46C9-BF6B-2BB6FBC64A9D}" name="Total_Gross_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8">
    <pivotField showAll="0"/>
    <pivotField numFmtId="164" showAll="0"/>
    <pivotField numFmtId="1" showAll="0"/>
    <pivotField showAll="0"/>
    <pivotField numFmtId="1"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70" showAll="0"/>
    <pivotField numFmtId="166" showAll="0"/>
    <pivotField numFmtId="1" showAll="0"/>
    <pivotField showAll="0"/>
    <pivotField numFmtId="1" showAll="0"/>
    <pivotField showAll="0"/>
    <pivotField dragToRow="0" dragToCol="0" dragToPage="0" showAll="0" defaultSubtotal="0"/>
    <pivotField dragToRow="0" dragToCol="0" dragToPage="0" showAll="0" defaultSubtotal="0"/>
  </pivotFields>
  <rowItems count="1">
    <i/>
  </rowItems>
  <colItems count="1">
    <i/>
  </colItems>
  <dataFields count="1">
    <dataField name="Sum of Gross Profit" fld="18" baseField="0" baseItem="0" numFmtId="167"/>
  </dataFields>
  <formats count="1">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F85ABCA-699B-42F5-8BF7-E32A1205EBFC}" name="Product_Category_Order_Month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Category">
  <location ref="A24:G38" firstHeaderRow="1" firstDataRow="2" firstDataCol="1"/>
  <pivotFields count="29">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6">
        <item x="0"/>
        <item x="1"/>
        <item x="2"/>
        <item x="3"/>
        <item x="4"/>
        <item t="default"/>
      </items>
    </pivotField>
    <pivotField showAll="0"/>
    <pivotField showAll="0">
      <items count="14">
        <item x="0"/>
        <item x="1"/>
        <item x="2"/>
        <item x="3"/>
        <item x="4"/>
        <item x="5"/>
        <item x="6"/>
        <item x="7"/>
        <item x="8"/>
        <item x="9"/>
        <item x="10"/>
        <item x="11"/>
        <item x="12"/>
        <item t="default"/>
      </items>
    </pivotField>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showAll="0"/>
    <pivotField showAll="0"/>
    <pivotField axis="axisCol" showAll="0">
      <items count="7">
        <item x="3"/>
        <item x="0"/>
        <item x="4"/>
        <item x="1"/>
        <item x="2"/>
        <item h="1" x="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h="1" x="0"/>
        <item x="1"/>
        <item x="2"/>
        <item x="3"/>
        <item x="4"/>
        <item x="5"/>
        <item x="6"/>
        <item x="7"/>
        <item x="8"/>
        <item x="9"/>
        <item x="10"/>
        <item x="11"/>
        <item x="12"/>
        <item h="1" x="13"/>
        <item t="default"/>
      </items>
    </pivotField>
  </pivotFields>
  <rowFields count="1">
    <field x="28"/>
  </rowFields>
  <rowItems count="13">
    <i>
      <x v="1"/>
    </i>
    <i>
      <x v="2"/>
    </i>
    <i>
      <x v="3"/>
    </i>
    <i>
      <x v="4"/>
    </i>
    <i>
      <x v="5"/>
    </i>
    <i>
      <x v="6"/>
    </i>
    <i>
      <x v="7"/>
    </i>
    <i>
      <x v="8"/>
    </i>
    <i>
      <x v="9"/>
    </i>
    <i>
      <x v="10"/>
    </i>
    <i>
      <x v="11"/>
    </i>
    <i>
      <x v="12"/>
    </i>
    <i t="grand">
      <x/>
    </i>
  </rowItems>
  <colFields count="1">
    <field x="10"/>
  </colFields>
  <colItems count="6">
    <i>
      <x/>
    </i>
    <i>
      <x v="1"/>
    </i>
    <i>
      <x v="2"/>
    </i>
    <i>
      <x v="3"/>
    </i>
    <i>
      <x v="4"/>
    </i>
    <i t="grand">
      <x/>
    </i>
  </colItems>
  <dataFields count="1">
    <dataField name="Sum of Revenue" fld="16" baseField="0" baseItem="0" numFmtId="168"/>
  </dataFields>
  <formats count="2">
    <format dxfId="29">
      <pivotArea dataOnly="0" labelOnly="1" fieldPosition="0">
        <references count="1">
          <reference field="28" count="1">
            <x v="0"/>
          </reference>
        </references>
      </pivotArea>
    </format>
    <format dxfId="28">
      <pivotArea outline="0" collapsedLevelsAreSubtotals="1" fieldPosition="0"/>
    </format>
  </formats>
  <chartFormats count="6">
    <chartFormat chart="4" format="10" series="1">
      <pivotArea type="data" outline="0" fieldPosition="0">
        <references count="2">
          <reference field="4294967294" count="1" selected="0">
            <x v="0"/>
          </reference>
          <reference field="10" count="1" selected="0">
            <x v="0"/>
          </reference>
        </references>
      </pivotArea>
    </chartFormat>
    <chartFormat chart="4" format="11" series="1">
      <pivotArea type="data" outline="0" fieldPosition="0">
        <references count="2">
          <reference field="4294967294" count="1" selected="0">
            <x v="0"/>
          </reference>
          <reference field="10" count="1" selected="0">
            <x v="1"/>
          </reference>
        </references>
      </pivotArea>
    </chartFormat>
    <chartFormat chart="4" format="12" series="1">
      <pivotArea type="data" outline="0" fieldPosition="0">
        <references count="2">
          <reference field="4294967294" count="1" selected="0">
            <x v="0"/>
          </reference>
          <reference field="10" count="1" selected="0">
            <x v="2"/>
          </reference>
        </references>
      </pivotArea>
    </chartFormat>
    <chartFormat chart="4" format="13" series="1">
      <pivotArea type="data" outline="0" fieldPosition="0">
        <references count="2">
          <reference field="4294967294" count="1" selected="0">
            <x v="0"/>
          </reference>
          <reference field="10" count="1" selected="0">
            <x v="3"/>
          </reference>
        </references>
      </pivotArea>
    </chartFormat>
    <chartFormat chart="4" format="14" series="1">
      <pivotArea type="data" outline="0" fieldPosition="0">
        <references count="2">
          <reference field="4294967294" count="1" selected="0">
            <x v="0"/>
          </reference>
          <reference field="10" count="1" selected="0">
            <x v="4"/>
          </reference>
        </references>
      </pivotArea>
    </chartFormat>
    <chartFormat chart="4"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0873DAB-6B94-48BC-A234-FC2AD703A161}" name="Gross_Profit_by_Sales_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Channel">
  <location ref="M8:N13" firstHeaderRow="1" firstDataRow="1" firstDataCol="1"/>
  <pivotFields count="29">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6">
        <item x="0"/>
        <item x="1"/>
        <item x="2"/>
        <item x="3"/>
        <item x="4"/>
        <item t="default"/>
      </items>
    </pivotField>
    <pivotField showAll="0"/>
    <pivotField showAll="0">
      <items count="14">
        <item x="0"/>
        <item x="1"/>
        <item x="2"/>
        <item x="3"/>
        <item x="4"/>
        <item x="5"/>
        <item x="6"/>
        <item x="7"/>
        <item x="8"/>
        <item x="9"/>
        <item x="10"/>
        <item x="11"/>
        <item x="12"/>
        <item t="default"/>
      </items>
    </pivotField>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axis="axisRow" showAll="0">
      <items count="6">
        <item x="1"/>
        <item x="3"/>
        <item x="0"/>
        <item x="2"/>
        <item h="1" x="4"/>
        <item t="default"/>
      </items>
    </pivotField>
    <pivotField showAll="0"/>
    <pivotField showAll="0">
      <items count="7">
        <item x="3"/>
        <item x="0"/>
        <item x="4"/>
        <item x="1"/>
        <item x="2"/>
        <item h="1" x="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Sum of Gross Profit" fld="18" baseField="0" baseItem="0" numFmtId="168"/>
  </dataFields>
  <formats count="1">
    <format dxfId="3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BF32194-A8C2-4C91-90B4-6BDA71FD0C4C}" name="Sales_Channel_Customer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Channel">
  <location ref="A43:E49" firstHeaderRow="1" firstDataRow="2" firstDataCol="1"/>
  <pivotFields count="29">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6">
        <item x="0"/>
        <item x="1"/>
        <item x="2"/>
        <item x="3"/>
        <item x="4"/>
        <item t="default"/>
      </items>
    </pivotField>
    <pivotField showAll="0"/>
    <pivotField showAll="0">
      <items count="14">
        <item x="0"/>
        <item x="1"/>
        <item x="2"/>
        <item x="3"/>
        <item x="4"/>
        <item x="5"/>
        <item x="6"/>
        <item x="7"/>
        <item x="8"/>
        <item x="9"/>
        <item x="10"/>
        <item x="11"/>
        <item x="12"/>
        <item t="default"/>
      </items>
    </pivotField>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axis="axisRow" showAll="0">
      <items count="6">
        <item x="1"/>
        <item x="3"/>
        <item x="0"/>
        <item x="2"/>
        <item h="1" x="4"/>
        <item t="default"/>
      </items>
    </pivotField>
    <pivotField axis="axisCol" showAll="0">
      <items count="5">
        <item x="2"/>
        <item x="1"/>
        <item x="0"/>
        <item x="3"/>
        <item t="default"/>
      </items>
    </pivotField>
    <pivotField showAll="0">
      <items count="7">
        <item x="3"/>
        <item x="0"/>
        <item x="4"/>
        <item x="1"/>
        <item x="2"/>
        <item h="1" x="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Fields count="1">
    <field x="9"/>
  </colFields>
  <colItems count="4">
    <i>
      <x/>
    </i>
    <i>
      <x v="1"/>
    </i>
    <i>
      <x v="2"/>
    </i>
    <i t="grand">
      <x/>
    </i>
  </colItems>
  <dataFields count="1">
    <dataField name="Sum of Revenue" fld="16" baseField="0" baseItem="0" numFmtId="168"/>
  </dataFields>
  <formats count="1">
    <format dxfId="31">
      <pivotArea outline="0" collapsedLevelsAreSubtotals="1" fieldPosition="0"/>
    </format>
  </formats>
  <chartFormats count="7">
    <chartFormat chart="2" format="3" series="1">
      <pivotArea type="data" outline="0" fieldPosition="0">
        <references count="2">
          <reference field="4294967294" count="1" selected="0">
            <x v="0"/>
          </reference>
          <reference field="9" count="1" selected="0">
            <x v="0"/>
          </reference>
        </references>
      </pivotArea>
    </chartFormat>
    <chartFormat chart="2" format="4" series="1">
      <pivotArea type="data" outline="0" fieldPosition="0">
        <references count="2">
          <reference field="4294967294" count="1" selected="0">
            <x v="0"/>
          </reference>
          <reference field="9" count="1" selected="0">
            <x v="1"/>
          </reference>
        </references>
      </pivotArea>
    </chartFormat>
    <chartFormat chart="2" format="5" series="1">
      <pivotArea type="data" outline="0" fieldPosition="0">
        <references count="2">
          <reference field="4294967294" count="1" selected="0">
            <x v="0"/>
          </reference>
          <reference field="9" count="1" selected="0">
            <x v="2"/>
          </reference>
        </references>
      </pivotArea>
    </chartFormat>
    <chartFormat chart="4" format="6" series="1">
      <pivotArea type="data" outline="0" fieldPosition="0">
        <references count="2">
          <reference field="4294967294" count="1" selected="0">
            <x v="0"/>
          </reference>
          <reference field="9" count="1" selected="0">
            <x v="0"/>
          </reference>
        </references>
      </pivotArea>
    </chartFormat>
    <chartFormat chart="4" format="7" series="1">
      <pivotArea type="data" outline="0" fieldPosition="0">
        <references count="2">
          <reference field="4294967294" count="1" selected="0">
            <x v="0"/>
          </reference>
          <reference field="9" count="1" selected="0">
            <x v="1"/>
          </reference>
        </references>
      </pivotArea>
    </chartFormat>
    <chartFormat chart="4" format="8" series="1">
      <pivotArea type="data" outline="0" fieldPosition="0">
        <references count="2">
          <reference field="4294967294" count="1" selected="0">
            <x v="0"/>
          </reference>
          <reference field="9" count="1" selected="0">
            <x v="2"/>
          </reference>
        </references>
      </pivotArea>
    </chartFormat>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8A1F5A0-1762-4438-8129-5B685A819D0D}" name="Revenue_By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 Category">
  <location ref="A8:B14" firstHeaderRow="1" firstDataRow="1" firstDataCol="1"/>
  <pivotFields count="29">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6">
        <item x="0"/>
        <item x="1"/>
        <item x="2"/>
        <item x="3"/>
        <item x="4"/>
        <item t="default"/>
      </items>
    </pivotField>
    <pivotField showAll="0"/>
    <pivotField showAll="0">
      <items count="14">
        <item x="0"/>
        <item x="1"/>
        <item x="2"/>
        <item x="3"/>
        <item x="4"/>
        <item x="5"/>
        <item x="6"/>
        <item x="7"/>
        <item x="8"/>
        <item x="9"/>
        <item x="10"/>
        <item x="11"/>
        <item x="12"/>
        <item t="default"/>
      </items>
    </pivotField>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showAll="0"/>
    <pivotField showAll="0"/>
    <pivotField axis="axisRow" showAll="0">
      <items count="7">
        <item x="3"/>
        <item x="0"/>
        <item x="4"/>
        <item x="1"/>
        <item x="2"/>
        <item h="1" x="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i>
    <i>
      <x v="1"/>
    </i>
    <i>
      <x v="2"/>
    </i>
    <i>
      <x v="3"/>
    </i>
    <i>
      <x v="4"/>
    </i>
    <i t="grand">
      <x/>
    </i>
  </rowItems>
  <colItems count="1">
    <i/>
  </colItems>
  <dataFields count="1">
    <dataField name="Total Revenue" fld="16" baseField="0" baseItem="0" numFmtId="171"/>
  </dataFields>
  <formats count="1">
    <format dxfId="3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0353204-A050-47F0-B4A5-14E08F5FB473}" name="Gross_Profit_By_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location ref="G8:H19" firstHeaderRow="1" firstDataRow="1" firstDataCol="1"/>
  <pivotFields count="29">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6">
        <item x="0"/>
        <item x="1"/>
        <item x="2"/>
        <item x="3"/>
        <item x="4"/>
        <item t="default"/>
      </items>
    </pivotField>
    <pivotField showAll="0"/>
    <pivotField showAll="0">
      <items count="14">
        <item x="0"/>
        <item x="1"/>
        <item x="2"/>
        <item x="3"/>
        <item x="4"/>
        <item x="5"/>
        <item x="6"/>
        <item x="7"/>
        <item x="8"/>
        <item x="9"/>
        <item x="10"/>
        <item x="11"/>
        <item x="12"/>
        <item t="default"/>
      </items>
    </pivotField>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showAll="0"/>
    <pivotField showAll="0"/>
    <pivotField showAll="0">
      <items count="7">
        <item x="3"/>
        <item x="0"/>
        <item x="4"/>
        <item x="1"/>
        <item x="2"/>
        <item h="1" x="5"/>
        <item t="default"/>
      </items>
    </pivotField>
    <pivotField axis="axisRow" showAll="0" measureFilter="1">
      <items count="22">
        <item x="5"/>
        <item x="15"/>
        <item x="0"/>
        <item x="6"/>
        <item x="19"/>
        <item x="8"/>
        <item x="1"/>
        <item x="2"/>
        <item x="9"/>
        <item x="13"/>
        <item x="14"/>
        <item x="10"/>
        <item x="11"/>
        <item x="4"/>
        <item x="3"/>
        <item x="7"/>
        <item x="16"/>
        <item x="18"/>
        <item x="17"/>
        <item x="12"/>
        <item x="2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11">
    <i>
      <x/>
    </i>
    <i>
      <x v="1"/>
    </i>
    <i>
      <x v="4"/>
    </i>
    <i>
      <x v="5"/>
    </i>
    <i>
      <x v="6"/>
    </i>
    <i>
      <x v="9"/>
    </i>
    <i>
      <x v="12"/>
    </i>
    <i>
      <x v="14"/>
    </i>
    <i>
      <x v="15"/>
    </i>
    <i>
      <x v="17"/>
    </i>
    <i t="grand">
      <x/>
    </i>
  </rowItems>
  <colItems count="1">
    <i/>
  </colItems>
  <dataFields count="1">
    <dataField name="Sum of Gross Profit" fld="18" baseField="0" baseItem="0" numFmtId="168"/>
  </dataFields>
  <formats count="1">
    <format dxfId="3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B905897-0921-4990-8F00-313991C3CF92}" name="Sales_Channe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Channel">
  <location ref="J24:K29" firstHeaderRow="1" firstDataRow="1" firstDataCol="1"/>
  <pivotFields count="29">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6">
        <item x="0"/>
        <item x="1"/>
        <item x="2"/>
        <item x="3"/>
        <item x="4"/>
        <item t="default"/>
      </items>
    </pivotField>
    <pivotField showAll="0"/>
    <pivotField showAll="0">
      <items count="14">
        <item x="0"/>
        <item x="1"/>
        <item x="2"/>
        <item x="3"/>
        <item x="4"/>
        <item x="5"/>
        <item x="6"/>
        <item x="7"/>
        <item x="8"/>
        <item x="9"/>
        <item x="10"/>
        <item x="11"/>
        <item x="12"/>
        <item t="default"/>
      </items>
    </pivotField>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axis="axisRow" showAll="0">
      <items count="6">
        <item x="1"/>
        <item x="3"/>
        <item x="0"/>
        <item x="2"/>
        <item h="1" x="4"/>
        <item t="default"/>
      </items>
    </pivotField>
    <pivotField showAll="0"/>
    <pivotField showAll="0">
      <items count="7">
        <item x="3"/>
        <item x="0"/>
        <item x="4"/>
        <item x="1"/>
        <item x="2"/>
        <item h="1" x="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Total Revenue" fld="16" baseField="0" baseItem="0" numFmtId="168"/>
  </dataFields>
  <formats count="1">
    <format dxfId="3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DBD4DA1-DD5B-448E-AE4F-88E612044123}" name="Total_Discount_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9">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6">
        <item x="0"/>
        <item x="1"/>
        <item x="2"/>
        <item x="3"/>
        <item x="4"/>
        <item t="default"/>
      </items>
    </pivotField>
    <pivotField showAll="0"/>
    <pivotField showAll="0">
      <items count="14">
        <item x="0"/>
        <item x="1"/>
        <item x="2"/>
        <item x="3"/>
        <item x="4"/>
        <item x="5"/>
        <item x="6"/>
        <item x="7"/>
        <item x="8"/>
        <item x="9"/>
        <item x="10"/>
        <item x="11"/>
        <item x="12"/>
        <item t="default"/>
      </items>
    </pivotField>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showAll="0"/>
    <pivotField showAll="0"/>
    <pivotField showAll="0">
      <items count="7">
        <item x="3"/>
        <item x="0"/>
        <item x="4"/>
        <item x="1"/>
        <item x="2"/>
        <item h="1" x="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Discount Amount" fld="21" baseField="0" baseItem="0" numFmtId="171"/>
  </dataFields>
  <formats count="2">
    <format dxfId="36">
      <pivotArea outline="0" collapsedLevelsAreSubtotals="1" fieldPosition="0">
        <references count="1">
          <reference field="4294967294" count="1" selected="0">
            <x v="0"/>
          </reference>
        </references>
      </pivotArea>
    </format>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B6A07A2-7764-44E3-9432-46E1A64B2D23}" name="Sales_Channel_Revenue_Order_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Channel">
  <location ref="M24:R38" firstHeaderRow="1" firstDataRow="2" firstDataCol="1"/>
  <pivotFields count="29">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6">
        <item x="0"/>
        <item x="1"/>
        <item x="2"/>
        <item x="3"/>
        <item x="4"/>
        <item t="default"/>
      </items>
    </pivotField>
    <pivotField showAll="0"/>
    <pivotField showAll="0">
      <items count="14">
        <item x="0"/>
        <item x="1"/>
        <item x="2"/>
        <item x="3"/>
        <item x="4"/>
        <item x="5"/>
        <item x="6"/>
        <item x="7"/>
        <item x="8"/>
        <item x="9"/>
        <item x="10"/>
        <item x="11"/>
        <item x="12"/>
        <item t="default"/>
      </items>
    </pivotField>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axis="axisCol" showAll="0">
      <items count="6">
        <item x="1"/>
        <item x="3"/>
        <item x="0"/>
        <item x="2"/>
        <item x="4"/>
        <item t="default"/>
      </items>
    </pivotField>
    <pivotField showAll="0"/>
    <pivotField showAll="0">
      <items count="7">
        <item x="3"/>
        <item x="0"/>
        <item x="4"/>
        <item x="1"/>
        <item x="2"/>
        <item h="1" x="5"/>
        <item t="default"/>
      </items>
    </pivotField>
    <pivotField showAll="0">
      <items count="22">
        <item x="5"/>
        <item x="15"/>
        <item x="0"/>
        <item x="6"/>
        <item x="19"/>
        <item x="8"/>
        <item x="1"/>
        <item x="2"/>
        <item x="9"/>
        <item x="13"/>
        <item x="14"/>
        <item x="10"/>
        <item x="11"/>
        <item x="4"/>
        <item x="3"/>
        <item x="7"/>
        <item x="16"/>
        <item x="18"/>
        <item x="17"/>
        <item x="12"/>
        <item x="2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s>
  <rowFields count="1">
    <field x="28"/>
  </rowFields>
  <rowItems count="13">
    <i>
      <x v="1"/>
    </i>
    <i>
      <x v="2"/>
    </i>
    <i>
      <x v="3"/>
    </i>
    <i>
      <x v="4"/>
    </i>
    <i>
      <x v="5"/>
    </i>
    <i>
      <x v="6"/>
    </i>
    <i>
      <x v="7"/>
    </i>
    <i>
      <x v="8"/>
    </i>
    <i>
      <x v="9"/>
    </i>
    <i>
      <x v="10"/>
    </i>
    <i>
      <x v="11"/>
    </i>
    <i>
      <x v="12"/>
    </i>
    <i t="grand">
      <x/>
    </i>
  </rowItems>
  <colFields count="1">
    <field x="8"/>
  </colFields>
  <colItems count="5">
    <i>
      <x/>
    </i>
    <i>
      <x v="1"/>
    </i>
    <i>
      <x v="2"/>
    </i>
    <i>
      <x v="3"/>
    </i>
    <i t="grand">
      <x/>
    </i>
  </colItems>
  <dataFields count="1">
    <dataField name="Sum of Revenue" fld="16" baseField="0" baseItem="0" numFmtId="168"/>
  </dataFields>
  <formats count="1">
    <format dxfId="37">
      <pivotArea outline="0" collapsedLevelsAreSubtotals="1" fieldPosition="0"/>
    </format>
  </formats>
  <chartFormats count="5">
    <chartFormat chart="4" format="8" series="1">
      <pivotArea type="data" outline="0" fieldPosition="0">
        <references count="2">
          <reference field="4294967294" count="1" selected="0">
            <x v="0"/>
          </reference>
          <reference field="8" count="1" selected="0">
            <x v="0"/>
          </reference>
        </references>
      </pivotArea>
    </chartFormat>
    <chartFormat chart="4" format="9" series="1">
      <pivotArea type="data" outline="0" fieldPosition="0">
        <references count="2">
          <reference field="4294967294" count="1" selected="0">
            <x v="0"/>
          </reference>
          <reference field="8" count="1" selected="0">
            <x v="1"/>
          </reference>
        </references>
      </pivotArea>
    </chartFormat>
    <chartFormat chart="4" format="10" series="1">
      <pivotArea type="data" outline="0" fieldPosition="0">
        <references count="2">
          <reference field="4294967294" count="1" selected="0">
            <x v="0"/>
          </reference>
          <reference field="8" count="1" selected="0">
            <x v="2"/>
          </reference>
        </references>
      </pivotArea>
    </chartFormat>
    <chartFormat chart="4" format="11" series="1">
      <pivotArea type="data" outline="0" fieldPosition="0">
        <references count="2">
          <reference field="4294967294" count="1" selected="0">
            <x v="0"/>
          </reference>
          <reference field="8" count="1" selected="0">
            <x v="3"/>
          </reference>
        </references>
      </pivotArea>
    </chartFormat>
    <chartFormat chart="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8A2293B-866D-4F28-B66D-BBDC1D035F97}" name="Customer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ustomer Type">
  <location ref="H43:I47" firstHeaderRow="1" firstDataRow="1" firstDataCol="1"/>
  <pivotFields count="29">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6">
        <item x="0"/>
        <item x="1"/>
        <item x="2"/>
        <item x="3"/>
        <item x="4"/>
        <item t="default"/>
      </items>
    </pivotField>
    <pivotField showAll="0"/>
    <pivotField showAll="0">
      <items count="14">
        <item x="0"/>
        <item x="1"/>
        <item x="2"/>
        <item x="3"/>
        <item x="4"/>
        <item x="5"/>
        <item x="6"/>
        <item x="7"/>
        <item x="8"/>
        <item x="9"/>
        <item x="10"/>
        <item x="11"/>
        <item x="12"/>
        <item t="default"/>
      </items>
    </pivotField>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showAll="0"/>
    <pivotField axis="axisRow" showAll="0">
      <items count="5">
        <item x="2"/>
        <item x="1"/>
        <item x="0"/>
        <item h="1" x="3"/>
        <item t="default"/>
      </items>
    </pivotField>
    <pivotField showAll="0">
      <items count="7">
        <item x="3"/>
        <item x="0"/>
        <item x="4"/>
        <item x="1"/>
        <item x="2"/>
        <item h="1" x="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Items count="1">
    <i/>
  </colItems>
  <dataFields count="1">
    <dataField name="Total Revenue" fld="16" baseField="0" baseItem="0" numFmtId="168"/>
  </dataFields>
  <formats count="1">
    <format dxfId="3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710A11F-605B-4ED4-8368-50B96AA77574}" name="Gross_Profit_By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Category">
  <location ref="D8:E14" firstHeaderRow="1" firstDataRow="1" firstDataCol="1"/>
  <pivotFields count="29">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6">
        <item x="0"/>
        <item x="1"/>
        <item x="2"/>
        <item x="3"/>
        <item x="4"/>
        <item t="default"/>
      </items>
    </pivotField>
    <pivotField showAll="0"/>
    <pivotField showAll="0">
      <items count="14">
        <item x="0"/>
        <item x="1"/>
        <item x="2"/>
        <item x="3"/>
        <item x="4"/>
        <item x="5"/>
        <item x="6"/>
        <item x="7"/>
        <item x="8"/>
        <item x="9"/>
        <item x="10"/>
        <item x="11"/>
        <item x="12"/>
        <item t="default"/>
      </items>
    </pivotField>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showAll="0"/>
    <pivotField showAll="0"/>
    <pivotField axis="axisRow" showAll="0">
      <items count="7">
        <item x="3"/>
        <item x="0"/>
        <item x="4"/>
        <item x="1"/>
        <item x="2"/>
        <item h="1" x="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i>
    <i>
      <x v="1"/>
    </i>
    <i>
      <x v="2"/>
    </i>
    <i>
      <x v="3"/>
    </i>
    <i>
      <x v="4"/>
    </i>
    <i t="grand">
      <x/>
    </i>
  </rowItems>
  <colItems count="1">
    <i/>
  </colItems>
  <dataFields count="1">
    <dataField name="Sum of Gross Profit" fld="18" baseField="0" baseItem="0" numFmtId="168"/>
  </dataFields>
  <formats count="1">
    <format dxfId="3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F649ECF-A136-4E13-A2F5-73D3180F547D}"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9">
    <pivotField dataField="1"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6">
        <item x="0"/>
        <item x="1"/>
        <item x="2"/>
        <item x="3"/>
        <item x="4"/>
        <item t="default"/>
      </items>
    </pivotField>
    <pivotField showAll="0"/>
    <pivotField showAll="0">
      <items count="14">
        <item x="0"/>
        <item x="1"/>
        <item x="2"/>
        <item x="3"/>
        <item x="4"/>
        <item x="5"/>
        <item x="6"/>
        <item x="7"/>
        <item x="8"/>
        <item x="9"/>
        <item x="10"/>
        <item x="11"/>
        <item x="12"/>
        <item t="default"/>
      </items>
    </pivotField>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showAll="0"/>
    <pivotField showAll="0"/>
    <pivotField showAll="0">
      <items count="7">
        <item x="3"/>
        <item x="0"/>
        <item x="4"/>
        <item x="1"/>
        <item x="2"/>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ID" fld="0" subtotal="count" baseField="0" baseItem="0"/>
  </dataFields>
  <formats count="1">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4C10A55-03DF-4B85-BBB0-938294828DC9}" name="Units_Sold_by_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ocation ref="J8:K19" firstHeaderRow="1" firstDataRow="1" firstDataCol="1"/>
  <pivotFields count="29">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6">
        <item x="0"/>
        <item x="1"/>
        <item x="2"/>
        <item x="3"/>
        <item x="4"/>
        <item t="default"/>
      </items>
    </pivotField>
    <pivotField showAll="0"/>
    <pivotField showAll="0">
      <items count="14">
        <item x="0"/>
        <item x="1"/>
        <item x="2"/>
        <item x="3"/>
        <item x="4"/>
        <item x="5"/>
        <item x="6"/>
        <item x="7"/>
        <item x="8"/>
        <item x="9"/>
        <item x="10"/>
        <item x="11"/>
        <item x="12"/>
        <item t="default"/>
      </items>
    </pivotField>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showAll="0"/>
    <pivotField showAll="0"/>
    <pivotField showAll="0">
      <items count="7">
        <item x="3"/>
        <item x="0"/>
        <item x="4"/>
        <item x="1"/>
        <item x="2"/>
        <item h="1" x="5"/>
        <item t="default"/>
      </items>
    </pivotField>
    <pivotField axis="axisRow" showAll="0" measureFilter="1">
      <items count="22">
        <item x="5"/>
        <item x="15"/>
        <item x="0"/>
        <item x="6"/>
        <item x="19"/>
        <item x="8"/>
        <item x="1"/>
        <item x="2"/>
        <item x="9"/>
        <item x="13"/>
        <item x="14"/>
        <item x="10"/>
        <item x="11"/>
        <item x="4"/>
        <item x="3"/>
        <item x="7"/>
        <item x="16"/>
        <item x="18"/>
        <item x="17"/>
        <item x="12"/>
        <item x="2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11">
    <i>
      <x v="1"/>
    </i>
    <i>
      <x v="3"/>
    </i>
    <i>
      <x v="4"/>
    </i>
    <i>
      <x v="6"/>
    </i>
    <i>
      <x v="7"/>
    </i>
    <i>
      <x v="12"/>
    </i>
    <i>
      <x v="13"/>
    </i>
    <i>
      <x v="14"/>
    </i>
    <i>
      <x v="15"/>
    </i>
    <i>
      <x v="17"/>
    </i>
    <i t="grand">
      <x/>
    </i>
  </rowItems>
  <colItems count="1">
    <i/>
  </colItems>
  <dataFields count="1">
    <dataField name="Sum of Units Sold" fld="12" baseField="0" baseItem="0"/>
  </dataFields>
  <formats count="1">
    <format dxfId="4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8277EE9-A39F-4B66-BFB8-F5B4CD6125D8}"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9">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6">
        <item x="0"/>
        <item x="1"/>
        <item x="2"/>
        <item x="3"/>
        <item x="4"/>
        <item t="default"/>
      </items>
    </pivotField>
    <pivotField showAll="0"/>
    <pivotField showAll="0">
      <items count="14">
        <item x="0"/>
        <item x="1"/>
        <item x="2"/>
        <item x="3"/>
        <item x="4"/>
        <item x="5"/>
        <item x="6"/>
        <item x="7"/>
        <item x="8"/>
        <item x="9"/>
        <item x="10"/>
        <item x="11"/>
        <item x="12"/>
        <item t="default"/>
      </items>
    </pivotField>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showAll="0"/>
    <pivotField showAll="0"/>
    <pivotField showAll="0">
      <items count="7">
        <item x="3"/>
        <item x="0"/>
        <item x="4"/>
        <item x="1"/>
        <item x="2"/>
        <item h="1" x="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Revenue" fld="16" baseField="0" baseItem="0" numFmtId="171"/>
  </dataFields>
  <formats count="3">
    <format dxfId="44">
      <pivotArea type="all" dataOnly="0" outline="0" fieldPosition="0"/>
    </format>
    <format dxfId="43">
      <pivotArea dataOnly="0" labelOnly="1" outline="0" axis="axisValues" fieldPosition="0"/>
    </format>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802A733-0F81-46B4-99B7-BCAE7D051953}" name="Total_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9">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6">
        <item x="0"/>
        <item x="1"/>
        <item x="2"/>
        <item x="3"/>
        <item x="4"/>
        <item t="default"/>
      </items>
    </pivotField>
    <pivotField showAll="0"/>
    <pivotField showAll="0">
      <items count="14">
        <item x="0"/>
        <item x="1"/>
        <item x="2"/>
        <item x="3"/>
        <item x="4"/>
        <item x="5"/>
        <item x="6"/>
        <item x="7"/>
        <item x="8"/>
        <item x="9"/>
        <item x="10"/>
        <item x="11"/>
        <item x="12"/>
        <item t="default"/>
      </items>
    </pivotField>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showAll="0"/>
    <pivotField showAll="0"/>
    <pivotField showAll="0">
      <items count="7">
        <item x="3"/>
        <item x="0"/>
        <item x="4"/>
        <item x="1"/>
        <item x="2"/>
        <item h="1" x="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Gross Profit" fld="18" baseField="0" baseItem="0" numFmtId="171"/>
  </dataFields>
  <formats count="3">
    <format dxfId="47">
      <pivotArea type="all" dataOnly="0" outline="0" fieldPosition="0"/>
    </format>
    <format dxfId="46">
      <pivotArea dataOnly="0" labelOnly="1" outline="0" axis="axisValues" fieldPosition="0"/>
    </format>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2544711-788B-4383-AAF2-EBFBC037D705}" name="Effective_Dis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9">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6">
        <item x="0"/>
        <item x="1"/>
        <item x="2"/>
        <item x="3"/>
        <item x="4"/>
        <item t="default"/>
      </items>
    </pivotField>
    <pivotField showAll="0"/>
    <pivotField showAll="0">
      <items count="14">
        <item x="0"/>
        <item x="1"/>
        <item x="2"/>
        <item x="3"/>
        <item x="4"/>
        <item x="5"/>
        <item x="6"/>
        <item x="7"/>
        <item x="8"/>
        <item x="9"/>
        <item x="10"/>
        <item x="11"/>
        <item x="12"/>
        <item t="default"/>
      </items>
    </pivotField>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showAll="0"/>
    <pivotField showAll="0"/>
    <pivotField showAll="0">
      <items count="7">
        <item x="3"/>
        <item x="0"/>
        <item x="4"/>
        <item x="1"/>
        <item x="2"/>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Effective Discount %" fld="26" baseField="0" baseItem="0" numFmtId="10"/>
  </dataFields>
  <formats count="2">
    <format dxfId="49">
      <pivotArea outline="0" collapsedLevelsAreSubtotals="1" fieldPosition="0"/>
    </format>
    <format dxfId="4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FDB269A-87BB-41A4-8CA8-BF36F234CF99}" sourceName="Product Category">
  <pivotTables>
    <pivotTable tabId="2" name="Top_5_Country"/>
    <pivotTable tabId="2" name="Monthly_Profit_And_Revenue"/>
    <pivotTable tabId="2" name="Country_Wise_Map"/>
    <pivotTable tabId="2" name="COGS"/>
    <pivotTable tabId="2" name="Total_Gross_Profit"/>
    <pivotTable tabId="2" name="Total_Revenue"/>
    <pivotTable tabId="2" name="Total_Units_Sold"/>
    <pivotTable tabId="2" name="Gross_Margin"/>
  </pivotTables>
  <data>
    <tabular pivotCacheId="202715150">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2A27EA6-6119-4002-ADEC-1068F200A81E}" sourceName="Country">
  <pivotTables>
    <pivotTable tabId="2" name="Monthly_Profit_And_Revenue"/>
    <pivotTable tabId="2" name="COGS"/>
    <pivotTable tabId="2" name="Total_Gross_Profit"/>
    <pivotTable tabId="2" name="Total_Revenue"/>
    <pivotTable tabId="2" name="Total_Units_Sold"/>
    <pivotTable tabId="2" name="Gross_Margin"/>
  </pivotTables>
  <data>
    <tabular pivotCacheId="202715150">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1788675-8B8D-49F0-AFBA-CE05500FF084}" sourceName="Quarter">
  <pivotTables>
    <pivotTable tabId="2" name="Top_5_Country"/>
  </pivotTables>
  <data>
    <tabular pivotCacheId="202715150">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2B2505-8F9B-4B24-A02A-324B52AE34D1}" sourceName="Region">
  <pivotTables>
    <pivotTable tabId="7" name="Gross_Profit_By_Category"/>
    <pivotTable tabId="7" name="Customer_Revenue"/>
    <pivotTable tabId="7" name="Effective_Discount"/>
    <pivotTable tabId="7" name="Gross_Profit_By_Product"/>
    <pivotTable tabId="7" name="Gross_Profit_by_Sales_Channel"/>
    <pivotTable tabId="7" name="Product_Category_Order_Month_Revenue"/>
    <pivotTable tabId="7" name="Revenue_By_Category"/>
    <pivotTable tabId="7" name="Sales_Channel_Customer_Revenue"/>
    <pivotTable tabId="7" name="Sales_Channel_Revenue"/>
    <pivotTable tabId="7" name="Sales_Channel_Revenue_Order_Month"/>
    <pivotTable tabId="7" name="Total_Discount_Amount"/>
    <pivotTable tabId="7" name="Total_Gross_Profit"/>
    <pivotTable tabId="7" name="Total_Orders"/>
    <pivotTable tabId="7" name="Total_revenue"/>
    <pivotTable tabId="7" name="Units_Sold_by_Product"/>
  </pivotTables>
  <data>
    <tabular pivotCacheId="340235593">
      <items count="5">
        <i x="1" s="1"/>
        <i x="2" s="1"/>
        <i x="0" s="1"/>
        <i x="3" s="1"/>
        <i x="4"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1541FC86-85C9-4C17-98A3-CAED07FBAF02}" sourceName="Country">
  <pivotTables>
    <pivotTable tabId="7" name="Gross_Profit_By_Category"/>
    <pivotTable tabId="7" name="Customer_Revenue"/>
    <pivotTable tabId="7" name="Effective_Discount"/>
    <pivotTable tabId="7" name="Gross_Profit_By_Product"/>
    <pivotTable tabId="7" name="Gross_Profit_by_Sales_Channel"/>
    <pivotTable tabId="7" name="Product_Category_Order_Month_Revenue"/>
    <pivotTable tabId="7" name="Revenue_By_Category"/>
    <pivotTable tabId="7" name="Sales_Channel_Customer_Revenue"/>
    <pivotTable tabId="7" name="Sales_Channel_Revenue"/>
    <pivotTable tabId="7" name="Sales_Channel_Revenue_Order_Month"/>
    <pivotTable tabId="7" name="Total_Discount_Amount"/>
    <pivotTable tabId="7" name="Total_Gross_Profit"/>
    <pivotTable tabId="7" name="Total_Orders"/>
    <pivotTable tabId="7" name="Total_revenue"/>
    <pivotTable tabId="7" name="Units_Sold_by_Product"/>
  </pivotTables>
  <data>
    <tabular pivotCacheId="340235593">
      <items count="18">
        <i x="6" s="1"/>
        <i x="4" s="1"/>
        <i x="1" s="1"/>
        <i x="5" s="1"/>
        <i x="10" s="1"/>
        <i x="13" s="1"/>
        <i x="12" s="1"/>
        <i x="3" s="1"/>
        <i x="15" s="1"/>
        <i x="7" s="1"/>
        <i x="16" s="1"/>
        <i x="14" s="1"/>
        <i x="9" s="1"/>
        <i x="0" s="1"/>
        <i x="2" s="1"/>
        <i x="11" s="1"/>
        <i x="8" s="1"/>
        <i x="17"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8978160-8317-4798-AC25-8A287D2AB28C}" sourceName="Month">
  <pivotTables>
    <pivotTable tabId="7" name="Units_Sold_by_Product"/>
    <pivotTable tabId="7" name="Customer_Revenue"/>
    <pivotTable tabId="7" name="Effective_Discount"/>
    <pivotTable tabId="7" name="Gross_Profit_By_Category"/>
    <pivotTable tabId="7" name="Gross_Profit_By_Product"/>
    <pivotTable tabId="7" name="Gross_Profit_by_Sales_Channel"/>
    <pivotTable tabId="7" name="Product_Category_Order_Month_Revenue"/>
    <pivotTable tabId="7" name="Revenue_By_Category"/>
    <pivotTable tabId="7" name="Sales_Channel_Customer_Revenue"/>
    <pivotTable tabId="7" name="Sales_Channel_Revenue"/>
    <pivotTable tabId="7" name="Sales_Channel_Revenue_Order_Month"/>
    <pivotTable tabId="7" name="Total_Discount_Amount"/>
    <pivotTable tabId="7" name="Total_Gross_Profit"/>
    <pivotTable tabId="7" name="Total_Orders"/>
    <pivotTable tabId="7" name="Total_revenue"/>
  </pivotTables>
  <data>
    <tabular pivotCacheId="340235593">
      <items count="13">
        <i x="0" s="1"/>
        <i x="1" s="1"/>
        <i x="2" s="1"/>
        <i x="3" s="1"/>
        <i x="4" s="1"/>
        <i x="5" s="1"/>
        <i x="6" s="1"/>
        <i x="7" s="1"/>
        <i x="8" s="1"/>
        <i x="9" s="1"/>
        <i x="10" s="1"/>
        <i x="11" s="1"/>
        <i x="12"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9EFE54E8-8D2A-4C45-AA59-6B28A36123D4}" sourceName="Quarter">
  <pivotTables>
    <pivotTable tabId="7" name="Gross_Profit_by_Sales_Channel"/>
    <pivotTable tabId="7" name="Customer_Revenue"/>
    <pivotTable tabId="7" name="Effective_Discount"/>
    <pivotTable tabId="7" name="Gross_Profit_By_Category"/>
    <pivotTable tabId="7" name="Gross_Profit_By_Product"/>
    <pivotTable tabId="7" name="Product_Category_Order_Month_Revenue"/>
    <pivotTable tabId="7" name="Revenue_By_Category"/>
    <pivotTable tabId="7" name="Sales_Channel_Customer_Revenue"/>
    <pivotTable tabId="7" name="Sales_Channel_Revenue"/>
    <pivotTable tabId="7" name="Sales_Channel_Revenue_Order_Month"/>
    <pivotTable tabId="7" name="Total_Discount_Amount"/>
    <pivotTable tabId="7" name="Total_Gross_Profit"/>
    <pivotTable tabId="7" name="Total_Orders"/>
    <pivotTable tabId="7" name="Total_revenue"/>
    <pivotTable tabId="7" name="Units_Sold_by_Product"/>
  </pivotTables>
  <data>
    <tabular pivotCacheId="340235593">
      <items count="5">
        <i x="0" s="1"/>
        <i x="1" s="1"/>
        <i x="2" s="1"/>
        <i x="3" s="1"/>
        <i x="4"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36897298-C5A3-437F-B597-DAAB14B0481B}" sourceName="Product Category">
  <pivotTables>
    <pivotTable tabId="7" name="Gross_Profit_by_Sales_Channel"/>
    <pivotTable tabId="7" name="Customer_Revenue"/>
    <pivotTable tabId="7" name="Effective_Discount"/>
    <pivotTable tabId="7" name="Gross_Profit_By_Category"/>
    <pivotTable tabId="7" name="Gross_Profit_By_Product"/>
    <pivotTable tabId="7" name="Product_Category_Order_Month_Revenue"/>
    <pivotTable tabId="7" name="Revenue_By_Category"/>
    <pivotTable tabId="7" name="Sales_Channel_Customer_Revenue"/>
    <pivotTable tabId="7" name="Sales_Channel_Revenue"/>
    <pivotTable tabId="7" name="Sales_Channel_Revenue_Order_Month"/>
    <pivotTable tabId="7" name="Total_Discount_Amount"/>
    <pivotTable tabId="7" name="Total_Gross_Profit"/>
    <pivotTable tabId="7" name="Total_Orders"/>
    <pivotTable tabId="7" name="Total_revenue"/>
    <pivotTable tabId="7" name="Units_Sold_by_Product"/>
  </pivotTables>
  <data>
    <tabular pivotCacheId="340235593">
      <items count="6">
        <i x="3" s="1"/>
        <i x="0" s="1"/>
        <i x="4" s="1"/>
        <i x="1" s="1"/>
        <i x="2" s="1"/>
        <i x="5"/>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C0F69DC-F57B-4CD2-8114-B5438BC24885}" sourceName="Product">
  <pivotTables>
    <pivotTable tabId="7" name="Sales_Channel_Revenue_Order_Month"/>
  </pivotTables>
  <data>
    <tabular pivotCacheId="340235593">
      <items count="21">
        <i x="5" s="1"/>
        <i x="15" s="1"/>
        <i x="0" s="1"/>
        <i x="6" s="1"/>
        <i x="19" s="1"/>
        <i x="8" s="1"/>
        <i x="1" s="1"/>
        <i x="2" s="1"/>
        <i x="9" s="1"/>
        <i x="13" s="1"/>
        <i x="14" s="1"/>
        <i x="10" s="1"/>
        <i x="11" s="1"/>
        <i x="4" s="1"/>
        <i x="3" s="1"/>
        <i x="7" s="1"/>
        <i x="16" s="1"/>
        <i x="18" s="1"/>
        <i x="17" s="1"/>
        <i x="12" s="1"/>
        <i x="2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34331CDF-8564-4AB0-A0E9-C03DBE9E7648}" cache="Slicer_Product_Category" caption="Product Category" rowHeight="251883"/>
  <slicer name="Country" xr10:uid="{83C27E6C-3517-4F72-AC57-084C166B88EF}" cache="Slicer_Country" caption="Country" rowHeight="251883"/>
  <slicer name="Quarter" xr10:uid="{BCEA3C85-BFBF-4BF1-B98D-41CA6ECE5ABB}" cache="Slicer_Quarter" caption="Quart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B95B53B-EEAC-4898-899D-64F607D9826D}" cache="Slicer_Region" caption="Region" rowHeight="251883"/>
  <slicer name="Country 1" xr10:uid="{B330C1B8-7E90-43C1-99C0-4091383699F1}" cache="Slicer_Country1" caption="Country" rowHeight="251883"/>
  <slicer name="Month" xr10:uid="{68C190D5-2C8E-4F33-ADA1-0D6ABD09C971}" cache="Slicer_Month" caption="Month" rowHeight="251883"/>
  <slicer name="Quarter 1" xr10:uid="{9C92820A-8F4C-4887-A842-5C1B06044A07}" cache="Slicer_Quarter1" caption="Quarter" rowHeight="251883"/>
  <slicer name="Product Category 1" xr10:uid="{A1F1BFC4-F5E5-4210-9456-D7D62F8BBA1A}" cache="Slicer_Product_Category1" caption="Product Category" rowHeight="251883"/>
  <slicer name="Product" xr10:uid="{15B34A31-F6C9-4C8C-9310-1A44F7D5E56A}" cache="Slicer_Product" caption="Produc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Z2708" totalsRowShown="0" headerRowDxfId="27" dataDxfId="26">
  <autoFilter ref="A1:Z2708" xr:uid="{00C7785C-B0DC-4149-B41F-A1291B984374}"/>
  <tableColumns count="26">
    <tableColumn id="21" xr3:uid="{6225545C-05B8-4FEB-B4C9-2C84CBF55B01}" name="ID" dataDxfId="25"/>
    <tableColumn id="2" xr3:uid="{99F5FD81-8F5C-4B7A-810D-BB7E4869701E}" name="Order Date" dataDxfId="24"/>
    <tableColumn id="1" xr3:uid="{45D5AA99-AE58-4B8F-9958-4EFDF5BBC8C3}" name="Year" dataDxfId="23">
      <calculatedColumnFormula>YEAR(SalesDataTable[[#This Row],[Order Date]])</calculatedColumnFormula>
    </tableColumn>
    <tableColumn id="24" xr3:uid="{98BE5ACA-43CB-49D4-996C-BA786CAC876B}" name="Quarter" dataDxfId="22">
      <calculatedColumnFormula>"Q"&amp;ROUNDUP(MONTH(SalesDataTable[[#This Row],[Order Date]])/3,0)</calculatedColumnFormula>
    </tableColumn>
    <tableColumn id="22" xr3:uid="{178686E3-F14E-42DE-BB27-AA7E40313220}" name="Month No" dataDxfId="21">
      <calculatedColumnFormula>MONTH(SalesDataTable[[#This Row],[Order Date]])</calculatedColumnFormula>
    </tableColumn>
    <tableColumn id="23" xr3:uid="{6179A46C-EB09-41BD-B28E-AE72652582E9}" name="Month" dataDxfId="20">
      <calculatedColumnFormula>TEXT(SalesDataTable[[#This Row],[Order Date]], "MMM")</calculatedColumnFormula>
    </tableColumn>
    <tableColumn id="3" xr3:uid="{BABD2837-4996-49F4-B8FC-F980EA4C9534}" name="Region" dataDxfId="19"/>
    <tableColumn id="4" xr3:uid="{ED840ADB-B6D0-4386-8CC3-66DEA65BED3E}" name="Country" dataDxfId="18"/>
    <tableColumn id="5" xr3:uid="{C21A7B37-6F6C-4361-82C1-4670F9FDBEC2}" name="Sales Channel" dataDxfId="17"/>
    <tableColumn id="6" xr3:uid="{84080584-6B54-4896-A4DE-A87DFF0731C6}" name="Customer Type" dataDxfId="16"/>
    <tableColumn id="7" xr3:uid="{0B005238-5F14-4C46-B503-7F3DFF36170E}" name="Product Category" dataDxfId="15"/>
    <tableColumn id="8" xr3:uid="{B930794A-6484-4BE3-BBD2-E8771691DFAD}" name="Product" dataDxfId="14"/>
    <tableColumn id="9" xr3:uid="{5CA4DF7A-9AF5-4D9D-9D5A-DDED3D0A7E80}" name="Units Sold" dataDxfId="13"/>
    <tableColumn id="10" xr3:uid="{6756035F-A4CB-4AFF-BFF3-3610B142F0EE}" name="Unit Price" dataDxfId="12"/>
    <tableColumn id="11" xr3:uid="{B694F18E-F9BD-40E2-A356-3F67136CB960}" name="Discount %" dataDxfId="11"/>
    <tableColumn id="12" xr3:uid="{15D4CF49-FA19-4C44-A023-7C629B44C0DB}" name="Unit Cost" dataDxfId="10"/>
    <tableColumn id="13" xr3:uid="{3D8A84CF-5674-491F-8F81-BB5FC7A74D30}" name="Revenue" dataDxfId="9">
      <calculatedColumnFormula>M2*N2*(1-O2)</calculatedColumnFormula>
    </tableColumn>
    <tableColumn id="14" xr3:uid="{455060E3-F1BA-493D-AC17-8D56984B9F5C}" name="COGS" dataDxfId="8">
      <calculatedColumnFormula>M2*P2</calculatedColumnFormula>
    </tableColumn>
    <tableColumn id="15" xr3:uid="{89F4A687-84DC-4069-9C8B-9548E670D916}" name="Gross Profit" dataDxfId="7">
      <calculatedColumnFormula>Q2-R2</calculatedColumnFormula>
    </tableColumn>
    <tableColumn id="16" xr3:uid="{F7B6CDDB-7E56-4D6C-91A8-8CE6DC05EA92}" name="Gross Margin %" dataDxfId="6">
      <calculatedColumnFormula>IFERROR(S2/Q2,0)</calculatedColumnFormula>
    </tableColumn>
    <tableColumn id="25" xr3:uid="{97B1A4F3-B6A1-4348-BDD5-689E6B2C3EAA}" name="Pre Discount Sales" dataDxfId="5">
      <calculatedColumnFormula>SalesDataTable[[#This Row],[Units Sold]]*SalesDataTable[[#This Row],[Unit Price]]</calculatedColumnFormula>
    </tableColumn>
    <tableColumn id="26" xr3:uid="{5CB1CE7C-9E04-47F1-9335-7E68BC2A1864}" name="Discount Amount" dataDxfId="4">
      <calculatedColumnFormula>SalesDataTable[[#This Row],[Units Sold]]*SalesDataTable[[#This Row],[Unit Price]]*SalesDataTable[[#This Row],[Discount %]]</calculatedColumnFormula>
    </tableColumn>
    <tableColumn id="17" xr3:uid="{08206B5F-132F-48A2-8A7D-C8ED29DE854B}" name="Year2" dataDxfId="3">
      <calculatedColumnFormula>YEAR(SalesDataTable[[#This Row],[Order Date]])</calculatedColumnFormula>
    </tableColumn>
    <tableColumn id="18" xr3:uid="{530C4447-0E80-44A0-80E4-83BFF5397AA3}" name="Quarter2" dataDxfId="2">
      <calculatedColumnFormula>"Q"&amp;ROUNDUP(MONTH(SalesDataTable[[#This Row],[Order Date]])/3,0)</calculatedColumnFormula>
    </tableColumn>
    <tableColumn id="19" xr3:uid="{64306A9E-3E61-4C1D-8A04-5C3C05269760}" name="MonthNo" dataDxfId="1">
      <calculatedColumnFormula>MONTH(SalesDataTable[[#This Row],[Order Date]])</calculatedColumnFormula>
    </tableColumn>
    <tableColumn id="20" xr3:uid="{053C1C3B-A83C-4691-96F2-805F5CEED276}" name="Month2" dataDxfId="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openxmlformats.org/officeDocument/2006/relationships/pivotTable" Target="../pivotTables/pivotTable24.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pivotTable" Target="../pivotTables/pivotTable23.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5" Type="http://schemas.openxmlformats.org/officeDocument/2006/relationships/pivotTable" Target="../pivotTables/pivotTable26.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 Id="rId14" Type="http://schemas.openxmlformats.org/officeDocument/2006/relationships/pivotTable" Target="../pivotTables/pivotTable2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A667F-9563-4196-9A37-7A2A05C5889E}">
  <sheetPr>
    <pageSetUpPr autoPageBreaks="0"/>
  </sheetPr>
  <dimension ref="A1:W44"/>
  <sheetViews>
    <sheetView showGridLines="0" zoomScale="72" zoomScaleNormal="57" workbookViewId="0">
      <selection activeCell="X32" sqref="X32"/>
    </sheetView>
  </sheetViews>
  <sheetFormatPr defaultRowHeight="14.5"/>
  <cols>
    <col min="1" max="1" width="8.7265625" customWidth="1"/>
    <col min="18" max="18" width="9.26953125" customWidth="1"/>
    <col min="19" max="19" width="9.90625" customWidth="1"/>
  </cols>
  <sheetData>
    <row r="1" spans="1:23">
      <c r="A1" s="22"/>
      <c r="B1" s="22"/>
      <c r="C1" s="22"/>
      <c r="D1" s="22"/>
      <c r="E1" s="22"/>
      <c r="F1" s="22"/>
      <c r="G1" s="22"/>
      <c r="H1" s="22"/>
      <c r="I1" s="22"/>
      <c r="J1" s="22"/>
      <c r="K1" s="22"/>
      <c r="L1" s="22"/>
      <c r="M1" s="22"/>
      <c r="N1" s="22"/>
      <c r="O1" s="22"/>
      <c r="P1" s="22"/>
      <c r="Q1" s="22"/>
      <c r="R1" s="22"/>
      <c r="S1" s="22"/>
      <c r="T1" s="22"/>
      <c r="U1" s="22"/>
      <c r="V1" s="22"/>
      <c r="W1" s="22"/>
    </row>
    <row r="2" spans="1:23">
      <c r="A2" s="22"/>
      <c r="B2" s="22"/>
      <c r="C2" s="22"/>
      <c r="D2" s="22"/>
      <c r="E2" s="22"/>
      <c r="F2" s="22"/>
      <c r="G2" s="22"/>
      <c r="H2" s="22"/>
      <c r="I2" s="22"/>
      <c r="J2" s="22"/>
      <c r="K2" s="22"/>
      <c r="L2" s="22"/>
      <c r="M2" s="22"/>
      <c r="N2" s="22"/>
      <c r="O2" s="22"/>
      <c r="P2" s="22"/>
      <c r="Q2" s="22"/>
      <c r="R2" s="22"/>
      <c r="S2" s="22"/>
      <c r="T2" s="22"/>
      <c r="U2" s="22"/>
      <c r="V2" s="22"/>
      <c r="W2" s="22"/>
    </row>
    <row r="3" spans="1:23">
      <c r="A3" s="22"/>
      <c r="B3" s="22"/>
      <c r="C3" s="22"/>
      <c r="D3" s="22"/>
      <c r="E3" s="22"/>
      <c r="F3" s="22"/>
      <c r="G3" s="22"/>
      <c r="H3" s="22"/>
      <c r="I3" s="22"/>
      <c r="J3" s="22"/>
      <c r="K3" s="22"/>
      <c r="L3" s="22"/>
      <c r="M3" s="22"/>
      <c r="N3" s="22"/>
      <c r="O3" s="22"/>
      <c r="P3" s="22"/>
      <c r="Q3" s="22"/>
      <c r="R3" s="22"/>
      <c r="S3" s="22"/>
      <c r="T3" s="22"/>
      <c r="U3" s="22"/>
      <c r="V3" s="22"/>
      <c r="W3" s="22"/>
    </row>
    <row r="4" spans="1:23">
      <c r="A4" s="22"/>
      <c r="B4" s="22"/>
      <c r="C4" s="22"/>
      <c r="D4" s="22"/>
      <c r="E4" s="22"/>
      <c r="F4" s="22"/>
      <c r="G4" s="22"/>
      <c r="H4" s="22"/>
      <c r="I4" s="22"/>
      <c r="J4" s="22"/>
      <c r="K4" s="22"/>
      <c r="L4" s="22"/>
      <c r="M4" s="22"/>
      <c r="N4" s="22"/>
      <c r="O4" s="22"/>
      <c r="P4" s="22"/>
      <c r="Q4" s="22"/>
      <c r="R4" s="22"/>
      <c r="S4" s="22"/>
      <c r="T4" s="22"/>
      <c r="U4" s="22"/>
      <c r="V4" s="22"/>
      <c r="W4" s="22"/>
    </row>
    <row r="5" spans="1:23">
      <c r="A5" s="22"/>
      <c r="B5" s="22"/>
      <c r="C5" s="22"/>
      <c r="D5" s="22"/>
      <c r="E5" s="22"/>
      <c r="F5" s="22"/>
      <c r="G5" s="22"/>
      <c r="H5" s="22"/>
      <c r="I5" s="22"/>
      <c r="J5" s="22"/>
      <c r="K5" s="22"/>
      <c r="L5" s="22"/>
      <c r="M5" s="22"/>
      <c r="N5" s="22"/>
      <c r="O5" s="22"/>
      <c r="P5" s="22"/>
      <c r="Q5" s="22"/>
      <c r="R5" s="22"/>
      <c r="S5" s="22"/>
      <c r="T5" s="22"/>
      <c r="U5" s="22"/>
      <c r="V5" s="22"/>
      <c r="W5" s="22"/>
    </row>
    <row r="6" spans="1:23">
      <c r="A6" s="22"/>
      <c r="B6" s="22"/>
      <c r="C6" s="22"/>
      <c r="D6" s="22"/>
      <c r="E6" s="22"/>
      <c r="F6" s="22"/>
      <c r="G6" s="22"/>
      <c r="H6" s="22"/>
      <c r="I6" s="22"/>
      <c r="J6" s="22"/>
      <c r="K6" s="22"/>
      <c r="L6" s="22"/>
      <c r="M6" s="22"/>
      <c r="N6" s="22"/>
      <c r="O6" s="22"/>
      <c r="P6" s="22"/>
      <c r="Q6" s="22"/>
      <c r="R6" s="22"/>
      <c r="S6" s="22"/>
      <c r="T6" s="22"/>
      <c r="U6" s="22"/>
      <c r="V6" s="22"/>
      <c r="W6" s="22"/>
    </row>
    <row r="7" spans="1:23">
      <c r="A7" s="22"/>
      <c r="B7" s="22"/>
      <c r="C7" s="22"/>
      <c r="D7" s="22"/>
      <c r="E7" s="22"/>
      <c r="F7" s="22"/>
      <c r="G7" s="22"/>
      <c r="H7" s="22"/>
      <c r="I7" s="22"/>
      <c r="J7" s="22"/>
      <c r="K7" s="22"/>
      <c r="L7" s="22"/>
      <c r="M7" s="22"/>
      <c r="N7" s="22"/>
      <c r="O7" s="22"/>
      <c r="P7" s="22"/>
      <c r="Q7" s="22"/>
      <c r="R7" s="22"/>
      <c r="S7" s="22"/>
      <c r="T7" s="22"/>
      <c r="U7" s="22"/>
      <c r="V7" s="22"/>
      <c r="W7" s="22"/>
    </row>
    <row r="8" spans="1:23">
      <c r="A8" s="22"/>
      <c r="B8" s="22"/>
      <c r="C8" s="22"/>
      <c r="D8" s="22"/>
      <c r="E8" s="22"/>
      <c r="F8" s="22"/>
      <c r="G8" s="22"/>
      <c r="H8" s="22"/>
      <c r="I8" s="22"/>
      <c r="J8" s="22"/>
      <c r="K8" s="22"/>
      <c r="L8" s="22"/>
      <c r="M8" s="22"/>
      <c r="N8" s="22"/>
      <c r="O8" s="22"/>
      <c r="P8" s="22"/>
      <c r="Q8" s="22"/>
      <c r="R8" s="22"/>
      <c r="S8" s="22"/>
      <c r="T8" s="22"/>
      <c r="U8" s="22"/>
      <c r="V8" s="22"/>
      <c r="W8" s="22"/>
    </row>
    <row r="9" spans="1:23">
      <c r="A9" s="22"/>
      <c r="B9" s="22"/>
      <c r="C9" s="22"/>
      <c r="D9" s="22"/>
      <c r="E9" s="22"/>
      <c r="F9" s="22"/>
      <c r="G9" s="22"/>
      <c r="H9" s="22"/>
      <c r="I9" s="22"/>
      <c r="J9" s="22"/>
      <c r="K9" s="22"/>
      <c r="L9" s="22"/>
      <c r="M9" s="22"/>
      <c r="N9" s="22"/>
      <c r="O9" s="22"/>
      <c r="P9" s="22"/>
      <c r="Q9" s="22"/>
      <c r="R9" s="22"/>
      <c r="S9" s="22"/>
      <c r="T9" s="22"/>
      <c r="U9" s="22"/>
      <c r="V9" s="22"/>
      <c r="W9" s="22"/>
    </row>
    <row r="10" spans="1:23">
      <c r="A10" s="22"/>
      <c r="B10" s="22"/>
      <c r="C10" s="22"/>
      <c r="D10" s="22"/>
      <c r="E10" s="22"/>
      <c r="F10" s="22"/>
      <c r="G10" s="22"/>
      <c r="H10" s="22"/>
      <c r="I10" s="22"/>
      <c r="J10" s="22"/>
      <c r="K10" s="22"/>
      <c r="L10" s="22"/>
      <c r="M10" s="22"/>
      <c r="N10" s="22"/>
      <c r="O10" s="22"/>
      <c r="P10" s="22"/>
      <c r="Q10" s="22"/>
      <c r="R10" s="22"/>
      <c r="S10" s="22"/>
      <c r="T10" s="22"/>
      <c r="U10" s="22"/>
      <c r="V10" s="22"/>
      <c r="W10" s="22"/>
    </row>
    <row r="11" spans="1:23">
      <c r="A11" s="22"/>
      <c r="B11" s="22"/>
      <c r="C11" s="22"/>
      <c r="D11" s="22"/>
      <c r="E11" s="22"/>
      <c r="F11" s="22"/>
      <c r="G11" s="22"/>
      <c r="H11" s="22"/>
      <c r="I11" s="22"/>
      <c r="J11" s="22"/>
      <c r="K11" s="22"/>
      <c r="L11" s="22"/>
      <c r="M11" s="22"/>
      <c r="N11" s="22"/>
      <c r="O11" s="22"/>
      <c r="P11" s="22"/>
      <c r="Q11" s="22"/>
      <c r="R11" s="22"/>
      <c r="S11" s="22"/>
      <c r="T11" s="22"/>
      <c r="U11" s="22"/>
      <c r="V11" s="22"/>
      <c r="W11" s="22"/>
    </row>
    <row r="12" spans="1:23">
      <c r="A12" s="22"/>
      <c r="B12" s="22"/>
      <c r="C12" s="22"/>
      <c r="D12" s="22"/>
      <c r="E12" s="22"/>
      <c r="F12" s="22"/>
      <c r="G12" s="22"/>
      <c r="H12" s="22"/>
      <c r="I12" s="22"/>
      <c r="J12" s="22"/>
      <c r="K12" s="22"/>
      <c r="L12" s="22"/>
      <c r="M12" s="22"/>
      <c r="N12" s="22"/>
      <c r="O12" s="22"/>
      <c r="P12" s="22"/>
      <c r="Q12" s="22"/>
      <c r="R12" s="22"/>
      <c r="S12" s="22"/>
      <c r="T12" s="22"/>
      <c r="U12" s="22"/>
      <c r="V12" s="22"/>
      <c r="W12" s="22"/>
    </row>
    <row r="13" spans="1:23">
      <c r="A13" s="22"/>
      <c r="B13" s="22"/>
      <c r="C13" s="22"/>
      <c r="D13" s="22"/>
      <c r="E13" s="22"/>
      <c r="F13" s="22"/>
      <c r="G13" s="22"/>
      <c r="H13" s="22"/>
      <c r="I13" s="22"/>
      <c r="J13" s="22"/>
      <c r="K13" s="22"/>
      <c r="L13" s="22"/>
      <c r="M13" s="22"/>
      <c r="N13" s="22"/>
      <c r="O13" s="22"/>
      <c r="P13" s="22"/>
      <c r="Q13" s="22"/>
      <c r="R13" s="22"/>
      <c r="S13" s="22"/>
      <c r="T13" s="22"/>
      <c r="U13" s="22"/>
      <c r="V13" s="22"/>
      <c r="W13" s="22"/>
    </row>
    <row r="14" spans="1:23">
      <c r="A14" s="22"/>
      <c r="B14" s="22"/>
      <c r="C14" s="22"/>
      <c r="D14" s="22"/>
      <c r="E14" s="22"/>
      <c r="F14" s="22"/>
      <c r="G14" s="22"/>
      <c r="H14" s="22"/>
      <c r="I14" s="22"/>
      <c r="J14" s="22"/>
      <c r="K14" s="22"/>
      <c r="L14" s="22"/>
      <c r="M14" s="22"/>
      <c r="N14" s="22"/>
      <c r="O14" s="22"/>
      <c r="P14" s="22"/>
      <c r="Q14" s="22"/>
      <c r="R14" s="22"/>
      <c r="S14" s="22"/>
      <c r="T14" s="22"/>
      <c r="U14" s="22"/>
      <c r="V14" s="22"/>
      <c r="W14" s="22"/>
    </row>
    <row r="15" spans="1:23">
      <c r="A15" s="22"/>
      <c r="B15" s="22"/>
      <c r="C15" s="22"/>
      <c r="D15" s="22"/>
      <c r="E15" s="22"/>
      <c r="F15" s="22"/>
      <c r="G15" s="22"/>
      <c r="H15" s="22"/>
      <c r="I15" s="22"/>
      <c r="J15" s="22"/>
      <c r="K15" s="22"/>
      <c r="L15" s="22"/>
      <c r="M15" s="22"/>
      <c r="N15" s="22"/>
      <c r="O15" s="22"/>
      <c r="P15" s="22"/>
      <c r="Q15" s="22"/>
      <c r="R15" s="22"/>
      <c r="S15" s="22"/>
      <c r="T15" s="22"/>
      <c r="U15" s="22"/>
      <c r="V15" s="22"/>
      <c r="W15" s="22"/>
    </row>
    <row r="16" spans="1:23">
      <c r="A16" s="22"/>
      <c r="B16" s="22"/>
      <c r="C16" s="22"/>
      <c r="D16" s="22"/>
      <c r="E16" s="22"/>
      <c r="F16" s="22"/>
      <c r="G16" s="22"/>
      <c r="H16" s="22"/>
      <c r="I16" s="22"/>
      <c r="J16" s="22"/>
      <c r="K16" s="22"/>
      <c r="L16" s="22"/>
      <c r="M16" s="22"/>
      <c r="N16" s="22"/>
      <c r="O16" s="22"/>
      <c r="P16" s="22"/>
      <c r="Q16" s="22"/>
      <c r="R16" s="22"/>
      <c r="S16" s="22"/>
      <c r="T16" s="22"/>
      <c r="U16" s="22"/>
      <c r="V16" s="22"/>
      <c r="W16" s="22"/>
    </row>
    <row r="17" spans="1:23">
      <c r="A17" s="22"/>
      <c r="B17" s="22"/>
      <c r="C17" s="22"/>
      <c r="D17" s="22"/>
      <c r="E17" s="22"/>
      <c r="F17" s="22"/>
      <c r="G17" s="22"/>
      <c r="H17" s="22"/>
      <c r="I17" s="22"/>
      <c r="J17" s="22"/>
      <c r="K17" s="22"/>
      <c r="L17" s="22"/>
      <c r="M17" s="22"/>
      <c r="N17" s="22"/>
      <c r="O17" s="22"/>
      <c r="P17" s="22"/>
      <c r="Q17" s="22"/>
      <c r="R17" s="22"/>
      <c r="S17" s="22"/>
      <c r="T17" s="22"/>
      <c r="U17" s="22"/>
      <c r="V17" s="22"/>
      <c r="W17" s="22"/>
    </row>
    <row r="18" spans="1:23">
      <c r="A18" s="22"/>
      <c r="B18" s="22"/>
      <c r="C18" s="22"/>
      <c r="D18" s="22"/>
      <c r="E18" s="22"/>
      <c r="F18" s="22"/>
      <c r="G18" s="22"/>
      <c r="H18" s="22"/>
      <c r="I18" s="22"/>
      <c r="J18" s="22"/>
      <c r="K18" s="22"/>
      <c r="L18" s="22"/>
      <c r="M18" s="22"/>
      <c r="N18" s="22"/>
      <c r="O18" s="22"/>
      <c r="P18" s="22"/>
      <c r="Q18" s="22"/>
      <c r="R18" s="22"/>
      <c r="S18" s="22"/>
      <c r="T18" s="22"/>
      <c r="U18" s="22"/>
      <c r="V18" s="22"/>
      <c r="W18" s="22"/>
    </row>
    <row r="19" spans="1:23">
      <c r="A19" s="22"/>
      <c r="B19" s="22"/>
      <c r="C19" s="22"/>
      <c r="D19" s="22"/>
      <c r="E19" s="22"/>
      <c r="F19" s="22"/>
      <c r="G19" s="22"/>
      <c r="H19" s="22"/>
      <c r="I19" s="22"/>
      <c r="J19" s="22"/>
      <c r="K19" s="22"/>
      <c r="L19" s="22"/>
      <c r="M19" s="22"/>
      <c r="N19" s="22"/>
      <c r="O19" s="22"/>
      <c r="P19" s="22"/>
      <c r="Q19" s="22"/>
      <c r="R19" s="22"/>
      <c r="S19" s="22"/>
      <c r="T19" s="22"/>
      <c r="U19" s="22"/>
      <c r="V19" s="22"/>
      <c r="W19" s="22"/>
    </row>
    <row r="20" spans="1:23">
      <c r="A20" s="22"/>
      <c r="B20" s="22"/>
      <c r="C20" s="22"/>
      <c r="D20" s="22"/>
      <c r="E20" s="22"/>
      <c r="F20" s="22"/>
      <c r="G20" s="22"/>
      <c r="H20" s="22"/>
      <c r="I20" s="22"/>
      <c r="J20" s="22"/>
      <c r="K20" s="22"/>
      <c r="L20" s="22"/>
      <c r="M20" s="22"/>
      <c r="N20" s="22"/>
      <c r="O20" s="22"/>
      <c r="P20" s="22"/>
      <c r="Q20" s="22"/>
      <c r="R20" s="22"/>
      <c r="S20" s="22"/>
      <c r="T20" s="22"/>
      <c r="U20" s="22"/>
      <c r="V20" s="22"/>
      <c r="W20" s="22"/>
    </row>
    <row r="21" spans="1:23">
      <c r="A21" s="22"/>
      <c r="B21" s="22"/>
      <c r="C21" s="22"/>
      <c r="D21" s="22"/>
      <c r="E21" s="22"/>
      <c r="F21" s="22"/>
      <c r="G21" s="22"/>
      <c r="H21" s="22"/>
      <c r="I21" s="22"/>
      <c r="J21" s="22"/>
      <c r="K21" s="22"/>
      <c r="L21" s="22"/>
      <c r="M21" s="22"/>
      <c r="N21" s="22"/>
      <c r="O21" s="22"/>
      <c r="P21" s="22"/>
      <c r="Q21" s="22"/>
      <c r="R21" s="22"/>
      <c r="S21" s="22"/>
      <c r="T21" s="22"/>
      <c r="U21" s="22"/>
      <c r="V21" s="22"/>
      <c r="W21" s="22"/>
    </row>
    <row r="22" spans="1:23">
      <c r="A22" s="22"/>
      <c r="B22" s="22"/>
      <c r="C22" s="22"/>
      <c r="D22" s="22"/>
      <c r="E22" s="22"/>
      <c r="F22" s="22"/>
      <c r="G22" s="22"/>
      <c r="H22" s="22"/>
      <c r="I22" s="22"/>
      <c r="J22" s="22"/>
      <c r="K22" s="22"/>
      <c r="L22" s="22"/>
      <c r="M22" s="22"/>
      <c r="N22" s="22"/>
      <c r="O22" s="22"/>
      <c r="P22" s="22"/>
      <c r="Q22" s="22"/>
      <c r="R22" s="22"/>
      <c r="S22" s="22"/>
      <c r="T22" s="22"/>
      <c r="U22" s="22"/>
      <c r="V22" s="22"/>
      <c r="W22" s="22"/>
    </row>
    <row r="23" spans="1:23">
      <c r="A23" s="22"/>
      <c r="B23" s="22"/>
      <c r="C23" s="22"/>
      <c r="D23" s="22"/>
      <c r="E23" s="22"/>
      <c r="F23" s="22"/>
      <c r="G23" s="22"/>
      <c r="H23" s="22"/>
      <c r="I23" s="22"/>
      <c r="J23" s="22"/>
      <c r="K23" s="22"/>
      <c r="L23" s="22"/>
      <c r="M23" s="22"/>
      <c r="N23" s="22"/>
      <c r="O23" s="22"/>
      <c r="P23" s="22"/>
      <c r="Q23" s="22"/>
      <c r="R23" s="22"/>
      <c r="S23" s="22"/>
      <c r="T23" s="22"/>
      <c r="U23" s="22"/>
      <c r="V23" s="22"/>
      <c r="W23" s="22"/>
    </row>
    <row r="24" spans="1:23">
      <c r="A24" s="22"/>
      <c r="B24" s="22"/>
      <c r="C24" s="22"/>
      <c r="D24" s="22"/>
      <c r="E24" s="22"/>
      <c r="F24" s="22"/>
      <c r="G24" s="22"/>
      <c r="H24" s="22"/>
      <c r="I24" s="22"/>
      <c r="J24" s="22"/>
      <c r="K24" s="22"/>
      <c r="L24" s="22"/>
      <c r="M24" s="22"/>
      <c r="N24" s="22"/>
      <c r="O24" s="22"/>
      <c r="P24" s="22"/>
      <c r="Q24" s="22"/>
      <c r="R24" s="22"/>
      <c r="S24" s="22"/>
      <c r="T24" s="22"/>
      <c r="U24" s="22"/>
      <c r="V24" s="22"/>
      <c r="W24" s="22"/>
    </row>
    <row r="25" spans="1:23">
      <c r="A25" s="22"/>
      <c r="B25" s="22"/>
      <c r="C25" s="22"/>
      <c r="D25" s="22"/>
      <c r="E25" s="22"/>
      <c r="F25" s="22"/>
      <c r="G25" s="22"/>
      <c r="H25" s="22"/>
      <c r="I25" s="22"/>
      <c r="J25" s="22"/>
      <c r="K25" s="22"/>
      <c r="L25" s="22"/>
      <c r="M25" s="22"/>
      <c r="N25" s="22"/>
      <c r="O25" s="22"/>
      <c r="P25" s="22"/>
      <c r="Q25" s="22"/>
      <c r="R25" s="22"/>
      <c r="S25" s="22"/>
      <c r="T25" s="22"/>
      <c r="U25" s="22"/>
      <c r="V25" s="22"/>
      <c r="W25" s="22"/>
    </row>
    <row r="26" spans="1:23">
      <c r="A26" s="22"/>
      <c r="B26" s="22"/>
      <c r="C26" s="22"/>
      <c r="D26" s="22"/>
      <c r="E26" s="22"/>
      <c r="F26" s="22"/>
      <c r="G26" s="22"/>
      <c r="H26" s="22"/>
      <c r="I26" s="22"/>
      <c r="J26" s="22"/>
      <c r="K26" s="22"/>
      <c r="L26" s="22"/>
      <c r="M26" s="22"/>
      <c r="N26" s="22"/>
      <c r="O26" s="22"/>
      <c r="P26" s="22"/>
      <c r="Q26" s="22"/>
      <c r="R26" s="22"/>
      <c r="S26" s="22"/>
      <c r="T26" s="22"/>
      <c r="U26" s="22"/>
      <c r="V26" s="22"/>
      <c r="W26" s="22"/>
    </row>
    <row r="27" spans="1:23">
      <c r="A27" s="22"/>
      <c r="B27" s="22"/>
      <c r="C27" s="22"/>
      <c r="D27" s="22"/>
      <c r="E27" s="22"/>
      <c r="F27" s="22"/>
      <c r="G27" s="22"/>
      <c r="H27" s="22"/>
      <c r="I27" s="22"/>
      <c r="J27" s="22"/>
      <c r="K27" s="22"/>
      <c r="L27" s="22"/>
      <c r="M27" s="22"/>
      <c r="N27" s="22"/>
      <c r="O27" s="22"/>
      <c r="P27" s="22"/>
      <c r="Q27" s="22"/>
      <c r="R27" s="22"/>
      <c r="S27" s="22"/>
      <c r="T27" s="22"/>
      <c r="U27" s="22"/>
      <c r="V27" s="22"/>
      <c r="W27" s="22"/>
    </row>
    <row r="28" spans="1:23">
      <c r="A28" s="22"/>
      <c r="B28" s="22"/>
      <c r="C28" s="22"/>
      <c r="D28" s="22"/>
      <c r="E28" s="22"/>
      <c r="F28" s="22"/>
      <c r="G28" s="22"/>
      <c r="H28" s="22"/>
      <c r="I28" s="22"/>
      <c r="J28" s="22"/>
      <c r="K28" s="22"/>
      <c r="L28" s="22"/>
      <c r="M28" s="22"/>
      <c r="N28" s="22"/>
      <c r="O28" s="22"/>
      <c r="P28" s="22"/>
      <c r="Q28" s="22"/>
      <c r="R28" s="22"/>
      <c r="S28" s="22"/>
      <c r="T28" s="22"/>
      <c r="U28" s="22"/>
      <c r="V28" s="22"/>
      <c r="W28" s="22"/>
    </row>
    <row r="29" spans="1:23">
      <c r="A29" s="22"/>
      <c r="B29" s="22"/>
      <c r="C29" s="22"/>
      <c r="D29" s="22"/>
      <c r="E29" s="22"/>
      <c r="F29" s="22"/>
      <c r="G29" s="22"/>
      <c r="H29" s="22"/>
      <c r="I29" s="22"/>
      <c r="J29" s="22"/>
      <c r="K29" s="22"/>
      <c r="L29" s="22"/>
      <c r="M29" s="22"/>
      <c r="N29" s="22"/>
      <c r="O29" s="22"/>
      <c r="P29" s="22"/>
      <c r="Q29" s="22"/>
      <c r="R29" s="22"/>
      <c r="S29" s="22"/>
      <c r="T29" s="22"/>
      <c r="U29" s="22"/>
      <c r="V29" s="22"/>
      <c r="W29" s="22"/>
    </row>
    <row r="30" spans="1:23">
      <c r="A30" s="22"/>
      <c r="B30" s="22"/>
      <c r="C30" s="22"/>
      <c r="D30" s="22"/>
      <c r="E30" s="22"/>
      <c r="F30" s="22"/>
      <c r="G30" s="22"/>
      <c r="H30" s="22"/>
      <c r="I30" s="22"/>
      <c r="J30" s="22"/>
      <c r="K30" s="22"/>
      <c r="L30" s="22"/>
      <c r="M30" s="22"/>
      <c r="N30" s="22"/>
      <c r="O30" s="22"/>
      <c r="P30" s="22"/>
      <c r="Q30" s="22"/>
      <c r="R30" s="22"/>
      <c r="S30" s="22"/>
      <c r="T30" s="22"/>
      <c r="U30" s="22"/>
      <c r="V30" s="22"/>
      <c r="W30" s="22"/>
    </row>
    <row r="31" spans="1:23">
      <c r="A31" s="22"/>
      <c r="B31" s="22"/>
      <c r="C31" s="22"/>
      <c r="D31" s="22"/>
      <c r="E31" s="22"/>
      <c r="F31" s="22"/>
      <c r="G31" s="22"/>
      <c r="H31" s="22"/>
      <c r="I31" s="22"/>
      <c r="J31" s="22"/>
      <c r="K31" s="22"/>
      <c r="L31" s="22"/>
      <c r="M31" s="22"/>
      <c r="N31" s="22"/>
      <c r="O31" s="22"/>
      <c r="P31" s="22"/>
      <c r="Q31" s="22"/>
      <c r="R31" s="22"/>
      <c r="S31" s="22"/>
      <c r="T31" s="22"/>
      <c r="U31" s="22"/>
      <c r="V31" s="22"/>
      <c r="W31" s="22"/>
    </row>
    <row r="32" spans="1:23">
      <c r="A32" s="22"/>
      <c r="B32" s="22"/>
      <c r="C32" s="22"/>
      <c r="D32" s="22"/>
      <c r="E32" s="22"/>
      <c r="F32" s="22"/>
      <c r="G32" s="22"/>
      <c r="H32" s="22"/>
      <c r="I32" s="22"/>
      <c r="J32" s="22"/>
      <c r="K32" s="22"/>
      <c r="L32" s="22"/>
      <c r="M32" s="22"/>
      <c r="N32" s="22"/>
      <c r="O32" s="22"/>
      <c r="P32" s="22"/>
      <c r="Q32" s="22"/>
      <c r="R32" s="22"/>
      <c r="S32" s="22"/>
      <c r="T32" s="22"/>
      <c r="U32" s="22"/>
      <c r="V32" s="22"/>
      <c r="W32" s="22"/>
    </row>
    <row r="33" spans="1:23">
      <c r="A33" s="22"/>
      <c r="B33" s="22"/>
      <c r="C33" s="22"/>
      <c r="D33" s="22"/>
      <c r="E33" s="22"/>
      <c r="F33" s="22"/>
      <c r="G33" s="22"/>
      <c r="H33" s="22"/>
      <c r="I33" s="22"/>
      <c r="J33" s="22"/>
      <c r="K33" s="22"/>
      <c r="L33" s="22"/>
      <c r="M33" s="22"/>
      <c r="N33" s="22"/>
      <c r="O33" s="22"/>
      <c r="P33" s="22"/>
      <c r="Q33" s="22"/>
      <c r="R33" s="22"/>
      <c r="S33" s="22"/>
      <c r="T33" s="22"/>
      <c r="U33" s="22"/>
      <c r="V33" s="22"/>
      <c r="W33" s="22"/>
    </row>
    <row r="34" spans="1:23">
      <c r="A34" s="22"/>
      <c r="B34" s="22"/>
      <c r="C34" s="22"/>
      <c r="D34" s="22"/>
      <c r="E34" s="22"/>
      <c r="F34" s="22"/>
      <c r="G34" s="22"/>
      <c r="H34" s="22"/>
      <c r="I34" s="22"/>
      <c r="J34" s="22"/>
      <c r="K34" s="22"/>
      <c r="L34" s="22"/>
      <c r="M34" s="22"/>
      <c r="N34" s="22"/>
      <c r="O34" s="22"/>
      <c r="P34" s="22"/>
      <c r="Q34" s="22"/>
      <c r="R34" s="22"/>
      <c r="S34" s="22"/>
      <c r="T34" s="22"/>
      <c r="U34" s="22"/>
      <c r="V34" s="22"/>
      <c r="W34" s="22"/>
    </row>
    <row r="35" spans="1:23">
      <c r="A35" s="22"/>
      <c r="B35" s="22"/>
      <c r="C35" s="22"/>
      <c r="D35" s="22"/>
      <c r="E35" s="22"/>
      <c r="F35" s="22"/>
      <c r="G35" s="22"/>
      <c r="H35" s="22"/>
      <c r="I35" s="22"/>
      <c r="J35" s="22"/>
      <c r="K35" s="22"/>
      <c r="L35" s="22"/>
      <c r="M35" s="22"/>
      <c r="N35" s="22"/>
      <c r="O35" s="22"/>
      <c r="P35" s="22"/>
      <c r="Q35" s="22"/>
      <c r="R35" s="22"/>
      <c r="S35" s="22"/>
      <c r="T35" s="22"/>
      <c r="U35" s="22"/>
      <c r="V35" s="22"/>
      <c r="W35" s="22"/>
    </row>
    <row r="36" spans="1:23">
      <c r="A36" s="22"/>
      <c r="B36" s="22"/>
      <c r="C36" s="22"/>
      <c r="D36" s="22"/>
      <c r="E36" s="22"/>
      <c r="F36" s="22"/>
      <c r="G36" s="22"/>
      <c r="H36" s="22"/>
      <c r="I36" s="22"/>
      <c r="J36" s="22"/>
      <c r="K36" s="22"/>
      <c r="L36" s="22"/>
      <c r="M36" s="22"/>
      <c r="N36" s="22"/>
      <c r="O36" s="22"/>
      <c r="P36" s="22"/>
      <c r="Q36" s="22"/>
      <c r="R36" s="22"/>
      <c r="S36" s="22"/>
      <c r="T36" s="22"/>
      <c r="U36" s="22"/>
      <c r="V36" s="22"/>
      <c r="W36" s="22"/>
    </row>
    <row r="37" spans="1:23">
      <c r="A37" s="22"/>
      <c r="B37" s="22"/>
      <c r="C37" s="22"/>
      <c r="D37" s="22"/>
      <c r="E37" s="22"/>
      <c r="F37" s="22"/>
      <c r="G37" s="22"/>
      <c r="H37" s="22"/>
      <c r="I37" s="22"/>
      <c r="J37" s="22"/>
      <c r="K37" s="22"/>
      <c r="L37" s="22"/>
      <c r="M37" s="22"/>
      <c r="N37" s="22"/>
      <c r="O37" s="22"/>
      <c r="P37" s="22"/>
      <c r="Q37" s="22"/>
      <c r="R37" s="22"/>
      <c r="S37" s="22"/>
      <c r="T37" s="22"/>
      <c r="U37" s="22"/>
      <c r="V37" s="22"/>
      <c r="W37" s="22"/>
    </row>
    <row r="38" spans="1:23">
      <c r="A38" s="22"/>
      <c r="B38" s="22"/>
      <c r="C38" s="22"/>
      <c r="D38" s="22"/>
      <c r="E38" s="22"/>
      <c r="F38" s="22"/>
      <c r="G38" s="22"/>
      <c r="H38" s="22"/>
      <c r="I38" s="22"/>
      <c r="J38" s="22"/>
      <c r="K38" s="22"/>
      <c r="L38" s="22"/>
      <c r="M38" s="22"/>
      <c r="N38" s="22"/>
      <c r="O38" s="22"/>
      <c r="P38" s="22"/>
      <c r="Q38" s="22"/>
      <c r="R38" s="22"/>
      <c r="S38" s="22"/>
      <c r="T38" s="22"/>
      <c r="U38" s="22"/>
      <c r="V38" s="22"/>
      <c r="W38" s="22"/>
    </row>
    <row r="39" spans="1:23">
      <c r="A39" s="22"/>
      <c r="B39" s="22"/>
      <c r="C39" s="22"/>
      <c r="D39" s="22"/>
      <c r="E39" s="22"/>
      <c r="F39" s="22"/>
      <c r="G39" s="22"/>
      <c r="H39" s="22"/>
      <c r="I39" s="22"/>
      <c r="J39" s="22"/>
      <c r="K39" s="22"/>
      <c r="L39" s="22"/>
      <c r="M39" s="22"/>
      <c r="N39" s="22"/>
      <c r="O39" s="22"/>
      <c r="P39" s="22"/>
      <c r="Q39" s="22"/>
      <c r="R39" s="22"/>
      <c r="S39" s="22"/>
      <c r="T39" s="22"/>
      <c r="U39" s="22"/>
      <c r="V39" s="22"/>
      <c r="W39" s="22"/>
    </row>
    <row r="40" spans="1:23">
      <c r="A40" s="22"/>
      <c r="B40" s="22"/>
      <c r="C40" s="22"/>
      <c r="D40" s="22"/>
      <c r="E40" s="22"/>
      <c r="F40" s="22"/>
      <c r="G40" s="22"/>
      <c r="H40" s="22"/>
      <c r="I40" s="22"/>
      <c r="J40" s="22"/>
      <c r="K40" s="22"/>
      <c r="L40" s="22"/>
      <c r="M40" s="22"/>
      <c r="N40" s="22"/>
      <c r="O40" s="22"/>
      <c r="P40" s="22"/>
      <c r="Q40" s="22"/>
      <c r="R40" s="22"/>
      <c r="S40" s="22"/>
      <c r="T40" s="22"/>
      <c r="U40" s="22"/>
      <c r="V40" s="22"/>
      <c r="W40" s="22"/>
    </row>
    <row r="41" spans="1:23">
      <c r="A41" s="22"/>
      <c r="B41" s="22"/>
      <c r="C41" s="22"/>
      <c r="D41" s="22"/>
      <c r="E41" s="22"/>
      <c r="F41" s="22"/>
      <c r="G41" s="22"/>
      <c r="H41" s="22"/>
      <c r="I41" s="22"/>
      <c r="J41" s="22"/>
      <c r="K41" s="22"/>
      <c r="L41" s="22"/>
      <c r="M41" s="22"/>
      <c r="N41" s="22"/>
      <c r="O41" s="22"/>
      <c r="P41" s="22"/>
      <c r="Q41" s="22"/>
      <c r="R41" s="22"/>
      <c r="S41" s="22"/>
      <c r="T41" s="22"/>
      <c r="U41" s="22"/>
      <c r="V41" s="22"/>
      <c r="W41" s="22"/>
    </row>
    <row r="42" spans="1:23">
      <c r="A42" s="22"/>
      <c r="B42" s="22"/>
      <c r="C42" s="22"/>
      <c r="D42" s="22"/>
      <c r="E42" s="22"/>
      <c r="F42" s="22"/>
      <c r="G42" s="22"/>
      <c r="H42" s="22"/>
      <c r="I42" s="22"/>
      <c r="J42" s="22"/>
      <c r="K42" s="22"/>
      <c r="L42" s="22"/>
      <c r="M42" s="22"/>
      <c r="N42" s="22"/>
      <c r="O42" s="22"/>
      <c r="P42" s="22"/>
      <c r="Q42" s="22"/>
      <c r="R42" s="22"/>
      <c r="S42" s="22"/>
      <c r="T42" s="22"/>
      <c r="U42" s="22"/>
      <c r="V42" s="22"/>
      <c r="W42" s="22"/>
    </row>
    <row r="43" spans="1:23">
      <c r="A43" s="22"/>
      <c r="B43" s="22"/>
      <c r="C43" s="22"/>
      <c r="D43" s="22"/>
      <c r="E43" s="22"/>
      <c r="F43" s="22"/>
      <c r="G43" s="22"/>
      <c r="H43" s="22"/>
      <c r="I43" s="22"/>
      <c r="J43" s="22"/>
      <c r="K43" s="22"/>
      <c r="L43" s="22"/>
      <c r="M43" s="22"/>
      <c r="N43" s="22"/>
      <c r="O43" s="22"/>
      <c r="P43" s="22"/>
      <c r="Q43" s="22"/>
      <c r="R43" s="22"/>
      <c r="S43" s="22"/>
      <c r="T43" s="22"/>
      <c r="U43" s="22"/>
      <c r="V43" s="22"/>
      <c r="W43" s="22"/>
    </row>
    <row r="44" spans="1:23">
      <c r="A44" s="22"/>
      <c r="B44" s="22"/>
      <c r="C44" s="22"/>
      <c r="D44" s="22"/>
      <c r="E44" s="22"/>
      <c r="F44" s="22"/>
      <c r="G44" s="22"/>
      <c r="H44" s="22"/>
      <c r="I44" s="22"/>
      <c r="J44" s="22"/>
      <c r="K44" s="22"/>
      <c r="L44" s="22"/>
      <c r="M44" s="22"/>
      <c r="N44" s="22"/>
      <c r="O44" s="22"/>
      <c r="P44" s="22"/>
      <c r="Q44" s="22"/>
      <c r="R44" s="22"/>
      <c r="S44" s="22"/>
      <c r="T44" s="22"/>
      <c r="U44" s="22"/>
      <c r="V44" s="22"/>
      <c r="W44" s="2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347AF-436D-4C3E-913F-72BD251AA30F}">
  <dimension ref="A3:R27"/>
  <sheetViews>
    <sheetView workbookViewId="0">
      <selection activeCell="D8" sqref="D8"/>
    </sheetView>
  </sheetViews>
  <sheetFormatPr defaultRowHeight="14.5"/>
  <cols>
    <col min="1" max="1" width="14.36328125" bestFit="1" customWidth="1"/>
    <col min="2" max="2" width="12.54296875" bestFit="1" customWidth="1"/>
    <col min="3" max="3" width="15" bestFit="1" customWidth="1"/>
    <col min="4" max="4" width="22.90625" bestFit="1" customWidth="1"/>
    <col min="5" max="5" width="13.54296875" bestFit="1" customWidth="1"/>
    <col min="6" max="6" width="12.54296875" bestFit="1" customWidth="1"/>
    <col min="7" max="7" width="15.6328125" bestFit="1" customWidth="1"/>
    <col min="8" max="8" width="12.7265625" bestFit="1" customWidth="1"/>
    <col min="9" max="9" width="12.54296875" bestFit="1" customWidth="1"/>
    <col min="10" max="10" width="6.36328125" bestFit="1" customWidth="1"/>
    <col min="11" max="11" width="11.90625" bestFit="1" customWidth="1"/>
    <col min="12" max="12" width="12.54296875" bestFit="1" customWidth="1"/>
    <col min="13" max="13" width="6.36328125" bestFit="1" customWidth="1"/>
    <col min="14" max="14" width="13.54296875" bestFit="1" customWidth="1"/>
    <col min="15" max="15" width="12.54296875" bestFit="1" customWidth="1"/>
    <col min="16" max="16" width="6.36328125" bestFit="1" customWidth="1"/>
    <col min="17" max="17" width="13.54296875" bestFit="1" customWidth="1"/>
    <col min="18" max="18" width="12.08984375" bestFit="1" customWidth="1"/>
    <col min="19" max="878" width="6.36328125" bestFit="1" customWidth="1"/>
    <col min="879" max="2546" width="7.36328125" bestFit="1" customWidth="1"/>
    <col min="2547" max="2612" width="8.90625" bestFit="1" customWidth="1"/>
    <col min="2613" max="2613" width="10.36328125" bestFit="1" customWidth="1"/>
  </cols>
  <sheetData>
    <row r="3" spans="1:18">
      <c r="A3" t="s">
        <v>77</v>
      </c>
      <c r="C3" t="s">
        <v>78</v>
      </c>
      <c r="E3" t="s">
        <v>102</v>
      </c>
      <c r="G3" t="s">
        <v>79</v>
      </c>
      <c r="I3" t="s">
        <v>80</v>
      </c>
      <c r="K3" t="s">
        <v>81</v>
      </c>
    </row>
    <row r="4" spans="1:18">
      <c r="A4" s="17">
        <v>645223.1794999995</v>
      </c>
      <c r="C4" s="17">
        <v>296384.2495000005</v>
      </c>
      <c r="E4" s="24">
        <v>0.45935152194884954</v>
      </c>
      <c r="G4" s="12">
        <v>6698</v>
      </c>
      <c r="I4">
        <v>2707</v>
      </c>
      <c r="K4" s="17">
        <v>348838.93000000058</v>
      </c>
    </row>
    <row r="9" spans="1:18">
      <c r="A9" s="16" t="s">
        <v>82</v>
      </c>
      <c r="B9" t="s">
        <v>96</v>
      </c>
      <c r="C9" t="s">
        <v>97</v>
      </c>
      <c r="E9" s="16" t="s">
        <v>82</v>
      </c>
      <c r="F9" t="s">
        <v>96</v>
      </c>
      <c r="H9" s="16" t="s">
        <v>82</v>
      </c>
      <c r="I9" t="s">
        <v>96</v>
      </c>
      <c r="K9" s="16" t="s">
        <v>82</v>
      </c>
      <c r="L9" t="s">
        <v>96</v>
      </c>
      <c r="N9" s="16" t="s">
        <v>82</v>
      </c>
      <c r="O9" t="s">
        <v>96</v>
      </c>
      <c r="Q9" s="21" t="str">
        <f>N9</f>
        <v>Row Labels</v>
      </c>
      <c r="R9" s="21" t="str">
        <f>O9</f>
        <v>Total Revenue</v>
      </c>
    </row>
    <row r="10" spans="1:18">
      <c r="A10" s="18" t="s">
        <v>83</v>
      </c>
      <c r="B10" s="19">
        <v>39091.819499999998</v>
      </c>
      <c r="C10" s="19">
        <v>17596.939500000004</v>
      </c>
      <c r="E10" s="18" t="s">
        <v>47</v>
      </c>
      <c r="F10" s="20">
        <v>55102.048500000012</v>
      </c>
      <c r="H10" s="18" t="s">
        <v>8</v>
      </c>
      <c r="I10" s="20">
        <v>179633.50449999995</v>
      </c>
      <c r="K10" s="18" t="s">
        <v>6</v>
      </c>
      <c r="L10" s="20">
        <v>191158.65549999985</v>
      </c>
      <c r="N10" s="18" t="s">
        <v>27</v>
      </c>
      <c r="O10" s="20">
        <v>32754.26549999999</v>
      </c>
      <c r="Q10" t="str">
        <f t="shared" ref="Q10:Q26" si="0">N10</f>
        <v>Austria</v>
      </c>
      <c r="R10">
        <f t="shared" ref="R10:R26" si="1">O10</f>
        <v>32754.26549999999</v>
      </c>
    </row>
    <row r="11" spans="1:18">
      <c r="A11" s="18" t="s">
        <v>84</v>
      </c>
      <c r="B11" s="19">
        <v>35647.71699999999</v>
      </c>
      <c r="C11" s="19">
        <v>16561.507000000001</v>
      </c>
      <c r="E11" s="18" t="s">
        <v>43</v>
      </c>
      <c r="F11" s="20">
        <v>70034.105500000005</v>
      </c>
      <c r="H11" s="18" t="s">
        <v>28</v>
      </c>
      <c r="I11" s="20">
        <v>92836.006999999969</v>
      </c>
      <c r="K11" s="18" t="s">
        <v>11</v>
      </c>
      <c r="L11" s="20">
        <v>131488.62350000007</v>
      </c>
      <c r="N11" s="18" t="s">
        <v>21</v>
      </c>
      <c r="O11" s="20">
        <v>26318.221999999987</v>
      </c>
      <c r="Q11" t="str">
        <f t="shared" si="0"/>
        <v>Belgium</v>
      </c>
      <c r="R11">
        <f t="shared" si="1"/>
        <v>26318.221999999987</v>
      </c>
    </row>
    <row r="12" spans="1:18">
      <c r="A12" s="18" t="s">
        <v>85</v>
      </c>
      <c r="B12" s="19">
        <v>44696.898499999996</v>
      </c>
      <c r="C12" s="19">
        <v>21465.038499999991</v>
      </c>
      <c r="E12" s="18" t="s">
        <v>50</v>
      </c>
      <c r="F12" s="20">
        <v>50319.473499999986</v>
      </c>
      <c r="H12" s="18" t="s">
        <v>2</v>
      </c>
      <c r="I12" s="20">
        <v>260307.05699999991</v>
      </c>
      <c r="K12" s="18" t="s">
        <v>0</v>
      </c>
      <c r="L12" s="20">
        <v>124535.48550000002</v>
      </c>
      <c r="N12" s="18" t="s">
        <v>7</v>
      </c>
      <c r="O12" s="20">
        <v>23348.653999999995</v>
      </c>
      <c r="Q12" t="str">
        <f t="shared" si="0"/>
        <v>Czechia</v>
      </c>
      <c r="R12">
        <f t="shared" si="1"/>
        <v>23348.653999999995</v>
      </c>
    </row>
    <row r="13" spans="1:18">
      <c r="A13" s="18" t="s">
        <v>86</v>
      </c>
      <c r="B13" s="19">
        <v>54688.639000000017</v>
      </c>
      <c r="C13" s="19">
        <v>25283.649000000012</v>
      </c>
      <c r="E13" s="18" t="s">
        <v>1</v>
      </c>
      <c r="F13" s="20">
        <v>46624.590999999986</v>
      </c>
      <c r="H13" s="18" t="s">
        <v>19</v>
      </c>
      <c r="I13" s="20">
        <v>112446.61100000008</v>
      </c>
      <c r="K13" s="18" t="s">
        <v>20</v>
      </c>
      <c r="L13" s="20">
        <v>198040.41499999989</v>
      </c>
      <c r="N13" s="18" t="s">
        <v>25</v>
      </c>
      <c r="O13" s="20">
        <v>28462.138000000006</v>
      </c>
      <c r="Q13" t="str">
        <f t="shared" si="0"/>
        <v>Denmark</v>
      </c>
      <c r="R13">
        <f t="shared" si="1"/>
        <v>28462.138000000006</v>
      </c>
    </row>
    <row r="14" spans="1:18">
      <c r="A14" s="18" t="s">
        <v>87</v>
      </c>
      <c r="B14" s="19">
        <v>58235.185000000005</v>
      </c>
      <c r="C14" s="19">
        <v>27301.534999999993</v>
      </c>
      <c r="E14" s="18" t="s">
        <v>33</v>
      </c>
      <c r="F14" s="20">
        <v>74427.368000000002</v>
      </c>
      <c r="H14" s="18" t="s">
        <v>95</v>
      </c>
      <c r="I14" s="20">
        <v>645223.17949999985</v>
      </c>
      <c r="K14" s="18" t="s">
        <v>95</v>
      </c>
      <c r="L14" s="20">
        <v>645223.17949999985</v>
      </c>
      <c r="N14" s="18" t="s">
        <v>39</v>
      </c>
      <c r="O14" s="20">
        <v>24075.482</v>
      </c>
      <c r="Q14" t="str">
        <f t="shared" si="0"/>
        <v>Finland</v>
      </c>
      <c r="R14">
        <f t="shared" si="1"/>
        <v>24075.482</v>
      </c>
    </row>
    <row r="15" spans="1:18">
      <c r="A15" s="18" t="s">
        <v>88</v>
      </c>
      <c r="B15" s="19">
        <v>69504.337000000014</v>
      </c>
      <c r="C15" s="19">
        <v>31109.926999999985</v>
      </c>
      <c r="E15" s="18" t="s">
        <v>95</v>
      </c>
      <c r="F15" s="20">
        <v>296507.58649999998</v>
      </c>
      <c r="N15" s="18" t="s">
        <v>47</v>
      </c>
      <c r="O15" s="20">
        <v>55102.048500000012</v>
      </c>
      <c r="Q15" t="str">
        <f t="shared" si="0"/>
        <v>France</v>
      </c>
      <c r="R15">
        <f t="shared" si="1"/>
        <v>55102.048500000012</v>
      </c>
    </row>
    <row r="16" spans="1:18">
      <c r="A16" s="18" t="s">
        <v>89</v>
      </c>
      <c r="B16" s="19">
        <v>66442.23599999999</v>
      </c>
      <c r="C16" s="19">
        <v>31035.085999999967</v>
      </c>
      <c r="N16" s="18" t="s">
        <v>43</v>
      </c>
      <c r="O16" s="20">
        <v>70034.105500000005</v>
      </c>
      <c r="Q16" t="str">
        <f t="shared" si="0"/>
        <v>Germany</v>
      </c>
      <c r="R16">
        <f t="shared" si="1"/>
        <v>70034.105500000005</v>
      </c>
    </row>
    <row r="17" spans="1:18">
      <c r="A17" s="18" t="s">
        <v>90</v>
      </c>
      <c r="B17" s="19">
        <v>57609.044499999975</v>
      </c>
      <c r="C17" s="19">
        <v>27126.764499999972</v>
      </c>
      <c r="N17" s="18" t="s">
        <v>18</v>
      </c>
      <c r="O17" s="20">
        <v>16596.517499999994</v>
      </c>
      <c r="Q17" t="str">
        <f t="shared" si="0"/>
        <v>Ireland</v>
      </c>
      <c r="R17">
        <f t="shared" si="1"/>
        <v>16596.517499999994</v>
      </c>
    </row>
    <row r="18" spans="1:18">
      <c r="A18" s="18" t="s">
        <v>91</v>
      </c>
      <c r="B18" s="19">
        <v>53609.278500000037</v>
      </c>
      <c r="C18" s="19">
        <v>25001.058499999999</v>
      </c>
      <c r="N18" s="18" t="s">
        <v>50</v>
      </c>
      <c r="O18" s="20">
        <v>50319.473499999986</v>
      </c>
      <c r="Q18" t="str">
        <f t="shared" si="0"/>
        <v>Italy</v>
      </c>
      <c r="R18">
        <f t="shared" si="1"/>
        <v>50319.473499999986</v>
      </c>
    </row>
    <row r="19" spans="1:18">
      <c r="A19" s="18" t="s">
        <v>92</v>
      </c>
      <c r="B19" s="19">
        <v>49147.535000000003</v>
      </c>
      <c r="C19" s="19">
        <v>22793.035</v>
      </c>
      <c r="N19" s="18" t="s">
        <v>31</v>
      </c>
      <c r="O19" s="20">
        <v>42192.776500000007</v>
      </c>
      <c r="Q19" t="str">
        <f t="shared" si="0"/>
        <v>Netherlands</v>
      </c>
      <c r="R19">
        <f t="shared" si="1"/>
        <v>42192.776500000007</v>
      </c>
    </row>
    <row r="20" spans="1:18">
      <c r="A20" s="18" t="s">
        <v>93</v>
      </c>
      <c r="B20" s="19">
        <v>65523.639499999968</v>
      </c>
      <c r="C20" s="19">
        <v>28666.869500000012</v>
      </c>
      <c r="N20" s="18" t="s">
        <v>52</v>
      </c>
      <c r="O20" s="20">
        <v>26376.673999999999</v>
      </c>
      <c r="Q20" t="str">
        <f t="shared" si="0"/>
        <v>Norway</v>
      </c>
      <c r="R20">
        <f t="shared" si="1"/>
        <v>26376.673999999999</v>
      </c>
    </row>
    <row r="21" spans="1:18">
      <c r="A21" s="18" t="s">
        <v>94</v>
      </c>
      <c r="B21" s="19">
        <v>51026.850000000006</v>
      </c>
      <c r="C21" s="19">
        <v>22442.840000000007</v>
      </c>
      <c r="N21" s="18" t="s">
        <v>49</v>
      </c>
      <c r="O21" s="20">
        <v>40290.002</v>
      </c>
      <c r="Q21" t="str">
        <f t="shared" si="0"/>
        <v>Poland</v>
      </c>
      <c r="R21">
        <f t="shared" si="1"/>
        <v>40290.002</v>
      </c>
    </row>
    <row r="22" spans="1:18">
      <c r="A22" s="18" t="s">
        <v>95</v>
      </c>
      <c r="B22" s="17">
        <v>645223.17949999985</v>
      </c>
      <c r="C22" s="17">
        <v>296384.24949999998</v>
      </c>
      <c r="N22" s="18" t="s">
        <v>36</v>
      </c>
      <c r="O22" s="20">
        <v>27591.421000000006</v>
      </c>
      <c r="Q22" t="str">
        <f t="shared" si="0"/>
        <v>Portugal</v>
      </c>
      <c r="R22">
        <f t="shared" si="1"/>
        <v>27591.421000000006</v>
      </c>
    </row>
    <row r="23" spans="1:18">
      <c r="N23" s="18" t="s">
        <v>1</v>
      </c>
      <c r="O23" s="20">
        <v>46624.590999999986</v>
      </c>
      <c r="Q23" t="str">
        <f t="shared" si="0"/>
        <v>Spain</v>
      </c>
      <c r="R23">
        <f t="shared" si="1"/>
        <v>46624.590999999986</v>
      </c>
    </row>
    <row r="24" spans="1:18">
      <c r="N24" s="18" t="s">
        <v>12</v>
      </c>
      <c r="O24" s="20">
        <v>35977.811999999991</v>
      </c>
      <c r="Q24" t="str">
        <f t="shared" si="0"/>
        <v>Sweden</v>
      </c>
      <c r="R24">
        <f t="shared" si="1"/>
        <v>35977.811999999991</v>
      </c>
    </row>
    <row r="25" spans="1:18">
      <c r="N25" s="18" t="s">
        <v>41</v>
      </c>
      <c r="O25" s="20">
        <v>24731.628500000003</v>
      </c>
      <c r="Q25" t="str">
        <f t="shared" si="0"/>
        <v>Switzerland</v>
      </c>
      <c r="R25">
        <f t="shared" si="1"/>
        <v>24731.628500000003</v>
      </c>
    </row>
    <row r="26" spans="1:18">
      <c r="N26" s="18" t="s">
        <v>33</v>
      </c>
      <c r="O26" s="20">
        <v>74427.368000000002</v>
      </c>
      <c r="Q26" t="str">
        <f t="shared" si="0"/>
        <v>United Kingdom</v>
      </c>
      <c r="R26">
        <f t="shared" si="1"/>
        <v>74427.368000000002</v>
      </c>
    </row>
    <row r="27" spans="1:18">
      <c r="N27" s="18" t="s">
        <v>95</v>
      </c>
      <c r="O27" s="20">
        <v>645223.17949999997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26B-54C4-48B7-994B-4C764393DCFC}">
  <dimension ref="A1:T85"/>
  <sheetViews>
    <sheetView showGridLines="0" tabSelected="1" workbookViewId="0">
      <selection activeCell="I9" sqref="I9"/>
    </sheetView>
  </sheetViews>
  <sheetFormatPr defaultRowHeight="14.5"/>
  <cols>
    <col min="18" max="18" width="8.7265625" customWidth="1"/>
    <col min="19" max="19" width="8.81640625" customWidth="1"/>
  </cols>
  <sheetData>
    <row r="1" spans="1:20">
      <c r="A1" s="22"/>
      <c r="B1" s="22"/>
      <c r="C1" s="22"/>
      <c r="D1" s="22"/>
      <c r="E1" s="22"/>
      <c r="F1" s="22"/>
      <c r="G1" s="22"/>
      <c r="H1" s="22"/>
      <c r="I1" s="22"/>
      <c r="J1" s="22"/>
      <c r="K1" s="22"/>
      <c r="L1" s="22"/>
      <c r="M1" s="22"/>
      <c r="N1" s="22"/>
      <c r="O1" s="22"/>
      <c r="P1" s="22"/>
      <c r="Q1" s="22"/>
      <c r="R1" s="22"/>
      <c r="S1" s="22"/>
      <c r="T1" s="22"/>
    </row>
    <row r="2" spans="1:20">
      <c r="A2" s="22"/>
      <c r="B2" s="22"/>
      <c r="C2" s="22"/>
      <c r="D2" s="22"/>
      <c r="E2" s="22"/>
      <c r="F2" s="22"/>
      <c r="G2" s="22"/>
      <c r="H2" s="22"/>
      <c r="I2" s="22"/>
      <c r="J2" s="22"/>
      <c r="K2" s="22"/>
      <c r="L2" s="22"/>
      <c r="M2" s="22"/>
      <c r="N2" s="22"/>
      <c r="O2" s="22"/>
      <c r="P2" s="22"/>
      <c r="Q2" s="22"/>
      <c r="R2" s="22"/>
      <c r="S2" s="22"/>
      <c r="T2" s="22"/>
    </row>
    <row r="3" spans="1:20">
      <c r="A3" s="22"/>
      <c r="B3" s="22"/>
      <c r="C3" s="22"/>
      <c r="D3" s="22"/>
      <c r="E3" s="22"/>
      <c r="F3" s="22"/>
      <c r="G3" s="22"/>
      <c r="H3" s="22"/>
      <c r="I3" s="22"/>
      <c r="J3" s="22"/>
      <c r="K3" s="22"/>
      <c r="L3" s="22"/>
      <c r="M3" s="22"/>
      <c r="N3" s="22"/>
      <c r="O3" s="22"/>
      <c r="P3" s="22"/>
      <c r="Q3" s="22"/>
      <c r="R3" s="22"/>
      <c r="S3" s="22"/>
      <c r="T3" s="22"/>
    </row>
    <row r="4" spans="1:20">
      <c r="A4" s="22"/>
      <c r="B4" s="22"/>
      <c r="C4" s="22"/>
      <c r="D4" s="22"/>
      <c r="E4" s="22"/>
      <c r="F4" s="22"/>
      <c r="G4" s="22"/>
      <c r="H4" s="22"/>
      <c r="I4" s="22"/>
      <c r="J4" s="22"/>
      <c r="K4" s="22"/>
      <c r="L4" s="22"/>
      <c r="M4" s="22"/>
      <c r="N4" s="22"/>
      <c r="O4" s="22"/>
      <c r="P4" s="22"/>
      <c r="Q4" s="22"/>
      <c r="R4" s="22"/>
      <c r="S4" s="22"/>
      <c r="T4" s="22"/>
    </row>
    <row r="5" spans="1:20">
      <c r="A5" s="22"/>
      <c r="B5" s="22"/>
      <c r="C5" s="22"/>
      <c r="D5" s="22"/>
      <c r="E5" s="22"/>
      <c r="F5" s="22"/>
      <c r="G5" s="22"/>
      <c r="H5" s="22"/>
      <c r="I5" s="22"/>
      <c r="J5" s="22"/>
      <c r="K5" s="22"/>
      <c r="L5" s="22"/>
      <c r="M5" s="22"/>
      <c r="N5" s="22"/>
      <c r="O5" s="22"/>
      <c r="P5" s="22"/>
      <c r="Q5" s="22"/>
      <c r="R5" s="22"/>
      <c r="S5" s="22"/>
      <c r="T5" s="22"/>
    </row>
    <row r="6" spans="1:20">
      <c r="A6" s="22"/>
      <c r="B6" s="22"/>
      <c r="C6" s="22"/>
      <c r="D6" s="22"/>
      <c r="E6" s="22"/>
      <c r="F6" s="22"/>
      <c r="G6" s="22"/>
      <c r="H6" s="22"/>
      <c r="I6" s="22"/>
      <c r="J6" s="22"/>
      <c r="K6" s="22"/>
      <c r="L6" s="22"/>
      <c r="M6" s="22"/>
      <c r="N6" s="22"/>
      <c r="O6" s="22"/>
      <c r="P6" s="22"/>
      <c r="Q6" s="22"/>
      <c r="R6" s="22"/>
      <c r="S6" s="22"/>
      <c r="T6" s="22"/>
    </row>
    <row r="7" spans="1:20">
      <c r="A7" s="22"/>
      <c r="B7" s="22"/>
      <c r="C7" s="22"/>
      <c r="D7" s="22"/>
      <c r="E7" s="22"/>
      <c r="F7" s="22"/>
      <c r="G7" s="22"/>
      <c r="H7" s="22"/>
      <c r="I7" s="22"/>
      <c r="J7" s="22"/>
      <c r="K7" s="22"/>
      <c r="L7" s="22"/>
      <c r="M7" s="22"/>
      <c r="N7" s="22"/>
      <c r="O7" s="22"/>
      <c r="P7" s="22"/>
      <c r="Q7" s="22"/>
      <c r="R7" s="22"/>
      <c r="S7" s="22"/>
      <c r="T7" s="22"/>
    </row>
    <row r="8" spans="1:20">
      <c r="A8" s="22"/>
      <c r="B8" s="22"/>
      <c r="C8" s="22"/>
      <c r="D8" s="22"/>
      <c r="E8" s="22"/>
      <c r="F8" s="22"/>
      <c r="G8" s="22"/>
      <c r="H8" s="22"/>
      <c r="I8" s="22"/>
      <c r="J8" s="22"/>
      <c r="K8" s="22"/>
      <c r="L8" s="22"/>
      <c r="M8" s="22"/>
      <c r="N8" s="22"/>
      <c r="O8" s="22"/>
      <c r="P8" s="22"/>
      <c r="Q8" s="22"/>
      <c r="R8" s="22"/>
      <c r="S8" s="22"/>
      <c r="T8" s="22"/>
    </row>
    <row r="9" spans="1:20">
      <c r="A9" s="22"/>
      <c r="B9" s="22"/>
      <c r="C9" s="22"/>
      <c r="D9" s="22"/>
      <c r="E9" s="22"/>
      <c r="F9" s="22"/>
      <c r="G9" s="22"/>
      <c r="H9" s="22"/>
      <c r="I9" s="22"/>
      <c r="J9" s="22"/>
      <c r="K9" s="22"/>
      <c r="L9" s="22"/>
      <c r="M9" s="22"/>
      <c r="N9" s="22"/>
      <c r="O9" s="22"/>
      <c r="P9" s="22"/>
      <c r="Q9" s="22"/>
      <c r="R9" s="22"/>
      <c r="S9" s="22"/>
      <c r="T9" s="22"/>
    </row>
    <row r="10" spans="1:20">
      <c r="A10" s="22"/>
      <c r="B10" s="22"/>
      <c r="C10" s="22"/>
      <c r="D10" s="22"/>
      <c r="E10" s="22"/>
      <c r="F10" s="22"/>
      <c r="G10" s="22"/>
      <c r="H10" s="22"/>
      <c r="I10" s="22"/>
      <c r="J10" s="22"/>
      <c r="K10" s="22"/>
      <c r="L10" s="22"/>
      <c r="M10" s="22"/>
      <c r="N10" s="22"/>
      <c r="O10" s="22"/>
      <c r="P10" s="22"/>
      <c r="Q10" s="22"/>
      <c r="R10" s="22"/>
      <c r="S10" s="22"/>
      <c r="T10" s="22"/>
    </row>
    <row r="11" spans="1:20">
      <c r="A11" s="22"/>
      <c r="B11" s="22"/>
      <c r="C11" s="22"/>
      <c r="D11" s="22"/>
      <c r="E11" s="22"/>
      <c r="F11" s="22"/>
      <c r="G11" s="22"/>
      <c r="H11" s="22"/>
      <c r="I11" s="22"/>
      <c r="J11" s="22"/>
      <c r="K11" s="22"/>
      <c r="L11" s="22"/>
      <c r="M11" s="22"/>
      <c r="N11" s="22"/>
      <c r="O11" s="22"/>
      <c r="P11" s="22"/>
      <c r="Q11" s="22"/>
      <c r="R11" s="22"/>
      <c r="S11" s="22"/>
      <c r="T11" s="22"/>
    </row>
    <row r="12" spans="1:20">
      <c r="A12" s="22"/>
      <c r="B12" s="22"/>
      <c r="C12" s="22"/>
      <c r="D12" s="22"/>
      <c r="E12" s="22"/>
      <c r="F12" s="22"/>
      <c r="G12" s="22"/>
      <c r="H12" s="22"/>
      <c r="I12" s="22"/>
      <c r="J12" s="22"/>
      <c r="K12" s="22"/>
      <c r="L12" s="22"/>
      <c r="M12" s="22"/>
      <c r="N12" s="22"/>
      <c r="O12" s="22"/>
      <c r="P12" s="22"/>
      <c r="Q12" s="22"/>
      <c r="R12" s="22"/>
      <c r="S12" s="22"/>
      <c r="T12" s="22"/>
    </row>
    <row r="13" spans="1:20">
      <c r="A13" s="22"/>
      <c r="B13" s="22"/>
      <c r="C13" s="22"/>
      <c r="D13" s="22"/>
      <c r="E13" s="22"/>
      <c r="F13" s="22"/>
      <c r="G13" s="22"/>
      <c r="H13" s="22"/>
      <c r="I13" s="22"/>
      <c r="J13" s="22"/>
      <c r="K13" s="22"/>
      <c r="L13" s="22"/>
      <c r="M13" s="22"/>
      <c r="N13" s="22"/>
      <c r="O13" s="22"/>
      <c r="P13" s="22"/>
      <c r="Q13" s="22"/>
      <c r="R13" s="22"/>
      <c r="S13" s="22"/>
      <c r="T13" s="22"/>
    </row>
    <row r="14" spans="1:20">
      <c r="A14" s="22"/>
      <c r="B14" s="22"/>
      <c r="C14" s="22"/>
      <c r="D14" s="22"/>
      <c r="E14" s="22"/>
      <c r="F14" s="22"/>
      <c r="G14" s="22"/>
      <c r="H14" s="22"/>
      <c r="I14" s="22"/>
      <c r="J14" s="22"/>
      <c r="K14" s="22"/>
      <c r="L14" s="22"/>
      <c r="M14" s="22"/>
      <c r="N14" s="22"/>
      <c r="O14" s="22"/>
      <c r="P14" s="22"/>
      <c r="Q14" s="22"/>
      <c r="R14" s="22"/>
      <c r="S14" s="22"/>
      <c r="T14" s="22"/>
    </row>
    <row r="15" spans="1:20">
      <c r="A15" s="22"/>
      <c r="B15" s="22"/>
      <c r="C15" s="22"/>
      <c r="D15" s="22"/>
      <c r="E15" s="22"/>
      <c r="F15" s="22"/>
      <c r="G15" s="22"/>
      <c r="H15" s="22"/>
      <c r="I15" s="22"/>
      <c r="J15" s="22"/>
      <c r="K15" s="22"/>
      <c r="L15" s="22"/>
      <c r="M15" s="22"/>
      <c r="N15" s="22"/>
      <c r="O15" s="22"/>
      <c r="P15" s="22"/>
      <c r="Q15" s="22"/>
      <c r="R15" s="22"/>
      <c r="S15" s="22"/>
      <c r="T15" s="22"/>
    </row>
    <row r="16" spans="1:20">
      <c r="A16" s="22"/>
      <c r="B16" s="22"/>
      <c r="C16" s="22"/>
      <c r="D16" s="22"/>
      <c r="E16" s="22"/>
      <c r="F16" s="22"/>
      <c r="G16" s="22"/>
      <c r="H16" s="22"/>
      <c r="I16" s="22"/>
      <c r="J16" s="22"/>
      <c r="K16" s="22"/>
      <c r="L16" s="22"/>
      <c r="M16" s="22"/>
      <c r="N16" s="22"/>
      <c r="O16" s="22"/>
      <c r="P16" s="22"/>
      <c r="Q16" s="22"/>
      <c r="R16" s="22"/>
      <c r="S16" s="22"/>
      <c r="T16" s="22"/>
    </row>
    <row r="17" spans="1:20">
      <c r="A17" s="22"/>
      <c r="B17" s="22"/>
      <c r="C17" s="22"/>
      <c r="D17" s="22"/>
      <c r="E17" s="22"/>
      <c r="F17" s="22"/>
      <c r="G17" s="22"/>
      <c r="H17" s="22"/>
      <c r="I17" s="22"/>
      <c r="J17" s="22"/>
      <c r="K17" s="22"/>
      <c r="L17" s="22"/>
      <c r="M17" s="22"/>
      <c r="N17" s="22"/>
      <c r="O17" s="22"/>
      <c r="P17" s="22"/>
      <c r="Q17" s="22"/>
      <c r="R17" s="22"/>
      <c r="S17" s="22"/>
      <c r="T17" s="22"/>
    </row>
    <row r="18" spans="1:20">
      <c r="A18" s="22"/>
      <c r="B18" s="22"/>
      <c r="C18" s="22"/>
      <c r="D18" s="22"/>
      <c r="E18" s="22"/>
      <c r="F18" s="22"/>
      <c r="G18" s="22"/>
      <c r="H18" s="22"/>
      <c r="I18" s="22"/>
      <c r="J18" s="22"/>
      <c r="K18" s="22"/>
      <c r="L18" s="22"/>
      <c r="M18" s="22"/>
      <c r="N18" s="22"/>
      <c r="O18" s="22"/>
      <c r="P18" s="22"/>
      <c r="Q18" s="22"/>
      <c r="R18" s="22"/>
      <c r="S18" s="22"/>
      <c r="T18" s="22"/>
    </row>
    <row r="19" spans="1:20">
      <c r="A19" s="22"/>
      <c r="B19" s="22"/>
      <c r="C19" s="22"/>
      <c r="D19" s="22"/>
      <c r="E19" s="22"/>
      <c r="F19" s="22"/>
      <c r="G19" s="22"/>
      <c r="H19" s="22"/>
      <c r="I19" s="22"/>
      <c r="J19" s="22"/>
      <c r="K19" s="22"/>
      <c r="L19" s="22"/>
      <c r="M19" s="22"/>
      <c r="N19" s="22"/>
      <c r="O19" s="22"/>
      <c r="P19" s="22"/>
      <c r="Q19" s="22"/>
      <c r="R19" s="22"/>
      <c r="S19" s="22"/>
      <c r="T19" s="22"/>
    </row>
    <row r="20" spans="1:20">
      <c r="A20" s="22"/>
      <c r="B20" s="22"/>
      <c r="C20" s="22"/>
      <c r="D20" s="22"/>
      <c r="E20" s="22"/>
      <c r="F20" s="22"/>
      <c r="G20" s="22"/>
      <c r="H20" s="22"/>
      <c r="I20" s="22"/>
      <c r="J20" s="22"/>
      <c r="K20" s="22"/>
      <c r="L20" s="22"/>
      <c r="M20" s="22"/>
      <c r="N20" s="22"/>
      <c r="O20" s="22"/>
      <c r="P20" s="22"/>
      <c r="Q20" s="22"/>
      <c r="R20" s="22"/>
      <c r="S20" s="22"/>
      <c r="T20" s="22"/>
    </row>
    <row r="21" spans="1:20">
      <c r="A21" s="22"/>
      <c r="B21" s="22"/>
      <c r="C21" s="22"/>
      <c r="D21" s="22"/>
      <c r="E21" s="22"/>
      <c r="F21" s="22"/>
      <c r="G21" s="22"/>
      <c r="H21" s="22"/>
      <c r="I21" s="22"/>
      <c r="J21" s="22"/>
      <c r="K21" s="22"/>
      <c r="L21" s="22"/>
      <c r="M21" s="22"/>
      <c r="N21" s="22"/>
      <c r="O21" s="22"/>
      <c r="P21" s="22"/>
      <c r="Q21" s="22"/>
      <c r="R21" s="22"/>
      <c r="S21" s="22"/>
      <c r="T21" s="22"/>
    </row>
    <row r="22" spans="1:20">
      <c r="A22" s="22"/>
      <c r="B22" s="22"/>
      <c r="C22" s="22"/>
      <c r="D22" s="22"/>
      <c r="E22" s="22"/>
      <c r="F22" s="22"/>
      <c r="G22" s="22"/>
      <c r="H22" s="22"/>
      <c r="I22" s="22"/>
      <c r="J22" s="22"/>
      <c r="K22" s="22"/>
      <c r="L22" s="22"/>
      <c r="M22" s="22"/>
      <c r="N22" s="22"/>
      <c r="O22" s="22"/>
      <c r="P22" s="22"/>
      <c r="Q22" s="22"/>
      <c r="R22" s="22"/>
      <c r="S22" s="22"/>
      <c r="T22" s="22"/>
    </row>
    <row r="23" spans="1:20">
      <c r="A23" s="22"/>
      <c r="B23" s="22"/>
      <c r="C23" s="22"/>
      <c r="D23" s="22"/>
      <c r="E23" s="22"/>
      <c r="F23" s="22"/>
      <c r="G23" s="22"/>
      <c r="H23" s="22"/>
      <c r="I23" s="22"/>
      <c r="J23" s="22"/>
      <c r="K23" s="22"/>
      <c r="L23" s="22"/>
      <c r="M23" s="22"/>
      <c r="N23" s="22"/>
      <c r="O23" s="22"/>
      <c r="P23" s="22"/>
      <c r="Q23" s="22"/>
      <c r="R23" s="22"/>
      <c r="S23" s="22"/>
      <c r="T23" s="22"/>
    </row>
    <row r="24" spans="1:20">
      <c r="A24" s="22"/>
      <c r="B24" s="22"/>
      <c r="C24" s="22"/>
      <c r="D24" s="22"/>
      <c r="E24" s="22"/>
      <c r="F24" s="22"/>
      <c r="G24" s="22"/>
      <c r="H24" s="22"/>
      <c r="I24" s="22"/>
      <c r="J24" s="22"/>
      <c r="K24" s="22"/>
      <c r="L24" s="22"/>
      <c r="M24" s="22"/>
      <c r="N24" s="22"/>
      <c r="O24" s="22"/>
      <c r="P24" s="22"/>
      <c r="Q24" s="22"/>
      <c r="R24" s="22"/>
      <c r="S24" s="22"/>
      <c r="T24" s="22"/>
    </row>
    <row r="25" spans="1:20">
      <c r="A25" s="22"/>
      <c r="B25" s="22"/>
      <c r="C25" s="22"/>
      <c r="D25" s="22"/>
      <c r="E25" s="22"/>
      <c r="F25" s="22"/>
      <c r="G25" s="22"/>
      <c r="H25" s="22"/>
      <c r="I25" s="22"/>
      <c r="J25" s="22"/>
      <c r="K25" s="22"/>
      <c r="L25" s="22"/>
      <c r="M25" s="22"/>
      <c r="N25" s="22"/>
      <c r="O25" s="22"/>
      <c r="P25" s="22"/>
      <c r="Q25" s="22"/>
      <c r="R25" s="22"/>
      <c r="S25" s="22"/>
      <c r="T25" s="22"/>
    </row>
    <row r="26" spans="1:20">
      <c r="A26" s="22"/>
      <c r="B26" s="22"/>
      <c r="C26" s="22"/>
      <c r="D26" s="22"/>
      <c r="E26" s="22"/>
      <c r="F26" s="22"/>
      <c r="G26" s="22"/>
      <c r="H26" s="22"/>
      <c r="I26" s="22"/>
      <c r="J26" s="22"/>
      <c r="K26" s="22"/>
      <c r="L26" s="22"/>
      <c r="M26" s="22"/>
      <c r="N26" s="22"/>
      <c r="O26" s="22"/>
      <c r="P26" s="22"/>
      <c r="Q26" s="22"/>
      <c r="R26" s="22"/>
      <c r="S26" s="22"/>
      <c r="T26" s="22"/>
    </row>
    <row r="27" spans="1:20">
      <c r="A27" s="22"/>
      <c r="B27" s="22"/>
      <c r="C27" s="22"/>
      <c r="D27" s="22"/>
      <c r="E27" s="22"/>
      <c r="F27" s="22"/>
      <c r="G27" s="22"/>
      <c r="H27" s="22"/>
      <c r="I27" s="22"/>
      <c r="J27" s="22"/>
      <c r="K27" s="22"/>
      <c r="L27" s="22"/>
      <c r="M27" s="22"/>
      <c r="N27" s="22"/>
      <c r="O27" s="22"/>
      <c r="P27" s="22"/>
      <c r="Q27" s="22"/>
      <c r="R27" s="22"/>
      <c r="S27" s="22"/>
      <c r="T27" s="22"/>
    </row>
    <row r="28" spans="1:20">
      <c r="A28" s="22"/>
      <c r="B28" s="22"/>
      <c r="C28" s="22"/>
      <c r="D28" s="22"/>
      <c r="E28" s="22"/>
      <c r="F28" s="22"/>
      <c r="G28" s="22"/>
      <c r="H28" s="22"/>
      <c r="I28" s="22"/>
      <c r="J28" s="22"/>
      <c r="K28" s="22"/>
      <c r="L28" s="22"/>
      <c r="M28" s="22"/>
      <c r="N28" s="22"/>
      <c r="O28" s="22"/>
      <c r="P28" s="22"/>
      <c r="Q28" s="22"/>
      <c r="R28" s="22"/>
      <c r="S28" s="22"/>
      <c r="T28" s="22"/>
    </row>
    <row r="29" spans="1:20">
      <c r="A29" s="22"/>
      <c r="B29" s="22"/>
      <c r="C29" s="22"/>
      <c r="D29" s="22"/>
      <c r="E29" s="22"/>
      <c r="F29" s="22"/>
      <c r="G29" s="22"/>
      <c r="H29" s="22"/>
      <c r="I29" s="22"/>
      <c r="J29" s="22"/>
      <c r="K29" s="22"/>
      <c r="L29" s="22"/>
      <c r="M29" s="22"/>
      <c r="N29" s="22"/>
      <c r="O29" s="22"/>
      <c r="P29" s="22"/>
      <c r="Q29" s="22"/>
      <c r="R29" s="22"/>
      <c r="S29" s="22"/>
      <c r="T29" s="22"/>
    </row>
    <row r="30" spans="1:20">
      <c r="A30" s="22"/>
      <c r="B30" s="22"/>
      <c r="C30" s="22"/>
      <c r="D30" s="22"/>
      <c r="E30" s="22"/>
      <c r="F30" s="22"/>
      <c r="G30" s="22"/>
      <c r="H30" s="22"/>
      <c r="I30" s="22"/>
      <c r="J30" s="22"/>
      <c r="K30" s="22"/>
      <c r="L30" s="22"/>
      <c r="M30" s="22"/>
      <c r="N30" s="22"/>
      <c r="O30" s="22"/>
      <c r="P30" s="22"/>
      <c r="Q30" s="22"/>
      <c r="R30" s="22"/>
      <c r="S30" s="22"/>
      <c r="T30" s="22"/>
    </row>
    <row r="31" spans="1:20">
      <c r="A31" s="22"/>
      <c r="B31" s="22"/>
      <c r="C31" s="22"/>
      <c r="D31" s="22"/>
      <c r="E31" s="22"/>
      <c r="F31" s="22"/>
      <c r="G31" s="22"/>
      <c r="H31" s="22"/>
      <c r="I31" s="22"/>
      <c r="J31" s="22"/>
      <c r="K31" s="22"/>
      <c r="L31" s="22"/>
      <c r="M31" s="22"/>
      <c r="N31" s="22"/>
      <c r="O31" s="22"/>
      <c r="P31" s="22"/>
      <c r="Q31" s="22"/>
      <c r="R31" s="22"/>
      <c r="S31" s="22"/>
      <c r="T31" s="22"/>
    </row>
    <row r="32" spans="1:20">
      <c r="A32" s="22"/>
      <c r="B32" s="22"/>
      <c r="C32" s="22"/>
      <c r="D32" s="22"/>
      <c r="E32" s="22"/>
      <c r="F32" s="22"/>
      <c r="G32" s="22"/>
      <c r="H32" s="22"/>
      <c r="I32" s="22"/>
      <c r="J32" s="22"/>
      <c r="K32" s="22"/>
      <c r="L32" s="22"/>
      <c r="M32" s="22"/>
      <c r="N32" s="22"/>
      <c r="O32" s="22"/>
      <c r="P32" s="22"/>
      <c r="Q32" s="22"/>
      <c r="R32" s="22"/>
      <c r="S32" s="22"/>
      <c r="T32" s="22"/>
    </row>
    <row r="33" spans="1:20">
      <c r="A33" s="22"/>
      <c r="B33" s="22"/>
      <c r="C33" s="22"/>
      <c r="D33" s="22"/>
      <c r="E33" s="22"/>
      <c r="F33" s="22"/>
      <c r="G33" s="22"/>
      <c r="H33" s="22"/>
      <c r="I33" s="22"/>
      <c r="J33" s="22"/>
      <c r="K33" s="22"/>
      <c r="L33" s="22"/>
      <c r="M33" s="22"/>
      <c r="N33" s="22"/>
      <c r="O33" s="22"/>
      <c r="P33" s="22"/>
      <c r="Q33" s="22"/>
      <c r="R33" s="22"/>
      <c r="S33" s="22"/>
      <c r="T33" s="22"/>
    </row>
    <row r="34" spans="1:20">
      <c r="A34" s="22"/>
      <c r="B34" s="22"/>
      <c r="C34" s="22"/>
      <c r="D34" s="22"/>
      <c r="E34" s="22"/>
      <c r="F34" s="22"/>
      <c r="G34" s="22"/>
      <c r="H34" s="22"/>
      <c r="I34" s="22"/>
      <c r="J34" s="22"/>
      <c r="K34" s="22"/>
      <c r="L34" s="22"/>
      <c r="M34" s="22"/>
      <c r="N34" s="22"/>
      <c r="O34" s="22"/>
      <c r="P34" s="22"/>
      <c r="Q34" s="22"/>
      <c r="R34" s="22"/>
      <c r="S34" s="22"/>
      <c r="T34" s="22"/>
    </row>
    <row r="35" spans="1:20">
      <c r="A35" s="22"/>
      <c r="B35" s="22"/>
      <c r="C35" s="22"/>
      <c r="D35" s="22"/>
      <c r="E35" s="22"/>
      <c r="F35" s="22"/>
      <c r="G35" s="22"/>
      <c r="H35" s="22"/>
      <c r="I35" s="22"/>
      <c r="J35" s="22"/>
      <c r="K35" s="22"/>
      <c r="L35" s="22"/>
      <c r="M35" s="22"/>
      <c r="N35" s="22"/>
      <c r="O35" s="22"/>
      <c r="P35" s="22"/>
      <c r="Q35" s="22"/>
      <c r="R35" s="22"/>
      <c r="S35" s="22"/>
      <c r="T35" s="22"/>
    </row>
    <row r="36" spans="1:20">
      <c r="A36" s="22"/>
      <c r="B36" s="22"/>
      <c r="C36" s="22"/>
      <c r="D36" s="22"/>
      <c r="E36" s="22"/>
      <c r="F36" s="22"/>
      <c r="G36" s="22"/>
      <c r="H36" s="22"/>
      <c r="I36" s="22"/>
      <c r="J36" s="22"/>
      <c r="K36" s="22"/>
      <c r="L36" s="22"/>
      <c r="M36" s="22"/>
      <c r="N36" s="22"/>
      <c r="O36" s="22"/>
      <c r="P36" s="22"/>
      <c r="Q36" s="22"/>
      <c r="R36" s="22"/>
      <c r="S36" s="22"/>
      <c r="T36" s="22"/>
    </row>
    <row r="37" spans="1:20">
      <c r="A37" s="22"/>
      <c r="B37" s="22"/>
      <c r="C37" s="22"/>
      <c r="D37" s="22"/>
      <c r="E37" s="22"/>
      <c r="F37" s="22"/>
      <c r="G37" s="22"/>
      <c r="H37" s="22"/>
      <c r="I37" s="22"/>
      <c r="J37" s="22"/>
      <c r="K37" s="22"/>
      <c r="L37" s="22"/>
      <c r="M37" s="22"/>
      <c r="N37" s="22"/>
      <c r="O37" s="22"/>
      <c r="P37" s="22"/>
      <c r="Q37" s="22"/>
      <c r="R37" s="22"/>
      <c r="S37" s="22"/>
      <c r="T37" s="22"/>
    </row>
    <row r="38" spans="1:20">
      <c r="A38" s="22"/>
      <c r="B38" s="22"/>
      <c r="C38" s="22"/>
      <c r="D38" s="22"/>
      <c r="E38" s="22"/>
      <c r="F38" s="22"/>
      <c r="G38" s="22"/>
      <c r="H38" s="22"/>
      <c r="I38" s="22"/>
      <c r="J38" s="22"/>
      <c r="K38" s="22"/>
      <c r="L38" s="22"/>
      <c r="M38" s="22"/>
      <c r="N38" s="22"/>
      <c r="O38" s="22"/>
      <c r="P38" s="22"/>
      <c r="Q38" s="22"/>
      <c r="R38" s="22"/>
      <c r="S38" s="22"/>
      <c r="T38" s="22"/>
    </row>
    <row r="39" spans="1:20">
      <c r="A39" s="22"/>
      <c r="B39" s="22"/>
      <c r="C39" s="22"/>
      <c r="D39" s="22"/>
      <c r="E39" s="22"/>
      <c r="F39" s="22"/>
      <c r="G39" s="22"/>
      <c r="H39" s="22"/>
      <c r="I39" s="22"/>
      <c r="J39" s="22"/>
      <c r="K39" s="22"/>
      <c r="L39" s="22"/>
      <c r="M39" s="22"/>
      <c r="N39" s="22"/>
      <c r="O39" s="22"/>
      <c r="P39" s="22"/>
      <c r="Q39" s="22"/>
      <c r="R39" s="22"/>
      <c r="S39" s="22"/>
      <c r="T39" s="22"/>
    </row>
    <row r="40" spans="1:20">
      <c r="A40" s="22"/>
      <c r="B40" s="22"/>
      <c r="C40" s="22"/>
      <c r="D40" s="22"/>
      <c r="E40" s="22"/>
      <c r="F40" s="22"/>
      <c r="G40" s="22"/>
      <c r="H40" s="22"/>
      <c r="I40" s="22"/>
      <c r="J40" s="22"/>
      <c r="K40" s="22"/>
      <c r="L40" s="22"/>
      <c r="M40" s="22"/>
      <c r="N40" s="22"/>
      <c r="O40" s="22"/>
      <c r="P40" s="22"/>
      <c r="Q40" s="22"/>
      <c r="R40" s="22"/>
      <c r="S40" s="22"/>
      <c r="T40" s="22"/>
    </row>
    <row r="41" spans="1:20">
      <c r="A41" s="22"/>
      <c r="B41" s="22"/>
      <c r="C41" s="22"/>
      <c r="D41" s="22"/>
      <c r="E41" s="22"/>
      <c r="F41" s="22"/>
      <c r="G41" s="22"/>
      <c r="H41" s="22"/>
      <c r="I41" s="22"/>
      <c r="J41" s="22"/>
      <c r="K41" s="22"/>
      <c r="L41" s="22"/>
      <c r="M41" s="22"/>
      <c r="N41" s="22"/>
      <c r="O41" s="22"/>
      <c r="P41" s="22"/>
      <c r="Q41" s="22"/>
      <c r="R41" s="22"/>
      <c r="S41" s="22"/>
      <c r="T41" s="22"/>
    </row>
    <row r="42" spans="1:20">
      <c r="A42" s="22"/>
      <c r="B42" s="22"/>
      <c r="C42" s="22"/>
      <c r="D42" s="22"/>
      <c r="E42" s="22"/>
      <c r="F42" s="22"/>
      <c r="G42" s="22"/>
      <c r="H42" s="22"/>
      <c r="I42" s="22"/>
      <c r="J42" s="22"/>
      <c r="K42" s="22"/>
      <c r="L42" s="22"/>
      <c r="M42" s="22"/>
      <c r="N42" s="22"/>
      <c r="O42" s="22"/>
      <c r="P42" s="22"/>
      <c r="Q42" s="22"/>
      <c r="R42" s="22"/>
      <c r="S42" s="22"/>
      <c r="T42" s="22"/>
    </row>
    <row r="43" spans="1:20">
      <c r="A43" s="22"/>
      <c r="B43" s="22"/>
      <c r="C43" s="22"/>
      <c r="D43" s="22"/>
      <c r="E43" s="22"/>
      <c r="F43" s="22"/>
      <c r="G43" s="22"/>
      <c r="H43" s="22"/>
      <c r="I43" s="22"/>
      <c r="J43" s="22"/>
      <c r="K43" s="22"/>
      <c r="L43" s="22"/>
      <c r="M43" s="22"/>
      <c r="N43" s="22"/>
      <c r="O43" s="22"/>
      <c r="P43" s="22"/>
      <c r="Q43" s="22"/>
      <c r="R43" s="22"/>
      <c r="S43" s="22"/>
      <c r="T43" s="22"/>
    </row>
    <row r="44" spans="1:20">
      <c r="A44" s="22"/>
      <c r="B44" s="22"/>
      <c r="C44" s="22"/>
      <c r="D44" s="22"/>
      <c r="E44" s="22"/>
      <c r="F44" s="22"/>
      <c r="G44" s="22"/>
      <c r="H44" s="22"/>
      <c r="I44" s="22"/>
      <c r="J44" s="22"/>
      <c r="K44" s="22"/>
      <c r="L44" s="22"/>
      <c r="M44" s="22"/>
      <c r="N44" s="22"/>
      <c r="O44" s="22"/>
      <c r="P44" s="22"/>
      <c r="Q44" s="22"/>
      <c r="R44" s="22"/>
      <c r="S44" s="22"/>
      <c r="T44" s="22"/>
    </row>
    <row r="45" spans="1:20">
      <c r="A45" s="22"/>
      <c r="B45" s="22"/>
      <c r="C45" s="22"/>
      <c r="D45" s="22"/>
      <c r="E45" s="22"/>
      <c r="F45" s="22"/>
      <c r="G45" s="22"/>
      <c r="H45" s="22"/>
      <c r="I45" s="22"/>
      <c r="J45" s="22"/>
      <c r="K45" s="22"/>
      <c r="L45" s="22"/>
      <c r="M45" s="22"/>
      <c r="N45" s="22"/>
      <c r="O45" s="22"/>
      <c r="P45" s="22"/>
      <c r="Q45" s="22"/>
      <c r="R45" s="22"/>
      <c r="S45" s="22"/>
      <c r="T45" s="22"/>
    </row>
    <row r="46" spans="1:20">
      <c r="A46" s="22"/>
      <c r="B46" s="22"/>
      <c r="C46" s="22"/>
      <c r="D46" s="22"/>
      <c r="E46" s="22"/>
      <c r="F46" s="22"/>
      <c r="G46" s="22"/>
      <c r="H46" s="22"/>
      <c r="I46" s="22"/>
      <c r="J46" s="22"/>
      <c r="K46" s="22"/>
      <c r="L46" s="22"/>
      <c r="M46" s="22"/>
      <c r="N46" s="22"/>
      <c r="O46" s="22"/>
      <c r="P46" s="22"/>
      <c r="Q46" s="22"/>
      <c r="R46" s="22"/>
      <c r="S46" s="22"/>
      <c r="T46" s="22"/>
    </row>
    <row r="47" spans="1:20">
      <c r="A47" s="22"/>
      <c r="B47" s="22"/>
      <c r="C47" s="22"/>
      <c r="D47" s="22"/>
      <c r="E47" s="22"/>
      <c r="F47" s="22"/>
      <c r="G47" s="22"/>
      <c r="H47" s="22"/>
      <c r="I47" s="22"/>
      <c r="J47" s="22"/>
      <c r="K47" s="22"/>
      <c r="L47" s="22"/>
      <c r="M47" s="22"/>
      <c r="N47" s="22"/>
      <c r="O47" s="22"/>
      <c r="P47" s="22"/>
      <c r="Q47" s="22"/>
      <c r="R47" s="22"/>
      <c r="S47" s="22"/>
      <c r="T47" s="22"/>
    </row>
    <row r="48" spans="1:20">
      <c r="A48" s="22"/>
      <c r="B48" s="22"/>
      <c r="C48" s="22"/>
      <c r="D48" s="22"/>
      <c r="E48" s="22"/>
      <c r="F48" s="22"/>
      <c r="G48" s="22"/>
      <c r="H48" s="22"/>
      <c r="I48" s="22"/>
      <c r="J48" s="22"/>
      <c r="K48" s="22"/>
      <c r="L48" s="22"/>
      <c r="M48" s="22"/>
      <c r="N48" s="22"/>
      <c r="O48" s="22"/>
      <c r="P48" s="22"/>
      <c r="Q48" s="22"/>
      <c r="R48" s="22"/>
      <c r="S48" s="22"/>
      <c r="T48" s="22"/>
    </row>
    <row r="49" spans="1:20">
      <c r="A49" s="22"/>
      <c r="B49" s="22"/>
      <c r="C49" s="22"/>
      <c r="D49" s="22"/>
      <c r="E49" s="22"/>
      <c r="F49" s="22"/>
      <c r="G49" s="22"/>
      <c r="H49" s="22"/>
      <c r="I49" s="22"/>
      <c r="J49" s="22"/>
      <c r="K49" s="22"/>
      <c r="L49" s="22"/>
      <c r="M49" s="22"/>
      <c r="N49" s="22"/>
      <c r="O49" s="22"/>
      <c r="P49" s="22"/>
      <c r="Q49" s="22"/>
      <c r="R49" s="22"/>
      <c r="S49" s="22"/>
      <c r="T49" s="22"/>
    </row>
    <row r="50" spans="1:20">
      <c r="A50" s="22"/>
      <c r="B50" s="22"/>
      <c r="C50" s="22"/>
      <c r="D50" s="22"/>
      <c r="E50" s="22"/>
      <c r="F50" s="22"/>
      <c r="G50" s="22"/>
      <c r="H50" s="22"/>
      <c r="I50" s="22"/>
      <c r="J50" s="22"/>
      <c r="K50" s="22"/>
      <c r="L50" s="22"/>
      <c r="M50" s="22"/>
      <c r="N50" s="22"/>
      <c r="O50" s="22"/>
      <c r="P50" s="22"/>
      <c r="Q50" s="22"/>
      <c r="R50" s="22"/>
      <c r="S50" s="22"/>
      <c r="T50" s="22"/>
    </row>
    <row r="51" spans="1:20">
      <c r="A51" s="22"/>
      <c r="B51" s="22"/>
      <c r="C51" s="22"/>
      <c r="D51" s="22"/>
      <c r="E51" s="22"/>
      <c r="F51" s="22"/>
      <c r="G51" s="22"/>
      <c r="H51" s="22"/>
      <c r="I51" s="22"/>
      <c r="J51" s="22"/>
      <c r="K51" s="22"/>
      <c r="L51" s="22"/>
      <c r="M51" s="22"/>
      <c r="N51" s="22"/>
      <c r="O51" s="22"/>
      <c r="P51" s="22"/>
      <c r="Q51" s="22"/>
      <c r="R51" s="22"/>
      <c r="S51" s="22"/>
      <c r="T51" s="22"/>
    </row>
    <row r="52" spans="1:20">
      <c r="A52" s="22"/>
      <c r="B52" s="22"/>
      <c r="C52" s="22"/>
      <c r="D52" s="22"/>
      <c r="E52" s="22"/>
      <c r="F52" s="22"/>
      <c r="G52" s="22"/>
      <c r="H52" s="22"/>
      <c r="I52" s="22"/>
      <c r="J52" s="22"/>
      <c r="K52" s="22"/>
      <c r="L52" s="22"/>
      <c r="M52" s="22"/>
      <c r="N52" s="22"/>
      <c r="O52" s="22"/>
      <c r="P52" s="22"/>
      <c r="Q52" s="22"/>
      <c r="R52" s="22"/>
      <c r="S52" s="22"/>
      <c r="T52" s="22"/>
    </row>
    <row r="53" spans="1:20">
      <c r="A53" s="22"/>
      <c r="B53" s="22"/>
      <c r="C53" s="22"/>
      <c r="D53" s="22"/>
      <c r="E53" s="22"/>
      <c r="F53" s="22"/>
      <c r="G53" s="22"/>
      <c r="H53" s="22"/>
      <c r="I53" s="22"/>
      <c r="J53" s="22"/>
      <c r="K53" s="22"/>
      <c r="L53" s="22"/>
      <c r="M53" s="22"/>
      <c r="N53" s="22"/>
      <c r="O53" s="22"/>
      <c r="P53" s="22"/>
      <c r="Q53" s="22"/>
      <c r="R53" s="22"/>
      <c r="S53" s="22"/>
      <c r="T53" s="22"/>
    </row>
    <row r="54" spans="1:20">
      <c r="A54" s="22"/>
      <c r="B54" s="22"/>
      <c r="C54" s="22"/>
      <c r="D54" s="22"/>
      <c r="E54" s="22"/>
      <c r="F54" s="22"/>
      <c r="G54" s="22"/>
      <c r="H54" s="22"/>
      <c r="I54" s="22"/>
      <c r="J54" s="22"/>
      <c r="K54" s="22"/>
      <c r="L54" s="22"/>
      <c r="M54" s="22"/>
      <c r="N54" s="22"/>
      <c r="O54" s="22"/>
      <c r="P54" s="22"/>
      <c r="Q54" s="22"/>
      <c r="R54" s="22"/>
      <c r="S54" s="22"/>
      <c r="T54" s="22"/>
    </row>
    <row r="55" spans="1:20">
      <c r="A55" s="22"/>
      <c r="B55" s="22"/>
      <c r="C55" s="22"/>
      <c r="D55" s="22"/>
      <c r="E55" s="22"/>
      <c r="F55" s="22"/>
      <c r="G55" s="22"/>
      <c r="H55" s="22"/>
      <c r="I55" s="22"/>
      <c r="J55" s="22"/>
      <c r="K55" s="22"/>
      <c r="L55" s="22"/>
      <c r="M55" s="22"/>
      <c r="N55" s="22"/>
      <c r="O55" s="22"/>
      <c r="P55" s="22"/>
      <c r="Q55" s="22"/>
      <c r="R55" s="22"/>
      <c r="S55" s="22"/>
      <c r="T55" s="22"/>
    </row>
    <row r="56" spans="1:20">
      <c r="A56" s="22"/>
      <c r="B56" s="22"/>
      <c r="C56" s="22"/>
      <c r="D56" s="22"/>
      <c r="E56" s="22"/>
      <c r="F56" s="22"/>
      <c r="G56" s="22"/>
      <c r="H56" s="22"/>
      <c r="I56" s="22"/>
      <c r="J56" s="22"/>
      <c r="K56" s="22"/>
      <c r="L56" s="22"/>
      <c r="M56" s="22"/>
      <c r="N56" s="22"/>
      <c r="O56" s="22"/>
      <c r="P56" s="22"/>
      <c r="Q56" s="22"/>
      <c r="R56" s="22"/>
      <c r="S56" s="22"/>
      <c r="T56" s="22"/>
    </row>
    <row r="57" spans="1:20">
      <c r="A57" s="22"/>
      <c r="B57" s="22"/>
      <c r="C57" s="22"/>
      <c r="D57" s="22"/>
      <c r="E57" s="22"/>
      <c r="F57" s="22"/>
      <c r="G57" s="22"/>
      <c r="H57" s="22"/>
      <c r="I57" s="22"/>
      <c r="J57" s="22"/>
      <c r="K57" s="22"/>
      <c r="L57" s="22"/>
      <c r="M57" s="22"/>
      <c r="N57" s="22"/>
      <c r="O57" s="22"/>
      <c r="P57" s="22"/>
      <c r="Q57" s="22"/>
      <c r="R57" s="22"/>
      <c r="S57" s="22"/>
      <c r="T57" s="22"/>
    </row>
    <row r="58" spans="1:20">
      <c r="A58" s="22"/>
      <c r="B58" s="22"/>
      <c r="C58" s="22"/>
      <c r="D58" s="22"/>
      <c r="E58" s="22"/>
      <c r="F58" s="22"/>
      <c r="G58" s="22"/>
      <c r="H58" s="22"/>
      <c r="I58" s="22"/>
      <c r="J58" s="22"/>
      <c r="K58" s="22"/>
      <c r="L58" s="22"/>
      <c r="M58" s="22"/>
      <c r="N58" s="22"/>
      <c r="O58" s="22"/>
      <c r="P58" s="22"/>
      <c r="Q58" s="22"/>
      <c r="R58" s="22"/>
      <c r="S58" s="22"/>
      <c r="T58" s="22"/>
    </row>
    <row r="59" spans="1:20">
      <c r="A59" s="22"/>
      <c r="B59" s="22"/>
      <c r="C59" s="22"/>
      <c r="D59" s="22"/>
      <c r="E59" s="22"/>
      <c r="F59" s="22"/>
      <c r="G59" s="22"/>
      <c r="H59" s="22"/>
      <c r="I59" s="22"/>
      <c r="J59" s="22"/>
      <c r="K59" s="22"/>
      <c r="L59" s="22"/>
      <c r="M59" s="22"/>
      <c r="N59" s="22"/>
      <c r="O59" s="22"/>
      <c r="P59" s="22"/>
      <c r="Q59" s="22"/>
      <c r="R59" s="22"/>
      <c r="S59" s="22"/>
      <c r="T59" s="22"/>
    </row>
    <row r="60" spans="1:20">
      <c r="A60" s="22"/>
      <c r="B60" s="22"/>
      <c r="C60" s="22"/>
      <c r="D60" s="22"/>
      <c r="E60" s="22"/>
      <c r="F60" s="22"/>
      <c r="G60" s="22"/>
      <c r="H60" s="22"/>
      <c r="I60" s="22"/>
      <c r="J60" s="22"/>
      <c r="K60" s="22"/>
      <c r="L60" s="22"/>
      <c r="M60" s="22"/>
      <c r="N60" s="22"/>
      <c r="O60" s="22"/>
      <c r="P60" s="22"/>
      <c r="Q60" s="22"/>
      <c r="R60" s="22"/>
      <c r="S60" s="22"/>
      <c r="T60" s="22"/>
    </row>
    <row r="61" spans="1:20">
      <c r="A61" s="22"/>
      <c r="B61" s="22"/>
      <c r="C61" s="22"/>
      <c r="D61" s="22"/>
      <c r="E61" s="22"/>
      <c r="F61" s="22"/>
      <c r="G61" s="22"/>
      <c r="H61" s="22"/>
      <c r="I61" s="22"/>
      <c r="J61" s="22"/>
      <c r="K61" s="22"/>
      <c r="L61" s="22"/>
      <c r="M61" s="22"/>
      <c r="N61" s="22"/>
      <c r="O61" s="22"/>
      <c r="P61" s="22"/>
      <c r="Q61" s="22"/>
      <c r="R61" s="22"/>
      <c r="S61" s="22"/>
      <c r="T61" s="22"/>
    </row>
    <row r="62" spans="1:20">
      <c r="A62" s="22"/>
      <c r="B62" s="22"/>
      <c r="C62" s="22"/>
      <c r="D62" s="22"/>
      <c r="E62" s="22"/>
      <c r="F62" s="22"/>
      <c r="G62" s="22"/>
      <c r="H62" s="22"/>
      <c r="I62" s="22"/>
      <c r="J62" s="22"/>
      <c r="K62" s="22"/>
      <c r="L62" s="22"/>
      <c r="M62" s="22"/>
      <c r="N62" s="22"/>
      <c r="O62" s="22"/>
      <c r="P62" s="22"/>
      <c r="Q62" s="22"/>
      <c r="R62" s="22"/>
      <c r="S62" s="22"/>
      <c r="T62" s="22"/>
    </row>
    <row r="63" spans="1:20">
      <c r="A63" s="22"/>
      <c r="B63" s="22"/>
      <c r="C63" s="22"/>
      <c r="D63" s="22"/>
      <c r="E63" s="22"/>
      <c r="F63" s="22"/>
      <c r="G63" s="22"/>
      <c r="H63" s="22"/>
      <c r="I63" s="22"/>
      <c r="J63" s="22"/>
      <c r="K63" s="22"/>
      <c r="L63" s="22"/>
      <c r="M63" s="22"/>
      <c r="N63" s="22"/>
      <c r="O63" s="22"/>
      <c r="P63" s="22"/>
      <c r="Q63" s="22"/>
      <c r="R63" s="22"/>
      <c r="S63" s="22"/>
      <c r="T63" s="22"/>
    </row>
    <row r="64" spans="1:20">
      <c r="A64" s="22"/>
      <c r="B64" s="22"/>
      <c r="C64" s="22"/>
      <c r="D64" s="22"/>
      <c r="E64" s="22"/>
      <c r="F64" s="22"/>
      <c r="G64" s="22"/>
      <c r="H64" s="22"/>
      <c r="I64" s="22"/>
      <c r="J64" s="22"/>
      <c r="K64" s="22"/>
      <c r="L64" s="22"/>
      <c r="M64" s="22"/>
      <c r="N64" s="22"/>
      <c r="O64" s="22"/>
      <c r="P64" s="22"/>
      <c r="Q64" s="22"/>
      <c r="R64" s="22"/>
      <c r="S64" s="22"/>
      <c r="T64" s="22"/>
    </row>
    <row r="65" spans="1:20">
      <c r="A65" s="22"/>
      <c r="B65" s="22"/>
      <c r="C65" s="22"/>
      <c r="D65" s="22"/>
      <c r="E65" s="22"/>
      <c r="F65" s="22"/>
      <c r="G65" s="22"/>
      <c r="H65" s="22"/>
      <c r="I65" s="22"/>
      <c r="J65" s="22"/>
      <c r="K65" s="22"/>
      <c r="L65" s="22"/>
      <c r="M65" s="22"/>
      <c r="N65" s="22"/>
      <c r="O65" s="22"/>
      <c r="P65" s="22"/>
      <c r="Q65" s="22"/>
      <c r="R65" s="22"/>
      <c r="S65" s="22"/>
      <c r="T65" s="22"/>
    </row>
    <row r="66" spans="1:20">
      <c r="A66" s="22"/>
      <c r="B66" s="22"/>
      <c r="C66" s="22"/>
      <c r="D66" s="22"/>
      <c r="E66" s="22"/>
      <c r="F66" s="22"/>
      <c r="G66" s="22"/>
      <c r="H66" s="22"/>
      <c r="I66" s="22"/>
      <c r="J66" s="22"/>
      <c r="K66" s="22"/>
      <c r="L66" s="22"/>
      <c r="M66" s="22"/>
      <c r="N66" s="22"/>
      <c r="O66" s="22"/>
      <c r="P66" s="22"/>
      <c r="Q66" s="22"/>
      <c r="R66" s="22"/>
      <c r="S66" s="22"/>
      <c r="T66" s="22"/>
    </row>
    <row r="67" spans="1:20">
      <c r="A67" s="22"/>
      <c r="B67" s="22"/>
      <c r="C67" s="22"/>
      <c r="D67" s="22"/>
      <c r="E67" s="22"/>
      <c r="F67" s="22"/>
      <c r="G67" s="22"/>
      <c r="H67" s="22"/>
      <c r="I67" s="22"/>
      <c r="J67" s="22"/>
      <c r="K67" s="22"/>
      <c r="L67" s="22"/>
      <c r="M67" s="22"/>
      <c r="N67" s="22"/>
      <c r="O67" s="22"/>
      <c r="P67" s="22"/>
      <c r="Q67" s="22"/>
      <c r="R67" s="22"/>
      <c r="S67" s="22"/>
      <c r="T67" s="22"/>
    </row>
    <row r="68" spans="1:20">
      <c r="A68" s="22"/>
      <c r="B68" s="22"/>
      <c r="C68" s="22"/>
      <c r="D68" s="22"/>
      <c r="E68" s="22"/>
      <c r="F68" s="22"/>
      <c r="G68" s="22"/>
      <c r="H68" s="22"/>
      <c r="I68" s="22"/>
      <c r="J68" s="22"/>
      <c r="K68" s="22"/>
      <c r="L68" s="22"/>
      <c r="M68" s="22"/>
      <c r="N68" s="22"/>
      <c r="O68" s="22"/>
      <c r="P68" s="22"/>
      <c r="Q68" s="22"/>
      <c r="R68" s="22"/>
      <c r="S68" s="22"/>
      <c r="T68" s="22"/>
    </row>
    <row r="69" spans="1:20">
      <c r="A69" s="22"/>
      <c r="B69" s="22"/>
      <c r="C69" s="22"/>
      <c r="D69" s="22"/>
      <c r="E69" s="22"/>
      <c r="F69" s="22"/>
      <c r="G69" s="22"/>
      <c r="H69" s="22"/>
      <c r="I69" s="22"/>
      <c r="J69" s="22"/>
      <c r="K69" s="22"/>
      <c r="L69" s="22"/>
      <c r="M69" s="22"/>
      <c r="N69" s="22"/>
      <c r="O69" s="22"/>
      <c r="P69" s="22"/>
      <c r="Q69" s="22"/>
      <c r="R69" s="22"/>
      <c r="S69" s="22"/>
      <c r="T69" s="22"/>
    </row>
    <row r="70" spans="1:20">
      <c r="A70" s="22"/>
      <c r="B70" s="22"/>
      <c r="C70" s="22"/>
      <c r="D70" s="22"/>
      <c r="E70" s="22"/>
      <c r="F70" s="22"/>
      <c r="G70" s="22"/>
      <c r="H70" s="22"/>
      <c r="I70" s="22"/>
      <c r="J70" s="22"/>
      <c r="K70" s="22"/>
      <c r="L70" s="22"/>
      <c r="M70" s="22"/>
      <c r="N70" s="22"/>
      <c r="O70" s="22"/>
      <c r="P70" s="22"/>
      <c r="Q70" s="22"/>
      <c r="R70" s="22"/>
      <c r="S70" s="22"/>
      <c r="T70" s="22"/>
    </row>
    <row r="71" spans="1:20">
      <c r="A71" s="22"/>
      <c r="B71" s="22"/>
      <c r="C71" s="22"/>
      <c r="D71" s="22"/>
      <c r="E71" s="22"/>
      <c r="F71" s="22"/>
      <c r="G71" s="22"/>
      <c r="H71" s="22"/>
      <c r="I71" s="22"/>
      <c r="J71" s="22"/>
      <c r="K71" s="22"/>
      <c r="L71" s="22"/>
      <c r="M71" s="22"/>
      <c r="N71" s="22"/>
      <c r="O71" s="22"/>
      <c r="P71" s="22"/>
      <c r="Q71" s="22"/>
      <c r="R71" s="22"/>
      <c r="S71" s="22"/>
      <c r="T71" s="22"/>
    </row>
    <row r="72" spans="1:20">
      <c r="A72" s="22"/>
      <c r="B72" s="22"/>
      <c r="C72" s="22"/>
      <c r="D72" s="22"/>
      <c r="E72" s="22"/>
      <c r="F72" s="22"/>
      <c r="G72" s="22"/>
      <c r="H72" s="22"/>
      <c r="I72" s="22"/>
      <c r="J72" s="22"/>
      <c r="K72" s="22"/>
      <c r="L72" s="22"/>
      <c r="M72" s="22"/>
      <c r="N72" s="22"/>
      <c r="O72" s="22"/>
      <c r="P72" s="22"/>
      <c r="Q72" s="22"/>
      <c r="R72" s="22"/>
      <c r="S72" s="22"/>
      <c r="T72" s="22"/>
    </row>
    <row r="73" spans="1:20">
      <c r="A73" s="22"/>
      <c r="B73" s="22"/>
      <c r="C73" s="22"/>
      <c r="D73" s="22"/>
      <c r="E73" s="22"/>
      <c r="F73" s="22"/>
      <c r="G73" s="22"/>
      <c r="H73" s="22"/>
      <c r="I73" s="22"/>
      <c r="J73" s="22"/>
      <c r="K73" s="22"/>
      <c r="L73" s="22"/>
      <c r="M73" s="22"/>
      <c r="N73" s="22"/>
      <c r="O73" s="22"/>
      <c r="P73" s="22"/>
      <c r="Q73" s="22"/>
      <c r="R73" s="22"/>
      <c r="S73" s="22"/>
      <c r="T73" s="22"/>
    </row>
    <row r="74" spans="1:20">
      <c r="A74" s="22"/>
      <c r="B74" s="22"/>
      <c r="C74" s="22"/>
      <c r="D74" s="22"/>
      <c r="E74" s="22"/>
      <c r="F74" s="22"/>
      <c r="G74" s="22"/>
      <c r="H74" s="22"/>
      <c r="I74" s="22"/>
      <c r="J74" s="22"/>
      <c r="K74" s="22"/>
      <c r="L74" s="22"/>
      <c r="M74" s="22"/>
      <c r="N74" s="22"/>
      <c r="O74" s="22"/>
      <c r="P74" s="22"/>
      <c r="Q74" s="22"/>
      <c r="R74" s="22"/>
      <c r="S74" s="22"/>
      <c r="T74" s="22"/>
    </row>
    <row r="75" spans="1:20">
      <c r="A75" s="22"/>
      <c r="B75" s="22"/>
      <c r="C75" s="22"/>
      <c r="D75" s="22"/>
      <c r="E75" s="22"/>
      <c r="F75" s="22"/>
      <c r="G75" s="22"/>
      <c r="H75" s="22"/>
      <c r="I75" s="22"/>
      <c r="J75" s="22"/>
      <c r="K75" s="22"/>
      <c r="L75" s="22"/>
      <c r="M75" s="22"/>
      <c r="N75" s="22"/>
      <c r="O75" s="22"/>
      <c r="P75" s="22"/>
      <c r="Q75" s="22"/>
      <c r="R75" s="22"/>
      <c r="S75" s="22"/>
      <c r="T75" s="22"/>
    </row>
    <row r="76" spans="1:20">
      <c r="A76" s="22"/>
      <c r="B76" s="22"/>
      <c r="C76" s="22"/>
      <c r="D76" s="22"/>
      <c r="E76" s="22"/>
      <c r="F76" s="22"/>
      <c r="G76" s="22"/>
      <c r="H76" s="22"/>
      <c r="I76" s="22"/>
      <c r="J76" s="22"/>
      <c r="K76" s="22"/>
      <c r="L76" s="22"/>
      <c r="M76" s="22"/>
      <c r="N76" s="22"/>
      <c r="O76" s="22"/>
      <c r="P76" s="22"/>
      <c r="Q76" s="22"/>
      <c r="R76" s="22"/>
      <c r="S76" s="22"/>
      <c r="T76" s="22"/>
    </row>
    <row r="77" spans="1:20">
      <c r="A77" s="22"/>
      <c r="B77" s="22"/>
      <c r="C77" s="22"/>
      <c r="D77" s="22"/>
      <c r="E77" s="22"/>
      <c r="F77" s="22"/>
      <c r="G77" s="22"/>
      <c r="H77" s="22"/>
      <c r="I77" s="22"/>
      <c r="J77" s="22"/>
      <c r="K77" s="22"/>
      <c r="L77" s="22"/>
      <c r="M77" s="22"/>
      <c r="N77" s="22"/>
      <c r="O77" s="22"/>
      <c r="P77" s="22"/>
      <c r="Q77" s="22"/>
      <c r="R77" s="22"/>
      <c r="S77" s="22"/>
      <c r="T77" s="22"/>
    </row>
    <row r="78" spans="1:20">
      <c r="A78" s="22"/>
      <c r="B78" s="22"/>
      <c r="C78" s="22"/>
      <c r="D78" s="22"/>
      <c r="E78" s="22"/>
      <c r="F78" s="22"/>
      <c r="G78" s="22"/>
      <c r="H78" s="22"/>
      <c r="I78" s="22"/>
      <c r="J78" s="22"/>
      <c r="K78" s="22"/>
      <c r="L78" s="22"/>
      <c r="M78" s="22"/>
      <c r="N78" s="22"/>
      <c r="O78" s="22"/>
      <c r="P78" s="22"/>
      <c r="Q78" s="22"/>
      <c r="R78" s="22"/>
      <c r="S78" s="22"/>
      <c r="T78" s="22"/>
    </row>
    <row r="79" spans="1:20">
      <c r="A79" s="22"/>
      <c r="B79" s="22"/>
      <c r="C79" s="22"/>
      <c r="D79" s="22"/>
      <c r="E79" s="22"/>
      <c r="F79" s="22"/>
      <c r="G79" s="22"/>
      <c r="H79" s="22"/>
      <c r="I79" s="22"/>
      <c r="J79" s="22"/>
      <c r="K79" s="22"/>
      <c r="L79" s="22"/>
      <c r="M79" s="22"/>
      <c r="N79" s="22"/>
      <c r="O79" s="22"/>
      <c r="P79" s="22"/>
      <c r="Q79" s="22"/>
      <c r="R79" s="22"/>
      <c r="S79" s="22"/>
      <c r="T79" s="22"/>
    </row>
    <row r="80" spans="1:20">
      <c r="A80" s="22"/>
      <c r="B80" s="22"/>
      <c r="C80" s="22"/>
      <c r="D80" s="22"/>
      <c r="E80" s="22"/>
      <c r="F80" s="22"/>
      <c r="G80" s="22"/>
      <c r="H80" s="22"/>
      <c r="I80" s="22"/>
      <c r="J80" s="22"/>
      <c r="K80" s="22"/>
      <c r="L80" s="22"/>
      <c r="M80" s="22"/>
      <c r="N80" s="22"/>
      <c r="O80" s="22"/>
      <c r="P80" s="22"/>
      <c r="Q80" s="22"/>
      <c r="R80" s="22"/>
      <c r="S80" s="22"/>
      <c r="T80" s="22"/>
    </row>
    <row r="81" spans="1:20">
      <c r="A81" s="22"/>
      <c r="B81" s="22"/>
      <c r="C81" s="22"/>
      <c r="D81" s="22"/>
      <c r="E81" s="22"/>
      <c r="F81" s="22"/>
      <c r="G81" s="22"/>
      <c r="H81" s="22"/>
      <c r="I81" s="22"/>
      <c r="J81" s="22"/>
      <c r="K81" s="22"/>
      <c r="L81" s="22"/>
      <c r="M81" s="22"/>
      <c r="N81" s="22"/>
      <c r="O81" s="22"/>
      <c r="P81" s="22"/>
      <c r="Q81" s="22"/>
      <c r="R81" s="22"/>
      <c r="S81" s="22"/>
      <c r="T81" s="22"/>
    </row>
    <row r="82" spans="1:20">
      <c r="A82" s="22"/>
      <c r="B82" s="22"/>
      <c r="C82" s="22"/>
      <c r="D82" s="22"/>
      <c r="E82" s="22"/>
      <c r="F82" s="22"/>
      <c r="G82" s="22"/>
      <c r="H82" s="22"/>
      <c r="I82" s="22"/>
      <c r="J82" s="22"/>
      <c r="K82" s="22"/>
      <c r="L82" s="22"/>
      <c r="M82" s="22"/>
      <c r="N82" s="22"/>
      <c r="O82" s="22"/>
      <c r="P82" s="22"/>
      <c r="Q82" s="22"/>
      <c r="R82" s="22"/>
      <c r="S82" s="22"/>
      <c r="T82" s="22"/>
    </row>
    <row r="83" spans="1:20">
      <c r="A83" s="22"/>
      <c r="B83" s="22"/>
      <c r="C83" s="22"/>
      <c r="D83" s="22"/>
      <c r="E83" s="22"/>
      <c r="F83" s="22"/>
      <c r="G83" s="22"/>
      <c r="H83" s="22"/>
      <c r="I83" s="22"/>
      <c r="J83" s="22"/>
      <c r="K83" s="22"/>
      <c r="L83" s="22"/>
      <c r="M83" s="22"/>
      <c r="N83" s="22"/>
      <c r="O83" s="22"/>
      <c r="P83" s="22"/>
      <c r="Q83" s="22"/>
      <c r="R83" s="22"/>
      <c r="S83" s="22"/>
      <c r="T83" s="22"/>
    </row>
    <row r="84" spans="1:20">
      <c r="A84" s="22"/>
      <c r="B84" s="22"/>
      <c r="C84" s="22"/>
      <c r="D84" s="22"/>
      <c r="E84" s="22"/>
      <c r="F84" s="22"/>
      <c r="G84" s="22"/>
      <c r="H84" s="22"/>
      <c r="I84" s="22"/>
      <c r="J84" s="22"/>
      <c r="K84" s="22"/>
      <c r="L84" s="22"/>
      <c r="M84" s="22"/>
      <c r="N84" s="22"/>
      <c r="O84" s="22"/>
      <c r="P84" s="22"/>
      <c r="Q84" s="22"/>
      <c r="R84" s="22"/>
      <c r="S84" s="22"/>
      <c r="T84" s="22"/>
    </row>
    <row r="85" spans="1:20">
      <c r="A85" s="22"/>
      <c r="B85" s="22"/>
      <c r="C85" s="22"/>
      <c r="D85" s="22"/>
      <c r="E85" s="22"/>
      <c r="F85" s="22"/>
      <c r="G85" s="22"/>
      <c r="H85" s="22"/>
      <c r="I85" s="22"/>
      <c r="J85" s="22"/>
      <c r="K85" s="22"/>
      <c r="L85" s="22"/>
      <c r="M85" s="22"/>
      <c r="N85" s="22"/>
      <c r="O85" s="22"/>
      <c r="P85" s="22"/>
      <c r="Q85" s="22"/>
      <c r="R85" s="22"/>
      <c r="S85" s="22"/>
      <c r="T85"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26626-6A99-48D8-B5B4-CDDB4B75C017}">
  <dimension ref="A3:R49"/>
  <sheetViews>
    <sheetView workbookViewId="0">
      <selection activeCell="F5" sqref="F5"/>
    </sheetView>
  </sheetViews>
  <sheetFormatPr defaultRowHeight="14.5"/>
  <cols>
    <col min="1" max="1" width="12.54296875" bestFit="1" customWidth="1"/>
    <col min="2" max="2" width="15.6328125" bestFit="1" customWidth="1"/>
    <col min="3" max="3" width="15" bestFit="1" customWidth="1"/>
    <col min="4" max="4" width="9" bestFit="1" customWidth="1"/>
    <col min="5" max="5" width="10.36328125" bestFit="1" customWidth="1"/>
    <col min="6" max="6" width="6.26953125" bestFit="1" customWidth="1"/>
    <col min="7" max="7" width="10.36328125" bestFit="1" customWidth="1"/>
    <col min="8" max="8" width="16.7265625" bestFit="1" customWidth="1"/>
    <col min="9" max="9" width="19.90625" bestFit="1" customWidth="1"/>
    <col min="10" max="10" width="15.1796875" bestFit="1" customWidth="1"/>
    <col min="11" max="11" width="10.08984375" bestFit="1" customWidth="1"/>
    <col min="12" max="12" width="10.81640625" bestFit="1" customWidth="1"/>
    <col min="13" max="13" width="15.1796875" bestFit="1" customWidth="1"/>
    <col min="14" max="14" width="15.6328125" bestFit="1" customWidth="1"/>
    <col min="15" max="15" width="11.1796875" bestFit="1" customWidth="1"/>
    <col min="16" max="16" width="11.08984375" bestFit="1" customWidth="1"/>
    <col min="17" max="17" width="13.1796875" bestFit="1" customWidth="1"/>
    <col min="18" max="19" width="10.36328125" bestFit="1" customWidth="1"/>
  </cols>
  <sheetData>
    <row r="3" spans="1:14">
      <c r="A3" s="23" t="s">
        <v>96</v>
      </c>
      <c r="B3" s="23"/>
      <c r="C3" s="23" t="s">
        <v>97</v>
      </c>
      <c r="E3" s="21" t="s">
        <v>68</v>
      </c>
      <c r="G3" t="s">
        <v>100</v>
      </c>
      <c r="I3" t="s">
        <v>101</v>
      </c>
      <c r="K3" t="s">
        <v>80</v>
      </c>
    </row>
    <row r="4" spans="1:14">
      <c r="A4" s="28">
        <v>645223.1794999995</v>
      </c>
      <c r="B4" s="23"/>
      <c r="C4" s="28">
        <v>296384.2495000005</v>
      </c>
      <c r="E4" s="29">
        <f>C4/A4</f>
        <v>0.45935152194884954</v>
      </c>
      <c r="G4" s="24">
        <v>6.4835583072763894E-2</v>
      </c>
      <c r="I4" s="28">
        <v>44733.760500000011</v>
      </c>
      <c r="K4">
        <v>2707</v>
      </c>
    </row>
    <row r="8" spans="1:14">
      <c r="A8" s="16" t="s">
        <v>59</v>
      </c>
      <c r="B8" t="s">
        <v>96</v>
      </c>
      <c r="D8" s="16" t="s">
        <v>59</v>
      </c>
      <c r="E8" t="s">
        <v>78</v>
      </c>
      <c r="G8" s="16" t="s">
        <v>60</v>
      </c>
      <c r="H8" t="s">
        <v>78</v>
      </c>
      <c r="J8" s="16" t="s">
        <v>60</v>
      </c>
      <c r="K8" t="s">
        <v>79</v>
      </c>
      <c r="M8" s="16" t="s">
        <v>57</v>
      </c>
      <c r="N8" t="s">
        <v>78</v>
      </c>
    </row>
    <row r="9" spans="1:14">
      <c r="A9" s="18" t="s">
        <v>23</v>
      </c>
      <c r="B9" s="28">
        <v>198505.1335</v>
      </c>
      <c r="D9" s="18" t="s">
        <v>23</v>
      </c>
      <c r="E9" s="19">
        <v>84949.233499999988</v>
      </c>
      <c r="G9" s="18" t="s">
        <v>24</v>
      </c>
      <c r="H9" s="19">
        <v>23659.413500000006</v>
      </c>
      <c r="J9" s="18" t="s">
        <v>44</v>
      </c>
      <c r="K9">
        <v>353</v>
      </c>
      <c r="M9" s="18" t="s">
        <v>8</v>
      </c>
      <c r="N9" s="19">
        <v>75606.974500000026</v>
      </c>
    </row>
    <row r="10" spans="1:14">
      <c r="A10" s="18" t="s">
        <v>4</v>
      </c>
      <c r="B10" s="28">
        <v>87481.988500000065</v>
      </c>
      <c r="D10" s="18" t="s">
        <v>4</v>
      </c>
      <c r="E10" s="19">
        <v>42793.448499999991</v>
      </c>
      <c r="G10" s="18" t="s">
        <v>44</v>
      </c>
      <c r="H10" s="19">
        <v>19925.000000000007</v>
      </c>
      <c r="J10" s="18" t="s">
        <v>26</v>
      </c>
      <c r="K10">
        <v>346</v>
      </c>
      <c r="M10" s="18" t="s">
        <v>28</v>
      </c>
      <c r="N10" s="19">
        <v>44009.566999999974</v>
      </c>
    </row>
    <row r="11" spans="1:14">
      <c r="A11" s="18" t="s">
        <v>34</v>
      </c>
      <c r="B11" s="28">
        <v>55552.427999999942</v>
      </c>
      <c r="D11" s="18" t="s">
        <v>34</v>
      </c>
      <c r="E11" s="19">
        <v>28456.897999999997</v>
      </c>
      <c r="G11" s="18" t="s">
        <v>51</v>
      </c>
      <c r="H11" s="19">
        <v>23661.976000000017</v>
      </c>
      <c r="J11" s="18" t="s">
        <v>51</v>
      </c>
      <c r="K11">
        <v>433</v>
      </c>
      <c r="M11" s="18" t="s">
        <v>2</v>
      </c>
      <c r="N11" s="19">
        <v>123333.14699999992</v>
      </c>
    </row>
    <row r="12" spans="1:14">
      <c r="A12" s="18" t="s">
        <v>9</v>
      </c>
      <c r="B12" s="28">
        <v>179959.14399999997</v>
      </c>
      <c r="D12" s="18" t="s">
        <v>9</v>
      </c>
      <c r="E12" s="19">
        <v>81107.713999999934</v>
      </c>
      <c r="G12" s="18" t="s">
        <v>30</v>
      </c>
      <c r="H12" s="19">
        <v>15320.154999999995</v>
      </c>
      <c r="J12" s="18" t="s">
        <v>10</v>
      </c>
      <c r="K12">
        <v>396</v>
      </c>
      <c r="M12" s="18" t="s">
        <v>19</v>
      </c>
      <c r="N12" s="19">
        <v>53434.561000000016</v>
      </c>
    </row>
    <row r="13" spans="1:14">
      <c r="A13" s="18" t="s">
        <v>14</v>
      </c>
      <c r="B13" s="28">
        <v>123724.48550000004</v>
      </c>
      <c r="D13" s="18" t="s">
        <v>14</v>
      </c>
      <c r="E13" s="19">
        <v>59076.955499999975</v>
      </c>
      <c r="G13" s="18" t="s">
        <v>10</v>
      </c>
      <c r="H13" s="19">
        <v>16171.012999999997</v>
      </c>
      <c r="J13" s="18" t="s">
        <v>15</v>
      </c>
      <c r="K13">
        <v>378</v>
      </c>
      <c r="M13" s="18" t="s">
        <v>95</v>
      </c>
      <c r="N13" s="19">
        <v>296384.24949999992</v>
      </c>
    </row>
    <row r="14" spans="1:14">
      <c r="A14" s="18" t="s">
        <v>95</v>
      </c>
      <c r="B14" s="28">
        <v>645223.17950000009</v>
      </c>
      <c r="D14" s="18" t="s">
        <v>95</v>
      </c>
      <c r="E14" s="19">
        <v>296384.24949999986</v>
      </c>
      <c r="G14" s="18" t="s">
        <v>40</v>
      </c>
      <c r="H14" s="19">
        <v>10633.307000000004</v>
      </c>
      <c r="J14" s="18" t="s">
        <v>37</v>
      </c>
      <c r="K14">
        <v>447</v>
      </c>
    </row>
    <row r="15" spans="1:14">
      <c r="G15" s="18" t="s">
        <v>37</v>
      </c>
      <c r="H15" s="19">
        <v>29621.749</v>
      </c>
      <c r="J15" s="18" t="s">
        <v>22</v>
      </c>
      <c r="K15">
        <v>392</v>
      </c>
    </row>
    <row r="16" spans="1:14">
      <c r="G16" s="18" t="s">
        <v>17</v>
      </c>
      <c r="H16" s="19">
        <v>24748.090500000009</v>
      </c>
      <c r="J16" s="18" t="s">
        <v>17</v>
      </c>
      <c r="K16">
        <v>449</v>
      </c>
    </row>
    <row r="17" spans="1:18">
      <c r="G17" s="18" t="s">
        <v>29</v>
      </c>
      <c r="H17" s="19">
        <v>26994.537000000004</v>
      </c>
      <c r="J17" s="18" t="s">
        <v>29</v>
      </c>
      <c r="K17">
        <v>343</v>
      </c>
    </row>
    <row r="18" spans="1:18">
      <c r="G18" s="18" t="s">
        <v>48</v>
      </c>
      <c r="H18" s="19">
        <v>22959.666000000008</v>
      </c>
      <c r="J18" s="18" t="s">
        <v>48</v>
      </c>
      <c r="K18">
        <v>340</v>
      </c>
    </row>
    <row r="19" spans="1:18">
      <c r="G19" s="18" t="s">
        <v>95</v>
      </c>
      <c r="H19" s="19">
        <v>213694.90700000004</v>
      </c>
      <c r="J19" s="18" t="s">
        <v>95</v>
      </c>
      <c r="K19">
        <v>3877</v>
      </c>
    </row>
    <row r="24" spans="1:18">
      <c r="A24" s="16" t="s">
        <v>77</v>
      </c>
      <c r="B24" s="16" t="s">
        <v>103</v>
      </c>
      <c r="J24" s="16" t="s">
        <v>57</v>
      </c>
      <c r="K24" t="s">
        <v>96</v>
      </c>
      <c r="M24" s="16" t="s">
        <v>77</v>
      </c>
      <c r="N24" s="16" t="s">
        <v>103</v>
      </c>
    </row>
    <row r="25" spans="1:18">
      <c r="A25" s="16" t="s">
        <v>59</v>
      </c>
      <c r="B25" t="s">
        <v>23</v>
      </c>
      <c r="C25" t="s">
        <v>4</v>
      </c>
      <c r="D25" t="s">
        <v>34</v>
      </c>
      <c r="E25" t="s">
        <v>9</v>
      </c>
      <c r="F25" t="s">
        <v>14</v>
      </c>
      <c r="G25" t="s">
        <v>95</v>
      </c>
      <c r="J25" s="18" t="s">
        <v>8</v>
      </c>
      <c r="K25" s="19">
        <v>179633.50449999995</v>
      </c>
      <c r="M25" s="16" t="s">
        <v>57</v>
      </c>
      <c r="N25" t="s">
        <v>8</v>
      </c>
      <c r="O25" t="s">
        <v>28</v>
      </c>
      <c r="P25" t="s">
        <v>2</v>
      </c>
      <c r="Q25" t="s">
        <v>19</v>
      </c>
      <c r="R25" t="s">
        <v>95</v>
      </c>
    </row>
    <row r="26" spans="1:18">
      <c r="A26" s="18" t="s">
        <v>83</v>
      </c>
      <c r="B26" s="19">
        <v>14239.866</v>
      </c>
      <c r="C26" s="19">
        <v>5814.8145000000031</v>
      </c>
      <c r="D26" s="19">
        <v>3888.5239999999994</v>
      </c>
      <c r="E26" s="19">
        <v>7457.6759999999995</v>
      </c>
      <c r="F26" s="19">
        <v>7690.9389999999994</v>
      </c>
      <c r="G26" s="19">
        <v>39091.819499999998</v>
      </c>
      <c r="J26" s="18" t="s">
        <v>28</v>
      </c>
      <c r="K26" s="19">
        <v>92836.006999999969</v>
      </c>
      <c r="M26" s="18" t="s">
        <v>83</v>
      </c>
      <c r="N26" s="19">
        <v>12491.220499999999</v>
      </c>
      <c r="O26" s="19">
        <v>3533.7739999999999</v>
      </c>
      <c r="P26" s="19">
        <v>15431.691499999997</v>
      </c>
      <c r="Q26" s="19">
        <v>7635.1335000000008</v>
      </c>
      <c r="R26" s="19">
        <v>39091.819499999998</v>
      </c>
    </row>
    <row r="27" spans="1:18">
      <c r="A27" s="18" t="s">
        <v>84</v>
      </c>
      <c r="B27" s="19">
        <v>14934.135499999997</v>
      </c>
      <c r="C27" s="19">
        <v>3825.9454999999998</v>
      </c>
      <c r="D27" s="19">
        <v>3720.5464999999999</v>
      </c>
      <c r="E27" s="19">
        <v>8450.3645000000015</v>
      </c>
      <c r="F27" s="19">
        <v>4716.7249999999995</v>
      </c>
      <c r="G27" s="19">
        <v>35647.716999999997</v>
      </c>
      <c r="J27" s="18" t="s">
        <v>2</v>
      </c>
      <c r="K27" s="19">
        <v>260307.05699999991</v>
      </c>
      <c r="M27" s="18" t="s">
        <v>84</v>
      </c>
      <c r="N27" s="19">
        <v>11808.350499999999</v>
      </c>
      <c r="O27" s="19">
        <v>4563.2640000000001</v>
      </c>
      <c r="P27" s="19">
        <v>13513.073</v>
      </c>
      <c r="Q27" s="19">
        <v>5763.0295000000006</v>
      </c>
      <c r="R27" s="19">
        <v>35647.717000000004</v>
      </c>
    </row>
    <row r="28" spans="1:18">
      <c r="A28" s="18" t="s">
        <v>85</v>
      </c>
      <c r="B28" s="19">
        <v>11071.659499999996</v>
      </c>
      <c r="C28" s="19">
        <v>9074.1214999999975</v>
      </c>
      <c r="D28" s="19">
        <v>5363.5219999999999</v>
      </c>
      <c r="E28" s="19">
        <v>9399.4449999999997</v>
      </c>
      <c r="F28" s="19">
        <v>9788.1504999999979</v>
      </c>
      <c r="G28" s="19">
        <v>44696.898499999988</v>
      </c>
      <c r="J28" s="18" t="s">
        <v>19</v>
      </c>
      <c r="K28" s="19">
        <v>112446.61100000008</v>
      </c>
      <c r="M28" s="18" t="s">
        <v>85</v>
      </c>
      <c r="N28" s="19">
        <v>9777.3490000000002</v>
      </c>
      <c r="O28" s="19">
        <v>9151.630000000001</v>
      </c>
      <c r="P28" s="19">
        <v>19566.944999999996</v>
      </c>
      <c r="Q28" s="19">
        <v>6200.9744999999994</v>
      </c>
      <c r="R28" s="19">
        <v>44696.898499999996</v>
      </c>
    </row>
    <row r="29" spans="1:18">
      <c r="A29" s="18" t="s">
        <v>86</v>
      </c>
      <c r="B29" s="19">
        <v>17999.036499999998</v>
      </c>
      <c r="C29" s="19">
        <v>6261.7244999999994</v>
      </c>
      <c r="D29" s="19">
        <v>5109.0835000000006</v>
      </c>
      <c r="E29" s="19">
        <v>13686.653999999999</v>
      </c>
      <c r="F29" s="19">
        <v>11632.140499999996</v>
      </c>
      <c r="G29" s="19">
        <v>54688.638999999996</v>
      </c>
      <c r="J29" s="18" t="s">
        <v>95</v>
      </c>
      <c r="K29" s="19">
        <v>645223.17949999985</v>
      </c>
      <c r="M29" s="18" t="s">
        <v>86</v>
      </c>
      <c r="N29" s="19">
        <v>14989.688499999998</v>
      </c>
      <c r="O29" s="19">
        <v>7527.7899999999981</v>
      </c>
      <c r="P29" s="19">
        <v>23702.858500000002</v>
      </c>
      <c r="Q29" s="19">
        <v>8468.301999999996</v>
      </c>
      <c r="R29" s="19">
        <v>54688.638999999996</v>
      </c>
    </row>
    <row r="30" spans="1:18">
      <c r="A30" s="18" t="s">
        <v>87</v>
      </c>
      <c r="B30" s="19">
        <v>15712.019000000002</v>
      </c>
      <c r="C30" s="19">
        <v>6828.2819999999983</v>
      </c>
      <c r="D30" s="19">
        <v>6155.2120000000004</v>
      </c>
      <c r="E30" s="19">
        <v>18083.240000000005</v>
      </c>
      <c r="F30" s="19">
        <v>11456.432000000001</v>
      </c>
      <c r="G30" s="19">
        <v>58235.185000000005</v>
      </c>
      <c r="M30" s="18" t="s">
        <v>87</v>
      </c>
      <c r="N30" s="19">
        <v>16926.762000000002</v>
      </c>
      <c r="O30" s="19">
        <v>7365.2180000000026</v>
      </c>
      <c r="P30" s="19">
        <v>23614.114000000016</v>
      </c>
      <c r="Q30" s="19">
        <v>10329.090999999999</v>
      </c>
      <c r="R30" s="19">
        <v>58235.185000000019</v>
      </c>
    </row>
    <row r="31" spans="1:18">
      <c r="A31" s="18" t="s">
        <v>88</v>
      </c>
      <c r="B31" s="19">
        <v>24714.066999999999</v>
      </c>
      <c r="C31" s="19">
        <v>7999.8939999999984</v>
      </c>
      <c r="D31" s="19">
        <v>4599.9589999999989</v>
      </c>
      <c r="E31" s="19">
        <v>16656.901000000005</v>
      </c>
      <c r="F31" s="19">
        <v>15533.516</v>
      </c>
      <c r="G31" s="19">
        <v>69504.337</v>
      </c>
      <c r="M31" s="18" t="s">
        <v>88</v>
      </c>
      <c r="N31" s="19">
        <v>24577.590499999998</v>
      </c>
      <c r="O31" s="19">
        <v>10028.388999999997</v>
      </c>
      <c r="P31" s="19">
        <v>24587.236499999999</v>
      </c>
      <c r="Q31" s="19">
        <v>10311.121000000001</v>
      </c>
      <c r="R31" s="19">
        <v>69504.337</v>
      </c>
    </row>
    <row r="32" spans="1:18">
      <c r="A32" s="18" t="s">
        <v>89</v>
      </c>
      <c r="B32" s="19">
        <v>15462.850000000002</v>
      </c>
      <c r="C32" s="19">
        <v>10728.260999999999</v>
      </c>
      <c r="D32" s="19">
        <v>6214.9694999999974</v>
      </c>
      <c r="E32" s="19">
        <v>20329.617499999997</v>
      </c>
      <c r="F32" s="19">
        <v>13706.538</v>
      </c>
      <c r="G32" s="19">
        <v>66442.23599999999</v>
      </c>
      <c r="M32" s="18" t="s">
        <v>89</v>
      </c>
      <c r="N32" s="19">
        <v>12946.293500000003</v>
      </c>
      <c r="O32" s="19">
        <v>8795.5020000000004</v>
      </c>
      <c r="P32" s="19">
        <v>31520.562499999985</v>
      </c>
      <c r="Q32" s="19">
        <v>13179.877999999999</v>
      </c>
      <c r="R32" s="19">
        <v>66442.23599999999</v>
      </c>
    </row>
    <row r="33" spans="1:18">
      <c r="A33" s="18" t="s">
        <v>90</v>
      </c>
      <c r="B33" s="19">
        <v>12877.885</v>
      </c>
      <c r="C33" s="19">
        <v>10389.151</v>
      </c>
      <c r="D33" s="19">
        <v>4013.6099999999997</v>
      </c>
      <c r="E33" s="19">
        <v>18113.742000000002</v>
      </c>
      <c r="F33" s="19">
        <v>12214.656500000006</v>
      </c>
      <c r="G33" s="19">
        <v>57609.044500000011</v>
      </c>
      <c r="M33" s="18" t="s">
        <v>90</v>
      </c>
      <c r="N33" s="19">
        <v>14908.824500000002</v>
      </c>
      <c r="O33" s="19">
        <v>8026.9630000000016</v>
      </c>
      <c r="P33" s="19">
        <v>22948.165999999997</v>
      </c>
      <c r="Q33" s="19">
        <v>11725.091000000002</v>
      </c>
      <c r="R33" s="19">
        <v>57609.044500000004</v>
      </c>
    </row>
    <row r="34" spans="1:18">
      <c r="A34" s="18" t="s">
        <v>91</v>
      </c>
      <c r="B34" s="19">
        <v>14643.894</v>
      </c>
      <c r="C34" s="19">
        <v>7010.6274999999987</v>
      </c>
      <c r="D34" s="19">
        <v>5044.6439999999993</v>
      </c>
      <c r="E34" s="19">
        <v>17186.718499999999</v>
      </c>
      <c r="F34" s="19">
        <v>9723.3945000000022</v>
      </c>
      <c r="G34" s="19">
        <v>53609.2785</v>
      </c>
      <c r="M34" s="18" t="s">
        <v>91</v>
      </c>
      <c r="N34" s="19">
        <v>13879.960500000001</v>
      </c>
      <c r="O34" s="19">
        <v>7498.7170000000015</v>
      </c>
      <c r="P34" s="19">
        <v>21512.432499999999</v>
      </c>
      <c r="Q34" s="19">
        <v>10718.168500000003</v>
      </c>
      <c r="R34" s="19">
        <v>53609.2785</v>
      </c>
    </row>
    <row r="35" spans="1:18">
      <c r="A35" s="18" t="s">
        <v>92</v>
      </c>
      <c r="B35" s="19">
        <v>16643.260499999997</v>
      </c>
      <c r="C35" s="19">
        <v>5882.4334999999983</v>
      </c>
      <c r="D35" s="19">
        <v>4625.8855000000003</v>
      </c>
      <c r="E35" s="19">
        <v>12476.368499999999</v>
      </c>
      <c r="F35" s="19">
        <v>9519.5870000000032</v>
      </c>
      <c r="G35" s="19">
        <v>49147.535000000003</v>
      </c>
      <c r="M35" s="18" t="s">
        <v>92</v>
      </c>
      <c r="N35" s="19">
        <v>13320.015999999998</v>
      </c>
      <c r="O35" s="19">
        <v>5331.8869999999988</v>
      </c>
      <c r="P35" s="19">
        <v>21372.493999999999</v>
      </c>
      <c r="Q35" s="19">
        <v>9123.137999999999</v>
      </c>
      <c r="R35" s="19">
        <v>49147.534999999996</v>
      </c>
    </row>
    <row r="36" spans="1:18">
      <c r="A36" s="18" t="s">
        <v>93</v>
      </c>
      <c r="B36" s="19">
        <v>22069.923999999995</v>
      </c>
      <c r="C36" s="19">
        <v>8103.7795000000006</v>
      </c>
      <c r="D36" s="19">
        <v>4683.7350000000006</v>
      </c>
      <c r="E36" s="19">
        <v>19636.293500000003</v>
      </c>
      <c r="F36" s="19">
        <v>11029.907499999999</v>
      </c>
      <c r="G36" s="19">
        <v>65523.639500000005</v>
      </c>
      <c r="M36" s="18" t="s">
        <v>93</v>
      </c>
      <c r="N36" s="19">
        <v>19349.075499999999</v>
      </c>
      <c r="O36" s="19">
        <v>10733.319000000001</v>
      </c>
      <c r="P36" s="19">
        <v>23409.191999999999</v>
      </c>
      <c r="Q36" s="19">
        <v>12032.053</v>
      </c>
      <c r="R36" s="19">
        <v>65523.639500000005</v>
      </c>
    </row>
    <row r="37" spans="1:18">
      <c r="A37" s="18" t="s">
        <v>94</v>
      </c>
      <c r="B37" s="19">
        <v>18136.536499999995</v>
      </c>
      <c r="C37" s="19">
        <v>5562.9539999999979</v>
      </c>
      <c r="D37" s="19">
        <v>2132.7370000000001</v>
      </c>
      <c r="E37" s="19">
        <v>18482.123500000009</v>
      </c>
      <c r="F37" s="19">
        <v>6712.4989999999989</v>
      </c>
      <c r="G37" s="19">
        <v>51026.85</v>
      </c>
      <c r="M37" s="18" t="s">
        <v>94</v>
      </c>
      <c r="N37" s="19">
        <v>14658.3735</v>
      </c>
      <c r="O37" s="19">
        <v>10279.554000000002</v>
      </c>
      <c r="P37" s="19">
        <v>19128.291500000003</v>
      </c>
      <c r="Q37" s="19">
        <v>6960.6309999999976</v>
      </c>
      <c r="R37" s="19">
        <v>51026.850000000006</v>
      </c>
    </row>
    <row r="38" spans="1:18">
      <c r="A38" s="18" t="s">
        <v>95</v>
      </c>
      <c r="B38" s="19">
        <v>198505.13349999997</v>
      </c>
      <c r="C38" s="19">
        <v>87481.988499999992</v>
      </c>
      <c r="D38" s="19">
        <v>55552.427999999993</v>
      </c>
      <c r="E38" s="19">
        <v>179959.14400000003</v>
      </c>
      <c r="F38" s="19">
        <v>123724.4855</v>
      </c>
      <c r="G38" s="19">
        <v>645223.17949999997</v>
      </c>
      <c r="M38" s="18" t="s">
        <v>95</v>
      </c>
      <c r="N38" s="19">
        <v>179633.50449999998</v>
      </c>
      <c r="O38" s="19">
        <v>92836.007000000012</v>
      </c>
      <c r="P38" s="19">
        <v>260307.057</v>
      </c>
      <c r="Q38" s="19">
        <v>112446.61099999999</v>
      </c>
      <c r="R38" s="19">
        <v>645223.17950000009</v>
      </c>
    </row>
    <row r="43" spans="1:18">
      <c r="A43" s="16" t="s">
        <v>77</v>
      </c>
      <c r="B43" s="16" t="s">
        <v>103</v>
      </c>
      <c r="H43" s="16" t="s">
        <v>58</v>
      </c>
      <c r="I43" t="s">
        <v>96</v>
      </c>
    </row>
    <row r="44" spans="1:18">
      <c r="A44" s="16" t="s">
        <v>57</v>
      </c>
      <c r="B44" t="s">
        <v>16</v>
      </c>
      <c r="C44" t="s">
        <v>13</v>
      </c>
      <c r="D44" t="s">
        <v>3</v>
      </c>
      <c r="E44" t="s">
        <v>95</v>
      </c>
      <c r="H44" s="18" t="s">
        <v>16</v>
      </c>
      <c r="I44" s="19">
        <v>203757.50649999976</v>
      </c>
    </row>
    <row r="45" spans="1:18">
      <c r="A45" s="18" t="s">
        <v>8</v>
      </c>
      <c r="B45" s="19">
        <v>131373.77100000004</v>
      </c>
      <c r="C45" s="19">
        <v>10267.588500000002</v>
      </c>
      <c r="D45" s="19">
        <v>37992.144999999997</v>
      </c>
      <c r="E45" s="19">
        <v>179633.50450000004</v>
      </c>
      <c r="H45" s="18" t="s">
        <v>13</v>
      </c>
      <c r="I45" s="19">
        <v>215389.27149999986</v>
      </c>
    </row>
    <row r="46" spans="1:18">
      <c r="A46" s="18" t="s">
        <v>28</v>
      </c>
      <c r="B46" s="19">
        <v>12506.107000000002</v>
      </c>
      <c r="C46" s="19">
        <v>38674.321000000004</v>
      </c>
      <c r="D46" s="19">
        <v>41655.578999999998</v>
      </c>
      <c r="E46" s="19">
        <v>92836.007000000012</v>
      </c>
      <c r="H46" s="18" t="s">
        <v>3</v>
      </c>
      <c r="I46" s="19">
        <v>226076.40150000015</v>
      </c>
    </row>
    <row r="47" spans="1:18">
      <c r="A47" s="18" t="s">
        <v>2</v>
      </c>
      <c r="B47" s="19">
        <v>40094.50700000002</v>
      </c>
      <c r="C47" s="19">
        <v>117816.29050000002</v>
      </c>
      <c r="D47" s="19">
        <v>102396.25949999994</v>
      </c>
      <c r="E47" s="19">
        <v>260307.05699999997</v>
      </c>
      <c r="H47" s="18" t="s">
        <v>95</v>
      </c>
      <c r="I47" s="19">
        <v>645223.17949999974</v>
      </c>
    </row>
    <row r="48" spans="1:18">
      <c r="A48" s="18" t="s">
        <v>19</v>
      </c>
      <c r="B48" s="19">
        <v>19783.121499999997</v>
      </c>
      <c r="C48" s="19">
        <v>48631.071499999969</v>
      </c>
      <c r="D48" s="19">
        <v>44032.417999999991</v>
      </c>
      <c r="E48" s="19">
        <v>112446.61099999996</v>
      </c>
    </row>
    <row r="49" spans="1:5">
      <c r="A49" s="18" t="s">
        <v>95</v>
      </c>
      <c r="B49" s="19">
        <v>203757.50650000005</v>
      </c>
      <c r="C49" s="19">
        <v>215389.27149999997</v>
      </c>
      <c r="D49" s="19">
        <v>226076.40149999992</v>
      </c>
      <c r="E49" s="19">
        <v>645223.17949999997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Z2708"/>
  <sheetViews>
    <sheetView topLeftCell="A2" zoomScale="115" zoomScaleNormal="115" workbookViewId="0">
      <selection activeCell="A2" sqref="A2:Z2708"/>
    </sheetView>
  </sheetViews>
  <sheetFormatPr defaultColWidth="9.81640625" defaultRowHeight="14.5"/>
  <cols>
    <col min="1" max="1" width="5.453125" bestFit="1" customWidth="1"/>
    <col min="2" max="2" width="13.1796875" customWidth="1"/>
    <col min="3" max="3" width="9.36328125" style="12" customWidth="1"/>
    <col min="4" max="4" width="9.36328125" style="15" customWidth="1"/>
    <col min="5" max="5" width="11" customWidth="1"/>
    <col min="6" max="6" width="10.90625" customWidth="1"/>
    <col min="7" max="7" width="15.81640625" customWidth="1"/>
    <col min="8" max="8" width="16.6328125" customWidth="1"/>
    <col min="9" max="9" width="18.453125" customWidth="1"/>
    <col min="10" max="10" width="21.453125" bestFit="1" customWidth="1"/>
    <col min="11" max="11" width="10.453125" style="10" customWidth="1"/>
    <col min="12" max="12" width="13.36328125" customWidth="1"/>
    <col min="13" max="13" width="12.08984375" customWidth="1"/>
    <col min="14" max="14" width="11.6328125" customWidth="1"/>
    <col min="15" max="15" width="15.453125" customWidth="1"/>
    <col min="16" max="16" width="10.453125" customWidth="1"/>
    <col min="17" max="17" width="14.453125" customWidth="1"/>
    <col min="18" max="18" width="16.6328125" customWidth="1"/>
    <col min="19" max="19" width="15.81640625" bestFit="1" customWidth="1"/>
    <col min="20" max="20" width="9.81640625" style="10"/>
    <col min="21" max="21" width="22.453125" style="27" bestFit="1" customWidth="1"/>
    <col min="22" max="22" width="21.08984375" bestFit="1" customWidth="1"/>
    <col min="24" max="25" width="9.81640625" customWidth="1"/>
  </cols>
  <sheetData>
    <row r="1" spans="1:26" ht="21.65" customHeight="1">
      <c r="A1" s="1" t="s">
        <v>53</v>
      </c>
      <c r="B1" s="1" t="s">
        <v>54</v>
      </c>
      <c r="C1" s="11" t="s">
        <v>69</v>
      </c>
      <c r="D1" s="13" t="s">
        <v>70</v>
      </c>
      <c r="E1" s="11" t="s">
        <v>74</v>
      </c>
      <c r="F1" s="1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26" t="s">
        <v>98</v>
      </c>
      <c r="V1" s="1" t="s">
        <v>99</v>
      </c>
      <c r="W1" s="1" t="s">
        <v>73</v>
      </c>
      <c r="X1" s="1" t="s">
        <v>76</v>
      </c>
      <c r="Y1" s="1" t="s">
        <v>71</v>
      </c>
      <c r="Z1" s="1" t="s">
        <v>75</v>
      </c>
    </row>
    <row r="2" spans="1:26" ht="16">
      <c r="A2" s="2">
        <v>3392</v>
      </c>
      <c r="B2" s="3">
        <v>46023</v>
      </c>
      <c r="C2" s="5">
        <f>YEAR(SalesDataTable[[#This Row],[Order Date]])</f>
        <v>2026</v>
      </c>
      <c r="D2" s="14" t="str">
        <f>"Q"&amp;ROUNDUP(MONTH(SalesDataTable[[#This Row],[Order Date]])/3,0)</f>
        <v>Q1</v>
      </c>
      <c r="E2" s="5">
        <f>MONTH(SalesDataTable[[#This Row],[Order Date]])</f>
        <v>1</v>
      </c>
      <c r="F2" s="5" t="str">
        <f>TEXT(SalesDataTable[[#This Row],[Order Date]], "MMM")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25">
        <f>SalesDataTable[[#This Row],[Units Sold]]*SalesDataTable[[#This Row],[Unit Price]]</f>
        <v>164.12</v>
      </c>
      <c r="V2" s="8">
        <f>SalesDataTable[[#This Row],[Units Sold]]*SalesDataTable[[#This Row],[Unit Price]]*SalesDataTable[[#This Row],[Discount %]]</f>
        <v>0</v>
      </c>
      <c r="W2" s="5">
        <f>YEAR(SalesDataTable[[#This Row],[Order Date]])</f>
        <v>2026</v>
      </c>
      <c r="X2" s="8" t="str">
        <f>"Q"&amp;ROUNDUP(MONTH(SalesDataTable[[#This Row],[Order Date]])/3,0)</f>
        <v>Q1</v>
      </c>
      <c r="Y2" s="9">
        <f>MONTH(SalesDataTable[[#This Row],[Order Date]])</f>
        <v>1</v>
      </c>
      <c r="Z2" s="8" t="str">
        <f>TEXT(SalesDataTable[[#This Row],[Order Date]],"mmm")</f>
        <v>Jan</v>
      </c>
    </row>
    <row r="3" spans="1:26" ht="16">
      <c r="A3" s="2">
        <v>4836</v>
      </c>
      <c r="B3" s="3">
        <v>46024</v>
      </c>
      <c r="C3" s="5">
        <f>YEAR(SalesDataTable[[#This Row],[Order Date]])</f>
        <v>2026</v>
      </c>
      <c r="D3" s="14" t="str">
        <f>"Q"&amp;ROUNDUP(MONTH(SalesDataTable[[#This Row],[Order Date]])/3,0)</f>
        <v>Q1</v>
      </c>
      <c r="E3" s="5">
        <f>MONTH(SalesDataTable[[#This Row],[Order Date]])</f>
        <v>1</v>
      </c>
      <c r="F3" s="5" t="str">
        <f>TEXT(SalesDataTable[[#This Row],[Order Date]], "MMM")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25">
        <f>SalesDataTable[[#This Row],[Units Sold]]*SalesDataTable[[#This Row],[Unit Price]]</f>
        <v>376.72</v>
      </c>
      <c r="V3" s="8">
        <f>SalesDataTable[[#This Row],[Units Sold]]*SalesDataTable[[#This Row],[Unit Price]]*SalesDataTable[[#This Row],[Discount %]]</f>
        <v>56.508000000000003</v>
      </c>
      <c r="W3" s="5">
        <f>YEAR(SalesDataTable[[#This Row],[Order Date]])</f>
        <v>2026</v>
      </c>
      <c r="X3" s="8" t="str">
        <f>"Q"&amp;ROUNDUP(MONTH(SalesDataTable[[#This Row],[Order Date]])/3,0)</f>
        <v>Q1</v>
      </c>
      <c r="Y3" s="9">
        <f>MONTH(SalesDataTable[[#This Row],[Order Date]])</f>
        <v>1</v>
      </c>
      <c r="Z3" s="8" t="str">
        <f>TEXT(SalesDataTable[[#This Row],[Order Date]],"mmm")</f>
        <v>Jan</v>
      </c>
    </row>
    <row r="4" spans="1:26" ht="16">
      <c r="A4" s="2">
        <v>163</v>
      </c>
      <c r="B4" s="3">
        <v>46025</v>
      </c>
      <c r="C4" s="5">
        <f>YEAR(SalesDataTable[[#This Row],[Order Date]])</f>
        <v>2026</v>
      </c>
      <c r="D4" s="14" t="str">
        <f>"Q"&amp;ROUNDUP(MONTH(SalesDataTable[[#This Row],[Order Date]])/3,0)</f>
        <v>Q1</v>
      </c>
      <c r="E4" s="5">
        <f>MONTH(SalesDataTable[[#This Row],[Order Date]])</f>
        <v>1</v>
      </c>
      <c r="F4" s="5" t="str">
        <f>TEXT(SalesDataTable[[#This Row],[Order Date]], "MMM")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25">
        <f>SalesDataTable[[#This Row],[Units Sold]]*SalesDataTable[[#This Row],[Unit Price]]</f>
        <v>73.44</v>
      </c>
      <c r="V4" s="8">
        <f>SalesDataTable[[#This Row],[Units Sold]]*SalesDataTable[[#This Row],[Unit Price]]*SalesDataTable[[#This Row],[Discount %]]</f>
        <v>3.6720000000000002</v>
      </c>
      <c r="W4" s="5">
        <f>YEAR(SalesDataTable[[#This Row],[Order Date]])</f>
        <v>2026</v>
      </c>
      <c r="X4" s="8" t="str">
        <f>"Q"&amp;ROUNDUP(MONTH(SalesDataTable[[#This Row],[Order Date]])/3,0)</f>
        <v>Q1</v>
      </c>
      <c r="Y4" s="9">
        <f>MONTH(SalesDataTable[[#This Row],[Order Date]])</f>
        <v>1</v>
      </c>
      <c r="Z4" s="8" t="str">
        <f>TEXT(SalesDataTable[[#This Row],[Order Date]],"mmm")</f>
        <v>Jan</v>
      </c>
    </row>
    <row r="5" spans="1:26" ht="16">
      <c r="A5" s="2">
        <v>542</v>
      </c>
      <c r="B5" s="3">
        <v>46025</v>
      </c>
      <c r="C5" s="5">
        <f>YEAR(SalesDataTable[[#This Row],[Order Date]])</f>
        <v>2026</v>
      </c>
      <c r="D5" s="14" t="str">
        <f>"Q"&amp;ROUNDUP(MONTH(SalesDataTable[[#This Row],[Order Date]])/3,0)</f>
        <v>Q1</v>
      </c>
      <c r="E5" s="5">
        <f>MONTH(SalesDataTable[[#This Row],[Order Date]])</f>
        <v>1</v>
      </c>
      <c r="F5" s="5" t="str">
        <f>TEXT(SalesDataTable[[#This Row],[Order Date]], "MMM")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25">
        <f>SalesDataTable[[#This Row],[Units Sold]]*SalesDataTable[[#This Row],[Unit Price]]</f>
        <v>574.67999999999995</v>
      </c>
      <c r="V5" s="8">
        <f>SalesDataTable[[#This Row],[Units Sold]]*SalesDataTable[[#This Row],[Unit Price]]*SalesDataTable[[#This Row],[Discount %]]</f>
        <v>57.467999999999996</v>
      </c>
      <c r="W5" s="5">
        <f>YEAR(SalesDataTable[[#This Row],[Order Date]])</f>
        <v>2026</v>
      </c>
      <c r="X5" s="8" t="str">
        <f>"Q"&amp;ROUNDUP(MONTH(SalesDataTable[[#This Row],[Order Date]])/3,0)</f>
        <v>Q1</v>
      </c>
      <c r="Y5" s="9">
        <f>MONTH(SalesDataTable[[#This Row],[Order Date]])</f>
        <v>1</v>
      </c>
      <c r="Z5" s="8" t="str">
        <f>TEXT(SalesDataTable[[#This Row],[Order Date]],"mmm")</f>
        <v>Jan</v>
      </c>
    </row>
    <row r="6" spans="1:26" ht="16">
      <c r="A6" s="2">
        <v>2002</v>
      </c>
      <c r="B6" s="3">
        <v>46025</v>
      </c>
      <c r="C6" s="5">
        <f>YEAR(SalesDataTable[[#This Row],[Order Date]])</f>
        <v>2026</v>
      </c>
      <c r="D6" s="14" t="str">
        <f>"Q"&amp;ROUNDUP(MONTH(SalesDataTable[[#This Row],[Order Date]])/3,0)</f>
        <v>Q1</v>
      </c>
      <c r="E6" s="5">
        <f>MONTH(SalesDataTable[[#This Row],[Order Date]])</f>
        <v>1</v>
      </c>
      <c r="F6" s="5" t="str">
        <f>TEXT(SalesDataTable[[#This Row],[Order Date]], "MMM")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25">
        <f>SalesDataTable[[#This Row],[Units Sold]]*SalesDataTable[[#This Row],[Unit Price]]</f>
        <v>109.59</v>
      </c>
      <c r="V6" s="8">
        <f>SalesDataTable[[#This Row],[Units Sold]]*SalesDataTable[[#This Row],[Unit Price]]*SalesDataTable[[#This Row],[Discount %]]</f>
        <v>16.438500000000001</v>
      </c>
      <c r="W6" s="5">
        <f>YEAR(SalesDataTable[[#This Row],[Order Date]])</f>
        <v>2026</v>
      </c>
      <c r="X6" s="8" t="str">
        <f>"Q"&amp;ROUNDUP(MONTH(SalesDataTable[[#This Row],[Order Date]])/3,0)</f>
        <v>Q1</v>
      </c>
      <c r="Y6" s="9">
        <f>MONTH(SalesDataTable[[#This Row],[Order Date]])</f>
        <v>1</v>
      </c>
      <c r="Z6" s="8" t="str">
        <f>TEXT(SalesDataTable[[#This Row],[Order Date]],"mmm")</f>
        <v>Jan</v>
      </c>
    </row>
    <row r="7" spans="1:26" ht="16">
      <c r="A7" s="2">
        <v>2005</v>
      </c>
      <c r="B7" s="3">
        <v>46025</v>
      </c>
      <c r="C7" s="5">
        <f>YEAR(SalesDataTable[[#This Row],[Order Date]])</f>
        <v>2026</v>
      </c>
      <c r="D7" s="14" t="str">
        <f>"Q"&amp;ROUNDUP(MONTH(SalesDataTable[[#This Row],[Order Date]])/3,0)</f>
        <v>Q1</v>
      </c>
      <c r="E7" s="5">
        <f>MONTH(SalesDataTable[[#This Row],[Order Date]])</f>
        <v>1</v>
      </c>
      <c r="F7" s="5" t="str">
        <f>TEXT(SalesDataTable[[#This Row],[Order Date]], "MMM")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25">
        <f>SalesDataTable[[#This Row],[Units Sold]]*SalesDataTable[[#This Row],[Unit Price]]</f>
        <v>35.340000000000003</v>
      </c>
      <c r="V7" s="8">
        <f>SalesDataTable[[#This Row],[Units Sold]]*SalesDataTable[[#This Row],[Unit Price]]*SalesDataTable[[#This Row],[Discount %]]</f>
        <v>0</v>
      </c>
      <c r="W7" s="5">
        <f>YEAR(SalesDataTable[[#This Row],[Order Date]])</f>
        <v>2026</v>
      </c>
      <c r="X7" s="8" t="str">
        <f>"Q"&amp;ROUNDUP(MONTH(SalesDataTable[[#This Row],[Order Date]])/3,0)</f>
        <v>Q1</v>
      </c>
      <c r="Y7" s="9">
        <f>MONTH(SalesDataTable[[#This Row],[Order Date]])</f>
        <v>1</v>
      </c>
      <c r="Z7" s="8" t="str">
        <f>TEXT(SalesDataTable[[#This Row],[Order Date]],"mmm")</f>
        <v>Jan</v>
      </c>
    </row>
    <row r="8" spans="1:26" ht="16">
      <c r="A8" s="2">
        <v>2937</v>
      </c>
      <c r="B8" s="3">
        <v>46025</v>
      </c>
      <c r="C8" s="5">
        <f>YEAR(SalesDataTable[[#This Row],[Order Date]])</f>
        <v>2026</v>
      </c>
      <c r="D8" s="14" t="str">
        <f>"Q"&amp;ROUNDUP(MONTH(SalesDataTable[[#This Row],[Order Date]])/3,0)</f>
        <v>Q1</v>
      </c>
      <c r="E8" s="5">
        <f>MONTH(SalesDataTable[[#This Row],[Order Date]])</f>
        <v>1</v>
      </c>
      <c r="F8" s="5" t="str">
        <f>TEXT(SalesDataTable[[#This Row],[Order Date]], "MMM")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25">
        <f>SalesDataTable[[#This Row],[Units Sold]]*SalesDataTable[[#This Row],[Unit Price]]</f>
        <v>396.8</v>
      </c>
      <c r="V8" s="8">
        <f>SalesDataTable[[#This Row],[Units Sold]]*SalesDataTable[[#This Row],[Unit Price]]*SalesDataTable[[#This Row],[Discount %]]</f>
        <v>39.680000000000007</v>
      </c>
      <c r="W8" s="5">
        <f>YEAR(SalesDataTable[[#This Row],[Order Date]])</f>
        <v>2026</v>
      </c>
      <c r="X8" s="8" t="str">
        <f>"Q"&amp;ROUNDUP(MONTH(SalesDataTable[[#This Row],[Order Date]])/3,0)</f>
        <v>Q1</v>
      </c>
      <c r="Y8" s="9">
        <f>MONTH(SalesDataTable[[#This Row],[Order Date]])</f>
        <v>1</v>
      </c>
      <c r="Z8" s="8" t="str">
        <f>TEXT(SalesDataTable[[#This Row],[Order Date]],"mmm")</f>
        <v>Jan</v>
      </c>
    </row>
    <row r="9" spans="1:26" ht="16">
      <c r="A9" s="2">
        <v>3326</v>
      </c>
      <c r="B9" s="3">
        <v>46025</v>
      </c>
      <c r="C9" s="5">
        <f>YEAR(SalesDataTable[[#This Row],[Order Date]])</f>
        <v>2026</v>
      </c>
      <c r="D9" s="14" t="str">
        <f>"Q"&amp;ROUNDUP(MONTH(SalesDataTable[[#This Row],[Order Date]])/3,0)</f>
        <v>Q1</v>
      </c>
      <c r="E9" s="5">
        <f>MONTH(SalesDataTable[[#This Row],[Order Date]])</f>
        <v>1</v>
      </c>
      <c r="F9" s="5" t="str">
        <f>TEXT(SalesDataTable[[#This Row],[Order Date]], "MMM")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25">
        <f>SalesDataTable[[#This Row],[Units Sold]]*SalesDataTable[[#This Row],[Unit Price]]</f>
        <v>695.02</v>
      </c>
      <c r="V9" s="8">
        <f>SalesDataTable[[#This Row],[Units Sold]]*SalesDataTable[[#This Row],[Unit Price]]*SalesDataTable[[#This Row],[Discount %]]</f>
        <v>0</v>
      </c>
      <c r="W9" s="5">
        <f>YEAR(SalesDataTable[[#This Row],[Order Date]])</f>
        <v>2026</v>
      </c>
      <c r="X9" s="8" t="str">
        <f>"Q"&amp;ROUNDUP(MONTH(SalesDataTable[[#This Row],[Order Date]])/3,0)</f>
        <v>Q1</v>
      </c>
      <c r="Y9" s="9">
        <f>MONTH(SalesDataTable[[#This Row],[Order Date]])</f>
        <v>1</v>
      </c>
      <c r="Z9" s="8" t="str">
        <f>TEXT(SalesDataTable[[#This Row],[Order Date]],"mmm")</f>
        <v>Jan</v>
      </c>
    </row>
    <row r="10" spans="1:26" ht="16">
      <c r="A10" s="2">
        <v>3863</v>
      </c>
      <c r="B10" s="3">
        <v>46025</v>
      </c>
      <c r="C10" s="5">
        <f>YEAR(SalesDataTable[[#This Row],[Order Date]])</f>
        <v>2026</v>
      </c>
      <c r="D10" s="14" t="str">
        <f>"Q"&amp;ROUNDUP(MONTH(SalesDataTable[[#This Row],[Order Date]])/3,0)</f>
        <v>Q1</v>
      </c>
      <c r="E10" s="5">
        <f>MONTH(SalesDataTable[[#This Row],[Order Date]])</f>
        <v>1</v>
      </c>
      <c r="F10" s="5" t="str">
        <f>TEXT(SalesDataTable[[#This Row],[Order Date]], "MMM")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25">
        <f>SalesDataTable[[#This Row],[Units Sold]]*SalesDataTable[[#This Row],[Unit Price]]</f>
        <v>494.64</v>
      </c>
      <c r="V10" s="8">
        <f>SalesDataTable[[#This Row],[Units Sold]]*SalesDataTable[[#This Row],[Unit Price]]*SalesDataTable[[#This Row],[Discount %]]</f>
        <v>49.463999999999999</v>
      </c>
      <c r="W10" s="5">
        <f>YEAR(SalesDataTable[[#This Row],[Order Date]])</f>
        <v>2026</v>
      </c>
      <c r="X10" s="8" t="str">
        <f>"Q"&amp;ROUNDUP(MONTH(SalesDataTable[[#This Row],[Order Date]])/3,0)</f>
        <v>Q1</v>
      </c>
      <c r="Y10" s="9">
        <f>MONTH(SalesDataTable[[#This Row],[Order Date]])</f>
        <v>1</v>
      </c>
      <c r="Z10" s="8" t="str">
        <f>TEXT(SalesDataTable[[#This Row],[Order Date]],"mmm")</f>
        <v>Jan</v>
      </c>
    </row>
    <row r="11" spans="1:26" ht="16">
      <c r="A11" s="2">
        <v>4910</v>
      </c>
      <c r="B11" s="3">
        <v>46025</v>
      </c>
      <c r="C11" s="5">
        <f>YEAR(SalesDataTable[[#This Row],[Order Date]])</f>
        <v>2026</v>
      </c>
      <c r="D11" s="14" t="str">
        <f>"Q"&amp;ROUNDUP(MONTH(SalesDataTable[[#This Row],[Order Date]])/3,0)</f>
        <v>Q1</v>
      </c>
      <c r="E11" s="5">
        <f>MONTH(SalesDataTable[[#This Row],[Order Date]])</f>
        <v>1</v>
      </c>
      <c r="F11" s="5" t="str">
        <f>TEXT(SalesDataTable[[#This Row],[Order Date]], "MMM")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25">
        <f>SalesDataTable[[#This Row],[Units Sold]]*SalesDataTable[[#This Row],[Unit Price]]</f>
        <v>332.18</v>
      </c>
      <c r="V11" s="8">
        <f>SalesDataTable[[#This Row],[Units Sold]]*SalesDataTable[[#This Row],[Unit Price]]*SalesDataTable[[#This Row],[Discount %]]</f>
        <v>0</v>
      </c>
      <c r="W11" s="5">
        <f>YEAR(SalesDataTable[[#This Row],[Order Date]])</f>
        <v>2026</v>
      </c>
      <c r="X11" s="8" t="str">
        <f>"Q"&amp;ROUNDUP(MONTH(SalesDataTable[[#This Row],[Order Date]])/3,0)</f>
        <v>Q1</v>
      </c>
      <c r="Y11" s="9">
        <f>MONTH(SalesDataTable[[#This Row],[Order Date]])</f>
        <v>1</v>
      </c>
      <c r="Z11" s="8" t="str">
        <f>TEXT(SalesDataTable[[#This Row],[Order Date]],"mmm")</f>
        <v>Jan</v>
      </c>
    </row>
    <row r="12" spans="1:26" ht="16">
      <c r="A12" s="2">
        <v>5188</v>
      </c>
      <c r="B12" s="3">
        <v>46025</v>
      </c>
      <c r="C12" s="5">
        <f>YEAR(SalesDataTable[[#This Row],[Order Date]])</f>
        <v>2026</v>
      </c>
      <c r="D12" s="14" t="str">
        <f>"Q"&amp;ROUNDUP(MONTH(SalesDataTable[[#This Row],[Order Date]])/3,0)</f>
        <v>Q1</v>
      </c>
      <c r="E12" s="5">
        <f>MONTH(SalesDataTable[[#This Row],[Order Date]])</f>
        <v>1</v>
      </c>
      <c r="F12" s="5" t="str">
        <f>TEXT(SalesDataTable[[#This Row],[Order Date]], "MMM")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25">
        <f>SalesDataTable[[#This Row],[Units Sold]]*SalesDataTable[[#This Row],[Unit Price]]</f>
        <v>49.71</v>
      </c>
      <c r="V12" s="8">
        <f>SalesDataTable[[#This Row],[Units Sold]]*SalesDataTable[[#This Row],[Unit Price]]*SalesDataTable[[#This Row],[Discount %]]</f>
        <v>0</v>
      </c>
      <c r="W12" s="5">
        <f>YEAR(SalesDataTable[[#This Row],[Order Date]])</f>
        <v>2026</v>
      </c>
      <c r="X12" s="8" t="str">
        <f>"Q"&amp;ROUNDUP(MONTH(SalesDataTable[[#This Row],[Order Date]])/3,0)</f>
        <v>Q1</v>
      </c>
      <c r="Y12" s="9">
        <f>MONTH(SalesDataTable[[#This Row],[Order Date]])</f>
        <v>1</v>
      </c>
      <c r="Z12" s="8" t="str">
        <f>TEXT(SalesDataTable[[#This Row],[Order Date]],"mmm")</f>
        <v>Jan</v>
      </c>
    </row>
    <row r="13" spans="1:26" ht="16">
      <c r="A13" s="2">
        <v>845</v>
      </c>
      <c r="B13" s="3">
        <v>46026</v>
      </c>
      <c r="C13" s="5">
        <f>YEAR(SalesDataTable[[#This Row],[Order Date]])</f>
        <v>2026</v>
      </c>
      <c r="D13" s="14" t="str">
        <f>"Q"&amp;ROUNDUP(MONTH(SalesDataTable[[#This Row],[Order Date]])/3,0)</f>
        <v>Q1</v>
      </c>
      <c r="E13" s="5">
        <f>MONTH(SalesDataTable[[#This Row],[Order Date]])</f>
        <v>1</v>
      </c>
      <c r="F13" s="5" t="str">
        <f>TEXT(SalesDataTable[[#This Row],[Order Date]], "MMM")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25">
        <f>SalesDataTable[[#This Row],[Units Sold]]*SalesDataTable[[#This Row],[Unit Price]]</f>
        <v>388.7</v>
      </c>
      <c r="V13" s="8">
        <f>SalesDataTable[[#This Row],[Units Sold]]*SalesDataTable[[#This Row],[Unit Price]]*SalesDataTable[[#This Row],[Discount %]]</f>
        <v>0</v>
      </c>
      <c r="W13" s="5">
        <f>YEAR(SalesDataTable[[#This Row],[Order Date]])</f>
        <v>2026</v>
      </c>
      <c r="X13" s="8" t="str">
        <f>"Q"&amp;ROUNDUP(MONTH(SalesDataTable[[#This Row],[Order Date]])/3,0)</f>
        <v>Q1</v>
      </c>
      <c r="Y13" s="9">
        <f>MONTH(SalesDataTable[[#This Row],[Order Date]])</f>
        <v>1</v>
      </c>
      <c r="Z13" s="8" t="str">
        <f>TEXT(SalesDataTable[[#This Row],[Order Date]],"mmm")</f>
        <v>Jan</v>
      </c>
    </row>
    <row r="14" spans="1:26" ht="16">
      <c r="A14" s="2">
        <v>1077</v>
      </c>
      <c r="B14" s="3">
        <v>46026</v>
      </c>
      <c r="C14" s="5">
        <f>YEAR(SalesDataTable[[#This Row],[Order Date]])</f>
        <v>2026</v>
      </c>
      <c r="D14" s="14" t="str">
        <f>"Q"&amp;ROUNDUP(MONTH(SalesDataTable[[#This Row],[Order Date]])/3,0)</f>
        <v>Q1</v>
      </c>
      <c r="E14" s="5">
        <f>MONTH(SalesDataTable[[#This Row],[Order Date]])</f>
        <v>1</v>
      </c>
      <c r="F14" s="5" t="str">
        <f>TEXT(SalesDataTable[[#This Row],[Order Date]], "MMM")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25">
        <f>SalesDataTable[[#This Row],[Units Sold]]*SalesDataTable[[#This Row],[Unit Price]]</f>
        <v>306.36</v>
      </c>
      <c r="V14" s="8">
        <f>SalesDataTable[[#This Row],[Units Sold]]*SalesDataTable[[#This Row],[Unit Price]]*SalesDataTable[[#This Row],[Discount %]]</f>
        <v>30.636000000000003</v>
      </c>
      <c r="W14" s="5">
        <f>YEAR(SalesDataTable[[#This Row],[Order Date]])</f>
        <v>2026</v>
      </c>
      <c r="X14" s="8" t="str">
        <f>"Q"&amp;ROUNDUP(MONTH(SalesDataTable[[#This Row],[Order Date]])/3,0)</f>
        <v>Q1</v>
      </c>
      <c r="Y14" s="9">
        <f>MONTH(SalesDataTable[[#This Row],[Order Date]])</f>
        <v>1</v>
      </c>
      <c r="Z14" s="8" t="str">
        <f>TEXT(SalesDataTable[[#This Row],[Order Date]],"mmm")</f>
        <v>Jan</v>
      </c>
    </row>
    <row r="15" spans="1:26" ht="16">
      <c r="A15" s="2">
        <v>1237</v>
      </c>
      <c r="B15" s="3">
        <v>46026</v>
      </c>
      <c r="C15" s="5">
        <f>YEAR(SalesDataTable[[#This Row],[Order Date]])</f>
        <v>2026</v>
      </c>
      <c r="D15" s="14" t="str">
        <f>"Q"&amp;ROUNDUP(MONTH(SalesDataTable[[#This Row],[Order Date]])/3,0)</f>
        <v>Q1</v>
      </c>
      <c r="E15" s="5">
        <f>MONTH(SalesDataTable[[#This Row],[Order Date]])</f>
        <v>1</v>
      </c>
      <c r="F15" s="5" t="str">
        <f>TEXT(SalesDataTable[[#This Row],[Order Date]], "MMM")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25">
        <f>SalesDataTable[[#This Row],[Units Sold]]*SalesDataTable[[#This Row],[Unit Price]]</f>
        <v>46.99</v>
      </c>
      <c r="V15" s="8">
        <f>SalesDataTable[[#This Row],[Units Sold]]*SalesDataTable[[#This Row],[Unit Price]]*SalesDataTable[[#This Row],[Discount %]]</f>
        <v>2.3495000000000004</v>
      </c>
      <c r="W15" s="5">
        <f>YEAR(SalesDataTable[[#This Row],[Order Date]])</f>
        <v>2026</v>
      </c>
      <c r="X15" s="8" t="str">
        <f>"Q"&amp;ROUNDUP(MONTH(SalesDataTable[[#This Row],[Order Date]])/3,0)</f>
        <v>Q1</v>
      </c>
      <c r="Y15" s="9">
        <f>MONTH(SalesDataTable[[#This Row],[Order Date]])</f>
        <v>1</v>
      </c>
      <c r="Z15" s="8" t="str">
        <f>TEXT(SalesDataTable[[#This Row],[Order Date]],"mmm")</f>
        <v>Jan</v>
      </c>
    </row>
    <row r="16" spans="1:26" ht="16">
      <c r="A16" s="2">
        <v>1908</v>
      </c>
      <c r="B16" s="3">
        <v>46026</v>
      </c>
      <c r="C16" s="5">
        <f>YEAR(SalesDataTable[[#This Row],[Order Date]])</f>
        <v>2026</v>
      </c>
      <c r="D16" s="14" t="str">
        <f>"Q"&amp;ROUNDUP(MONTH(SalesDataTable[[#This Row],[Order Date]])/3,0)</f>
        <v>Q1</v>
      </c>
      <c r="E16" s="5">
        <f>MONTH(SalesDataTable[[#This Row],[Order Date]])</f>
        <v>1</v>
      </c>
      <c r="F16" s="5" t="str">
        <f>TEXT(SalesDataTable[[#This Row],[Order Date]], "MMM")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25">
        <f>SalesDataTable[[#This Row],[Units Sold]]*SalesDataTable[[#This Row],[Unit Price]]</f>
        <v>40</v>
      </c>
      <c r="V16" s="8">
        <f>SalesDataTable[[#This Row],[Units Sold]]*SalesDataTable[[#This Row],[Unit Price]]*SalesDataTable[[#This Row],[Discount %]]</f>
        <v>0</v>
      </c>
      <c r="W16" s="5">
        <f>YEAR(SalesDataTable[[#This Row],[Order Date]])</f>
        <v>2026</v>
      </c>
      <c r="X16" s="8" t="str">
        <f>"Q"&amp;ROUNDUP(MONTH(SalesDataTable[[#This Row],[Order Date]])/3,0)</f>
        <v>Q1</v>
      </c>
      <c r="Y16" s="9">
        <f>MONTH(SalesDataTable[[#This Row],[Order Date]])</f>
        <v>1</v>
      </c>
      <c r="Z16" s="8" t="str">
        <f>TEXT(SalesDataTable[[#This Row],[Order Date]],"mmm")</f>
        <v>Jan</v>
      </c>
    </row>
    <row r="17" spans="1:26" ht="16">
      <c r="A17" s="2">
        <v>2245</v>
      </c>
      <c r="B17" s="3">
        <v>46026</v>
      </c>
      <c r="C17" s="5">
        <f>YEAR(SalesDataTable[[#This Row],[Order Date]])</f>
        <v>2026</v>
      </c>
      <c r="D17" s="14" t="str">
        <f>"Q"&amp;ROUNDUP(MONTH(SalesDataTable[[#This Row],[Order Date]])/3,0)</f>
        <v>Q1</v>
      </c>
      <c r="E17" s="5">
        <f>MONTH(SalesDataTable[[#This Row],[Order Date]])</f>
        <v>1</v>
      </c>
      <c r="F17" s="5" t="str">
        <f>TEXT(SalesDataTable[[#This Row],[Order Date]], "MMM")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25">
        <f>SalesDataTable[[#This Row],[Units Sold]]*SalesDataTable[[#This Row],[Unit Price]]</f>
        <v>153.38999999999999</v>
      </c>
      <c r="V17" s="8">
        <f>SalesDataTable[[#This Row],[Units Sold]]*SalesDataTable[[#This Row],[Unit Price]]*SalesDataTable[[#This Row],[Discount %]]</f>
        <v>0</v>
      </c>
      <c r="W17" s="5">
        <f>YEAR(SalesDataTable[[#This Row],[Order Date]])</f>
        <v>2026</v>
      </c>
      <c r="X17" s="8" t="str">
        <f>"Q"&amp;ROUNDUP(MONTH(SalesDataTable[[#This Row],[Order Date]])/3,0)</f>
        <v>Q1</v>
      </c>
      <c r="Y17" s="9">
        <f>MONTH(SalesDataTable[[#This Row],[Order Date]])</f>
        <v>1</v>
      </c>
      <c r="Z17" s="8" t="str">
        <f>TEXT(SalesDataTable[[#This Row],[Order Date]],"mmm")</f>
        <v>Jan</v>
      </c>
    </row>
    <row r="18" spans="1:26" ht="16">
      <c r="A18" s="2">
        <v>2928</v>
      </c>
      <c r="B18" s="3">
        <v>46026</v>
      </c>
      <c r="C18" s="5">
        <f>YEAR(SalesDataTable[[#This Row],[Order Date]])</f>
        <v>2026</v>
      </c>
      <c r="D18" s="14" t="str">
        <f>"Q"&amp;ROUNDUP(MONTH(SalesDataTable[[#This Row],[Order Date]])/3,0)</f>
        <v>Q1</v>
      </c>
      <c r="E18" s="5">
        <f>MONTH(SalesDataTable[[#This Row],[Order Date]])</f>
        <v>1</v>
      </c>
      <c r="F18" s="5" t="str">
        <f>TEXT(SalesDataTable[[#This Row],[Order Date]], "MMM")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25">
        <f>SalesDataTable[[#This Row],[Units Sold]]*SalesDataTable[[#This Row],[Unit Price]]</f>
        <v>249.94</v>
      </c>
      <c r="V18" s="8">
        <f>SalesDataTable[[#This Row],[Units Sold]]*SalesDataTable[[#This Row],[Unit Price]]*SalesDataTable[[#This Row],[Discount %]]</f>
        <v>24.994</v>
      </c>
      <c r="W18" s="5">
        <f>YEAR(SalesDataTable[[#This Row],[Order Date]])</f>
        <v>2026</v>
      </c>
      <c r="X18" s="8" t="str">
        <f>"Q"&amp;ROUNDUP(MONTH(SalesDataTable[[#This Row],[Order Date]])/3,0)</f>
        <v>Q1</v>
      </c>
      <c r="Y18" s="9">
        <f>MONTH(SalesDataTable[[#This Row],[Order Date]])</f>
        <v>1</v>
      </c>
      <c r="Z18" s="8" t="str">
        <f>TEXT(SalesDataTable[[#This Row],[Order Date]],"mmm")</f>
        <v>Jan</v>
      </c>
    </row>
    <row r="19" spans="1:26" ht="16">
      <c r="A19" s="2">
        <v>4249</v>
      </c>
      <c r="B19" s="3">
        <v>46026</v>
      </c>
      <c r="C19" s="5">
        <f>YEAR(SalesDataTable[[#This Row],[Order Date]])</f>
        <v>2026</v>
      </c>
      <c r="D19" s="14" t="str">
        <f>"Q"&amp;ROUNDUP(MONTH(SalesDataTable[[#This Row],[Order Date]])/3,0)</f>
        <v>Q1</v>
      </c>
      <c r="E19" s="5">
        <f>MONTH(SalesDataTable[[#This Row],[Order Date]])</f>
        <v>1</v>
      </c>
      <c r="F19" s="5" t="str">
        <f>TEXT(SalesDataTable[[#This Row],[Order Date]], "MMM")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25">
        <f>SalesDataTable[[#This Row],[Units Sold]]*SalesDataTable[[#This Row],[Unit Price]]</f>
        <v>200.24</v>
      </c>
      <c r="V19" s="8">
        <f>SalesDataTable[[#This Row],[Units Sold]]*SalesDataTable[[#This Row],[Unit Price]]*SalesDataTable[[#This Row],[Discount %]]</f>
        <v>20.024000000000001</v>
      </c>
      <c r="W19" s="5">
        <f>YEAR(SalesDataTable[[#This Row],[Order Date]])</f>
        <v>2026</v>
      </c>
      <c r="X19" s="8" t="str">
        <f>"Q"&amp;ROUNDUP(MONTH(SalesDataTable[[#This Row],[Order Date]])/3,0)</f>
        <v>Q1</v>
      </c>
      <c r="Y19" s="9">
        <f>MONTH(SalesDataTable[[#This Row],[Order Date]])</f>
        <v>1</v>
      </c>
      <c r="Z19" s="8" t="str">
        <f>TEXT(SalesDataTable[[#This Row],[Order Date]],"mmm")</f>
        <v>Jan</v>
      </c>
    </row>
    <row r="20" spans="1:26" ht="16">
      <c r="A20" s="2">
        <v>1734</v>
      </c>
      <c r="B20" s="3">
        <v>46027</v>
      </c>
      <c r="C20" s="5">
        <f>YEAR(SalesDataTable[[#This Row],[Order Date]])</f>
        <v>2026</v>
      </c>
      <c r="D20" s="14" t="str">
        <f>"Q"&amp;ROUNDUP(MONTH(SalesDataTable[[#This Row],[Order Date]])/3,0)</f>
        <v>Q1</v>
      </c>
      <c r="E20" s="5">
        <f>MONTH(SalesDataTable[[#This Row],[Order Date]])</f>
        <v>1</v>
      </c>
      <c r="F20" s="5" t="str">
        <f>TEXT(SalesDataTable[[#This Row],[Order Date]], "MMM")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25">
        <f>SalesDataTable[[#This Row],[Units Sold]]*SalesDataTable[[#This Row],[Unit Price]]</f>
        <v>40.6</v>
      </c>
      <c r="V20" s="8">
        <f>SalesDataTable[[#This Row],[Units Sold]]*SalesDataTable[[#This Row],[Unit Price]]*SalesDataTable[[#This Row],[Discount %]]</f>
        <v>6.09</v>
      </c>
      <c r="W20" s="5">
        <f>YEAR(SalesDataTable[[#This Row],[Order Date]])</f>
        <v>2026</v>
      </c>
      <c r="X20" s="8" t="str">
        <f>"Q"&amp;ROUNDUP(MONTH(SalesDataTable[[#This Row],[Order Date]])/3,0)</f>
        <v>Q1</v>
      </c>
      <c r="Y20" s="9">
        <f>MONTH(SalesDataTable[[#This Row],[Order Date]])</f>
        <v>1</v>
      </c>
      <c r="Z20" s="8" t="str">
        <f>TEXT(SalesDataTable[[#This Row],[Order Date]],"mmm")</f>
        <v>Jan</v>
      </c>
    </row>
    <row r="21" spans="1:26" ht="16">
      <c r="A21" s="2">
        <v>2331</v>
      </c>
      <c r="B21" s="3">
        <v>46027</v>
      </c>
      <c r="C21" s="5">
        <f>YEAR(SalesDataTable[[#This Row],[Order Date]])</f>
        <v>2026</v>
      </c>
      <c r="D21" s="14" t="str">
        <f>"Q"&amp;ROUNDUP(MONTH(SalesDataTable[[#This Row],[Order Date]])/3,0)</f>
        <v>Q1</v>
      </c>
      <c r="E21" s="5">
        <f>MONTH(SalesDataTable[[#This Row],[Order Date]])</f>
        <v>1</v>
      </c>
      <c r="F21" s="5" t="str">
        <f>TEXT(SalesDataTable[[#This Row],[Order Date]], "MMM")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25">
        <f>SalesDataTable[[#This Row],[Units Sold]]*SalesDataTable[[#This Row],[Unit Price]]</f>
        <v>104.23</v>
      </c>
      <c r="V21" s="8">
        <f>SalesDataTable[[#This Row],[Units Sold]]*SalesDataTable[[#This Row],[Unit Price]]*SalesDataTable[[#This Row],[Discount %]]</f>
        <v>10.423000000000002</v>
      </c>
      <c r="W21" s="5">
        <f>YEAR(SalesDataTable[[#This Row],[Order Date]])</f>
        <v>2026</v>
      </c>
      <c r="X21" s="8" t="str">
        <f>"Q"&amp;ROUNDUP(MONTH(SalesDataTable[[#This Row],[Order Date]])/3,0)</f>
        <v>Q1</v>
      </c>
      <c r="Y21" s="9">
        <f>MONTH(SalesDataTable[[#This Row],[Order Date]])</f>
        <v>1</v>
      </c>
      <c r="Z21" s="8" t="str">
        <f>TEXT(SalesDataTable[[#This Row],[Order Date]],"mmm")</f>
        <v>Jan</v>
      </c>
    </row>
    <row r="22" spans="1:26" ht="16">
      <c r="A22" s="2">
        <v>2475</v>
      </c>
      <c r="B22" s="3">
        <v>46027</v>
      </c>
      <c r="C22" s="5">
        <f>YEAR(SalesDataTable[[#This Row],[Order Date]])</f>
        <v>2026</v>
      </c>
      <c r="D22" s="14" t="str">
        <f>"Q"&amp;ROUNDUP(MONTH(SalesDataTable[[#This Row],[Order Date]])/3,0)</f>
        <v>Q1</v>
      </c>
      <c r="E22" s="5">
        <f>MONTH(SalesDataTable[[#This Row],[Order Date]])</f>
        <v>1</v>
      </c>
      <c r="F22" s="5" t="str">
        <f>TEXT(SalesDataTable[[#This Row],[Order Date]], "MMM")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25">
        <f>SalesDataTable[[#This Row],[Units Sold]]*SalesDataTable[[#This Row],[Unit Price]]</f>
        <v>614.35</v>
      </c>
      <c r="V22" s="8">
        <f>SalesDataTable[[#This Row],[Units Sold]]*SalesDataTable[[#This Row],[Unit Price]]*SalesDataTable[[#This Row],[Discount %]]</f>
        <v>30.717500000000001</v>
      </c>
      <c r="W22" s="5">
        <f>YEAR(SalesDataTable[[#This Row],[Order Date]])</f>
        <v>2026</v>
      </c>
      <c r="X22" s="8" t="str">
        <f>"Q"&amp;ROUNDUP(MONTH(SalesDataTable[[#This Row],[Order Date]])/3,0)</f>
        <v>Q1</v>
      </c>
      <c r="Y22" s="9">
        <f>MONTH(SalesDataTable[[#This Row],[Order Date]])</f>
        <v>1</v>
      </c>
      <c r="Z22" s="8" t="str">
        <f>TEXT(SalesDataTable[[#This Row],[Order Date]],"mmm")</f>
        <v>Jan</v>
      </c>
    </row>
    <row r="23" spans="1:26" ht="16">
      <c r="A23" s="2">
        <v>1433</v>
      </c>
      <c r="B23" s="3">
        <v>46028</v>
      </c>
      <c r="C23" s="5">
        <f>YEAR(SalesDataTable[[#This Row],[Order Date]])</f>
        <v>2026</v>
      </c>
      <c r="D23" s="14" t="str">
        <f>"Q"&amp;ROUNDUP(MONTH(SalesDataTable[[#This Row],[Order Date]])/3,0)</f>
        <v>Q1</v>
      </c>
      <c r="E23" s="5">
        <f>MONTH(SalesDataTable[[#This Row],[Order Date]])</f>
        <v>1</v>
      </c>
      <c r="F23" s="5" t="str">
        <f>TEXT(SalesDataTable[[#This Row],[Order Date]], "MMM")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25">
        <f>SalesDataTable[[#This Row],[Units Sold]]*SalesDataTable[[#This Row],[Unit Price]]</f>
        <v>73.239999999999995</v>
      </c>
      <c r="V23" s="8">
        <f>SalesDataTable[[#This Row],[Units Sold]]*SalesDataTable[[#This Row],[Unit Price]]*SalesDataTable[[#This Row],[Discount %]]</f>
        <v>3.6619999999999999</v>
      </c>
      <c r="W23" s="5">
        <f>YEAR(SalesDataTable[[#This Row],[Order Date]])</f>
        <v>2026</v>
      </c>
      <c r="X23" s="8" t="str">
        <f>"Q"&amp;ROUNDUP(MONTH(SalesDataTable[[#This Row],[Order Date]])/3,0)</f>
        <v>Q1</v>
      </c>
      <c r="Y23" s="9">
        <f>MONTH(SalesDataTable[[#This Row],[Order Date]])</f>
        <v>1</v>
      </c>
      <c r="Z23" s="8" t="str">
        <f>TEXT(SalesDataTable[[#This Row],[Order Date]],"mmm")</f>
        <v>Jan</v>
      </c>
    </row>
    <row r="24" spans="1:26" ht="16">
      <c r="A24" s="2">
        <v>3624</v>
      </c>
      <c r="B24" s="3">
        <v>46028</v>
      </c>
      <c r="C24" s="5">
        <f>YEAR(SalesDataTable[[#This Row],[Order Date]])</f>
        <v>2026</v>
      </c>
      <c r="D24" s="14" t="str">
        <f>"Q"&amp;ROUNDUP(MONTH(SalesDataTable[[#This Row],[Order Date]])/3,0)</f>
        <v>Q1</v>
      </c>
      <c r="E24" s="5">
        <f>MONTH(SalesDataTable[[#This Row],[Order Date]])</f>
        <v>1</v>
      </c>
      <c r="F24" s="5" t="str">
        <f>TEXT(SalesDataTable[[#This Row],[Order Date]], "MMM")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25">
        <f>SalesDataTable[[#This Row],[Units Sold]]*SalesDataTable[[#This Row],[Unit Price]]</f>
        <v>93.4</v>
      </c>
      <c r="V24" s="8">
        <f>SalesDataTable[[#This Row],[Units Sold]]*SalesDataTable[[#This Row],[Unit Price]]*SalesDataTable[[#This Row],[Discount %]]</f>
        <v>0</v>
      </c>
      <c r="W24" s="5">
        <f>YEAR(SalesDataTable[[#This Row],[Order Date]])</f>
        <v>2026</v>
      </c>
      <c r="X24" s="8" t="str">
        <f>"Q"&amp;ROUNDUP(MONTH(SalesDataTable[[#This Row],[Order Date]])/3,0)</f>
        <v>Q1</v>
      </c>
      <c r="Y24" s="9">
        <f>MONTH(SalesDataTable[[#This Row],[Order Date]])</f>
        <v>1</v>
      </c>
      <c r="Z24" s="8" t="str">
        <f>TEXT(SalesDataTable[[#This Row],[Order Date]],"mmm")</f>
        <v>Jan</v>
      </c>
    </row>
    <row r="25" spans="1:26" ht="16">
      <c r="A25" s="2">
        <v>4680</v>
      </c>
      <c r="B25" s="3">
        <v>46028</v>
      </c>
      <c r="C25" s="5">
        <f>YEAR(SalesDataTable[[#This Row],[Order Date]])</f>
        <v>2026</v>
      </c>
      <c r="D25" s="14" t="str">
        <f>"Q"&amp;ROUNDUP(MONTH(SalesDataTable[[#This Row],[Order Date]])/3,0)</f>
        <v>Q1</v>
      </c>
      <c r="E25" s="5">
        <f>MONTH(SalesDataTable[[#This Row],[Order Date]])</f>
        <v>1</v>
      </c>
      <c r="F25" s="5" t="str">
        <f>TEXT(SalesDataTable[[#This Row],[Order Date]], "MMM")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25">
        <f>SalesDataTable[[#This Row],[Units Sold]]*SalesDataTable[[#This Row],[Unit Price]]</f>
        <v>162.52000000000001</v>
      </c>
      <c r="V25" s="8">
        <f>SalesDataTable[[#This Row],[Units Sold]]*SalesDataTable[[#This Row],[Unit Price]]*SalesDataTable[[#This Row],[Discount %]]</f>
        <v>0</v>
      </c>
      <c r="W25" s="5">
        <f>YEAR(SalesDataTable[[#This Row],[Order Date]])</f>
        <v>2026</v>
      </c>
      <c r="X25" s="8" t="str">
        <f>"Q"&amp;ROUNDUP(MONTH(SalesDataTable[[#This Row],[Order Date]])/3,0)</f>
        <v>Q1</v>
      </c>
      <c r="Y25" s="9">
        <f>MONTH(SalesDataTable[[#This Row],[Order Date]])</f>
        <v>1</v>
      </c>
      <c r="Z25" s="8" t="str">
        <f>TEXT(SalesDataTable[[#This Row],[Order Date]],"mmm")</f>
        <v>Jan</v>
      </c>
    </row>
    <row r="26" spans="1:26" ht="16">
      <c r="A26" s="2">
        <v>4803</v>
      </c>
      <c r="B26" s="3">
        <v>46028</v>
      </c>
      <c r="C26" s="5">
        <f>YEAR(SalesDataTable[[#This Row],[Order Date]])</f>
        <v>2026</v>
      </c>
      <c r="D26" s="14" t="str">
        <f>"Q"&amp;ROUNDUP(MONTH(SalesDataTable[[#This Row],[Order Date]])/3,0)</f>
        <v>Q1</v>
      </c>
      <c r="E26" s="5">
        <f>MONTH(SalesDataTable[[#This Row],[Order Date]])</f>
        <v>1</v>
      </c>
      <c r="F26" s="5" t="str">
        <f>TEXT(SalesDataTable[[#This Row],[Order Date]], "MMM")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25">
        <f>SalesDataTable[[#This Row],[Units Sold]]*SalesDataTable[[#This Row],[Unit Price]]</f>
        <v>71.56</v>
      </c>
      <c r="V26" s="8">
        <f>SalesDataTable[[#This Row],[Units Sold]]*SalesDataTable[[#This Row],[Unit Price]]*SalesDataTable[[#This Row],[Discount %]]</f>
        <v>0</v>
      </c>
      <c r="W26" s="5">
        <f>YEAR(SalesDataTable[[#This Row],[Order Date]])</f>
        <v>2026</v>
      </c>
      <c r="X26" s="8" t="str">
        <f>"Q"&amp;ROUNDUP(MONTH(SalesDataTable[[#This Row],[Order Date]])/3,0)</f>
        <v>Q1</v>
      </c>
      <c r="Y26" s="9">
        <f>MONTH(SalesDataTable[[#This Row],[Order Date]])</f>
        <v>1</v>
      </c>
      <c r="Z26" s="8" t="str">
        <f>TEXT(SalesDataTable[[#This Row],[Order Date]],"mmm")</f>
        <v>Jan</v>
      </c>
    </row>
    <row r="27" spans="1:26" ht="16">
      <c r="A27" s="2">
        <v>248</v>
      </c>
      <c r="B27" s="3">
        <v>46029</v>
      </c>
      <c r="C27" s="5">
        <f>YEAR(SalesDataTable[[#This Row],[Order Date]])</f>
        <v>2026</v>
      </c>
      <c r="D27" s="14" t="str">
        <f>"Q"&amp;ROUNDUP(MONTH(SalesDataTable[[#This Row],[Order Date]])/3,0)</f>
        <v>Q1</v>
      </c>
      <c r="E27" s="5">
        <f>MONTH(SalesDataTable[[#This Row],[Order Date]])</f>
        <v>1</v>
      </c>
      <c r="F27" s="5" t="str">
        <f>TEXT(SalesDataTable[[#This Row],[Order Date]], "MMM")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25">
        <f>SalesDataTable[[#This Row],[Units Sold]]*SalesDataTable[[#This Row],[Unit Price]]</f>
        <v>244.92000000000002</v>
      </c>
      <c r="V27" s="8">
        <f>SalesDataTable[[#This Row],[Units Sold]]*SalesDataTable[[#This Row],[Unit Price]]*SalesDataTable[[#This Row],[Discount %]]</f>
        <v>0</v>
      </c>
      <c r="W27" s="5">
        <f>YEAR(SalesDataTable[[#This Row],[Order Date]])</f>
        <v>2026</v>
      </c>
      <c r="X27" s="8" t="str">
        <f>"Q"&amp;ROUNDUP(MONTH(SalesDataTable[[#This Row],[Order Date]])/3,0)</f>
        <v>Q1</v>
      </c>
      <c r="Y27" s="9">
        <f>MONTH(SalesDataTable[[#This Row],[Order Date]])</f>
        <v>1</v>
      </c>
      <c r="Z27" s="8" t="str">
        <f>TEXT(SalesDataTable[[#This Row],[Order Date]],"mmm")</f>
        <v>Jan</v>
      </c>
    </row>
    <row r="28" spans="1:26" ht="16">
      <c r="A28" s="2">
        <v>1118</v>
      </c>
      <c r="B28" s="3">
        <v>46029</v>
      </c>
      <c r="C28" s="5">
        <f>YEAR(SalesDataTable[[#This Row],[Order Date]])</f>
        <v>2026</v>
      </c>
      <c r="D28" s="14" t="str">
        <f>"Q"&amp;ROUNDUP(MONTH(SalesDataTable[[#This Row],[Order Date]])/3,0)</f>
        <v>Q1</v>
      </c>
      <c r="E28" s="5">
        <f>MONTH(SalesDataTable[[#This Row],[Order Date]])</f>
        <v>1</v>
      </c>
      <c r="F28" s="5" t="str">
        <f>TEXT(SalesDataTable[[#This Row],[Order Date]], "MMM")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25">
        <f>SalesDataTable[[#This Row],[Units Sold]]*SalesDataTable[[#This Row],[Unit Price]]</f>
        <v>263.27999999999997</v>
      </c>
      <c r="V28" s="8">
        <f>SalesDataTable[[#This Row],[Units Sold]]*SalesDataTable[[#This Row],[Unit Price]]*SalesDataTable[[#This Row],[Discount %]]</f>
        <v>13.164</v>
      </c>
      <c r="W28" s="5">
        <f>YEAR(SalesDataTable[[#This Row],[Order Date]])</f>
        <v>2026</v>
      </c>
      <c r="X28" s="8" t="str">
        <f>"Q"&amp;ROUNDUP(MONTH(SalesDataTable[[#This Row],[Order Date]])/3,0)</f>
        <v>Q1</v>
      </c>
      <c r="Y28" s="9">
        <f>MONTH(SalesDataTable[[#This Row],[Order Date]])</f>
        <v>1</v>
      </c>
      <c r="Z28" s="8" t="str">
        <f>TEXT(SalesDataTable[[#This Row],[Order Date]],"mmm")</f>
        <v>Jan</v>
      </c>
    </row>
    <row r="29" spans="1:26" ht="16">
      <c r="A29" s="2">
        <v>3023</v>
      </c>
      <c r="B29" s="3">
        <v>46029</v>
      </c>
      <c r="C29" s="5">
        <f>YEAR(SalesDataTable[[#This Row],[Order Date]])</f>
        <v>2026</v>
      </c>
      <c r="D29" s="14" t="str">
        <f>"Q"&amp;ROUNDUP(MONTH(SalesDataTable[[#This Row],[Order Date]])/3,0)</f>
        <v>Q1</v>
      </c>
      <c r="E29" s="5">
        <f>MONTH(SalesDataTable[[#This Row],[Order Date]])</f>
        <v>1</v>
      </c>
      <c r="F29" s="5" t="str">
        <f>TEXT(SalesDataTable[[#This Row],[Order Date]], "MMM")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25">
        <f>SalesDataTable[[#This Row],[Units Sold]]*SalesDataTable[[#This Row],[Unit Price]]</f>
        <v>310.7</v>
      </c>
      <c r="V29" s="8">
        <f>SalesDataTable[[#This Row],[Units Sold]]*SalesDataTable[[#This Row],[Unit Price]]*SalesDataTable[[#This Row],[Discount %]]</f>
        <v>0</v>
      </c>
      <c r="W29" s="5">
        <f>YEAR(SalesDataTable[[#This Row],[Order Date]])</f>
        <v>2026</v>
      </c>
      <c r="X29" s="8" t="str">
        <f>"Q"&amp;ROUNDUP(MONTH(SalesDataTable[[#This Row],[Order Date]])/3,0)</f>
        <v>Q1</v>
      </c>
      <c r="Y29" s="9">
        <f>MONTH(SalesDataTable[[#This Row],[Order Date]])</f>
        <v>1</v>
      </c>
      <c r="Z29" s="8" t="str">
        <f>TEXT(SalesDataTable[[#This Row],[Order Date]],"mmm")</f>
        <v>Jan</v>
      </c>
    </row>
    <row r="30" spans="1:26" ht="16">
      <c r="A30" s="2">
        <v>3903</v>
      </c>
      <c r="B30" s="3">
        <v>46029</v>
      </c>
      <c r="C30" s="5">
        <f>YEAR(SalesDataTable[[#This Row],[Order Date]])</f>
        <v>2026</v>
      </c>
      <c r="D30" s="14" t="str">
        <f>"Q"&amp;ROUNDUP(MONTH(SalesDataTable[[#This Row],[Order Date]])/3,0)</f>
        <v>Q1</v>
      </c>
      <c r="E30" s="5">
        <f>MONTH(SalesDataTable[[#This Row],[Order Date]])</f>
        <v>1</v>
      </c>
      <c r="F30" s="5" t="str">
        <f>TEXT(SalesDataTable[[#This Row],[Order Date]], "MMM")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25">
        <f>SalesDataTable[[#This Row],[Units Sold]]*SalesDataTable[[#This Row],[Unit Price]]</f>
        <v>103.12</v>
      </c>
      <c r="V30" s="8">
        <f>SalesDataTable[[#This Row],[Units Sold]]*SalesDataTable[[#This Row],[Unit Price]]*SalesDataTable[[#This Row],[Discount %]]</f>
        <v>5.1560000000000006</v>
      </c>
      <c r="W30" s="5">
        <f>YEAR(SalesDataTable[[#This Row],[Order Date]])</f>
        <v>2026</v>
      </c>
      <c r="X30" s="8" t="str">
        <f>"Q"&amp;ROUNDUP(MONTH(SalesDataTable[[#This Row],[Order Date]])/3,0)</f>
        <v>Q1</v>
      </c>
      <c r="Y30" s="9">
        <f>MONTH(SalesDataTable[[#This Row],[Order Date]])</f>
        <v>1</v>
      </c>
      <c r="Z30" s="8" t="str">
        <f>TEXT(SalesDataTable[[#This Row],[Order Date]],"mmm")</f>
        <v>Jan</v>
      </c>
    </row>
    <row r="31" spans="1:26" ht="16">
      <c r="A31" s="2">
        <v>62</v>
      </c>
      <c r="B31" s="3">
        <v>46030</v>
      </c>
      <c r="C31" s="5">
        <f>YEAR(SalesDataTable[[#This Row],[Order Date]])</f>
        <v>2026</v>
      </c>
      <c r="D31" s="14" t="str">
        <f>"Q"&amp;ROUNDUP(MONTH(SalesDataTable[[#This Row],[Order Date]])/3,0)</f>
        <v>Q1</v>
      </c>
      <c r="E31" s="5">
        <f>MONTH(SalesDataTable[[#This Row],[Order Date]])</f>
        <v>1</v>
      </c>
      <c r="F31" s="5" t="str">
        <f>TEXT(SalesDataTable[[#This Row],[Order Date]], "MMM")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25">
        <f>SalesDataTable[[#This Row],[Units Sold]]*SalesDataTable[[#This Row],[Unit Price]]</f>
        <v>103.26</v>
      </c>
      <c r="V31" s="8">
        <f>SalesDataTable[[#This Row],[Units Sold]]*SalesDataTable[[#This Row],[Unit Price]]*SalesDataTable[[#This Row],[Discount %]]</f>
        <v>0</v>
      </c>
      <c r="W31" s="5">
        <f>YEAR(SalesDataTable[[#This Row],[Order Date]])</f>
        <v>2026</v>
      </c>
      <c r="X31" s="8" t="str">
        <f>"Q"&amp;ROUNDUP(MONTH(SalesDataTable[[#This Row],[Order Date]])/3,0)</f>
        <v>Q1</v>
      </c>
      <c r="Y31" s="9">
        <f>MONTH(SalesDataTable[[#This Row],[Order Date]])</f>
        <v>1</v>
      </c>
      <c r="Z31" s="8" t="str">
        <f>TEXT(SalesDataTable[[#This Row],[Order Date]],"mmm")</f>
        <v>Jan</v>
      </c>
    </row>
    <row r="32" spans="1:26" ht="16">
      <c r="A32" s="2">
        <v>142</v>
      </c>
      <c r="B32" s="3">
        <v>46030</v>
      </c>
      <c r="C32" s="5">
        <f>YEAR(SalesDataTable[[#This Row],[Order Date]])</f>
        <v>2026</v>
      </c>
      <c r="D32" s="14" t="str">
        <f>"Q"&amp;ROUNDUP(MONTH(SalesDataTable[[#This Row],[Order Date]])/3,0)</f>
        <v>Q1</v>
      </c>
      <c r="E32" s="5">
        <f>MONTH(SalesDataTable[[#This Row],[Order Date]])</f>
        <v>1</v>
      </c>
      <c r="F32" s="5" t="str">
        <f>TEXT(SalesDataTable[[#This Row],[Order Date]], "MMM")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25">
        <f>SalesDataTable[[#This Row],[Units Sold]]*SalesDataTable[[#This Row],[Unit Price]]</f>
        <v>1724.4</v>
      </c>
      <c r="V32" s="8">
        <f>SalesDataTable[[#This Row],[Units Sold]]*SalesDataTable[[#This Row],[Unit Price]]*SalesDataTable[[#This Row],[Discount %]]</f>
        <v>258.66000000000003</v>
      </c>
      <c r="W32" s="5">
        <f>YEAR(SalesDataTable[[#This Row],[Order Date]])</f>
        <v>2026</v>
      </c>
      <c r="X32" s="8" t="str">
        <f>"Q"&amp;ROUNDUP(MONTH(SalesDataTable[[#This Row],[Order Date]])/3,0)</f>
        <v>Q1</v>
      </c>
      <c r="Y32" s="9">
        <f>MONTH(SalesDataTable[[#This Row],[Order Date]])</f>
        <v>1</v>
      </c>
      <c r="Z32" s="8" t="str">
        <f>TEXT(SalesDataTable[[#This Row],[Order Date]],"mmm")</f>
        <v>Jan</v>
      </c>
    </row>
    <row r="33" spans="1:26" ht="16">
      <c r="A33" s="2">
        <v>450</v>
      </c>
      <c r="B33" s="3">
        <v>46030</v>
      </c>
      <c r="C33" s="5">
        <f>YEAR(SalesDataTable[[#This Row],[Order Date]])</f>
        <v>2026</v>
      </c>
      <c r="D33" s="14" t="str">
        <f>"Q"&amp;ROUNDUP(MONTH(SalesDataTable[[#This Row],[Order Date]])/3,0)</f>
        <v>Q1</v>
      </c>
      <c r="E33" s="5">
        <f>MONTH(SalesDataTable[[#This Row],[Order Date]])</f>
        <v>1</v>
      </c>
      <c r="F33" s="5" t="str">
        <f>TEXT(SalesDataTable[[#This Row],[Order Date]], "MMM")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25">
        <f>SalesDataTable[[#This Row],[Units Sold]]*SalesDataTable[[#This Row],[Unit Price]]</f>
        <v>188.12</v>
      </c>
      <c r="V33" s="8">
        <f>SalesDataTable[[#This Row],[Units Sold]]*SalesDataTable[[#This Row],[Unit Price]]*SalesDataTable[[#This Row],[Discount %]]</f>
        <v>28.218</v>
      </c>
      <c r="W33" s="5">
        <f>YEAR(SalesDataTable[[#This Row],[Order Date]])</f>
        <v>2026</v>
      </c>
      <c r="X33" s="8" t="str">
        <f>"Q"&amp;ROUNDUP(MONTH(SalesDataTable[[#This Row],[Order Date]])/3,0)</f>
        <v>Q1</v>
      </c>
      <c r="Y33" s="9">
        <f>MONTH(SalesDataTable[[#This Row],[Order Date]])</f>
        <v>1</v>
      </c>
      <c r="Z33" s="8" t="str">
        <f>TEXT(SalesDataTable[[#This Row],[Order Date]],"mmm")</f>
        <v>Jan</v>
      </c>
    </row>
    <row r="34" spans="1:26" ht="16">
      <c r="A34" s="2">
        <v>4397</v>
      </c>
      <c r="B34" s="3">
        <v>46030</v>
      </c>
      <c r="C34" s="5">
        <f>YEAR(SalesDataTable[[#This Row],[Order Date]])</f>
        <v>2026</v>
      </c>
      <c r="D34" s="14" t="str">
        <f>"Q"&amp;ROUNDUP(MONTH(SalesDataTable[[#This Row],[Order Date]])/3,0)</f>
        <v>Q1</v>
      </c>
      <c r="E34" s="5">
        <f>MONTH(SalesDataTable[[#This Row],[Order Date]])</f>
        <v>1</v>
      </c>
      <c r="F34" s="5" t="str">
        <f>TEXT(SalesDataTable[[#This Row],[Order Date]], "MMM")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25">
        <f>SalesDataTable[[#This Row],[Units Sold]]*SalesDataTable[[#This Row],[Unit Price]]</f>
        <v>72.38</v>
      </c>
      <c r="V34" s="8">
        <f>SalesDataTable[[#This Row],[Units Sold]]*SalesDataTable[[#This Row],[Unit Price]]*SalesDataTable[[#This Row],[Discount %]]</f>
        <v>0</v>
      </c>
      <c r="W34" s="5">
        <f>YEAR(SalesDataTable[[#This Row],[Order Date]])</f>
        <v>2026</v>
      </c>
      <c r="X34" s="8" t="str">
        <f>"Q"&amp;ROUNDUP(MONTH(SalesDataTable[[#This Row],[Order Date]])/3,0)</f>
        <v>Q1</v>
      </c>
      <c r="Y34" s="9">
        <f>MONTH(SalesDataTable[[#This Row],[Order Date]])</f>
        <v>1</v>
      </c>
      <c r="Z34" s="8" t="str">
        <f>TEXT(SalesDataTable[[#This Row],[Order Date]],"mmm")</f>
        <v>Jan</v>
      </c>
    </row>
    <row r="35" spans="1:26" ht="16">
      <c r="A35" s="2">
        <v>4798</v>
      </c>
      <c r="B35" s="3">
        <v>46030</v>
      </c>
      <c r="C35" s="5">
        <f>YEAR(SalesDataTable[[#This Row],[Order Date]])</f>
        <v>2026</v>
      </c>
      <c r="D35" s="14" t="str">
        <f>"Q"&amp;ROUNDUP(MONTH(SalesDataTable[[#This Row],[Order Date]])/3,0)</f>
        <v>Q1</v>
      </c>
      <c r="E35" s="5">
        <f>MONTH(SalesDataTable[[#This Row],[Order Date]])</f>
        <v>1</v>
      </c>
      <c r="F35" s="5" t="str">
        <f>TEXT(SalesDataTable[[#This Row],[Order Date]], "MMM")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25">
        <f>SalesDataTable[[#This Row],[Units Sold]]*SalesDataTable[[#This Row],[Unit Price]]</f>
        <v>153.69</v>
      </c>
      <c r="V35" s="8">
        <f>SalesDataTable[[#This Row],[Units Sold]]*SalesDataTable[[#This Row],[Unit Price]]*SalesDataTable[[#This Row],[Discount %]]</f>
        <v>0</v>
      </c>
      <c r="W35" s="5">
        <f>YEAR(SalesDataTable[[#This Row],[Order Date]])</f>
        <v>2026</v>
      </c>
      <c r="X35" s="8" t="str">
        <f>"Q"&amp;ROUNDUP(MONTH(SalesDataTable[[#This Row],[Order Date]])/3,0)</f>
        <v>Q1</v>
      </c>
      <c r="Y35" s="9">
        <f>MONTH(SalesDataTable[[#This Row],[Order Date]])</f>
        <v>1</v>
      </c>
      <c r="Z35" s="8" t="str">
        <f>TEXT(SalesDataTable[[#This Row],[Order Date]],"mmm")</f>
        <v>Jan</v>
      </c>
    </row>
    <row r="36" spans="1:26" ht="16">
      <c r="A36" s="2">
        <v>136</v>
      </c>
      <c r="B36" s="3">
        <v>46031</v>
      </c>
      <c r="C36" s="5">
        <f>YEAR(SalesDataTable[[#This Row],[Order Date]])</f>
        <v>2026</v>
      </c>
      <c r="D36" s="14" t="str">
        <f>"Q"&amp;ROUNDUP(MONTH(SalesDataTable[[#This Row],[Order Date]])/3,0)</f>
        <v>Q1</v>
      </c>
      <c r="E36" s="5">
        <f>MONTH(SalesDataTable[[#This Row],[Order Date]])</f>
        <v>1</v>
      </c>
      <c r="F36" s="5" t="str">
        <f>TEXT(SalesDataTable[[#This Row],[Order Date]], "MMM")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25">
        <f>SalesDataTable[[#This Row],[Units Sold]]*SalesDataTable[[#This Row],[Unit Price]]</f>
        <v>2529.3000000000002</v>
      </c>
      <c r="V36" s="8">
        <f>SalesDataTable[[#This Row],[Units Sold]]*SalesDataTable[[#This Row],[Unit Price]]*SalesDataTable[[#This Row],[Discount %]]</f>
        <v>126.46500000000002</v>
      </c>
      <c r="W36" s="5">
        <f>YEAR(SalesDataTable[[#This Row],[Order Date]])</f>
        <v>2026</v>
      </c>
      <c r="X36" s="8" t="str">
        <f>"Q"&amp;ROUNDUP(MONTH(SalesDataTable[[#This Row],[Order Date]])/3,0)</f>
        <v>Q1</v>
      </c>
      <c r="Y36" s="9">
        <f>MONTH(SalesDataTable[[#This Row],[Order Date]])</f>
        <v>1</v>
      </c>
      <c r="Z36" s="8" t="str">
        <f>TEXT(SalesDataTable[[#This Row],[Order Date]],"mmm")</f>
        <v>Jan</v>
      </c>
    </row>
    <row r="37" spans="1:26" ht="16">
      <c r="A37" s="2">
        <v>2782</v>
      </c>
      <c r="B37" s="3">
        <v>46031</v>
      </c>
      <c r="C37" s="5">
        <f>YEAR(SalesDataTable[[#This Row],[Order Date]])</f>
        <v>2026</v>
      </c>
      <c r="D37" s="14" t="str">
        <f>"Q"&amp;ROUNDUP(MONTH(SalesDataTable[[#This Row],[Order Date]])/3,0)</f>
        <v>Q1</v>
      </c>
      <c r="E37" s="5">
        <f>MONTH(SalesDataTable[[#This Row],[Order Date]])</f>
        <v>1</v>
      </c>
      <c r="F37" s="5" t="str">
        <f>TEXT(SalesDataTable[[#This Row],[Order Date]], "MMM")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25">
        <f>SalesDataTable[[#This Row],[Units Sold]]*SalesDataTable[[#This Row],[Unit Price]]</f>
        <v>152.75</v>
      </c>
      <c r="V37" s="8">
        <f>SalesDataTable[[#This Row],[Units Sold]]*SalesDataTable[[#This Row],[Unit Price]]*SalesDataTable[[#This Row],[Discount %]]</f>
        <v>7.6375000000000002</v>
      </c>
      <c r="W37" s="5">
        <f>YEAR(SalesDataTable[[#This Row],[Order Date]])</f>
        <v>2026</v>
      </c>
      <c r="X37" s="8" t="str">
        <f>"Q"&amp;ROUNDUP(MONTH(SalesDataTable[[#This Row],[Order Date]])/3,0)</f>
        <v>Q1</v>
      </c>
      <c r="Y37" s="9">
        <f>MONTH(SalesDataTable[[#This Row],[Order Date]])</f>
        <v>1</v>
      </c>
      <c r="Z37" s="8" t="str">
        <f>TEXT(SalesDataTable[[#This Row],[Order Date]],"mmm")</f>
        <v>Jan</v>
      </c>
    </row>
    <row r="38" spans="1:26" ht="16">
      <c r="A38" s="2">
        <v>4704</v>
      </c>
      <c r="B38" s="3">
        <v>46031</v>
      </c>
      <c r="C38" s="5">
        <f>YEAR(SalesDataTable[[#This Row],[Order Date]])</f>
        <v>2026</v>
      </c>
      <c r="D38" s="14" t="str">
        <f>"Q"&amp;ROUNDUP(MONTH(SalesDataTable[[#This Row],[Order Date]])/3,0)</f>
        <v>Q1</v>
      </c>
      <c r="E38" s="5">
        <f>MONTH(SalesDataTable[[#This Row],[Order Date]])</f>
        <v>1</v>
      </c>
      <c r="F38" s="5" t="str">
        <f>TEXT(SalesDataTable[[#This Row],[Order Date]], "MMM")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25">
        <f>SalesDataTable[[#This Row],[Units Sold]]*SalesDataTable[[#This Row],[Unit Price]]</f>
        <v>73.44</v>
      </c>
      <c r="V38" s="8">
        <f>SalesDataTable[[#This Row],[Units Sold]]*SalesDataTable[[#This Row],[Unit Price]]*SalesDataTable[[#This Row],[Discount %]]</f>
        <v>3.6720000000000002</v>
      </c>
      <c r="W38" s="5">
        <f>YEAR(SalesDataTable[[#This Row],[Order Date]])</f>
        <v>2026</v>
      </c>
      <c r="X38" s="8" t="str">
        <f>"Q"&amp;ROUNDUP(MONTH(SalesDataTable[[#This Row],[Order Date]])/3,0)</f>
        <v>Q1</v>
      </c>
      <c r="Y38" s="9">
        <f>MONTH(SalesDataTable[[#This Row],[Order Date]])</f>
        <v>1</v>
      </c>
      <c r="Z38" s="8" t="str">
        <f>TEXT(SalesDataTable[[#This Row],[Order Date]],"mmm")</f>
        <v>Jan</v>
      </c>
    </row>
    <row r="39" spans="1:26" ht="16">
      <c r="A39" s="2">
        <v>69</v>
      </c>
      <c r="B39" s="3">
        <v>46032</v>
      </c>
      <c r="C39" s="5">
        <f>YEAR(SalesDataTable[[#This Row],[Order Date]])</f>
        <v>2026</v>
      </c>
      <c r="D39" s="14" t="str">
        <f>"Q"&amp;ROUNDUP(MONTH(SalesDataTable[[#This Row],[Order Date]])/3,0)</f>
        <v>Q1</v>
      </c>
      <c r="E39" s="5">
        <f>MONTH(SalesDataTable[[#This Row],[Order Date]])</f>
        <v>1</v>
      </c>
      <c r="F39" s="5" t="str">
        <f>TEXT(SalesDataTable[[#This Row],[Order Date]], "MMM")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25">
        <f>SalesDataTable[[#This Row],[Units Sold]]*SalesDataTable[[#This Row],[Unit Price]]</f>
        <v>847.86</v>
      </c>
      <c r="V39" s="8">
        <f>SalesDataTable[[#This Row],[Units Sold]]*SalesDataTable[[#This Row],[Unit Price]]*SalesDataTable[[#This Row],[Discount %]]</f>
        <v>42.393000000000001</v>
      </c>
      <c r="W39" s="5">
        <f>YEAR(SalesDataTable[[#This Row],[Order Date]])</f>
        <v>2026</v>
      </c>
      <c r="X39" s="8" t="str">
        <f>"Q"&amp;ROUNDUP(MONTH(SalesDataTable[[#This Row],[Order Date]])/3,0)</f>
        <v>Q1</v>
      </c>
      <c r="Y39" s="9">
        <f>MONTH(SalesDataTable[[#This Row],[Order Date]])</f>
        <v>1</v>
      </c>
      <c r="Z39" s="8" t="str">
        <f>TEXT(SalesDataTable[[#This Row],[Order Date]],"mmm")</f>
        <v>Jan</v>
      </c>
    </row>
    <row r="40" spans="1:26" ht="16">
      <c r="A40" s="2">
        <v>490</v>
      </c>
      <c r="B40" s="3">
        <v>46032</v>
      </c>
      <c r="C40" s="5">
        <f>YEAR(SalesDataTable[[#This Row],[Order Date]])</f>
        <v>2026</v>
      </c>
      <c r="D40" s="14" t="str">
        <f>"Q"&amp;ROUNDUP(MONTH(SalesDataTable[[#This Row],[Order Date]])/3,0)</f>
        <v>Q1</v>
      </c>
      <c r="E40" s="5">
        <f>MONTH(SalesDataTable[[#This Row],[Order Date]])</f>
        <v>1</v>
      </c>
      <c r="F40" s="5" t="str">
        <f>TEXT(SalesDataTable[[#This Row],[Order Date]], "MMM")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25">
        <f>SalesDataTable[[#This Row],[Units Sold]]*SalesDataTable[[#This Row],[Unit Price]]</f>
        <v>242.46</v>
      </c>
      <c r="V40" s="8">
        <f>SalesDataTable[[#This Row],[Units Sold]]*SalesDataTable[[#This Row],[Unit Price]]*SalesDataTable[[#This Row],[Discount %]]</f>
        <v>0</v>
      </c>
      <c r="W40" s="5">
        <f>YEAR(SalesDataTable[[#This Row],[Order Date]])</f>
        <v>2026</v>
      </c>
      <c r="X40" s="8" t="str">
        <f>"Q"&amp;ROUNDUP(MONTH(SalesDataTable[[#This Row],[Order Date]])/3,0)</f>
        <v>Q1</v>
      </c>
      <c r="Y40" s="9">
        <f>MONTH(SalesDataTable[[#This Row],[Order Date]])</f>
        <v>1</v>
      </c>
      <c r="Z40" s="8" t="str">
        <f>TEXT(SalesDataTable[[#This Row],[Order Date]],"mmm")</f>
        <v>Jan</v>
      </c>
    </row>
    <row r="41" spans="1:26" ht="16">
      <c r="A41" s="2">
        <v>3685</v>
      </c>
      <c r="B41" s="3">
        <v>46032</v>
      </c>
      <c r="C41" s="5">
        <f>YEAR(SalesDataTable[[#This Row],[Order Date]])</f>
        <v>2026</v>
      </c>
      <c r="D41" s="14" t="str">
        <f>"Q"&amp;ROUNDUP(MONTH(SalesDataTable[[#This Row],[Order Date]])/3,0)</f>
        <v>Q1</v>
      </c>
      <c r="E41" s="5">
        <f>MONTH(SalesDataTable[[#This Row],[Order Date]])</f>
        <v>1</v>
      </c>
      <c r="F41" s="5" t="str">
        <f>TEXT(SalesDataTable[[#This Row],[Order Date]], "MMM")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25">
        <f>SalesDataTable[[#This Row],[Units Sold]]*SalesDataTable[[#This Row],[Unit Price]]</f>
        <v>484.74</v>
      </c>
      <c r="V41" s="8">
        <f>SalesDataTable[[#This Row],[Units Sold]]*SalesDataTable[[#This Row],[Unit Price]]*SalesDataTable[[#This Row],[Discount %]]</f>
        <v>0</v>
      </c>
      <c r="W41" s="5">
        <f>YEAR(SalesDataTable[[#This Row],[Order Date]])</f>
        <v>2026</v>
      </c>
      <c r="X41" s="8" t="str">
        <f>"Q"&amp;ROUNDUP(MONTH(SalesDataTable[[#This Row],[Order Date]])/3,0)</f>
        <v>Q1</v>
      </c>
      <c r="Y41" s="9">
        <f>MONTH(SalesDataTable[[#This Row],[Order Date]])</f>
        <v>1</v>
      </c>
      <c r="Z41" s="8" t="str">
        <f>TEXT(SalesDataTable[[#This Row],[Order Date]],"mmm")</f>
        <v>Jan</v>
      </c>
    </row>
    <row r="42" spans="1:26" ht="16">
      <c r="A42" s="2">
        <v>3796</v>
      </c>
      <c r="B42" s="3">
        <v>46032</v>
      </c>
      <c r="C42" s="5">
        <f>YEAR(SalesDataTable[[#This Row],[Order Date]])</f>
        <v>2026</v>
      </c>
      <c r="D42" s="14" t="str">
        <f>"Q"&amp;ROUNDUP(MONTH(SalesDataTable[[#This Row],[Order Date]])/3,0)</f>
        <v>Q1</v>
      </c>
      <c r="E42" s="5">
        <f>MONTH(SalesDataTable[[#This Row],[Order Date]])</f>
        <v>1</v>
      </c>
      <c r="F42" s="5" t="str">
        <f>TEXT(SalesDataTable[[#This Row],[Order Date]], "MMM")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25">
        <f>SalesDataTable[[#This Row],[Units Sold]]*SalesDataTable[[#This Row],[Unit Price]]</f>
        <v>333.68</v>
      </c>
      <c r="V42" s="8">
        <f>SalesDataTable[[#This Row],[Units Sold]]*SalesDataTable[[#This Row],[Unit Price]]*SalesDataTable[[#This Row],[Discount %]]</f>
        <v>0</v>
      </c>
      <c r="W42" s="5">
        <f>YEAR(SalesDataTable[[#This Row],[Order Date]])</f>
        <v>2026</v>
      </c>
      <c r="X42" s="8" t="str">
        <f>"Q"&amp;ROUNDUP(MONTH(SalesDataTable[[#This Row],[Order Date]])/3,0)</f>
        <v>Q1</v>
      </c>
      <c r="Y42" s="9">
        <f>MONTH(SalesDataTable[[#This Row],[Order Date]])</f>
        <v>1</v>
      </c>
      <c r="Z42" s="8" t="str">
        <f>TEXT(SalesDataTable[[#This Row],[Order Date]],"mmm")</f>
        <v>Jan</v>
      </c>
    </row>
    <row r="43" spans="1:26" ht="16">
      <c r="A43" s="2">
        <v>387</v>
      </c>
      <c r="B43" s="3">
        <v>46033</v>
      </c>
      <c r="C43" s="5">
        <f>YEAR(SalesDataTable[[#This Row],[Order Date]])</f>
        <v>2026</v>
      </c>
      <c r="D43" s="14" t="str">
        <f>"Q"&amp;ROUNDUP(MONTH(SalesDataTable[[#This Row],[Order Date]])/3,0)</f>
        <v>Q1</v>
      </c>
      <c r="E43" s="5">
        <f>MONTH(SalesDataTable[[#This Row],[Order Date]])</f>
        <v>1</v>
      </c>
      <c r="F43" s="5" t="str">
        <f>TEXT(SalesDataTable[[#This Row],[Order Date]], "MMM")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25">
        <f>SalesDataTable[[#This Row],[Units Sold]]*SalesDataTable[[#This Row],[Unit Price]]</f>
        <v>150.96</v>
      </c>
      <c r="V43" s="8">
        <f>SalesDataTable[[#This Row],[Units Sold]]*SalesDataTable[[#This Row],[Unit Price]]*SalesDataTable[[#This Row],[Discount %]]</f>
        <v>0</v>
      </c>
      <c r="W43" s="5">
        <f>YEAR(SalesDataTable[[#This Row],[Order Date]])</f>
        <v>2026</v>
      </c>
      <c r="X43" s="8" t="str">
        <f>"Q"&amp;ROUNDUP(MONTH(SalesDataTable[[#This Row],[Order Date]])/3,0)</f>
        <v>Q1</v>
      </c>
      <c r="Y43" s="9">
        <f>MONTH(SalesDataTable[[#This Row],[Order Date]])</f>
        <v>1</v>
      </c>
      <c r="Z43" s="8" t="str">
        <f>TEXT(SalesDataTable[[#This Row],[Order Date]],"mmm")</f>
        <v>Jan</v>
      </c>
    </row>
    <row r="44" spans="1:26" ht="16">
      <c r="A44" s="2">
        <v>2796</v>
      </c>
      <c r="B44" s="3">
        <v>46033</v>
      </c>
      <c r="C44" s="5">
        <f>YEAR(SalesDataTable[[#This Row],[Order Date]])</f>
        <v>2026</v>
      </c>
      <c r="D44" s="14" t="str">
        <f>"Q"&amp;ROUNDUP(MONTH(SalesDataTable[[#This Row],[Order Date]])/3,0)</f>
        <v>Q1</v>
      </c>
      <c r="E44" s="5">
        <f>MONTH(SalesDataTable[[#This Row],[Order Date]])</f>
        <v>1</v>
      </c>
      <c r="F44" s="5" t="str">
        <f>TEXT(SalesDataTable[[#This Row],[Order Date]], "MMM")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25">
        <f>SalesDataTable[[#This Row],[Units Sold]]*SalesDataTable[[#This Row],[Unit Price]]</f>
        <v>108.99</v>
      </c>
      <c r="V44" s="8">
        <f>SalesDataTable[[#This Row],[Units Sold]]*SalesDataTable[[#This Row],[Unit Price]]*SalesDataTable[[#This Row],[Discount %]]</f>
        <v>5.4495000000000005</v>
      </c>
      <c r="W44" s="5">
        <f>YEAR(SalesDataTable[[#This Row],[Order Date]])</f>
        <v>2026</v>
      </c>
      <c r="X44" s="8" t="str">
        <f>"Q"&amp;ROUNDUP(MONTH(SalesDataTable[[#This Row],[Order Date]])/3,0)</f>
        <v>Q1</v>
      </c>
      <c r="Y44" s="9">
        <f>MONTH(SalesDataTable[[#This Row],[Order Date]])</f>
        <v>1</v>
      </c>
      <c r="Z44" s="8" t="str">
        <f>TEXT(SalesDataTable[[#This Row],[Order Date]],"mmm")</f>
        <v>Jan</v>
      </c>
    </row>
    <row r="45" spans="1:26" ht="16">
      <c r="A45" s="2">
        <v>3703</v>
      </c>
      <c r="B45" s="3">
        <v>46033</v>
      </c>
      <c r="C45" s="5">
        <f>YEAR(SalesDataTable[[#This Row],[Order Date]])</f>
        <v>2026</v>
      </c>
      <c r="D45" s="14" t="str">
        <f>"Q"&amp;ROUNDUP(MONTH(SalesDataTable[[#This Row],[Order Date]])/3,0)</f>
        <v>Q1</v>
      </c>
      <c r="E45" s="5">
        <f>MONTH(SalesDataTable[[#This Row],[Order Date]])</f>
        <v>1</v>
      </c>
      <c r="F45" s="5" t="str">
        <f>TEXT(SalesDataTable[[#This Row],[Order Date]], "MMM")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25">
        <f>SalesDataTable[[#This Row],[Units Sold]]*SalesDataTable[[#This Row],[Unit Price]]</f>
        <v>35.340000000000003</v>
      </c>
      <c r="V45" s="8">
        <f>SalesDataTable[[#This Row],[Units Sold]]*SalesDataTable[[#This Row],[Unit Price]]*SalesDataTable[[#This Row],[Discount %]]</f>
        <v>3.5340000000000007</v>
      </c>
      <c r="W45" s="5">
        <f>YEAR(SalesDataTable[[#This Row],[Order Date]])</f>
        <v>2026</v>
      </c>
      <c r="X45" s="8" t="str">
        <f>"Q"&amp;ROUNDUP(MONTH(SalesDataTable[[#This Row],[Order Date]])/3,0)</f>
        <v>Q1</v>
      </c>
      <c r="Y45" s="9">
        <f>MONTH(SalesDataTable[[#This Row],[Order Date]])</f>
        <v>1</v>
      </c>
      <c r="Z45" s="8" t="str">
        <f>TEXT(SalesDataTable[[#This Row],[Order Date]],"mmm")</f>
        <v>Jan</v>
      </c>
    </row>
    <row r="46" spans="1:26" ht="16">
      <c r="A46" s="2">
        <v>4674</v>
      </c>
      <c r="B46" s="3">
        <v>46033</v>
      </c>
      <c r="C46" s="5">
        <f>YEAR(SalesDataTable[[#This Row],[Order Date]])</f>
        <v>2026</v>
      </c>
      <c r="D46" s="14" t="str">
        <f>"Q"&amp;ROUNDUP(MONTH(SalesDataTable[[#This Row],[Order Date]])/3,0)</f>
        <v>Q1</v>
      </c>
      <c r="E46" s="5">
        <f>MONTH(SalesDataTable[[#This Row],[Order Date]])</f>
        <v>1</v>
      </c>
      <c r="F46" s="5" t="str">
        <f>TEXT(SalesDataTable[[#This Row],[Order Date]], "MMM")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25">
        <f>SalesDataTable[[#This Row],[Units Sold]]*SalesDataTable[[#This Row],[Unit Price]]</f>
        <v>92.54</v>
      </c>
      <c r="V46" s="8">
        <f>SalesDataTable[[#This Row],[Units Sold]]*SalesDataTable[[#This Row],[Unit Price]]*SalesDataTable[[#This Row],[Discount %]]</f>
        <v>0</v>
      </c>
      <c r="W46" s="5">
        <f>YEAR(SalesDataTable[[#This Row],[Order Date]])</f>
        <v>2026</v>
      </c>
      <c r="X46" s="8" t="str">
        <f>"Q"&amp;ROUNDUP(MONTH(SalesDataTable[[#This Row],[Order Date]])/3,0)</f>
        <v>Q1</v>
      </c>
      <c r="Y46" s="9">
        <f>MONTH(SalesDataTable[[#This Row],[Order Date]])</f>
        <v>1</v>
      </c>
      <c r="Z46" s="8" t="str">
        <f>TEXT(SalesDataTable[[#This Row],[Order Date]],"mmm")</f>
        <v>Jan</v>
      </c>
    </row>
    <row r="47" spans="1:26" ht="16">
      <c r="A47" s="2">
        <v>4789</v>
      </c>
      <c r="B47" s="3">
        <v>46033</v>
      </c>
      <c r="C47" s="5">
        <f>YEAR(SalesDataTable[[#This Row],[Order Date]])</f>
        <v>2026</v>
      </c>
      <c r="D47" s="14" t="str">
        <f>"Q"&amp;ROUNDUP(MONTH(SalesDataTable[[#This Row],[Order Date]])/3,0)</f>
        <v>Q1</v>
      </c>
      <c r="E47" s="5">
        <f>MONTH(SalesDataTable[[#This Row],[Order Date]])</f>
        <v>1</v>
      </c>
      <c r="F47" s="5" t="str">
        <f>TEXT(SalesDataTable[[#This Row],[Order Date]], "MMM")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25">
        <f>SalesDataTable[[#This Row],[Units Sold]]*SalesDataTable[[#This Row],[Unit Price]]</f>
        <v>79.930000000000007</v>
      </c>
      <c r="V47" s="8">
        <f>SalesDataTable[[#This Row],[Units Sold]]*SalesDataTable[[#This Row],[Unit Price]]*SalesDataTable[[#This Row],[Discount %]]</f>
        <v>3.9965000000000006</v>
      </c>
      <c r="W47" s="5">
        <f>YEAR(SalesDataTable[[#This Row],[Order Date]])</f>
        <v>2026</v>
      </c>
      <c r="X47" s="8" t="str">
        <f>"Q"&amp;ROUNDUP(MONTH(SalesDataTable[[#This Row],[Order Date]])/3,0)</f>
        <v>Q1</v>
      </c>
      <c r="Y47" s="9">
        <f>MONTH(SalesDataTable[[#This Row],[Order Date]])</f>
        <v>1</v>
      </c>
      <c r="Z47" s="8" t="str">
        <f>TEXT(SalesDataTable[[#This Row],[Order Date]],"mmm")</f>
        <v>Jan</v>
      </c>
    </row>
    <row r="48" spans="1:26" ht="16">
      <c r="A48" s="2">
        <v>804</v>
      </c>
      <c r="B48" s="3">
        <v>46034</v>
      </c>
      <c r="C48" s="5">
        <f>YEAR(SalesDataTable[[#This Row],[Order Date]])</f>
        <v>2026</v>
      </c>
      <c r="D48" s="14" t="str">
        <f>"Q"&amp;ROUNDUP(MONTH(SalesDataTable[[#This Row],[Order Date]])/3,0)</f>
        <v>Q1</v>
      </c>
      <c r="E48" s="5">
        <f>MONTH(SalesDataTable[[#This Row],[Order Date]])</f>
        <v>1</v>
      </c>
      <c r="F48" s="5" t="str">
        <f>TEXT(SalesDataTable[[#This Row],[Order Date]], "MMM")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25">
        <f>SalesDataTable[[#This Row],[Units Sold]]*SalesDataTable[[#This Row],[Unit Price]]</f>
        <v>141.25</v>
      </c>
      <c r="V48" s="8">
        <f>SalesDataTable[[#This Row],[Units Sold]]*SalesDataTable[[#This Row],[Unit Price]]*SalesDataTable[[#This Row],[Discount %]]</f>
        <v>0</v>
      </c>
      <c r="W48" s="5">
        <f>YEAR(SalesDataTable[[#This Row],[Order Date]])</f>
        <v>2026</v>
      </c>
      <c r="X48" s="8" t="str">
        <f>"Q"&amp;ROUNDUP(MONTH(SalesDataTable[[#This Row],[Order Date]])/3,0)</f>
        <v>Q1</v>
      </c>
      <c r="Y48" s="9">
        <f>MONTH(SalesDataTable[[#This Row],[Order Date]])</f>
        <v>1</v>
      </c>
      <c r="Z48" s="8" t="str">
        <f>TEXT(SalesDataTable[[#This Row],[Order Date]],"mmm")</f>
        <v>Jan</v>
      </c>
    </row>
    <row r="49" spans="1:26" ht="16">
      <c r="A49" s="2">
        <v>1780</v>
      </c>
      <c r="B49" s="3">
        <v>46034</v>
      </c>
      <c r="C49" s="5">
        <f>YEAR(SalesDataTable[[#This Row],[Order Date]])</f>
        <v>2026</v>
      </c>
      <c r="D49" s="14" t="str">
        <f>"Q"&amp;ROUNDUP(MONTH(SalesDataTable[[#This Row],[Order Date]])/3,0)</f>
        <v>Q1</v>
      </c>
      <c r="E49" s="5">
        <f>MONTH(SalesDataTable[[#This Row],[Order Date]])</f>
        <v>1</v>
      </c>
      <c r="F49" s="5" t="str">
        <f>TEXT(SalesDataTable[[#This Row],[Order Date]], "MMM")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25">
        <f>SalesDataTable[[#This Row],[Units Sold]]*SalesDataTable[[#This Row],[Unit Price]]</f>
        <v>207.28</v>
      </c>
      <c r="V49" s="8">
        <f>SalesDataTable[[#This Row],[Units Sold]]*SalesDataTable[[#This Row],[Unit Price]]*SalesDataTable[[#This Row],[Discount %]]</f>
        <v>20.728000000000002</v>
      </c>
      <c r="W49" s="5">
        <f>YEAR(SalesDataTable[[#This Row],[Order Date]])</f>
        <v>2026</v>
      </c>
      <c r="X49" s="8" t="str">
        <f>"Q"&amp;ROUNDUP(MONTH(SalesDataTable[[#This Row],[Order Date]])/3,0)</f>
        <v>Q1</v>
      </c>
      <c r="Y49" s="9">
        <f>MONTH(SalesDataTable[[#This Row],[Order Date]])</f>
        <v>1</v>
      </c>
      <c r="Z49" s="8" t="str">
        <f>TEXT(SalesDataTable[[#This Row],[Order Date]],"mmm")</f>
        <v>Jan</v>
      </c>
    </row>
    <row r="50" spans="1:26" ht="16">
      <c r="A50" s="2">
        <v>2844</v>
      </c>
      <c r="B50" s="3">
        <v>46034</v>
      </c>
      <c r="C50" s="5">
        <f>YEAR(SalesDataTable[[#This Row],[Order Date]])</f>
        <v>2026</v>
      </c>
      <c r="D50" s="14" t="str">
        <f>"Q"&amp;ROUNDUP(MONTH(SalesDataTable[[#This Row],[Order Date]])/3,0)</f>
        <v>Q1</v>
      </c>
      <c r="E50" s="5">
        <f>MONTH(SalesDataTable[[#This Row],[Order Date]])</f>
        <v>1</v>
      </c>
      <c r="F50" s="5" t="str">
        <f>TEXT(SalesDataTable[[#This Row],[Order Date]], "MMM")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25">
        <f>SalesDataTable[[#This Row],[Units Sold]]*SalesDataTable[[#This Row],[Unit Price]]</f>
        <v>136.18</v>
      </c>
      <c r="V50" s="8">
        <f>SalesDataTable[[#This Row],[Units Sold]]*SalesDataTable[[#This Row],[Unit Price]]*SalesDataTable[[#This Row],[Discount %]]</f>
        <v>0</v>
      </c>
      <c r="W50" s="5">
        <f>YEAR(SalesDataTable[[#This Row],[Order Date]])</f>
        <v>2026</v>
      </c>
      <c r="X50" s="8" t="str">
        <f>"Q"&amp;ROUNDUP(MONTH(SalesDataTable[[#This Row],[Order Date]])/3,0)</f>
        <v>Q1</v>
      </c>
      <c r="Y50" s="9">
        <f>MONTH(SalesDataTable[[#This Row],[Order Date]])</f>
        <v>1</v>
      </c>
      <c r="Z50" s="8" t="str">
        <f>TEXT(SalesDataTable[[#This Row],[Order Date]],"mmm")</f>
        <v>Jan</v>
      </c>
    </row>
    <row r="51" spans="1:26" ht="16">
      <c r="A51" s="2">
        <v>3068</v>
      </c>
      <c r="B51" s="3">
        <v>46034</v>
      </c>
      <c r="C51" s="5">
        <f>YEAR(SalesDataTable[[#This Row],[Order Date]])</f>
        <v>2026</v>
      </c>
      <c r="D51" s="14" t="str">
        <f>"Q"&amp;ROUNDUP(MONTH(SalesDataTable[[#This Row],[Order Date]])/3,0)</f>
        <v>Q1</v>
      </c>
      <c r="E51" s="5">
        <f>MONTH(SalesDataTable[[#This Row],[Order Date]])</f>
        <v>1</v>
      </c>
      <c r="F51" s="5" t="str">
        <f>TEXT(SalesDataTable[[#This Row],[Order Date]], "MMM")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25">
        <f>SalesDataTable[[#This Row],[Units Sold]]*SalesDataTable[[#This Row],[Unit Price]]</f>
        <v>36.43</v>
      </c>
      <c r="V51" s="8">
        <f>SalesDataTable[[#This Row],[Units Sold]]*SalesDataTable[[#This Row],[Unit Price]]*SalesDataTable[[#This Row],[Discount %]]</f>
        <v>0</v>
      </c>
      <c r="W51" s="5">
        <f>YEAR(SalesDataTable[[#This Row],[Order Date]])</f>
        <v>2026</v>
      </c>
      <c r="X51" s="8" t="str">
        <f>"Q"&amp;ROUNDUP(MONTH(SalesDataTable[[#This Row],[Order Date]])/3,0)</f>
        <v>Q1</v>
      </c>
      <c r="Y51" s="9">
        <f>MONTH(SalesDataTable[[#This Row],[Order Date]])</f>
        <v>1</v>
      </c>
      <c r="Z51" s="8" t="str">
        <f>TEXT(SalesDataTable[[#This Row],[Order Date]],"mmm")</f>
        <v>Jan</v>
      </c>
    </row>
    <row r="52" spans="1:26" ht="16">
      <c r="A52" s="2">
        <v>3096</v>
      </c>
      <c r="B52" s="3">
        <v>46034</v>
      </c>
      <c r="C52" s="5">
        <f>YEAR(SalesDataTable[[#This Row],[Order Date]])</f>
        <v>2026</v>
      </c>
      <c r="D52" s="14" t="str">
        <f>"Q"&amp;ROUNDUP(MONTH(SalesDataTable[[#This Row],[Order Date]])/3,0)</f>
        <v>Q1</v>
      </c>
      <c r="E52" s="5">
        <f>MONTH(SalesDataTable[[#This Row],[Order Date]])</f>
        <v>1</v>
      </c>
      <c r="F52" s="5" t="str">
        <f>TEXT(SalesDataTable[[#This Row],[Order Date]], "MMM")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25">
        <f>SalesDataTable[[#This Row],[Units Sold]]*SalesDataTable[[#This Row],[Unit Price]]</f>
        <v>101.02</v>
      </c>
      <c r="V52" s="8">
        <f>SalesDataTable[[#This Row],[Units Sold]]*SalesDataTable[[#This Row],[Unit Price]]*SalesDataTable[[#This Row],[Discount %]]</f>
        <v>10.102</v>
      </c>
      <c r="W52" s="5">
        <f>YEAR(SalesDataTable[[#This Row],[Order Date]])</f>
        <v>2026</v>
      </c>
      <c r="X52" s="8" t="str">
        <f>"Q"&amp;ROUNDUP(MONTH(SalesDataTable[[#This Row],[Order Date]])/3,0)</f>
        <v>Q1</v>
      </c>
      <c r="Y52" s="9">
        <f>MONTH(SalesDataTable[[#This Row],[Order Date]])</f>
        <v>1</v>
      </c>
      <c r="Z52" s="8" t="str">
        <f>TEXT(SalesDataTable[[#This Row],[Order Date]],"mmm")</f>
        <v>Jan</v>
      </c>
    </row>
    <row r="53" spans="1:26" ht="16">
      <c r="A53" s="2">
        <v>3129</v>
      </c>
      <c r="B53" s="3">
        <v>46034</v>
      </c>
      <c r="C53" s="5">
        <f>YEAR(SalesDataTable[[#This Row],[Order Date]])</f>
        <v>2026</v>
      </c>
      <c r="D53" s="14" t="str">
        <f>"Q"&amp;ROUNDUP(MONTH(SalesDataTable[[#This Row],[Order Date]])/3,0)</f>
        <v>Q1</v>
      </c>
      <c r="E53" s="5">
        <f>MONTH(SalesDataTable[[#This Row],[Order Date]])</f>
        <v>1</v>
      </c>
      <c r="F53" s="5" t="str">
        <f>TEXT(SalesDataTable[[#This Row],[Order Date]], "MMM")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25">
        <f>SalesDataTable[[#This Row],[Units Sold]]*SalesDataTable[[#This Row],[Unit Price]]</f>
        <v>123</v>
      </c>
      <c r="V53" s="8">
        <f>SalesDataTable[[#This Row],[Units Sold]]*SalesDataTable[[#This Row],[Unit Price]]*SalesDataTable[[#This Row],[Discount %]]</f>
        <v>0</v>
      </c>
      <c r="W53" s="5">
        <f>YEAR(SalesDataTable[[#This Row],[Order Date]])</f>
        <v>2026</v>
      </c>
      <c r="X53" s="8" t="str">
        <f>"Q"&amp;ROUNDUP(MONTH(SalesDataTable[[#This Row],[Order Date]])/3,0)</f>
        <v>Q1</v>
      </c>
      <c r="Y53" s="9">
        <f>MONTH(SalesDataTable[[#This Row],[Order Date]])</f>
        <v>1</v>
      </c>
      <c r="Z53" s="8" t="str">
        <f>TEXT(SalesDataTable[[#This Row],[Order Date]],"mmm")</f>
        <v>Jan</v>
      </c>
    </row>
    <row r="54" spans="1:26" ht="16">
      <c r="A54" s="2">
        <v>3948</v>
      </c>
      <c r="B54" s="3">
        <v>46034</v>
      </c>
      <c r="C54" s="5">
        <f>YEAR(SalesDataTable[[#This Row],[Order Date]])</f>
        <v>2026</v>
      </c>
      <c r="D54" s="14" t="str">
        <f>"Q"&amp;ROUNDUP(MONTH(SalesDataTable[[#This Row],[Order Date]])/3,0)</f>
        <v>Q1</v>
      </c>
      <c r="E54" s="5">
        <f>MONTH(SalesDataTable[[#This Row],[Order Date]])</f>
        <v>1</v>
      </c>
      <c r="F54" s="5" t="str">
        <f>TEXT(SalesDataTable[[#This Row],[Order Date]], "MMM")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25">
        <f>SalesDataTable[[#This Row],[Units Sold]]*SalesDataTable[[#This Row],[Unit Price]]</f>
        <v>144.47999999999999</v>
      </c>
      <c r="V54" s="8">
        <f>SalesDataTable[[#This Row],[Units Sold]]*SalesDataTable[[#This Row],[Unit Price]]*SalesDataTable[[#This Row],[Discount %]]</f>
        <v>0</v>
      </c>
      <c r="W54" s="5">
        <f>YEAR(SalesDataTable[[#This Row],[Order Date]])</f>
        <v>2026</v>
      </c>
      <c r="X54" s="8" t="str">
        <f>"Q"&amp;ROUNDUP(MONTH(SalesDataTable[[#This Row],[Order Date]])/3,0)</f>
        <v>Q1</v>
      </c>
      <c r="Y54" s="9">
        <f>MONTH(SalesDataTable[[#This Row],[Order Date]])</f>
        <v>1</v>
      </c>
      <c r="Z54" s="8" t="str">
        <f>TEXT(SalesDataTable[[#This Row],[Order Date]],"mmm")</f>
        <v>Jan</v>
      </c>
    </row>
    <row r="55" spans="1:26" ht="16">
      <c r="A55" s="2">
        <v>5036</v>
      </c>
      <c r="B55" s="3">
        <v>46034</v>
      </c>
      <c r="C55" s="5">
        <f>YEAR(SalesDataTable[[#This Row],[Order Date]])</f>
        <v>2026</v>
      </c>
      <c r="D55" s="14" t="str">
        <f>"Q"&amp;ROUNDUP(MONTH(SalesDataTable[[#This Row],[Order Date]])/3,0)</f>
        <v>Q1</v>
      </c>
      <c r="E55" s="5">
        <f>MONTH(SalesDataTable[[#This Row],[Order Date]])</f>
        <v>1</v>
      </c>
      <c r="F55" s="5" t="str">
        <f>TEXT(SalesDataTable[[#This Row],[Order Date]], "MMM")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25">
        <f>SalesDataTable[[#This Row],[Units Sold]]*SalesDataTable[[#This Row],[Unit Price]]</f>
        <v>151.11000000000001</v>
      </c>
      <c r="V55" s="8">
        <f>SalesDataTable[[#This Row],[Units Sold]]*SalesDataTable[[#This Row],[Unit Price]]*SalesDataTable[[#This Row],[Discount %]]</f>
        <v>22.666500000000003</v>
      </c>
      <c r="W55" s="5">
        <f>YEAR(SalesDataTable[[#This Row],[Order Date]])</f>
        <v>2026</v>
      </c>
      <c r="X55" s="8" t="str">
        <f>"Q"&amp;ROUNDUP(MONTH(SalesDataTable[[#This Row],[Order Date]])/3,0)</f>
        <v>Q1</v>
      </c>
      <c r="Y55" s="9">
        <f>MONTH(SalesDataTable[[#This Row],[Order Date]])</f>
        <v>1</v>
      </c>
      <c r="Z55" s="8" t="str">
        <f>TEXT(SalesDataTable[[#This Row],[Order Date]],"mmm")</f>
        <v>Jan</v>
      </c>
    </row>
    <row r="56" spans="1:26" ht="16">
      <c r="A56" s="2">
        <v>2681</v>
      </c>
      <c r="B56" s="3">
        <v>46035</v>
      </c>
      <c r="C56" s="5">
        <f>YEAR(SalesDataTable[[#This Row],[Order Date]])</f>
        <v>2026</v>
      </c>
      <c r="D56" s="14" t="str">
        <f>"Q"&amp;ROUNDUP(MONTH(SalesDataTable[[#This Row],[Order Date]])/3,0)</f>
        <v>Q1</v>
      </c>
      <c r="E56" s="5">
        <f>MONTH(SalesDataTable[[#This Row],[Order Date]])</f>
        <v>1</v>
      </c>
      <c r="F56" s="5" t="str">
        <f>TEXT(SalesDataTable[[#This Row],[Order Date]], "MMM")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25">
        <f>SalesDataTable[[#This Row],[Units Sold]]*SalesDataTable[[#This Row],[Unit Price]]</f>
        <v>94.32</v>
      </c>
      <c r="V56" s="8">
        <f>SalesDataTable[[#This Row],[Units Sold]]*SalesDataTable[[#This Row],[Unit Price]]*SalesDataTable[[#This Row],[Discount %]]</f>
        <v>0</v>
      </c>
      <c r="W56" s="5">
        <f>YEAR(SalesDataTable[[#This Row],[Order Date]])</f>
        <v>2026</v>
      </c>
      <c r="X56" s="8" t="str">
        <f>"Q"&amp;ROUNDUP(MONTH(SalesDataTable[[#This Row],[Order Date]])/3,0)</f>
        <v>Q1</v>
      </c>
      <c r="Y56" s="9">
        <f>MONTH(SalesDataTable[[#This Row],[Order Date]])</f>
        <v>1</v>
      </c>
      <c r="Z56" s="8" t="str">
        <f>TEXT(SalesDataTable[[#This Row],[Order Date]],"mmm")</f>
        <v>Jan</v>
      </c>
    </row>
    <row r="57" spans="1:26" ht="16">
      <c r="A57" s="2">
        <v>5101</v>
      </c>
      <c r="B57" s="3">
        <v>46035</v>
      </c>
      <c r="C57" s="5">
        <f>YEAR(SalesDataTable[[#This Row],[Order Date]])</f>
        <v>2026</v>
      </c>
      <c r="D57" s="14" t="str">
        <f>"Q"&amp;ROUNDUP(MONTH(SalesDataTable[[#This Row],[Order Date]])/3,0)</f>
        <v>Q1</v>
      </c>
      <c r="E57" s="5">
        <f>MONTH(SalesDataTable[[#This Row],[Order Date]])</f>
        <v>1</v>
      </c>
      <c r="F57" s="5" t="str">
        <f>TEXT(SalesDataTable[[#This Row],[Order Date]], "MMM")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25">
        <f>SalesDataTable[[#This Row],[Units Sold]]*SalesDataTable[[#This Row],[Unit Price]]</f>
        <v>154.56</v>
      </c>
      <c r="V57" s="8">
        <f>SalesDataTable[[#This Row],[Units Sold]]*SalesDataTable[[#This Row],[Unit Price]]*SalesDataTable[[#This Row],[Discount %]]</f>
        <v>0</v>
      </c>
      <c r="W57" s="5">
        <f>YEAR(SalesDataTable[[#This Row],[Order Date]])</f>
        <v>2026</v>
      </c>
      <c r="X57" s="8" t="str">
        <f>"Q"&amp;ROUNDUP(MONTH(SalesDataTable[[#This Row],[Order Date]])/3,0)</f>
        <v>Q1</v>
      </c>
      <c r="Y57" s="9">
        <f>MONTH(SalesDataTable[[#This Row],[Order Date]])</f>
        <v>1</v>
      </c>
      <c r="Z57" s="8" t="str">
        <f>TEXT(SalesDataTable[[#This Row],[Order Date]],"mmm")</f>
        <v>Jan</v>
      </c>
    </row>
    <row r="58" spans="1:26" ht="16">
      <c r="A58" s="2">
        <v>3871</v>
      </c>
      <c r="B58" s="3">
        <v>46036</v>
      </c>
      <c r="C58" s="5">
        <f>YEAR(SalesDataTable[[#This Row],[Order Date]])</f>
        <v>2026</v>
      </c>
      <c r="D58" s="14" t="str">
        <f>"Q"&amp;ROUNDUP(MONTH(SalesDataTable[[#This Row],[Order Date]])/3,0)</f>
        <v>Q1</v>
      </c>
      <c r="E58" s="5">
        <f>MONTH(SalesDataTable[[#This Row],[Order Date]])</f>
        <v>1</v>
      </c>
      <c r="F58" s="5" t="str">
        <f>TEXT(SalesDataTable[[#This Row],[Order Date]], "MMM")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25">
        <f>SalesDataTable[[#This Row],[Units Sold]]*SalesDataTable[[#This Row],[Unit Price]]</f>
        <v>292.8</v>
      </c>
      <c r="V58" s="8">
        <f>SalesDataTable[[#This Row],[Units Sold]]*SalesDataTable[[#This Row],[Unit Price]]*SalesDataTable[[#This Row],[Discount %]]</f>
        <v>14.64</v>
      </c>
      <c r="W58" s="5">
        <f>YEAR(SalesDataTable[[#This Row],[Order Date]])</f>
        <v>2026</v>
      </c>
      <c r="X58" s="8" t="str">
        <f>"Q"&amp;ROUNDUP(MONTH(SalesDataTable[[#This Row],[Order Date]])/3,0)</f>
        <v>Q1</v>
      </c>
      <c r="Y58" s="9">
        <f>MONTH(SalesDataTable[[#This Row],[Order Date]])</f>
        <v>1</v>
      </c>
      <c r="Z58" s="8" t="str">
        <f>TEXT(SalesDataTable[[#This Row],[Order Date]],"mmm")</f>
        <v>Jan</v>
      </c>
    </row>
    <row r="59" spans="1:26" ht="16">
      <c r="A59" s="2">
        <v>4643</v>
      </c>
      <c r="B59" s="3">
        <v>46036</v>
      </c>
      <c r="C59" s="5">
        <f>YEAR(SalesDataTable[[#This Row],[Order Date]])</f>
        <v>2026</v>
      </c>
      <c r="D59" s="14" t="str">
        <f>"Q"&amp;ROUNDUP(MONTH(SalesDataTable[[#This Row],[Order Date]])/3,0)</f>
        <v>Q1</v>
      </c>
      <c r="E59" s="5">
        <f>MONTH(SalesDataTable[[#This Row],[Order Date]])</f>
        <v>1</v>
      </c>
      <c r="F59" s="5" t="str">
        <f>TEXT(SalesDataTable[[#This Row],[Order Date]], "MMM")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25">
        <f>SalesDataTable[[#This Row],[Units Sold]]*SalesDataTable[[#This Row],[Unit Price]]</f>
        <v>141.96</v>
      </c>
      <c r="V59" s="8">
        <f>SalesDataTable[[#This Row],[Units Sold]]*SalesDataTable[[#This Row],[Unit Price]]*SalesDataTable[[#This Row],[Discount %]]</f>
        <v>14.196000000000002</v>
      </c>
      <c r="W59" s="5">
        <f>YEAR(SalesDataTable[[#This Row],[Order Date]])</f>
        <v>2026</v>
      </c>
      <c r="X59" s="8" t="str">
        <f>"Q"&amp;ROUNDUP(MONTH(SalesDataTable[[#This Row],[Order Date]])/3,0)</f>
        <v>Q1</v>
      </c>
      <c r="Y59" s="9">
        <f>MONTH(SalesDataTable[[#This Row],[Order Date]])</f>
        <v>1</v>
      </c>
      <c r="Z59" s="8" t="str">
        <f>TEXT(SalesDataTable[[#This Row],[Order Date]],"mmm")</f>
        <v>Jan</v>
      </c>
    </row>
    <row r="60" spans="1:26" ht="16">
      <c r="A60" s="2">
        <v>4703</v>
      </c>
      <c r="B60" s="3">
        <v>46036</v>
      </c>
      <c r="C60" s="5">
        <f>YEAR(SalesDataTable[[#This Row],[Order Date]])</f>
        <v>2026</v>
      </c>
      <c r="D60" s="14" t="str">
        <f>"Q"&amp;ROUNDUP(MONTH(SalesDataTable[[#This Row],[Order Date]])/3,0)</f>
        <v>Q1</v>
      </c>
      <c r="E60" s="5">
        <f>MONTH(SalesDataTable[[#This Row],[Order Date]])</f>
        <v>1</v>
      </c>
      <c r="F60" s="5" t="str">
        <f>TEXT(SalesDataTable[[#This Row],[Order Date]], "MMM")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25">
        <f>SalesDataTable[[#This Row],[Units Sold]]*SalesDataTable[[#This Row],[Unit Price]]</f>
        <v>80.900000000000006</v>
      </c>
      <c r="V60" s="8">
        <f>SalesDataTable[[#This Row],[Units Sold]]*SalesDataTable[[#This Row],[Unit Price]]*SalesDataTable[[#This Row],[Discount %]]</f>
        <v>4.0450000000000008</v>
      </c>
      <c r="W60" s="5">
        <f>YEAR(SalesDataTable[[#This Row],[Order Date]])</f>
        <v>2026</v>
      </c>
      <c r="X60" s="8" t="str">
        <f>"Q"&amp;ROUNDUP(MONTH(SalesDataTable[[#This Row],[Order Date]])/3,0)</f>
        <v>Q1</v>
      </c>
      <c r="Y60" s="9">
        <f>MONTH(SalesDataTable[[#This Row],[Order Date]])</f>
        <v>1</v>
      </c>
      <c r="Z60" s="8" t="str">
        <f>TEXT(SalesDataTable[[#This Row],[Order Date]],"mmm")</f>
        <v>Jan</v>
      </c>
    </row>
    <row r="61" spans="1:26" ht="16">
      <c r="A61" s="2">
        <v>5068</v>
      </c>
      <c r="B61" s="3">
        <v>46036</v>
      </c>
      <c r="C61" s="5">
        <f>YEAR(SalesDataTable[[#This Row],[Order Date]])</f>
        <v>2026</v>
      </c>
      <c r="D61" s="14" t="str">
        <f>"Q"&amp;ROUNDUP(MONTH(SalesDataTable[[#This Row],[Order Date]])/3,0)</f>
        <v>Q1</v>
      </c>
      <c r="E61" s="5">
        <f>MONTH(SalesDataTable[[#This Row],[Order Date]])</f>
        <v>1</v>
      </c>
      <c r="F61" s="5" t="str">
        <f>TEXT(SalesDataTable[[#This Row],[Order Date]], "MMM")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25">
        <f>SalesDataTable[[#This Row],[Units Sold]]*SalesDataTable[[#This Row],[Unit Price]]</f>
        <v>94.1</v>
      </c>
      <c r="V61" s="8">
        <f>SalesDataTable[[#This Row],[Units Sold]]*SalesDataTable[[#This Row],[Unit Price]]*SalesDataTable[[#This Row],[Discount %]]</f>
        <v>9.41</v>
      </c>
      <c r="W61" s="5">
        <f>YEAR(SalesDataTable[[#This Row],[Order Date]])</f>
        <v>2026</v>
      </c>
      <c r="X61" s="8" t="str">
        <f>"Q"&amp;ROUNDUP(MONTH(SalesDataTable[[#This Row],[Order Date]])/3,0)</f>
        <v>Q1</v>
      </c>
      <c r="Y61" s="9">
        <f>MONTH(SalesDataTable[[#This Row],[Order Date]])</f>
        <v>1</v>
      </c>
      <c r="Z61" s="8" t="str">
        <f>TEXT(SalesDataTable[[#This Row],[Order Date]],"mmm")</f>
        <v>Jan</v>
      </c>
    </row>
    <row r="62" spans="1:26" ht="16">
      <c r="A62" s="2">
        <v>1539</v>
      </c>
      <c r="B62" s="3">
        <v>46037</v>
      </c>
      <c r="C62" s="5">
        <f>YEAR(SalesDataTable[[#This Row],[Order Date]])</f>
        <v>2026</v>
      </c>
      <c r="D62" s="14" t="str">
        <f>"Q"&amp;ROUNDUP(MONTH(SalesDataTable[[#This Row],[Order Date]])/3,0)</f>
        <v>Q1</v>
      </c>
      <c r="E62" s="5">
        <f>MONTH(SalesDataTable[[#This Row],[Order Date]])</f>
        <v>1</v>
      </c>
      <c r="F62" s="5" t="str">
        <f>TEXT(SalesDataTable[[#This Row],[Order Date]], "MMM")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25">
        <f>SalesDataTable[[#This Row],[Units Sold]]*SalesDataTable[[#This Row],[Unit Price]]</f>
        <v>369.42</v>
      </c>
      <c r="V62" s="8">
        <f>SalesDataTable[[#This Row],[Units Sold]]*SalesDataTable[[#This Row],[Unit Price]]*SalesDataTable[[#This Row],[Discount %]]</f>
        <v>18.471</v>
      </c>
      <c r="W62" s="5">
        <f>YEAR(SalesDataTable[[#This Row],[Order Date]])</f>
        <v>2026</v>
      </c>
      <c r="X62" s="8" t="str">
        <f>"Q"&amp;ROUNDUP(MONTH(SalesDataTable[[#This Row],[Order Date]])/3,0)</f>
        <v>Q1</v>
      </c>
      <c r="Y62" s="9">
        <f>MONTH(SalesDataTable[[#This Row],[Order Date]])</f>
        <v>1</v>
      </c>
      <c r="Z62" s="8" t="str">
        <f>TEXT(SalesDataTable[[#This Row],[Order Date]],"mmm")</f>
        <v>Jan</v>
      </c>
    </row>
    <row r="63" spans="1:26" ht="16">
      <c r="A63" s="2">
        <v>1709</v>
      </c>
      <c r="B63" s="3">
        <v>46037</v>
      </c>
      <c r="C63" s="5">
        <f>YEAR(SalesDataTable[[#This Row],[Order Date]])</f>
        <v>2026</v>
      </c>
      <c r="D63" s="14" t="str">
        <f>"Q"&amp;ROUNDUP(MONTH(SalesDataTable[[#This Row],[Order Date]])/3,0)</f>
        <v>Q1</v>
      </c>
      <c r="E63" s="5">
        <f>MONTH(SalesDataTable[[#This Row],[Order Date]])</f>
        <v>1</v>
      </c>
      <c r="F63" s="5" t="str">
        <f>TEXT(SalesDataTable[[#This Row],[Order Date]], "MMM")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25">
        <f>SalesDataTable[[#This Row],[Units Sold]]*SalesDataTable[[#This Row],[Unit Price]]</f>
        <v>302.66000000000003</v>
      </c>
      <c r="V63" s="8">
        <f>SalesDataTable[[#This Row],[Units Sold]]*SalesDataTable[[#This Row],[Unit Price]]*SalesDataTable[[#This Row],[Discount %]]</f>
        <v>30.266000000000005</v>
      </c>
      <c r="W63" s="5">
        <f>YEAR(SalesDataTable[[#This Row],[Order Date]])</f>
        <v>2026</v>
      </c>
      <c r="X63" s="8" t="str">
        <f>"Q"&amp;ROUNDUP(MONTH(SalesDataTable[[#This Row],[Order Date]])/3,0)</f>
        <v>Q1</v>
      </c>
      <c r="Y63" s="9">
        <f>MONTH(SalesDataTable[[#This Row],[Order Date]])</f>
        <v>1</v>
      </c>
      <c r="Z63" s="8" t="str">
        <f>TEXT(SalesDataTable[[#This Row],[Order Date]],"mmm")</f>
        <v>Jan</v>
      </c>
    </row>
    <row r="64" spans="1:26" ht="16">
      <c r="A64" s="2">
        <v>2702</v>
      </c>
      <c r="B64" s="3">
        <v>46037</v>
      </c>
      <c r="C64" s="5">
        <f>YEAR(SalesDataTable[[#This Row],[Order Date]])</f>
        <v>2026</v>
      </c>
      <c r="D64" s="14" t="str">
        <f>"Q"&amp;ROUNDUP(MONTH(SalesDataTable[[#This Row],[Order Date]])/3,0)</f>
        <v>Q1</v>
      </c>
      <c r="E64" s="5">
        <f>MONTH(SalesDataTable[[#This Row],[Order Date]])</f>
        <v>1</v>
      </c>
      <c r="F64" s="5" t="str">
        <f>TEXT(SalesDataTable[[#This Row],[Order Date]], "MMM")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25">
        <f>SalesDataTable[[#This Row],[Units Sold]]*SalesDataTable[[#This Row],[Unit Price]]</f>
        <v>720.05</v>
      </c>
      <c r="V64" s="8">
        <f>SalesDataTable[[#This Row],[Units Sold]]*SalesDataTable[[#This Row],[Unit Price]]*SalesDataTable[[#This Row],[Discount %]]</f>
        <v>36.002499999999998</v>
      </c>
      <c r="W64" s="5">
        <f>YEAR(SalesDataTable[[#This Row],[Order Date]])</f>
        <v>2026</v>
      </c>
      <c r="X64" s="8" t="str">
        <f>"Q"&amp;ROUNDUP(MONTH(SalesDataTable[[#This Row],[Order Date]])/3,0)</f>
        <v>Q1</v>
      </c>
      <c r="Y64" s="9">
        <f>MONTH(SalesDataTable[[#This Row],[Order Date]])</f>
        <v>1</v>
      </c>
      <c r="Z64" s="8" t="str">
        <f>TEXT(SalesDataTable[[#This Row],[Order Date]],"mmm")</f>
        <v>Jan</v>
      </c>
    </row>
    <row r="65" spans="1:26" ht="16">
      <c r="A65" s="2">
        <v>3176</v>
      </c>
      <c r="B65" s="3">
        <v>46037</v>
      </c>
      <c r="C65" s="5">
        <f>YEAR(SalesDataTable[[#This Row],[Order Date]])</f>
        <v>2026</v>
      </c>
      <c r="D65" s="14" t="str">
        <f>"Q"&amp;ROUNDUP(MONTH(SalesDataTable[[#This Row],[Order Date]])/3,0)</f>
        <v>Q1</v>
      </c>
      <c r="E65" s="5">
        <f>MONTH(SalesDataTable[[#This Row],[Order Date]])</f>
        <v>1</v>
      </c>
      <c r="F65" s="5" t="str">
        <f>TEXT(SalesDataTable[[#This Row],[Order Date]], "MMM")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25">
        <f>SalesDataTable[[#This Row],[Units Sold]]*SalesDataTable[[#This Row],[Unit Price]]</f>
        <v>273.57</v>
      </c>
      <c r="V65" s="8">
        <f>SalesDataTable[[#This Row],[Units Sold]]*SalesDataTable[[#This Row],[Unit Price]]*SalesDataTable[[#This Row],[Discount %]]</f>
        <v>0</v>
      </c>
      <c r="W65" s="5">
        <f>YEAR(SalesDataTable[[#This Row],[Order Date]])</f>
        <v>2026</v>
      </c>
      <c r="X65" s="8" t="str">
        <f>"Q"&amp;ROUNDUP(MONTH(SalesDataTable[[#This Row],[Order Date]])/3,0)</f>
        <v>Q1</v>
      </c>
      <c r="Y65" s="9">
        <f>MONTH(SalesDataTable[[#This Row],[Order Date]])</f>
        <v>1</v>
      </c>
      <c r="Z65" s="8" t="str">
        <f>TEXT(SalesDataTable[[#This Row],[Order Date]],"mmm")</f>
        <v>Jan</v>
      </c>
    </row>
    <row r="66" spans="1:26" ht="16">
      <c r="A66" s="2">
        <v>3705</v>
      </c>
      <c r="B66" s="3">
        <v>46037</v>
      </c>
      <c r="C66" s="5">
        <f>YEAR(SalesDataTable[[#This Row],[Order Date]])</f>
        <v>2026</v>
      </c>
      <c r="D66" s="14" t="str">
        <f>"Q"&amp;ROUNDUP(MONTH(SalesDataTable[[#This Row],[Order Date]])/3,0)</f>
        <v>Q1</v>
      </c>
      <c r="E66" s="5">
        <f>MONTH(SalesDataTable[[#This Row],[Order Date]])</f>
        <v>1</v>
      </c>
      <c r="F66" s="5" t="str">
        <f>TEXT(SalesDataTable[[#This Row],[Order Date]], "MMM")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25">
        <f>SalesDataTable[[#This Row],[Units Sold]]*SalesDataTable[[#This Row],[Unit Price]]</f>
        <v>90.9</v>
      </c>
      <c r="V66" s="8">
        <f>SalesDataTable[[#This Row],[Units Sold]]*SalesDataTable[[#This Row],[Unit Price]]*SalesDataTable[[#This Row],[Discount %]]</f>
        <v>0</v>
      </c>
      <c r="W66" s="5">
        <f>YEAR(SalesDataTable[[#This Row],[Order Date]])</f>
        <v>2026</v>
      </c>
      <c r="X66" s="8" t="str">
        <f>"Q"&amp;ROUNDUP(MONTH(SalesDataTable[[#This Row],[Order Date]])/3,0)</f>
        <v>Q1</v>
      </c>
      <c r="Y66" s="9">
        <f>MONTH(SalesDataTable[[#This Row],[Order Date]])</f>
        <v>1</v>
      </c>
      <c r="Z66" s="8" t="str">
        <f>TEXT(SalesDataTable[[#This Row],[Order Date]],"mmm")</f>
        <v>Jan</v>
      </c>
    </row>
    <row r="67" spans="1:26" ht="16">
      <c r="A67" s="2">
        <v>3736</v>
      </c>
      <c r="B67" s="3">
        <v>46037</v>
      </c>
      <c r="C67" s="5">
        <f>YEAR(SalesDataTable[[#This Row],[Order Date]])</f>
        <v>2026</v>
      </c>
      <c r="D67" s="14" t="str">
        <f>"Q"&amp;ROUNDUP(MONTH(SalesDataTable[[#This Row],[Order Date]])/3,0)</f>
        <v>Q1</v>
      </c>
      <c r="E67" s="5">
        <f>MONTH(SalesDataTable[[#This Row],[Order Date]])</f>
        <v>1</v>
      </c>
      <c r="F67" s="5" t="str">
        <f>TEXT(SalesDataTable[[#This Row],[Order Date]], "MMM")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25">
        <f>SalesDataTable[[#This Row],[Units Sold]]*SalesDataTable[[#This Row],[Unit Price]]</f>
        <v>40.72</v>
      </c>
      <c r="V67" s="8">
        <f>SalesDataTable[[#This Row],[Units Sold]]*SalesDataTable[[#This Row],[Unit Price]]*SalesDataTable[[#This Row],[Discount %]]</f>
        <v>0</v>
      </c>
      <c r="W67" s="5">
        <f>YEAR(SalesDataTable[[#This Row],[Order Date]])</f>
        <v>2026</v>
      </c>
      <c r="X67" s="8" t="str">
        <f>"Q"&amp;ROUNDUP(MONTH(SalesDataTable[[#This Row],[Order Date]])/3,0)</f>
        <v>Q1</v>
      </c>
      <c r="Y67" s="9">
        <f>MONTH(SalesDataTable[[#This Row],[Order Date]])</f>
        <v>1</v>
      </c>
      <c r="Z67" s="8" t="str">
        <f>TEXT(SalesDataTable[[#This Row],[Order Date]],"mmm")</f>
        <v>Jan</v>
      </c>
    </row>
    <row r="68" spans="1:26" ht="16">
      <c r="A68" s="2">
        <v>3967</v>
      </c>
      <c r="B68" s="3">
        <v>46037</v>
      </c>
      <c r="C68" s="5">
        <f>YEAR(SalesDataTable[[#This Row],[Order Date]])</f>
        <v>2026</v>
      </c>
      <c r="D68" s="14" t="str">
        <f>"Q"&amp;ROUNDUP(MONTH(SalesDataTable[[#This Row],[Order Date]])/3,0)</f>
        <v>Q1</v>
      </c>
      <c r="E68" s="5">
        <f>MONTH(SalesDataTable[[#This Row],[Order Date]])</f>
        <v>1</v>
      </c>
      <c r="F68" s="5" t="str">
        <f>TEXT(SalesDataTable[[#This Row],[Order Date]], "MMM")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25">
        <f>SalesDataTable[[#This Row],[Units Sold]]*SalesDataTable[[#This Row],[Unit Price]]</f>
        <v>74.180000000000007</v>
      </c>
      <c r="V68" s="8">
        <f>SalesDataTable[[#This Row],[Units Sold]]*SalesDataTable[[#This Row],[Unit Price]]*SalesDataTable[[#This Row],[Discount %]]</f>
        <v>0</v>
      </c>
      <c r="W68" s="5">
        <f>YEAR(SalesDataTable[[#This Row],[Order Date]])</f>
        <v>2026</v>
      </c>
      <c r="X68" s="8" t="str">
        <f>"Q"&amp;ROUNDUP(MONTH(SalesDataTable[[#This Row],[Order Date]])/3,0)</f>
        <v>Q1</v>
      </c>
      <c r="Y68" s="9">
        <f>MONTH(SalesDataTable[[#This Row],[Order Date]])</f>
        <v>1</v>
      </c>
      <c r="Z68" s="8" t="str">
        <f>TEXT(SalesDataTable[[#This Row],[Order Date]],"mmm")</f>
        <v>Jan</v>
      </c>
    </row>
    <row r="69" spans="1:26" ht="16">
      <c r="A69" s="2">
        <v>170</v>
      </c>
      <c r="B69" s="3">
        <v>46038</v>
      </c>
      <c r="C69" s="5">
        <f>YEAR(SalesDataTable[[#This Row],[Order Date]])</f>
        <v>2026</v>
      </c>
      <c r="D69" s="14" t="str">
        <f>"Q"&amp;ROUNDUP(MONTH(SalesDataTable[[#This Row],[Order Date]])/3,0)</f>
        <v>Q1</v>
      </c>
      <c r="E69" s="5">
        <f>MONTH(SalesDataTable[[#This Row],[Order Date]])</f>
        <v>1</v>
      </c>
      <c r="F69" s="5" t="str">
        <f>TEXT(SalesDataTable[[#This Row],[Order Date]], "MMM")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25">
        <f>SalesDataTable[[#This Row],[Units Sold]]*SalesDataTable[[#This Row],[Unit Price]]</f>
        <v>124.45</v>
      </c>
      <c r="V69" s="8">
        <f>SalesDataTable[[#This Row],[Units Sold]]*SalesDataTable[[#This Row],[Unit Price]]*SalesDataTable[[#This Row],[Discount %]]</f>
        <v>18.6675</v>
      </c>
      <c r="W69" s="5">
        <f>YEAR(SalesDataTable[[#This Row],[Order Date]])</f>
        <v>2026</v>
      </c>
      <c r="X69" s="8" t="str">
        <f>"Q"&amp;ROUNDUP(MONTH(SalesDataTable[[#This Row],[Order Date]])/3,0)</f>
        <v>Q1</v>
      </c>
      <c r="Y69" s="9">
        <f>MONTH(SalesDataTable[[#This Row],[Order Date]])</f>
        <v>1</v>
      </c>
      <c r="Z69" s="8" t="str">
        <f>TEXT(SalesDataTable[[#This Row],[Order Date]],"mmm")</f>
        <v>Jan</v>
      </c>
    </row>
    <row r="70" spans="1:26" ht="16">
      <c r="A70" s="2">
        <v>1040</v>
      </c>
      <c r="B70" s="3">
        <v>46038</v>
      </c>
      <c r="C70" s="5">
        <f>YEAR(SalesDataTable[[#This Row],[Order Date]])</f>
        <v>2026</v>
      </c>
      <c r="D70" s="14" t="str">
        <f>"Q"&amp;ROUNDUP(MONTH(SalesDataTable[[#This Row],[Order Date]])/3,0)</f>
        <v>Q1</v>
      </c>
      <c r="E70" s="5">
        <f>MONTH(SalesDataTable[[#This Row],[Order Date]])</f>
        <v>1</v>
      </c>
      <c r="F70" s="5" t="str">
        <f>TEXT(SalesDataTable[[#This Row],[Order Date]], "MMM")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25">
        <f>SalesDataTable[[#This Row],[Units Sold]]*SalesDataTable[[#This Row],[Unit Price]]</f>
        <v>35.93</v>
      </c>
      <c r="V70" s="8">
        <f>SalesDataTable[[#This Row],[Units Sold]]*SalesDataTable[[#This Row],[Unit Price]]*SalesDataTable[[#This Row],[Discount %]]</f>
        <v>1.7965</v>
      </c>
      <c r="W70" s="5">
        <f>YEAR(SalesDataTable[[#This Row],[Order Date]])</f>
        <v>2026</v>
      </c>
      <c r="X70" s="8" t="str">
        <f>"Q"&amp;ROUNDUP(MONTH(SalesDataTable[[#This Row],[Order Date]])/3,0)</f>
        <v>Q1</v>
      </c>
      <c r="Y70" s="9">
        <f>MONTH(SalesDataTable[[#This Row],[Order Date]])</f>
        <v>1</v>
      </c>
      <c r="Z70" s="8" t="str">
        <f>TEXT(SalesDataTable[[#This Row],[Order Date]],"mmm")</f>
        <v>Jan</v>
      </c>
    </row>
    <row r="71" spans="1:26" ht="16">
      <c r="A71" s="2">
        <v>2380</v>
      </c>
      <c r="B71" s="3">
        <v>46038</v>
      </c>
      <c r="C71" s="5">
        <f>YEAR(SalesDataTable[[#This Row],[Order Date]])</f>
        <v>2026</v>
      </c>
      <c r="D71" s="14" t="str">
        <f>"Q"&amp;ROUNDUP(MONTH(SalesDataTable[[#This Row],[Order Date]])/3,0)</f>
        <v>Q1</v>
      </c>
      <c r="E71" s="5">
        <f>MONTH(SalesDataTable[[#This Row],[Order Date]])</f>
        <v>1</v>
      </c>
      <c r="F71" s="5" t="str">
        <f>TEXT(SalesDataTable[[#This Row],[Order Date]], "MMM")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25">
        <f>SalesDataTable[[#This Row],[Units Sold]]*SalesDataTable[[#This Row],[Unit Price]]</f>
        <v>487.2</v>
      </c>
      <c r="V71" s="8">
        <f>SalesDataTable[[#This Row],[Units Sold]]*SalesDataTable[[#This Row],[Unit Price]]*SalesDataTable[[#This Row],[Discount %]]</f>
        <v>24.36</v>
      </c>
      <c r="W71" s="5">
        <f>YEAR(SalesDataTable[[#This Row],[Order Date]])</f>
        <v>2026</v>
      </c>
      <c r="X71" s="8" t="str">
        <f>"Q"&amp;ROUNDUP(MONTH(SalesDataTable[[#This Row],[Order Date]])/3,0)</f>
        <v>Q1</v>
      </c>
      <c r="Y71" s="9">
        <f>MONTH(SalesDataTable[[#This Row],[Order Date]])</f>
        <v>1</v>
      </c>
      <c r="Z71" s="8" t="str">
        <f>TEXT(SalesDataTable[[#This Row],[Order Date]],"mmm")</f>
        <v>Jan</v>
      </c>
    </row>
    <row r="72" spans="1:26" ht="16">
      <c r="A72" s="2">
        <v>3219</v>
      </c>
      <c r="B72" s="3">
        <v>46038</v>
      </c>
      <c r="C72" s="5">
        <f>YEAR(SalesDataTable[[#This Row],[Order Date]])</f>
        <v>2026</v>
      </c>
      <c r="D72" s="14" t="str">
        <f>"Q"&amp;ROUNDUP(MONTH(SalesDataTable[[#This Row],[Order Date]])/3,0)</f>
        <v>Q1</v>
      </c>
      <c r="E72" s="5">
        <f>MONTH(SalesDataTable[[#This Row],[Order Date]])</f>
        <v>1</v>
      </c>
      <c r="F72" s="5" t="str">
        <f>TEXT(SalesDataTable[[#This Row],[Order Date]], "MMM")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25">
        <f>SalesDataTable[[#This Row],[Units Sold]]*SalesDataTable[[#This Row],[Unit Price]]</f>
        <v>92.6</v>
      </c>
      <c r="V72" s="8">
        <f>SalesDataTable[[#This Row],[Units Sold]]*SalesDataTable[[#This Row],[Unit Price]]*SalesDataTable[[#This Row],[Discount %]]</f>
        <v>4.63</v>
      </c>
      <c r="W72" s="5">
        <f>YEAR(SalesDataTable[[#This Row],[Order Date]])</f>
        <v>2026</v>
      </c>
      <c r="X72" s="8" t="str">
        <f>"Q"&amp;ROUNDUP(MONTH(SalesDataTable[[#This Row],[Order Date]])/3,0)</f>
        <v>Q1</v>
      </c>
      <c r="Y72" s="9">
        <f>MONTH(SalesDataTable[[#This Row],[Order Date]])</f>
        <v>1</v>
      </c>
      <c r="Z72" s="8" t="str">
        <f>TEXT(SalesDataTable[[#This Row],[Order Date]],"mmm")</f>
        <v>Jan</v>
      </c>
    </row>
    <row r="73" spans="1:26" ht="16">
      <c r="A73" s="2">
        <v>4425</v>
      </c>
      <c r="B73" s="3">
        <v>46038</v>
      </c>
      <c r="C73" s="5">
        <f>YEAR(SalesDataTable[[#This Row],[Order Date]])</f>
        <v>2026</v>
      </c>
      <c r="D73" s="14" t="str">
        <f>"Q"&amp;ROUNDUP(MONTH(SalesDataTable[[#This Row],[Order Date]])/3,0)</f>
        <v>Q1</v>
      </c>
      <c r="E73" s="5">
        <f>MONTH(SalesDataTable[[#This Row],[Order Date]])</f>
        <v>1</v>
      </c>
      <c r="F73" s="5" t="str">
        <f>TEXT(SalesDataTable[[#This Row],[Order Date]], "MMM")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25">
        <f>SalesDataTable[[#This Row],[Units Sold]]*SalesDataTable[[#This Row],[Unit Price]]</f>
        <v>1026.8000000000002</v>
      </c>
      <c r="V73" s="8">
        <f>SalesDataTable[[#This Row],[Units Sold]]*SalesDataTable[[#This Row],[Unit Price]]*SalesDataTable[[#This Row],[Discount %]]</f>
        <v>154.02000000000001</v>
      </c>
      <c r="W73" s="5">
        <f>YEAR(SalesDataTable[[#This Row],[Order Date]])</f>
        <v>2026</v>
      </c>
      <c r="X73" s="8" t="str">
        <f>"Q"&amp;ROUNDUP(MONTH(SalesDataTable[[#This Row],[Order Date]])/3,0)</f>
        <v>Q1</v>
      </c>
      <c r="Y73" s="9">
        <f>MONTH(SalesDataTable[[#This Row],[Order Date]])</f>
        <v>1</v>
      </c>
      <c r="Z73" s="8" t="str">
        <f>TEXT(SalesDataTable[[#This Row],[Order Date]],"mmm")</f>
        <v>Jan</v>
      </c>
    </row>
    <row r="74" spans="1:26" ht="16">
      <c r="A74" s="2">
        <v>4508</v>
      </c>
      <c r="B74" s="3">
        <v>46038</v>
      </c>
      <c r="C74" s="5">
        <f>YEAR(SalesDataTable[[#This Row],[Order Date]])</f>
        <v>2026</v>
      </c>
      <c r="D74" s="14" t="str">
        <f>"Q"&amp;ROUNDUP(MONTH(SalesDataTable[[#This Row],[Order Date]])/3,0)</f>
        <v>Q1</v>
      </c>
      <c r="E74" s="5">
        <f>MONTH(SalesDataTable[[#This Row],[Order Date]])</f>
        <v>1</v>
      </c>
      <c r="F74" s="5" t="str">
        <f>TEXT(SalesDataTable[[#This Row],[Order Date]], "MMM")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25">
        <f>SalesDataTable[[#This Row],[Units Sold]]*SalesDataTable[[#This Row],[Unit Price]]</f>
        <v>122.76</v>
      </c>
      <c r="V74" s="8">
        <f>SalesDataTable[[#This Row],[Units Sold]]*SalesDataTable[[#This Row],[Unit Price]]*SalesDataTable[[#This Row],[Discount %]]</f>
        <v>18.414000000000001</v>
      </c>
      <c r="W74" s="5">
        <f>YEAR(SalesDataTable[[#This Row],[Order Date]])</f>
        <v>2026</v>
      </c>
      <c r="X74" s="8" t="str">
        <f>"Q"&amp;ROUNDUP(MONTH(SalesDataTable[[#This Row],[Order Date]])/3,0)</f>
        <v>Q1</v>
      </c>
      <c r="Y74" s="9">
        <f>MONTH(SalesDataTable[[#This Row],[Order Date]])</f>
        <v>1</v>
      </c>
      <c r="Z74" s="8" t="str">
        <f>TEXT(SalesDataTable[[#This Row],[Order Date]],"mmm")</f>
        <v>Jan</v>
      </c>
    </row>
    <row r="75" spans="1:26" ht="16">
      <c r="A75" s="2">
        <v>4806</v>
      </c>
      <c r="B75" s="3">
        <v>46038</v>
      </c>
      <c r="C75" s="5">
        <f>YEAR(SalesDataTable[[#This Row],[Order Date]])</f>
        <v>2026</v>
      </c>
      <c r="D75" s="14" t="str">
        <f>"Q"&amp;ROUNDUP(MONTH(SalesDataTable[[#This Row],[Order Date]])/3,0)</f>
        <v>Q1</v>
      </c>
      <c r="E75" s="5">
        <f>MONTH(SalesDataTable[[#This Row],[Order Date]])</f>
        <v>1</v>
      </c>
      <c r="F75" s="5" t="str">
        <f>TEXT(SalesDataTable[[#This Row],[Order Date]], "MMM")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25">
        <f>SalesDataTable[[#This Row],[Units Sold]]*SalesDataTable[[#This Row],[Unit Price]]</f>
        <v>410.72</v>
      </c>
      <c r="V75" s="8">
        <f>SalesDataTable[[#This Row],[Units Sold]]*SalesDataTable[[#This Row],[Unit Price]]*SalesDataTable[[#This Row],[Discount %]]</f>
        <v>0</v>
      </c>
      <c r="W75" s="5">
        <f>YEAR(SalesDataTable[[#This Row],[Order Date]])</f>
        <v>2026</v>
      </c>
      <c r="X75" s="8" t="str">
        <f>"Q"&amp;ROUNDUP(MONTH(SalesDataTable[[#This Row],[Order Date]])/3,0)</f>
        <v>Q1</v>
      </c>
      <c r="Y75" s="9">
        <f>MONTH(SalesDataTable[[#This Row],[Order Date]])</f>
        <v>1</v>
      </c>
      <c r="Z75" s="8" t="str">
        <f>TEXT(SalesDataTable[[#This Row],[Order Date]],"mmm")</f>
        <v>Jan</v>
      </c>
    </row>
    <row r="76" spans="1:26" ht="16">
      <c r="A76" s="2">
        <v>755</v>
      </c>
      <c r="B76" s="3">
        <v>46039</v>
      </c>
      <c r="C76" s="5">
        <f>YEAR(SalesDataTable[[#This Row],[Order Date]])</f>
        <v>2026</v>
      </c>
      <c r="D76" s="14" t="str">
        <f>"Q"&amp;ROUNDUP(MONTH(SalesDataTable[[#This Row],[Order Date]])/3,0)</f>
        <v>Q1</v>
      </c>
      <c r="E76" s="5">
        <f>MONTH(SalesDataTable[[#This Row],[Order Date]])</f>
        <v>1</v>
      </c>
      <c r="F76" s="5" t="str">
        <f>TEXT(SalesDataTable[[#This Row],[Order Date]], "MMM")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25">
        <f>SalesDataTable[[#This Row],[Units Sold]]*SalesDataTable[[#This Row],[Unit Price]]</f>
        <v>328.76</v>
      </c>
      <c r="V76" s="8">
        <f>SalesDataTable[[#This Row],[Units Sold]]*SalesDataTable[[#This Row],[Unit Price]]*SalesDataTable[[#This Row],[Discount %]]</f>
        <v>16.437999999999999</v>
      </c>
      <c r="W76" s="5">
        <f>YEAR(SalesDataTable[[#This Row],[Order Date]])</f>
        <v>2026</v>
      </c>
      <c r="X76" s="8" t="str">
        <f>"Q"&amp;ROUNDUP(MONTH(SalesDataTable[[#This Row],[Order Date]])/3,0)</f>
        <v>Q1</v>
      </c>
      <c r="Y76" s="9">
        <f>MONTH(SalesDataTable[[#This Row],[Order Date]])</f>
        <v>1</v>
      </c>
      <c r="Z76" s="8" t="str">
        <f>TEXT(SalesDataTable[[#This Row],[Order Date]],"mmm")</f>
        <v>Jan</v>
      </c>
    </row>
    <row r="77" spans="1:26" ht="16">
      <c r="A77" s="2">
        <v>3171</v>
      </c>
      <c r="B77" s="3">
        <v>46039</v>
      </c>
      <c r="C77" s="5">
        <f>YEAR(SalesDataTable[[#This Row],[Order Date]])</f>
        <v>2026</v>
      </c>
      <c r="D77" s="14" t="str">
        <f>"Q"&amp;ROUNDUP(MONTH(SalesDataTable[[#This Row],[Order Date]])/3,0)</f>
        <v>Q1</v>
      </c>
      <c r="E77" s="5">
        <f>MONTH(SalesDataTable[[#This Row],[Order Date]])</f>
        <v>1</v>
      </c>
      <c r="F77" s="5" t="str">
        <f>TEXT(SalesDataTable[[#This Row],[Order Date]], "MMM")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25">
        <f>SalesDataTable[[#This Row],[Units Sold]]*SalesDataTable[[#This Row],[Unit Price]]</f>
        <v>51.78</v>
      </c>
      <c r="V77" s="8">
        <f>SalesDataTable[[#This Row],[Units Sold]]*SalesDataTable[[#This Row],[Unit Price]]*SalesDataTable[[#This Row],[Discount %]]</f>
        <v>0</v>
      </c>
      <c r="W77" s="5">
        <f>YEAR(SalesDataTable[[#This Row],[Order Date]])</f>
        <v>2026</v>
      </c>
      <c r="X77" s="8" t="str">
        <f>"Q"&amp;ROUNDUP(MONTH(SalesDataTable[[#This Row],[Order Date]])/3,0)</f>
        <v>Q1</v>
      </c>
      <c r="Y77" s="9">
        <f>MONTH(SalesDataTable[[#This Row],[Order Date]])</f>
        <v>1</v>
      </c>
      <c r="Z77" s="8" t="str">
        <f>TEXT(SalesDataTable[[#This Row],[Order Date]],"mmm")</f>
        <v>Jan</v>
      </c>
    </row>
    <row r="78" spans="1:26" ht="16">
      <c r="A78" s="2">
        <v>4277</v>
      </c>
      <c r="B78" s="3">
        <v>46039</v>
      </c>
      <c r="C78" s="5">
        <f>YEAR(SalesDataTable[[#This Row],[Order Date]])</f>
        <v>2026</v>
      </c>
      <c r="D78" s="14" t="str">
        <f>"Q"&amp;ROUNDUP(MONTH(SalesDataTable[[#This Row],[Order Date]])/3,0)</f>
        <v>Q1</v>
      </c>
      <c r="E78" s="5">
        <f>MONTH(SalesDataTable[[#This Row],[Order Date]])</f>
        <v>1</v>
      </c>
      <c r="F78" s="5" t="str">
        <f>TEXT(SalesDataTable[[#This Row],[Order Date]], "MMM")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25">
        <f>SalesDataTable[[#This Row],[Units Sold]]*SalesDataTable[[#This Row],[Unit Price]]</f>
        <v>50.52</v>
      </c>
      <c r="V78" s="8">
        <f>SalesDataTable[[#This Row],[Units Sold]]*SalesDataTable[[#This Row],[Unit Price]]*SalesDataTable[[#This Row],[Discount %]]</f>
        <v>2.5260000000000002</v>
      </c>
      <c r="W78" s="5">
        <f>YEAR(SalesDataTable[[#This Row],[Order Date]])</f>
        <v>2026</v>
      </c>
      <c r="X78" s="8" t="str">
        <f>"Q"&amp;ROUNDUP(MONTH(SalesDataTable[[#This Row],[Order Date]])/3,0)</f>
        <v>Q1</v>
      </c>
      <c r="Y78" s="9">
        <f>MONTH(SalesDataTable[[#This Row],[Order Date]])</f>
        <v>1</v>
      </c>
      <c r="Z78" s="8" t="str">
        <f>TEXT(SalesDataTable[[#This Row],[Order Date]],"mmm")</f>
        <v>Jan</v>
      </c>
    </row>
    <row r="79" spans="1:26" ht="16">
      <c r="A79" s="2">
        <v>4648</v>
      </c>
      <c r="B79" s="3">
        <v>46039</v>
      </c>
      <c r="C79" s="5">
        <f>YEAR(SalesDataTable[[#This Row],[Order Date]])</f>
        <v>2026</v>
      </c>
      <c r="D79" s="14" t="str">
        <f>"Q"&amp;ROUNDUP(MONTH(SalesDataTable[[#This Row],[Order Date]])/3,0)</f>
        <v>Q1</v>
      </c>
      <c r="E79" s="5">
        <f>MONTH(SalesDataTable[[#This Row],[Order Date]])</f>
        <v>1</v>
      </c>
      <c r="F79" s="5" t="str">
        <f>TEXT(SalesDataTable[[#This Row],[Order Date]], "MMM")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25">
        <f>SalesDataTable[[#This Row],[Units Sold]]*SalesDataTable[[#This Row],[Unit Price]]</f>
        <v>199.02</v>
      </c>
      <c r="V79" s="8">
        <f>SalesDataTable[[#This Row],[Units Sold]]*SalesDataTable[[#This Row],[Unit Price]]*SalesDataTable[[#This Row],[Discount %]]</f>
        <v>0</v>
      </c>
      <c r="W79" s="5">
        <f>YEAR(SalesDataTable[[#This Row],[Order Date]])</f>
        <v>2026</v>
      </c>
      <c r="X79" s="8" t="str">
        <f>"Q"&amp;ROUNDUP(MONTH(SalesDataTable[[#This Row],[Order Date]])/3,0)</f>
        <v>Q1</v>
      </c>
      <c r="Y79" s="9">
        <f>MONTH(SalesDataTable[[#This Row],[Order Date]])</f>
        <v>1</v>
      </c>
      <c r="Z79" s="8" t="str">
        <f>TEXT(SalesDataTable[[#This Row],[Order Date]],"mmm")</f>
        <v>Jan</v>
      </c>
    </row>
    <row r="80" spans="1:26" ht="16">
      <c r="A80" s="2">
        <v>157</v>
      </c>
      <c r="B80" s="3">
        <v>46040</v>
      </c>
      <c r="C80" s="5">
        <f>YEAR(SalesDataTable[[#This Row],[Order Date]])</f>
        <v>2026</v>
      </c>
      <c r="D80" s="14" t="str">
        <f>"Q"&amp;ROUNDUP(MONTH(SalesDataTable[[#This Row],[Order Date]])/3,0)</f>
        <v>Q1</v>
      </c>
      <c r="E80" s="5">
        <f>MONTH(SalesDataTable[[#This Row],[Order Date]])</f>
        <v>1</v>
      </c>
      <c r="F80" s="5" t="str">
        <f>TEXT(SalesDataTable[[#This Row],[Order Date]], "MMM")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25">
        <f>SalesDataTable[[#This Row],[Units Sold]]*SalesDataTable[[#This Row],[Unit Price]]</f>
        <v>240.81</v>
      </c>
      <c r="V80" s="8">
        <f>SalesDataTable[[#This Row],[Units Sold]]*SalesDataTable[[#This Row],[Unit Price]]*SalesDataTable[[#This Row],[Discount %]]</f>
        <v>24.081000000000003</v>
      </c>
      <c r="W80" s="5">
        <f>YEAR(SalesDataTable[[#This Row],[Order Date]])</f>
        <v>2026</v>
      </c>
      <c r="X80" s="8" t="str">
        <f>"Q"&amp;ROUNDUP(MONTH(SalesDataTable[[#This Row],[Order Date]])/3,0)</f>
        <v>Q1</v>
      </c>
      <c r="Y80" s="9">
        <f>MONTH(SalesDataTable[[#This Row],[Order Date]])</f>
        <v>1</v>
      </c>
      <c r="Z80" s="8" t="str">
        <f>TEXT(SalesDataTable[[#This Row],[Order Date]],"mmm")</f>
        <v>Jan</v>
      </c>
    </row>
    <row r="81" spans="1:26" ht="16">
      <c r="A81" s="2">
        <v>2271</v>
      </c>
      <c r="B81" s="3">
        <v>46040</v>
      </c>
      <c r="C81" s="5">
        <f>YEAR(SalesDataTable[[#This Row],[Order Date]])</f>
        <v>2026</v>
      </c>
      <c r="D81" s="14" t="str">
        <f>"Q"&amp;ROUNDUP(MONTH(SalesDataTable[[#This Row],[Order Date]])/3,0)</f>
        <v>Q1</v>
      </c>
      <c r="E81" s="5">
        <f>MONTH(SalesDataTable[[#This Row],[Order Date]])</f>
        <v>1</v>
      </c>
      <c r="F81" s="5" t="str">
        <f>TEXT(SalesDataTable[[#This Row],[Order Date]], "MMM")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25">
        <f>SalesDataTable[[#This Row],[Units Sold]]*SalesDataTable[[#This Row],[Unit Price]]</f>
        <v>1333.12</v>
      </c>
      <c r="V81" s="8">
        <f>SalesDataTable[[#This Row],[Units Sold]]*SalesDataTable[[#This Row],[Unit Price]]*SalesDataTable[[#This Row],[Discount %]]</f>
        <v>0</v>
      </c>
      <c r="W81" s="5">
        <f>YEAR(SalesDataTable[[#This Row],[Order Date]])</f>
        <v>2026</v>
      </c>
      <c r="X81" s="8" t="str">
        <f>"Q"&amp;ROUNDUP(MONTH(SalesDataTable[[#This Row],[Order Date]])/3,0)</f>
        <v>Q1</v>
      </c>
      <c r="Y81" s="9">
        <f>MONTH(SalesDataTable[[#This Row],[Order Date]])</f>
        <v>1</v>
      </c>
      <c r="Z81" s="8" t="str">
        <f>TEXT(SalesDataTable[[#This Row],[Order Date]],"mmm")</f>
        <v>Jan</v>
      </c>
    </row>
    <row r="82" spans="1:26" ht="16">
      <c r="A82" s="2">
        <v>3330</v>
      </c>
      <c r="B82" s="3">
        <v>46040</v>
      </c>
      <c r="C82" s="5">
        <f>YEAR(SalesDataTable[[#This Row],[Order Date]])</f>
        <v>2026</v>
      </c>
      <c r="D82" s="14" t="str">
        <f>"Q"&amp;ROUNDUP(MONTH(SalesDataTable[[#This Row],[Order Date]])/3,0)</f>
        <v>Q1</v>
      </c>
      <c r="E82" s="5">
        <f>MONTH(SalesDataTable[[#This Row],[Order Date]])</f>
        <v>1</v>
      </c>
      <c r="F82" s="5" t="str">
        <f>TEXT(SalesDataTable[[#This Row],[Order Date]], "MMM")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25">
        <f>SalesDataTable[[#This Row],[Units Sold]]*SalesDataTable[[#This Row],[Unit Price]]</f>
        <v>104.36</v>
      </c>
      <c r="V82" s="8">
        <f>SalesDataTable[[#This Row],[Units Sold]]*SalesDataTable[[#This Row],[Unit Price]]*SalesDataTable[[#This Row],[Discount %]]</f>
        <v>0</v>
      </c>
      <c r="W82" s="5">
        <f>YEAR(SalesDataTable[[#This Row],[Order Date]])</f>
        <v>2026</v>
      </c>
      <c r="X82" s="8" t="str">
        <f>"Q"&amp;ROUNDUP(MONTH(SalesDataTable[[#This Row],[Order Date]])/3,0)</f>
        <v>Q1</v>
      </c>
      <c r="Y82" s="9">
        <f>MONTH(SalesDataTable[[#This Row],[Order Date]])</f>
        <v>1</v>
      </c>
      <c r="Z82" s="8" t="str">
        <f>TEXT(SalesDataTable[[#This Row],[Order Date]],"mmm")</f>
        <v>Jan</v>
      </c>
    </row>
    <row r="83" spans="1:26" ht="16">
      <c r="A83" s="2">
        <v>4547</v>
      </c>
      <c r="B83" s="3">
        <v>46040</v>
      </c>
      <c r="C83" s="5">
        <f>YEAR(SalesDataTable[[#This Row],[Order Date]])</f>
        <v>2026</v>
      </c>
      <c r="D83" s="14" t="str">
        <f>"Q"&amp;ROUNDUP(MONTH(SalesDataTable[[#This Row],[Order Date]])/3,0)</f>
        <v>Q1</v>
      </c>
      <c r="E83" s="5">
        <f>MONTH(SalesDataTable[[#This Row],[Order Date]])</f>
        <v>1</v>
      </c>
      <c r="F83" s="5" t="str">
        <f>TEXT(SalesDataTable[[#This Row],[Order Date]], "MMM")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25">
        <f>SalesDataTable[[#This Row],[Units Sold]]*SalesDataTable[[#This Row],[Unit Price]]</f>
        <v>83.52</v>
      </c>
      <c r="V83" s="8">
        <f>SalesDataTable[[#This Row],[Units Sold]]*SalesDataTable[[#This Row],[Unit Price]]*SalesDataTable[[#This Row],[Discount %]]</f>
        <v>4.1760000000000002</v>
      </c>
      <c r="W83" s="5">
        <f>YEAR(SalesDataTable[[#This Row],[Order Date]])</f>
        <v>2026</v>
      </c>
      <c r="X83" s="8" t="str">
        <f>"Q"&amp;ROUNDUP(MONTH(SalesDataTable[[#This Row],[Order Date]])/3,0)</f>
        <v>Q1</v>
      </c>
      <c r="Y83" s="9">
        <f>MONTH(SalesDataTable[[#This Row],[Order Date]])</f>
        <v>1</v>
      </c>
      <c r="Z83" s="8" t="str">
        <f>TEXT(SalesDataTable[[#This Row],[Order Date]],"mmm")</f>
        <v>Jan</v>
      </c>
    </row>
    <row r="84" spans="1:26" ht="16">
      <c r="A84" s="2">
        <v>1840</v>
      </c>
      <c r="B84" s="3">
        <v>46041</v>
      </c>
      <c r="C84" s="5">
        <f>YEAR(SalesDataTable[[#This Row],[Order Date]])</f>
        <v>2026</v>
      </c>
      <c r="D84" s="14" t="str">
        <f>"Q"&amp;ROUNDUP(MONTH(SalesDataTable[[#This Row],[Order Date]])/3,0)</f>
        <v>Q1</v>
      </c>
      <c r="E84" s="5">
        <f>MONTH(SalesDataTable[[#This Row],[Order Date]])</f>
        <v>1</v>
      </c>
      <c r="F84" s="5" t="str">
        <f>TEXT(SalesDataTable[[#This Row],[Order Date]], "MMM")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25">
        <f>SalesDataTable[[#This Row],[Units Sold]]*SalesDataTable[[#This Row],[Unit Price]]</f>
        <v>251.86</v>
      </c>
      <c r="V84" s="8">
        <f>SalesDataTable[[#This Row],[Units Sold]]*SalesDataTable[[#This Row],[Unit Price]]*SalesDataTable[[#This Row],[Discount %]]</f>
        <v>0</v>
      </c>
      <c r="W84" s="5">
        <f>YEAR(SalesDataTable[[#This Row],[Order Date]])</f>
        <v>2026</v>
      </c>
      <c r="X84" s="8" t="str">
        <f>"Q"&amp;ROUNDUP(MONTH(SalesDataTable[[#This Row],[Order Date]])/3,0)</f>
        <v>Q1</v>
      </c>
      <c r="Y84" s="9">
        <f>MONTH(SalesDataTable[[#This Row],[Order Date]])</f>
        <v>1</v>
      </c>
      <c r="Z84" s="8" t="str">
        <f>TEXT(SalesDataTable[[#This Row],[Order Date]],"mmm")</f>
        <v>Jan</v>
      </c>
    </row>
    <row r="85" spans="1:26" ht="16">
      <c r="A85" s="2">
        <v>1850</v>
      </c>
      <c r="B85" s="3">
        <v>46041</v>
      </c>
      <c r="C85" s="5">
        <f>YEAR(SalesDataTable[[#This Row],[Order Date]])</f>
        <v>2026</v>
      </c>
      <c r="D85" s="14" t="str">
        <f>"Q"&amp;ROUNDUP(MONTH(SalesDataTable[[#This Row],[Order Date]])/3,0)</f>
        <v>Q1</v>
      </c>
      <c r="E85" s="5">
        <f>MONTH(SalesDataTable[[#This Row],[Order Date]])</f>
        <v>1</v>
      </c>
      <c r="F85" s="5" t="str">
        <f>TEXT(SalesDataTable[[#This Row],[Order Date]], "MMM")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25">
        <f>SalesDataTable[[#This Row],[Units Sold]]*SalesDataTable[[#This Row],[Unit Price]]</f>
        <v>49.85</v>
      </c>
      <c r="V85" s="8">
        <f>SalesDataTable[[#This Row],[Units Sold]]*SalesDataTable[[#This Row],[Unit Price]]*SalesDataTable[[#This Row],[Discount %]]</f>
        <v>0</v>
      </c>
      <c r="W85" s="5">
        <f>YEAR(SalesDataTable[[#This Row],[Order Date]])</f>
        <v>2026</v>
      </c>
      <c r="X85" s="8" t="str">
        <f>"Q"&amp;ROUNDUP(MONTH(SalesDataTable[[#This Row],[Order Date]])/3,0)</f>
        <v>Q1</v>
      </c>
      <c r="Y85" s="9">
        <f>MONTH(SalesDataTable[[#This Row],[Order Date]])</f>
        <v>1</v>
      </c>
      <c r="Z85" s="8" t="str">
        <f>TEXT(SalesDataTable[[#This Row],[Order Date]],"mmm")</f>
        <v>Jan</v>
      </c>
    </row>
    <row r="86" spans="1:26" ht="16">
      <c r="A86" s="2">
        <v>1858</v>
      </c>
      <c r="B86" s="3">
        <v>46041</v>
      </c>
      <c r="C86" s="5">
        <f>YEAR(SalesDataTable[[#This Row],[Order Date]])</f>
        <v>2026</v>
      </c>
      <c r="D86" s="14" t="str">
        <f>"Q"&amp;ROUNDUP(MONTH(SalesDataTable[[#This Row],[Order Date]])/3,0)</f>
        <v>Q1</v>
      </c>
      <c r="E86" s="5">
        <f>MONTH(SalesDataTable[[#This Row],[Order Date]])</f>
        <v>1</v>
      </c>
      <c r="F86" s="5" t="str">
        <f>TEXT(SalesDataTable[[#This Row],[Order Date]], "MMM")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25">
        <f>SalesDataTable[[#This Row],[Units Sold]]*SalesDataTable[[#This Row],[Unit Price]]</f>
        <v>36.130000000000003</v>
      </c>
      <c r="V86" s="8">
        <f>SalesDataTable[[#This Row],[Units Sold]]*SalesDataTable[[#This Row],[Unit Price]]*SalesDataTable[[#This Row],[Discount %]]</f>
        <v>0</v>
      </c>
      <c r="W86" s="5">
        <f>YEAR(SalesDataTable[[#This Row],[Order Date]])</f>
        <v>2026</v>
      </c>
      <c r="X86" s="8" t="str">
        <f>"Q"&amp;ROUNDUP(MONTH(SalesDataTable[[#This Row],[Order Date]])/3,0)</f>
        <v>Q1</v>
      </c>
      <c r="Y86" s="9">
        <f>MONTH(SalesDataTable[[#This Row],[Order Date]])</f>
        <v>1</v>
      </c>
      <c r="Z86" s="8" t="str">
        <f>TEXT(SalesDataTable[[#This Row],[Order Date]],"mmm")</f>
        <v>Jan</v>
      </c>
    </row>
    <row r="87" spans="1:26" ht="16">
      <c r="A87" s="2">
        <v>2910</v>
      </c>
      <c r="B87" s="3">
        <v>46041</v>
      </c>
      <c r="C87" s="5">
        <f>YEAR(SalesDataTable[[#This Row],[Order Date]])</f>
        <v>2026</v>
      </c>
      <c r="D87" s="14" t="str">
        <f>"Q"&amp;ROUNDUP(MONTH(SalesDataTable[[#This Row],[Order Date]])/3,0)</f>
        <v>Q1</v>
      </c>
      <c r="E87" s="5">
        <f>MONTH(SalesDataTable[[#This Row],[Order Date]])</f>
        <v>1</v>
      </c>
      <c r="F87" s="5" t="str">
        <f>TEXT(SalesDataTable[[#This Row],[Order Date]], "MMM")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25">
        <f>SalesDataTable[[#This Row],[Units Sold]]*SalesDataTable[[#This Row],[Unit Price]]</f>
        <v>104.83</v>
      </c>
      <c r="V87" s="8">
        <f>SalesDataTable[[#This Row],[Units Sold]]*SalesDataTable[[#This Row],[Unit Price]]*SalesDataTable[[#This Row],[Discount %]]</f>
        <v>5.2415000000000003</v>
      </c>
      <c r="W87" s="5">
        <f>YEAR(SalesDataTable[[#This Row],[Order Date]])</f>
        <v>2026</v>
      </c>
      <c r="X87" s="8" t="str">
        <f>"Q"&amp;ROUNDUP(MONTH(SalesDataTable[[#This Row],[Order Date]])/3,0)</f>
        <v>Q1</v>
      </c>
      <c r="Y87" s="9">
        <f>MONTH(SalesDataTable[[#This Row],[Order Date]])</f>
        <v>1</v>
      </c>
      <c r="Z87" s="8" t="str">
        <f>TEXT(SalesDataTable[[#This Row],[Order Date]],"mmm")</f>
        <v>Jan</v>
      </c>
    </row>
    <row r="88" spans="1:26" ht="16">
      <c r="A88" s="2">
        <v>3694</v>
      </c>
      <c r="B88" s="3">
        <v>46041</v>
      </c>
      <c r="C88" s="5">
        <f>YEAR(SalesDataTable[[#This Row],[Order Date]])</f>
        <v>2026</v>
      </c>
      <c r="D88" s="14" t="str">
        <f>"Q"&amp;ROUNDUP(MONTH(SalesDataTable[[#This Row],[Order Date]])/3,0)</f>
        <v>Q1</v>
      </c>
      <c r="E88" s="5">
        <f>MONTH(SalesDataTable[[#This Row],[Order Date]])</f>
        <v>1</v>
      </c>
      <c r="F88" s="5" t="str">
        <f>TEXT(SalesDataTable[[#This Row],[Order Date]], "MMM")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25">
        <f>SalesDataTable[[#This Row],[Units Sold]]*SalesDataTable[[#This Row],[Unit Price]]</f>
        <v>35.46</v>
      </c>
      <c r="V88" s="8">
        <f>SalesDataTable[[#This Row],[Units Sold]]*SalesDataTable[[#This Row],[Unit Price]]*SalesDataTable[[#This Row],[Discount %]]</f>
        <v>1.7730000000000001</v>
      </c>
      <c r="W88" s="5">
        <f>YEAR(SalesDataTable[[#This Row],[Order Date]])</f>
        <v>2026</v>
      </c>
      <c r="X88" s="8" t="str">
        <f>"Q"&amp;ROUNDUP(MONTH(SalesDataTable[[#This Row],[Order Date]])/3,0)</f>
        <v>Q1</v>
      </c>
      <c r="Y88" s="9">
        <f>MONTH(SalesDataTable[[#This Row],[Order Date]])</f>
        <v>1</v>
      </c>
      <c r="Z88" s="8" t="str">
        <f>TEXT(SalesDataTable[[#This Row],[Order Date]],"mmm")</f>
        <v>Jan</v>
      </c>
    </row>
    <row r="89" spans="1:26" ht="16">
      <c r="A89" s="2">
        <v>631</v>
      </c>
      <c r="B89" s="3">
        <v>46042</v>
      </c>
      <c r="C89" s="5">
        <f>YEAR(SalesDataTable[[#This Row],[Order Date]])</f>
        <v>2026</v>
      </c>
      <c r="D89" s="14" t="str">
        <f>"Q"&amp;ROUNDUP(MONTH(SalesDataTable[[#This Row],[Order Date]])/3,0)</f>
        <v>Q1</v>
      </c>
      <c r="E89" s="5">
        <f>MONTH(SalesDataTable[[#This Row],[Order Date]])</f>
        <v>1</v>
      </c>
      <c r="F89" s="5" t="str">
        <f>TEXT(SalesDataTable[[#This Row],[Order Date]], "MMM")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25">
        <f>SalesDataTable[[#This Row],[Units Sold]]*SalesDataTable[[#This Row],[Unit Price]]</f>
        <v>165.42</v>
      </c>
      <c r="V89" s="8">
        <f>SalesDataTable[[#This Row],[Units Sold]]*SalesDataTable[[#This Row],[Unit Price]]*SalesDataTable[[#This Row],[Discount %]]</f>
        <v>0</v>
      </c>
      <c r="W89" s="5">
        <f>YEAR(SalesDataTable[[#This Row],[Order Date]])</f>
        <v>2026</v>
      </c>
      <c r="X89" s="8" t="str">
        <f>"Q"&amp;ROUNDUP(MONTH(SalesDataTable[[#This Row],[Order Date]])/3,0)</f>
        <v>Q1</v>
      </c>
      <c r="Y89" s="9">
        <f>MONTH(SalesDataTable[[#This Row],[Order Date]])</f>
        <v>1</v>
      </c>
      <c r="Z89" s="8" t="str">
        <f>TEXT(SalesDataTable[[#This Row],[Order Date]],"mmm")</f>
        <v>Jan</v>
      </c>
    </row>
    <row r="90" spans="1:26" ht="16">
      <c r="A90" s="2">
        <v>1113</v>
      </c>
      <c r="B90" s="3">
        <v>46042</v>
      </c>
      <c r="C90" s="5">
        <f>YEAR(SalesDataTable[[#This Row],[Order Date]])</f>
        <v>2026</v>
      </c>
      <c r="D90" s="14" t="str">
        <f>"Q"&amp;ROUNDUP(MONTH(SalesDataTable[[#This Row],[Order Date]])/3,0)</f>
        <v>Q1</v>
      </c>
      <c r="E90" s="5">
        <f>MONTH(SalesDataTable[[#This Row],[Order Date]])</f>
        <v>1</v>
      </c>
      <c r="F90" s="5" t="str">
        <f>TEXT(SalesDataTable[[#This Row],[Order Date]], "MMM")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25">
        <f>SalesDataTable[[#This Row],[Units Sold]]*SalesDataTable[[#This Row],[Unit Price]]</f>
        <v>122.86</v>
      </c>
      <c r="V90" s="8">
        <f>SalesDataTable[[#This Row],[Units Sold]]*SalesDataTable[[#This Row],[Unit Price]]*SalesDataTable[[#This Row],[Discount %]]</f>
        <v>6.1430000000000007</v>
      </c>
      <c r="W90" s="5">
        <f>YEAR(SalesDataTable[[#This Row],[Order Date]])</f>
        <v>2026</v>
      </c>
      <c r="X90" s="8" t="str">
        <f>"Q"&amp;ROUNDUP(MONTH(SalesDataTable[[#This Row],[Order Date]])/3,0)</f>
        <v>Q1</v>
      </c>
      <c r="Y90" s="9">
        <f>MONTH(SalesDataTable[[#This Row],[Order Date]])</f>
        <v>1</v>
      </c>
      <c r="Z90" s="8" t="str">
        <f>TEXT(SalesDataTable[[#This Row],[Order Date]],"mmm")</f>
        <v>Jan</v>
      </c>
    </row>
    <row r="91" spans="1:26" ht="16">
      <c r="A91" s="2">
        <v>1525</v>
      </c>
      <c r="B91" s="3">
        <v>46042</v>
      </c>
      <c r="C91" s="5">
        <f>YEAR(SalesDataTable[[#This Row],[Order Date]])</f>
        <v>2026</v>
      </c>
      <c r="D91" s="14" t="str">
        <f>"Q"&amp;ROUNDUP(MONTH(SalesDataTable[[#This Row],[Order Date]])/3,0)</f>
        <v>Q1</v>
      </c>
      <c r="E91" s="5">
        <f>MONTH(SalesDataTable[[#This Row],[Order Date]])</f>
        <v>1</v>
      </c>
      <c r="F91" s="5" t="str">
        <f>TEXT(SalesDataTable[[#This Row],[Order Date]], "MMM")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25">
        <f>SalesDataTable[[#This Row],[Units Sold]]*SalesDataTable[[#This Row],[Unit Price]]</f>
        <v>71.64</v>
      </c>
      <c r="V91" s="8">
        <f>SalesDataTable[[#This Row],[Units Sold]]*SalesDataTable[[#This Row],[Unit Price]]*SalesDataTable[[#This Row],[Discount %]]</f>
        <v>0</v>
      </c>
      <c r="W91" s="5">
        <f>YEAR(SalesDataTable[[#This Row],[Order Date]])</f>
        <v>2026</v>
      </c>
      <c r="X91" s="8" t="str">
        <f>"Q"&amp;ROUNDUP(MONTH(SalesDataTable[[#This Row],[Order Date]])/3,0)</f>
        <v>Q1</v>
      </c>
      <c r="Y91" s="9">
        <f>MONTH(SalesDataTable[[#This Row],[Order Date]])</f>
        <v>1</v>
      </c>
      <c r="Z91" s="8" t="str">
        <f>TEXT(SalesDataTable[[#This Row],[Order Date]],"mmm")</f>
        <v>Jan</v>
      </c>
    </row>
    <row r="92" spans="1:26" ht="16">
      <c r="A92" s="2">
        <v>3233</v>
      </c>
      <c r="B92" s="3">
        <v>46042</v>
      </c>
      <c r="C92" s="5">
        <f>YEAR(SalesDataTable[[#This Row],[Order Date]])</f>
        <v>2026</v>
      </c>
      <c r="D92" s="14" t="str">
        <f>"Q"&amp;ROUNDUP(MONTH(SalesDataTable[[#This Row],[Order Date]])/3,0)</f>
        <v>Q1</v>
      </c>
      <c r="E92" s="5">
        <f>MONTH(SalesDataTable[[#This Row],[Order Date]])</f>
        <v>1</v>
      </c>
      <c r="F92" s="5" t="str">
        <f>TEXT(SalesDataTable[[#This Row],[Order Date]], "MMM")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25">
        <f>SalesDataTable[[#This Row],[Units Sold]]*SalesDataTable[[#This Row],[Unit Price]]</f>
        <v>360.87</v>
      </c>
      <c r="V92" s="8">
        <f>SalesDataTable[[#This Row],[Units Sold]]*SalesDataTable[[#This Row],[Unit Price]]*SalesDataTable[[#This Row],[Discount %]]</f>
        <v>36.087000000000003</v>
      </c>
      <c r="W92" s="5">
        <f>YEAR(SalesDataTable[[#This Row],[Order Date]])</f>
        <v>2026</v>
      </c>
      <c r="X92" s="8" t="str">
        <f>"Q"&amp;ROUNDUP(MONTH(SalesDataTable[[#This Row],[Order Date]])/3,0)</f>
        <v>Q1</v>
      </c>
      <c r="Y92" s="9">
        <f>MONTH(SalesDataTable[[#This Row],[Order Date]])</f>
        <v>1</v>
      </c>
      <c r="Z92" s="8" t="str">
        <f>TEXT(SalesDataTable[[#This Row],[Order Date]],"mmm")</f>
        <v>Jan</v>
      </c>
    </row>
    <row r="93" spans="1:26" ht="16">
      <c r="A93" s="2">
        <v>4455</v>
      </c>
      <c r="B93" s="3">
        <v>46042</v>
      </c>
      <c r="C93" s="5">
        <f>YEAR(SalesDataTable[[#This Row],[Order Date]])</f>
        <v>2026</v>
      </c>
      <c r="D93" s="14" t="str">
        <f>"Q"&amp;ROUNDUP(MONTH(SalesDataTable[[#This Row],[Order Date]])/3,0)</f>
        <v>Q1</v>
      </c>
      <c r="E93" s="5">
        <f>MONTH(SalesDataTable[[#This Row],[Order Date]])</f>
        <v>1</v>
      </c>
      <c r="F93" s="5" t="str">
        <f>TEXT(SalesDataTable[[#This Row],[Order Date]], "MMM")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25">
        <f>SalesDataTable[[#This Row],[Units Sold]]*SalesDataTable[[#This Row],[Unit Price]]</f>
        <v>80.239999999999995</v>
      </c>
      <c r="V93" s="8">
        <f>SalesDataTable[[#This Row],[Units Sold]]*SalesDataTable[[#This Row],[Unit Price]]*SalesDataTable[[#This Row],[Discount %]]</f>
        <v>8.0239999999999991</v>
      </c>
      <c r="W93" s="5">
        <f>YEAR(SalesDataTable[[#This Row],[Order Date]])</f>
        <v>2026</v>
      </c>
      <c r="X93" s="8" t="str">
        <f>"Q"&amp;ROUNDUP(MONTH(SalesDataTable[[#This Row],[Order Date]])/3,0)</f>
        <v>Q1</v>
      </c>
      <c r="Y93" s="9">
        <f>MONTH(SalesDataTable[[#This Row],[Order Date]])</f>
        <v>1</v>
      </c>
      <c r="Z93" s="8" t="str">
        <f>TEXT(SalesDataTable[[#This Row],[Order Date]],"mmm")</f>
        <v>Jan</v>
      </c>
    </row>
    <row r="94" spans="1:26" ht="16">
      <c r="A94" s="2">
        <v>1769</v>
      </c>
      <c r="B94" s="3">
        <v>46043</v>
      </c>
      <c r="C94" s="5">
        <f>YEAR(SalesDataTable[[#This Row],[Order Date]])</f>
        <v>2026</v>
      </c>
      <c r="D94" s="14" t="str">
        <f>"Q"&amp;ROUNDUP(MONTH(SalesDataTable[[#This Row],[Order Date]])/3,0)</f>
        <v>Q1</v>
      </c>
      <c r="E94" s="5">
        <f>MONTH(SalesDataTable[[#This Row],[Order Date]])</f>
        <v>1</v>
      </c>
      <c r="F94" s="5" t="str">
        <f>TEXT(SalesDataTable[[#This Row],[Order Date]], "MMM")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25">
        <f>SalesDataTable[[#This Row],[Units Sold]]*SalesDataTable[[#This Row],[Unit Price]]</f>
        <v>71.94</v>
      </c>
      <c r="V94" s="8">
        <f>SalesDataTable[[#This Row],[Units Sold]]*SalesDataTable[[#This Row],[Unit Price]]*SalesDataTable[[#This Row],[Discount %]]</f>
        <v>0</v>
      </c>
      <c r="W94" s="5">
        <f>YEAR(SalesDataTable[[#This Row],[Order Date]])</f>
        <v>2026</v>
      </c>
      <c r="X94" s="8" t="str">
        <f>"Q"&amp;ROUNDUP(MONTH(SalesDataTable[[#This Row],[Order Date]])/3,0)</f>
        <v>Q1</v>
      </c>
      <c r="Y94" s="9">
        <f>MONTH(SalesDataTable[[#This Row],[Order Date]])</f>
        <v>1</v>
      </c>
      <c r="Z94" s="8" t="str">
        <f>TEXT(SalesDataTable[[#This Row],[Order Date]],"mmm")</f>
        <v>Jan</v>
      </c>
    </row>
    <row r="95" spans="1:26" ht="16">
      <c r="A95" s="2">
        <v>3467</v>
      </c>
      <c r="B95" s="3">
        <v>46043</v>
      </c>
      <c r="C95" s="5">
        <f>YEAR(SalesDataTable[[#This Row],[Order Date]])</f>
        <v>2026</v>
      </c>
      <c r="D95" s="14" t="str">
        <f>"Q"&amp;ROUNDUP(MONTH(SalesDataTable[[#This Row],[Order Date]])/3,0)</f>
        <v>Q1</v>
      </c>
      <c r="E95" s="5">
        <f>MONTH(SalesDataTable[[#This Row],[Order Date]])</f>
        <v>1</v>
      </c>
      <c r="F95" s="5" t="str">
        <f>TEXT(SalesDataTable[[#This Row],[Order Date]], "MMM")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25">
        <f>SalesDataTable[[#This Row],[Units Sold]]*SalesDataTable[[#This Row],[Unit Price]]</f>
        <v>72.239999999999995</v>
      </c>
      <c r="V95" s="8">
        <f>SalesDataTable[[#This Row],[Units Sold]]*SalesDataTable[[#This Row],[Unit Price]]*SalesDataTable[[#This Row],[Discount %]]</f>
        <v>0</v>
      </c>
      <c r="W95" s="5">
        <f>YEAR(SalesDataTable[[#This Row],[Order Date]])</f>
        <v>2026</v>
      </c>
      <c r="X95" s="8" t="str">
        <f>"Q"&amp;ROUNDUP(MONTH(SalesDataTable[[#This Row],[Order Date]])/3,0)</f>
        <v>Q1</v>
      </c>
      <c r="Y95" s="9">
        <f>MONTH(SalesDataTable[[#This Row],[Order Date]])</f>
        <v>1</v>
      </c>
      <c r="Z95" s="8" t="str">
        <f>TEXT(SalesDataTable[[#This Row],[Order Date]],"mmm")</f>
        <v>Jan</v>
      </c>
    </row>
    <row r="96" spans="1:26" ht="16">
      <c r="A96" s="2">
        <v>3911</v>
      </c>
      <c r="B96" s="3">
        <v>46043</v>
      </c>
      <c r="C96" s="5">
        <f>YEAR(SalesDataTable[[#This Row],[Order Date]])</f>
        <v>2026</v>
      </c>
      <c r="D96" s="14" t="str">
        <f>"Q"&amp;ROUNDUP(MONTH(SalesDataTable[[#This Row],[Order Date]])/3,0)</f>
        <v>Q1</v>
      </c>
      <c r="E96" s="5">
        <f>MONTH(SalesDataTable[[#This Row],[Order Date]])</f>
        <v>1</v>
      </c>
      <c r="F96" s="5" t="str">
        <f>TEXT(SalesDataTable[[#This Row],[Order Date]], "MMM")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25">
        <f>SalesDataTable[[#This Row],[Units Sold]]*SalesDataTable[[#This Row],[Unit Price]]</f>
        <v>764.05</v>
      </c>
      <c r="V96" s="8">
        <f>SalesDataTable[[#This Row],[Units Sold]]*SalesDataTable[[#This Row],[Unit Price]]*SalesDataTable[[#This Row],[Discount %]]</f>
        <v>0</v>
      </c>
      <c r="W96" s="5">
        <f>YEAR(SalesDataTable[[#This Row],[Order Date]])</f>
        <v>2026</v>
      </c>
      <c r="X96" s="8" t="str">
        <f>"Q"&amp;ROUNDUP(MONTH(SalesDataTable[[#This Row],[Order Date]])/3,0)</f>
        <v>Q1</v>
      </c>
      <c r="Y96" s="9">
        <f>MONTH(SalesDataTable[[#This Row],[Order Date]])</f>
        <v>1</v>
      </c>
      <c r="Z96" s="8" t="str">
        <f>TEXT(SalesDataTable[[#This Row],[Order Date]],"mmm")</f>
        <v>Jan</v>
      </c>
    </row>
    <row r="97" spans="1:26" ht="16">
      <c r="A97" s="2">
        <v>4401</v>
      </c>
      <c r="B97" s="3">
        <v>46043</v>
      </c>
      <c r="C97" s="5">
        <f>YEAR(SalesDataTable[[#This Row],[Order Date]])</f>
        <v>2026</v>
      </c>
      <c r="D97" s="14" t="str">
        <f>"Q"&amp;ROUNDUP(MONTH(SalesDataTable[[#This Row],[Order Date]])/3,0)</f>
        <v>Q1</v>
      </c>
      <c r="E97" s="5">
        <f>MONTH(SalesDataTable[[#This Row],[Order Date]])</f>
        <v>1</v>
      </c>
      <c r="F97" s="5" t="str">
        <f>TEXT(SalesDataTable[[#This Row],[Order Date]], "MMM")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25">
        <f>SalesDataTable[[#This Row],[Units Sold]]*SalesDataTable[[#This Row],[Unit Price]]</f>
        <v>250.02</v>
      </c>
      <c r="V97" s="8">
        <f>SalesDataTable[[#This Row],[Units Sold]]*SalesDataTable[[#This Row],[Unit Price]]*SalesDataTable[[#This Row],[Discount %]]</f>
        <v>0</v>
      </c>
      <c r="W97" s="5">
        <f>YEAR(SalesDataTable[[#This Row],[Order Date]])</f>
        <v>2026</v>
      </c>
      <c r="X97" s="8" t="str">
        <f>"Q"&amp;ROUNDUP(MONTH(SalesDataTable[[#This Row],[Order Date]])/3,0)</f>
        <v>Q1</v>
      </c>
      <c r="Y97" s="9">
        <f>MONTH(SalesDataTable[[#This Row],[Order Date]])</f>
        <v>1</v>
      </c>
      <c r="Z97" s="8" t="str">
        <f>TEXT(SalesDataTable[[#This Row],[Order Date]],"mmm")</f>
        <v>Jan</v>
      </c>
    </row>
    <row r="98" spans="1:26" ht="16">
      <c r="A98" s="2">
        <v>4864</v>
      </c>
      <c r="B98" s="3">
        <v>46043</v>
      </c>
      <c r="C98" s="5">
        <f>YEAR(SalesDataTable[[#This Row],[Order Date]])</f>
        <v>2026</v>
      </c>
      <c r="D98" s="14" t="str">
        <f>"Q"&amp;ROUNDUP(MONTH(SalesDataTable[[#This Row],[Order Date]])/3,0)</f>
        <v>Q1</v>
      </c>
      <c r="E98" s="5">
        <f>MONTH(SalesDataTable[[#This Row],[Order Date]])</f>
        <v>1</v>
      </c>
      <c r="F98" s="5" t="str">
        <f>TEXT(SalesDataTable[[#This Row],[Order Date]], "MMM")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25">
        <f>SalesDataTable[[#This Row],[Units Sold]]*SalesDataTable[[#This Row],[Unit Price]]</f>
        <v>35.869999999999997</v>
      </c>
      <c r="V98" s="8">
        <f>SalesDataTable[[#This Row],[Units Sold]]*SalesDataTable[[#This Row],[Unit Price]]*SalesDataTable[[#This Row],[Discount %]]</f>
        <v>0</v>
      </c>
      <c r="W98" s="5">
        <f>YEAR(SalesDataTable[[#This Row],[Order Date]])</f>
        <v>2026</v>
      </c>
      <c r="X98" s="8" t="str">
        <f>"Q"&amp;ROUNDUP(MONTH(SalesDataTable[[#This Row],[Order Date]])/3,0)</f>
        <v>Q1</v>
      </c>
      <c r="Y98" s="9">
        <f>MONTH(SalesDataTable[[#This Row],[Order Date]])</f>
        <v>1</v>
      </c>
      <c r="Z98" s="8" t="str">
        <f>TEXT(SalesDataTable[[#This Row],[Order Date]],"mmm")</f>
        <v>Jan</v>
      </c>
    </row>
    <row r="99" spans="1:26" ht="16">
      <c r="A99" s="2">
        <v>347</v>
      </c>
      <c r="B99" s="3">
        <v>46044</v>
      </c>
      <c r="C99" s="5">
        <f>YEAR(SalesDataTable[[#This Row],[Order Date]])</f>
        <v>2026</v>
      </c>
      <c r="D99" s="14" t="str">
        <f>"Q"&amp;ROUNDUP(MONTH(SalesDataTable[[#This Row],[Order Date]])/3,0)</f>
        <v>Q1</v>
      </c>
      <c r="E99" s="5">
        <f>MONTH(SalesDataTable[[#This Row],[Order Date]])</f>
        <v>1</v>
      </c>
      <c r="F99" s="5" t="str">
        <f>TEXT(SalesDataTable[[#This Row],[Order Date]], "MMM")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25">
        <f>SalesDataTable[[#This Row],[Units Sold]]*SalesDataTable[[#This Row],[Unit Price]]</f>
        <v>199.42</v>
      </c>
      <c r="V99" s="8">
        <f>SalesDataTable[[#This Row],[Units Sold]]*SalesDataTable[[#This Row],[Unit Price]]*SalesDataTable[[#This Row],[Discount %]]</f>
        <v>9.9710000000000001</v>
      </c>
      <c r="W99" s="5">
        <f>YEAR(SalesDataTable[[#This Row],[Order Date]])</f>
        <v>2026</v>
      </c>
      <c r="X99" s="8" t="str">
        <f>"Q"&amp;ROUNDUP(MONTH(SalesDataTable[[#This Row],[Order Date]])/3,0)</f>
        <v>Q1</v>
      </c>
      <c r="Y99" s="9">
        <f>MONTH(SalesDataTable[[#This Row],[Order Date]])</f>
        <v>1</v>
      </c>
      <c r="Z99" s="8" t="str">
        <f>TEXT(SalesDataTable[[#This Row],[Order Date]],"mmm")</f>
        <v>Jan</v>
      </c>
    </row>
    <row r="100" spans="1:26" ht="16">
      <c r="A100" s="2">
        <v>2051</v>
      </c>
      <c r="B100" s="3">
        <v>46044</v>
      </c>
      <c r="C100" s="5">
        <f>YEAR(SalesDataTable[[#This Row],[Order Date]])</f>
        <v>2026</v>
      </c>
      <c r="D100" s="14" t="str">
        <f>"Q"&amp;ROUNDUP(MONTH(SalesDataTable[[#This Row],[Order Date]])/3,0)</f>
        <v>Q1</v>
      </c>
      <c r="E100" s="5">
        <f>MONTH(SalesDataTable[[#This Row],[Order Date]])</f>
        <v>1</v>
      </c>
      <c r="F100" s="5" t="str">
        <f>TEXT(SalesDataTable[[#This Row],[Order Date]], "MMM")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25">
        <f>SalesDataTable[[#This Row],[Units Sold]]*SalesDataTable[[#This Row],[Unit Price]]</f>
        <v>1042.23</v>
      </c>
      <c r="V100" s="8">
        <f>SalesDataTable[[#This Row],[Units Sold]]*SalesDataTable[[#This Row],[Unit Price]]*SalesDataTable[[#This Row],[Discount %]]</f>
        <v>104.22300000000001</v>
      </c>
      <c r="W100" s="5">
        <f>YEAR(SalesDataTable[[#This Row],[Order Date]])</f>
        <v>2026</v>
      </c>
      <c r="X100" s="8" t="str">
        <f>"Q"&amp;ROUNDUP(MONTH(SalesDataTable[[#This Row],[Order Date]])/3,0)</f>
        <v>Q1</v>
      </c>
      <c r="Y100" s="9">
        <f>MONTH(SalesDataTable[[#This Row],[Order Date]])</f>
        <v>1</v>
      </c>
      <c r="Z100" s="8" t="str">
        <f>TEXT(SalesDataTable[[#This Row],[Order Date]],"mmm")</f>
        <v>Jan</v>
      </c>
    </row>
    <row r="101" spans="1:26" ht="16">
      <c r="A101" s="2">
        <v>2314</v>
      </c>
      <c r="B101" s="3">
        <v>46044</v>
      </c>
      <c r="C101" s="5">
        <f>YEAR(SalesDataTable[[#This Row],[Order Date]])</f>
        <v>2026</v>
      </c>
      <c r="D101" s="14" t="str">
        <f>"Q"&amp;ROUNDUP(MONTH(SalesDataTable[[#This Row],[Order Date]])/3,0)</f>
        <v>Q1</v>
      </c>
      <c r="E101" s="5">
        <f>MONTH(SalesDataTable[[#This Row],[Order Date]])</f>
        <v>1</v>
      </c>
      <c r="F101" s="5" t="str">
        <f>TEXT(SalesDataTable[[#This Row],[Order Date]], "MMM")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25">
        <f>SalesDataTable[[#This Row],[Units Sold]]*SalesDataTable[[#This Row],[Unit Price]]</f>
        <v>40.28</v>
      </c>
      <c r="V101" s="8">
        <f>SalesDataTable[[#This Row],[Units Sold]]*SalesDataTable[[#This Row],[Unit Price]]*SalesDataTable[[#This Row],[Discount %]]</f>
        <v>0</v>
      </c>
      <c r="W101" s="5">
        <f>YEAR(SalesDataTable[[#This Row],[Order Date]])</f>
        <v>2026</v>
      </c>
      <c r="X101" s="8" t="str">
        <f>"Q"&amp;ROUNDUP(MONTH(SalesDataTable[[#This Row],[Order Date]])/3,0)</f>
        <v>Q1</v>
      </c>
      <c r="Y101" s="9">
        <f>MONTH(SalesDataTable[[#This Row],[Order Date]])</f>
        <v>1</v>
      </c>
      <c r="Z101" s="8" t="str">
        <f>TEXT(SalesDataTable[[#This Row],[Order Date]],"mmm")</f>
        <v>Jan</v>
      </c>
    </row>
    <row r="102" spans="1:26" ht="16">
      <c r="A102" s="2">
        <v>3861</v>
      </c>
      <c r="B102" s="3">
        <v>46044</v>
      </c>
      <c r="C102" s="5">
        <f>YEAR(SalesDataTable[[#This Row],[Order Date]])</f>
        <v>2026</v>
      </c>
      <c r="D102" s="14" t="str">
        <f>"Q"&amp;ROUNDUP(MONTH(SalesDataTable[[#This Row],[Order Date]])/3,0)</f>
        <v>Q1</v>
      </c>
      <c r="E102" s="5">
        <f>MONTH(SalesDataTable[[#This Row],[Order Date]])</f>
        <v>1</v>
      </c>
      <c r="F102" s="5" t="str">
        <f>TEXT(SalesDataTable[[#This Row],[Order Date]], "MMM")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25">
        <f>SalesDataTable[[#This Row],[Units Sold]]*SalesDataTable[[#This Row],[Unit Price]]</f>
        <v>586.47</v>
      </c>
      <c r="V102" s="8">
        <f>SalesDataTable[[#This Row],[Units Sold]]*SalesDataTable[[#This Row],[Unit Price]]*SalesDataTable[[#This Row],[Discount %]]</f>
        <v>29.323500000000003</v>
      </c>
      <c r="W102" s="5">
        <f>YEAR(SalesDataTable[[#This Row],[Order Date]])</f>
        <v>2026</v>
      </c>
      <c r="X102" s="8" t="str">
        <f>"Q"&amp;ROUNDUP(MONTH(SalesDataTable[[#This Row],[Order Date]])/3,0)</f>
        <v>Q1</v>
      </c>
      <c r="Y102" s="9">
        <f>MONTH(SalesDataTable[[#This Row],[Order Date]])</f>
        <v>1</v>
      </c>
      <c r="Z102" s="8" t="str">
        <f>TEXT(SalesDataTable[[#This Row],[Order Date]],"mmm")</f>
        <v>Jan</v>
      </c>
    </row>
    <row r="103" spans="1:26" ht="16">
      <c r="A103" s="2">
        <v>843</v>
      </c>
      <c r="B103" s="3">
        <v>46045</v>
      </c>
      <c r="C103" s="5">
        <f>YEAR(SalesDataTable[[#This Row],[Order Date]])</f>
        <v>2026</v>
      </c>
      <c r="D103" s="14" t="str">
        <f>"Q"&amp;ROUNDUP(MONTH(SalesDataTable[[#This Row],[Order Date]])/3,0)</f>
        <v>Q1</v>
      </c>
      <c r="E103" s="5">
        <f>MONTH(SalesDataTable[[#This Row],[Order Date]])</f>
        <v>1</v>
      </c>
      <c r="F103" s="5" t="str">
        <f>TEXT(SalesDataTable[[#This Row],[Order Date]], "MMM")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25">
        <f>SalesDataTable[[#This Row],[Units Sold]]*SalesDataTable[[#This Row],[Unit Price]]</f>
        <v>71.5</v>
      </c>
      <c r="V103" s="8">
        <f>SalesDataTable[[#This Row],[Units Sold]]*SalesDataTable[[#This Row],[Unit Price]]*SalesDataTable[[#This Row],[Discount %]]</f>
        <v>0</v>
      </c>
      <c r="W103" s="5">
        <f>YEAR(SalesDataTable[[#This Row],[Order Date]])</f>
        <v>2026</v>
      </c>
      <c r="X103" s="8" t="str">
        <f>"Q"&amp;ROUNDUP(MONTH(SalesDataTable[[#This Row],[Order Date]])/3,0)</f>
        <v>Q1</v>
      </c>
      <c r="Y103" s="9">
        <f>MONTH(SalesDataTable[[#This Row],[Order Date]])</f>
        <v>1</v>
      </c>
      <c r="Z103" s="8" t="str">
        <f>TEXT(SalesDataTable[[#This Row],[Order Date]],"mmm")</f>
        <v>Jan</v>
      </c>
    </row>
    <row r="104" spans="1:26" ht="16">
      <c r="A104" s="2">
        <v>868</v>
      </c>
      <c r="B104" s="3">
        <v>46045</v>
      </c>
      <c r="C104" s="5">
        <f>YEAR(SalesDataTable[[#This Row],[Order Date]])</f>
        <v>2026</v>
      </c>
      <c r="D104" s="14" t="str">
        <f>"Q"&amp;ROUNDUP(MONTH(SalesDataTable[[#This Row],[Order Date]])/3,0)</f>
        <v>Q1</v>
      </c>
      <c r="E104" s="5">
        <f>MONTH(SalesDataTable[[#This Row],[Order Date]])</f>
        <v>1</v>
      </c>
      <c r="F104" s="5" t="str">
        <f>TEXT(SalesDataTable[[#This Row],[Order Date]], "MMM")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25">
        <f>SalesDataTable[[#This Row],[Units Sold]]*SalesDataTable[[#This Row],[Unit Price]]</f>
        <v>103.39</v>
      </c>
      <c r="V104" s="8">
        <f>SalesDataTable[[#This Row],[Units Sold]]*SalesDataTable[[#This Row],[Unit Price]]*SalesDataTable[[#This Row],[Discount %]]</f>
        <v>0</v>
      </c>
      <c r="W104" s="5">
        <f>YEAR(SalesDataTable[[#This Row],[Order Date]])</f>
        <v>2026</v>
      </c>
      <c r="X104" s="8" t="str">
        <f>"Q"&amp;ROUNDUP(MONTH(SalesDataTable[[#This Row],[Order Date]])/3,0)</f>
        <v>Q1</v>
      </c>
      <c r="Y104" s="9">
        <f>MONTH(SalesDataTable[[#This Row],[Order Date]])</f>
        <v>1</v>
      </c>
      <c r="Z104" s="8" t="str">
        <f>TEXT(SalesDataTable[[#This Row],[Order Date]],"mmm")</f>
        <v>Jan</v>
      </c>
    </row>
    <row r="105" spans="1:26" ht="16">
      <c r="A105" s="2">
        <v>890</v>
      </c>
      <c r="B105" s="3">
        <v>46045</v>
      </c>
      <c r="C105" s="5">
        <f>YEAR(SalesDataTable[[#This Row],[Order Date]])</f>
        <v>2026</v>
      </c>
      <c r="D105" s="14" t="str">
        <f>"Q"&amp;ROUNDUP(MONTH(SalesDataTable[[#This Row],[Order Date]])/3,0)</f>
        <v>Q1</v>
      </c>
      <c r="E105" s="5">
        <f>MONTH(SalesDataTable[[#This Row],[Order Date]])</f>
        <v>1</v>
      </c>
      <c r="F105" s="5" t="str">
        <f>TEXT(SalesDataTable[[#This Row],[Order Date]], "MMM")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25">
        <f>SalesDataTable[[#This Row],[Units Sold]]*SalesDataTable[[#This Row],[Unit Price]]</f>
        <v>245.94</v>
      </c>
      <c r="V105" s="8">
        <f>SalesDataTable[[#This Row],[Units Sold]]*SalesDataTable[[#This Row],[Unit Price]]*SalesDataTable[[#This Row],[Discount %]]</f>
        <v>24.594000000000001</v>
      </c>
      <c r="W105" s="5">
        <f>YEAR(SalesDataTable[[#This Row],[Order Date]])</f>
        <v>2026</v>
      </c>
      <c r="X105" s="8" t="str">
        <f>"Q"&amp;ROUNDUP(MONTH(SalesDataTable[[#This Row],[Order Date]])/3,0)</f>
        <v>Q1</v>
      </c>
      <c r="Y105" s="9">
        <f>MONTH(SalesDataTable[[#This Row],[Order Date]])</f>
        <v>1</v>
      </c>
      <c r="Z105" s="8" t="str">
        <f>TEXT(SalesDataTable[[#This Row],[Order Date]],"mmm")</f>
        <v>Jan</v>
      </c>
    </row>
    <row r="106" spans="1:26" ht="16">
      <c r="A106" s="2">
        <v>2185</v>
      </c>
      <c r="B106" s="3">
        <v>46045</v>
      </c>
      <c r="C106" s="5">
        <f>YEAR(SalesDataTable[[#This Row],[Order Date]])</f>
        <v>2026</v>
      </c>
      <c r="D106" s="14" t="str">
        <f>"Q"&amp;ROUNDUP(MONTH(SalesDataTable[[#This Row],[Order Date]])/3,0)</f>
        <v>Q1</v>
      </c>
      <c r="E106" s="5">
        <f>MONTH(SalesDataTable[[#This Row],[Order Date]])</f>
        <v>1</v>
      </c>
      <c r="F106" s="5" t="str">
        <f>TEXT(SalesDataTable[[#This Row],[Order Date]], "MMM")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25">
        <f>SalesDataTable[[#This Row],[Units Sold]]*SalesDataTable[[#This Row],[Unit Price]]</f>
        <v>3376.9</v>
      </c>
      <c r="V106" s="8">
        <f>SalesDataTable[[#This Row],[Units Sold]]*SalesDataTable[[#This Row],[Unit Price]]*SalesDataTable[[#This Row],[Discount %]]</f>
        <v>337.69000000000005</v>
      </c>
      <c r="W106" s="5">
        <f>YEAR(SalesDataTable[[#This Row],[Order Date]])</f>
        <v>2026</v>
      </c>
      <c r="X106" s="8" t="str">
        <f>"Q"&amp;ROUNDUP(MONTH(SalesDataTable[[#This Row],[Order Date]])/3,0)</f>
        <v>Q1</v>
      </c>
      <c r="Y106" s="9">
        <f>MONTH(SalesDataTable[[#This Row],[Order Date]])</f>
        <v>1</v>
      </c>
      <c r="Z106" s="8" t="str">
        <f>TEXT(SalesDataTable[[#This Row],[Order Date]],"mmm")</f>
        <v>Jan</v>
      </c>
    </row>
    <row r="107" spans="1:26" ht="16">
      <c r="A107" s="2">
        <v>2335</v>
      </c>
      <c r="B107" s="3">
        <v>46045</v>
      </c>
      <c r="C107" s="5">
        <f>YEAR(SalesDataTable[[#This Row],[Order Date]])</f>
        <v>2026</v>
      </c>
      <c r="D107" s="14" t="str">
        <f>"Q"&amp;ROUNDUP(MONTH(SalesDataTable[[#This Row],[Order Date]])/3,0)</f>
        <v>Q1</v>
      </c>
      <c r="E107" s="5">
        <f>MONTH(SalesDataTable[[#This Row],[Order Date]])</f>
        <v>1</v>
      </c>
      <c r="F107" s="5" t="str">
        <f>TEXT(SalesDataTable[[#This Row],[Order Date]], "MMM")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25">
        <f>SalesDataTable[[#This Row],[Units Sold]]*SalesDataTable[[#This Row],[Unit Price]]</f>
        <v>666.58</v>
      </c>
      <c r="V107" s="8">
        <f>SalesDataTable[[#This Row],[Units Sold]]*SalesDataTable[[#This Row],[Unit Price]]*SalesDataTable[[#This Row],[Discount %]]</f>
        <v>0</v>
      </c>
      <c r="W107" s="5">
        <f>YEAR(SalesDataTable[[#This Row],[Order Date]])</f>
        <v>2026</v>
      </c>
      <c r="X107" s="8" t="str">
        <f>"Q"&amp;ROUNDUP(MONTH(SalesDataTable[[#This Row],[Order Date]])/3,0)</f>
        <v>Q1</v>
      </c>
      <c r="Y107" s="9">
        <f>MONTH(SalesDataTable[[#This Row],[Order Date]])</f>
        <v>1</v>
      </c>
      <c r="Z107" s="8" t="str">
        <f>TEXT(SalesDataTable[[#This Row],[Order Date]],"mmm")</f>
        <v>Jan</v>
      </c>
    </row>
    <row r="108" spans="1:26" ht="16">
      <c r="A108" s="2">
        <v>2784</v>
      </c>
      <c r="B108" s="3">
        <v>46045</v>
      </c>
      <c r="C108" s="5">
        <f>YEAR(SalesDataTable[[#This Row],[Order Date]])</f>
        <v>2026</v>
      </c>
      <c r="D108" s="14" t="str">
        <f>"Q"&amp;ROUNDUP(MONTH(SalesDataTable[[#This Row],[Order Date]])/3,0)</f>
        <v>Q1</v>
      </c>
      <c r="E108" s="5">
        <f>MONTH(SalesDataTable[[#This Row],[Order Date]])</f>
        <v>1</v>
      </c>
      <c r="F108" s="5" t="str">
        <f>TEXT(SalesDataTable[[#This Row],[Order Date]], "MMM")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25">
        <f>SalesDataTable[[#This Row],[Units Sold]]*SalesDataTable[[#This Row],[Unit Price]]</f>
        <v>80.11</v>
      </c>
      <c r="V108" s="8">
        <f>SalesDataTable[[#This Row],[Units Sold]]*SalesDataTable[[#This Row],[Unit Price]]*SalesDataTable[[#This Row],[Discount %]]</f>
        <v>4.0055000000000005</v>
      </c>
      <c r="W108" s="5">
        <f>YEAR(SalesDataTable[[#This Row],[Order Date]])</f>
        <v>2026</v>
      </c>
      <c r="X108" s="8" t="str">
        <f>"Q"&amp;ROUNDUP(MONTH(SalesDataTable[[#This Row],[Order Date]])/3,0)</f>
        <v>Q1</v>
      </c>
      <c r="Y108" s="9">
        <f>MONTH(SalesDataTable[[#This Row],[Order Date]])</f>
        <v>1</v>
      </c>
      <c r="Z108" s="8" t="str">
        <f>TEXT(SalesDataTable[[#This Row],[Order Date]],"mmm")</f>
        <v>Jan</v>
      </c>
    </row>
    <row r="109" spans="1:26" ht="16">
      <c r="A109" s="2">
        <v>3820</v>
      </c>
      <c r="B109" s="3">
        <v>46045</v>
      </c>
      <c r="C109" s="5">
        <f>YEAR(SalesDataTable[[#This Row],[Order Date]])</f>
        <v>2026</v>
      </c>
      <c r="D109" s="14" t="str">
        <f>"Q"&amp;ROUNDUP(MONTH(SalesDataTable[[#This Row],[Order Date]])/3,0)</f>
        <v>Q1</v>
      </c>
      <c r="E109" s="5">
        <f>MONTH(SalesDataTable[[#This Row],[Order Date]])</f>
        <v>1</v>
      </c>
      <c r="F109" s="5" t="str">
        <f>TEXT(SalesDataTable[[#This Row],[Order Date]], "MMM")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25">
        <f>SalesDataTable[[#This Row],[Units Sold]]*SalesDataTable[[#This Row],[Unit Price]]</f>
        <v>82.6</v>
      </c>
      <c r="V109" s="8">
        <f>SalesDataTable[[#This Row],[Units Sold]]*SalesDataTable[[#This Row],[Unit Price]]*SalesDataTable[[#This Row],[Discount %]]</f>
        <v>4.13</v>
      </c>
      <c r="W109" s="5">
        <f>YEAR(SalesDataTable[[#This Row],[Order Date]])</f>
        <v>2026</v>
      </c>
      <c r="X109" s="8" t="str">
        <f>"Q"&amp;ROUNDUP(MONTH(SalesDataTable[[#This Row],[Order Date]])/3,0)</f>
        <v>Q1</v>
      </c>
      <c r="Y109" s="9">
        <f>MONTH(SalesDataTable[[#This Row],[Order Date]])</f>
        <v>1</v>
      </c>
      <c r="Z109" s="8" t="str">
        <f>TEXT(SalesDataTable[[#This Row],[Order Date]],"mmm")</f>
        <v>Jan</v>
      </c>
    </row>
    <row r="110" spans="1:26" ht="16">
      <c r="A110" s="2">
        <v>994</v>
      </c>
      <c r="B110" s="3">
        <v>46046</v>
      </c>
      <c r="C110" s="5">
        <f>YEAR(SalesDataTable[[#This Row],[Order Date]])</f>
        <v>2026</v>
      </c>
      <c r="D110" s="14" t="str">
        <f>"Q"&amp;ROUNDUP(MONTH(SalesDataTable[[#This Row],[Order Date]])/3,0)</f>
        <v>Q1</v>
      </c>
      <c r="E110" s="5">
        <f>MONTH(SalesDataTable[[#This Row],[Order Date]])</f>
        <v>1</v>
      </c>
      <c r="F110" s="5" t="str">
        <f>TEXT(SalesDataTable[[#This Row],[Order Date]], "MMM")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25">
        <f>SalesDataTable[[#This Row],[Units Sold]]*SalesDataTable[[#This Row],[Unit Price]]</f>
        <v>94.07</v>
      </c>
      <c r="V110" s="8">
        <f>SalesDataTable[[#This Row],[Units Sold]]*SalesDataTable[[#This Row],[Unit Price]]*SalesDataTable[[#This Row],[Discount %]]</f>
        <v>0</v>
      </c>
      <c r="W110" s="5">
        <f>YEAR(SalesDataTable[[#This Row],[Order Date]])</f>
        <v>2026</v>
      </c>
      <c r="X110" s="8" t="str">
        <f>"Q"&amp;ROUNDUP(MONTH(SalesDataTable[[#This Row],[Order Date]])/3,0)</f>
        <v>Q1</v>
      </c>
      <c r="Y110" s="9">
        <f>MONTH(SalesDataTable[[#This Row],[Order Date]])</f>
        <v>1</v>
      </c>
      <c r="Z110" s="8" t="str">
        <f>TEXT(SalesDataTable[[#This Row],[Order Date]],"mmm")</f>
        <v>Jan</v>
      </c>
    </row>
    <row r="111" spans="1:26" ht="16">
      <c r="A111" s="2">
        <v>1643</v>
      </c>
      <c r="B111" s="3">
        <v>46046</v>
      </c>
      <c r="C111" s="5">
        <f>YEAR(SalesDataTable[[#This Row],[Order Date]])</f>
        <v>2026</v>
      </c>
      <c r="D111" s="14" t="str">
        <f>"Q"&amp;ROUNDUP(MONTH(SalesDataTable[[#This Row],[Order Date]])/3,0)</f>
        <v>Q1</v>
      </c>
      <c r="E111" s="5">
        <f>MONTH(SalesDataTable[[#This Row],[Order Date]])</f>
        <v>1</v>
      </c>
      <c r="F111" s="5" t="str">
        <f>TEXT(SalesDataTable[[#This Row],[Order Date]], "MMM")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25">
        <f>SalesDataTable[[#This Row],[Units Sold]]*SalesDataTable[[#This Row],[Unit Price]]</f>
        <v>163.71</v>
      </c>
      <c r="V111" s="8">
        <f>SalesDataTable[[#This Row],[Units Sold]]*SalesDataTable[[#This Row],[Unit Price]]*SalesDataTable[[#This Row],[Discount %]]</f>
        <v>0</v>
      </c>
      <c r="W111" s="5">
        <f>YEAR(SalesDataTable[[#This Row],[Order Date]])</f>
        <v>2026</v>
      </c>
      <c r="X111" s="8" t="str">
        <f>"Q"&amp;ROUNDUP(MONTH(SalesDataTable[[#This Row],[Order Date]])/3,0)</f>
        <v>Q1</v>
      </c>
      <c r="Y111" s="9">
        <f>MONTH(SalesDataTable[[#This Row],[Order Date]])</f>
        <v>1</v>
      </c>
      <c r="Z111" s="8" t="str">
        <f>TEXT(SalesDataTable[[#This Row],[Order Date]],"mmm")</f>
        <v>Jan</v>
      </c>
    </row>
    <row r="112" spans="1:26" ht="16">
      <c r="A112" s="2">
        <v>1971</v>
      </c>
      <c r="B112" s="3">
        <v>46046</v>
      </c>
      <c r="C112" s="5">
        <f>YEAR(SalesDataTable[[#This Row],[Order Date]])</f>
        <v>2026</v>
      </c>
      <c r="D112" s="14" t="str">
        <f>"Q"&amp;ROUNDUP(MONTH(SalesDataTable[[#This Row],[Order Date]])/3,0)</f>
        <v>Q1</v>
      </c>
      <c r="E112" s="5">
        <f>MONTH(SalesDataTable[[#This Row],[Order Date]])</f>
        <v>1</v>
      </c>
      <c r="F112" s="5" t="str">
        <f>TEXT(SalesDataTable[[#This Row],[Order Date]], "MMM")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25">
        <f>SalesDataTable[[#This Row],[Units Sold]]*SalesDataTable[[#This Row],[Unit Price]]</f>
        <v>765.72</v>
      </c>
      <c r="V112" s="8">
        <f>SalesDataTable[[#This Row],[Units Sold]]*SalesDataTable[[#This Row],[Unit Price]]*SalesDataTable[[#This Row],[Discount %]]</f>
        <v>0</v>
      </c>
      <c r="W112" s="5">
        <f>YEAR(SalesDataTable[[#This Row],[Order Date]])</f>
        <v>2026</v>
      </c>
      <c r="X112" s="8" t="str">
        <f>"Q"&amp;ROUNDUP(MONTH(SalesDataTable[[#This Row],[Order Date]])/3,0)</f>
        <v>Q1</v>
      </c>
      <c r="Y112" s="9">
        <f>MONTH(SalesDataTable[[#This Row],[Order Date]])</f>
        <v>1</v>
      </c>
      <c r="Z112" s="8" t="str">
        <f>TEXT(SalesDataTable[[#This Row],[Order Date]],"mmm")</f>
        <v>Jan</v>
      </c>
    </row>
    <row r="113" spans="1:26" ht="16">
      <c r="A113" s="2">
        <v>2828</v>
      </c>
      <c r="B113" s="3">
        <v>46046</v>
      </c>
      <c r="C113" s="5">
        <f>YEAR(SalesDataTable[[#This Row],[Order Date]])</f>
        <v>2026</v>
      </c>
      <c r="D113" s="14" t="str">
        <f>"Q"&amp;ROUNDUP(MONTH(SalesDataTable[[#This Row],[Order Date]])/3,0)</f>
        <v>Q1</v>
      </c>
      <c r="E113" s="5">
        <f>MONTH(SalesDataTable[[#This Row],[Order Date]])</f>
        <v>1</v>
      </c>
      <c r="F113" s="5" t="str">
        <f>TEXT(SalesDataTable[[#This Row],[Order Date]], "MMM")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25">
        <f>SalesDataTable[[#This Row],[Units Sold]]*SalesDataTable[[#This Row],[Unit Price]]</f>
        <v>140.82</v>
      </c>
      <c r="V113" s="8">
        <f>SalesDataTable[[#This Row],[Units Sold]]*SalesDataTable[[#This Row],[Unit Price]]*SalesDataTable[[#This Row],[Discount %]]</f>
        <v>7.0410000000000004</v>
      </c>
      <c r="W113" s="5">
        <f>YEAR(SalesDataTable[[#This Row],[Order Date]])</f>
        <v>2026</v>
      </c>
      <c r="X113" s="8" t="str">
        <f>"Q"&amp;ROUNDUP(MONTH(SalesDataTable[[#This Row],[Order Date]])/3,0)</f>
        <v>Q1</v>
      </c>
      <c r="Y113" s="9">
        <f>MONTH(SalesDataTable[[#This Row],[Order Date]])</f>
        <v>1</v>
      </c>
      <c r="Z113" s="8" t="str">
        <f>TEXT(SalesDataTable[[#This Row],[Order Date]],"mmm")</f>
        <v>Jan</v>
      </c>
    </row>
    <row r="114" spans="1:26" ht="16">
      <c r="A114" s="2">
        <v>5175</v>
      </c>
      <c r="B114" s="3">
        <v>46046</v>
      </c>
      <c r="C114" s="5">
        <f>YEAR(SalesDataTable[[#This Row],[Order Date]])</f>
        <v>2026</v>
      </c>
      <c r="D114" s="14" t="str">
        <f>"Q"&amp;ROUNDUP(MONTH(SalesDataTable[[#This Row],[Order Date]])/3,0)</f>
        <v>Q1</v>
      </c>
      <c r="E114" s="5">
        <f>MONTH(SalesDataTable[[#This Row],[Order Date]])</f>
        <v>1</v>
      </c>
      <c r="F114" s="5" t="str">
        <f>TEXT(SalesDataTable[[#This Row],[Order Date]], "MMM")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25">
        <f>SalesDataTable[[#This Row],[Units Sold]]*SalesDataTable[[#This Row],[Unit Price]]</f>
        <v>147.21</v>
      </c>
      <c r="V114" s="8">
        <f>SalesDataTable[[#This Row],[Units Sold]]*SalesDataTable[[#This Row],[Unit Price]]*SalesDataTable[[#This Row],[Discount %]]</f>
        <v>0</v>
      </c>
      <c r="W114" s="5">
        <f>YEAR(SalesDataTable[[#This Row],[Order Date]])</f>
        <v>2026</v>
      </c>
      <c r="X114" s="8" t="str">
        <f>"Q"&amp;ROUNDUP(MONTH(SalesDataTable[[#This Row],[Order Date]])/3,0)</f>
        <v>Q1</v>
      </c>
      <c r="Y114" s="9">
        <f>MONTH(SalesDataTable[[#This Row],[Order Date]])</f>
        <v>1</v>
      </c>
      <c r="Z114" s="8" t="str">
        <f>TEXT(SalesDataTable[[#This Row],[Order Date]],"mmm")</f>
        <v>Jan</v>
      </c>
    </row>
    <row r="115" spans="1:26" ht="16">
      <c r="A115" s="2">
        <v>1874</v>
      </c>
      <c r="B115" s="3">
        <v>46047</v>
      </c>
      <c r="C115" s="5">
        <f>YEAR(SalesDataTable[[#This Row],[Order Date]])</f>
        <v>2026</v>
      </c>
      <c r="D115" s="14" t="str">
        <f>"Q"&amp;ROUNDUP(MONTH(SalesDataTable[[#This Row],[Order Date]])/3,0)</f>
        <v>Q1</v>
      </c>
      <c r="E115" s="5">
        <f>MONTH(SalesDataTable[[#This Row],[Order Date]])</f>
        <v>1</v>
      </c>
      <c r="F115" s="5" t="str">
        <f>TEXT(SalesDataTable[[#This Row],[Order Date]], "MMM")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25">
        <f>SalesDataTable[[#This Row],[Units Sold]]*SalesDataTable[[#This Row],[Unit Price]]</f>
        <v>35.729999999999997</v>
      </c>
      <c r="V115" s="8">
        <f>SalesDataTable[[#This Row],[Units Sold]]*SalesDataTable[[#This Row],[Unit Price]]*SalesDataTable[[#This Row],[Discount %]]</f>
        <v>0</v>
      </c>
      <c r="W115" s="5">
        <f>YEAR(SalesDataTable[[#This Row],[Order Date]])</f>
        <v>2026</v>
      </c>
      <c r="X115" s="8" t="str">
        <f>"Q"&amp;ROUNDUP(MONTH(SalesDataTable[[#This Row],[Order Date]])/3,0)</f>
        <v>Q1</v>
      </c>
      <c r="Y115" s="9">
        <f>MONTH(SalesDataTable[[#This Row],[Order Date]])</f>
        <v>1</v>
      </c>
      <c r="Z115" s="8" t="str">
        <f>TEXT(SalesDataTable[[#This Row],[Order Date]],"mmm")</f>
        <v>Jan</v>
      </c>
    </row>
    <row r="116" spans="1:26" ht="16">
      <c r="A116" s="2">
        <v>2490</v>
      </c>
      <c r="B116" s="3">
        <v>46047</v>
      </c>
      <c r="C116" s="5">
        <f>YEAR(SalesDataTable[[#This Row],[Order Date]])</f>
        <v>2026</v>
      </c>
      <c r="D116" s="14" t="str">
        <f>"Q"&amp;ROUNDUP(MONTH(SalesDataTable[[#This Row],[Order Date]])/3,0)</f>
        <v>Q1</v>
      </c>
      <c r="E116" s="5">
        <f>MONTH(SalesDataTable[[#This Row],[Order Date]])</f>
        <v>1</v>
      </c>
      <c r="F116" s="5" t="str">
        <f>TEXT(SalesDataTable[[#This Row],[Order Date]], "MMM")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25">
        <f>SalesDataTable[[#This Row],[Units Sold]]*SalesDataTable[[#This Row],[Unit Price]]</f>
        <v>207.98</v>
      </c>
      <c r="V116" s="8">
        <f>SalesDataTable[[#This Row],[Units Sold]]*SalesDataTable[[#This Row],[Unit Price]]*SalesDataTable[[#This Row],[Discount %]]</f>
        <v>31.196999999999996</v>
      </c>
      <c r="W116" s="5">
        <f>YEAR(SalesDataTable[[#This Row],[Order Date]])</f>
        <v>2026</v>
      </c>
      <c r="X116" s="8" t="str">
        <f>"Q"&amp;ROUNDUP(MONTH(SalesDataTable[[#This Row],[Order Date]])/3,0)</f>
        <v>Q1</v>
      </c>
      <c r="Y116" s="9">
        <f>MONTH(SalesDataTable[[#This Row],[Order Date]])</f>
        <v>1</v>
      </c>
      <c r="Z116" s="8" t="str">
        <f>TEXT(SalesDataTable[[#This Row],[Order Date]],"mmm")</f>
        <v>Jan</v>
      </c>
    </row>
    <row r="117" spans="1:26" ht="16">
      <c r="A117" s="2">
        <v>5078</v>
      </c>
      <c r="B117" s="3">
        <v>46047</v>
      </c>
      <c r="C117" s="5">
        <f>YEAR(SalesDataTable[[#This Row],[Order Date]])</f>
        <v>2026</v>
      </c>
      <c r="D117" s="14" t="str">
        <f>"Q"&amp;ROUNDUP(MONTH(SalesDataTable[[#This Row],[Order Date]])/3,0)</f>
        <v>Q1</v>
      </c>
      <c r="E117" s="5">
        <f>MONTH(SalesDataTable[[#This Row],[Order Date]])</f>
        <v>1</v>
      </c>
      <c r="F117" s="5" t="str">
        <f>TEXT(SalesDataTable[[#This Row],[Order Date]], "MMM")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25">
        <f>SalesDataTable[[#This Row],[Units Sold]]*SalesDataTable[[#This Row],[Unit Price]]</f>
        <v>145.47999999999999</v>
      </c>
      <c r="V117" s="8">
        <f>SalesDataTable[[#This Row],[Units Sold]]*SalesDataTable[[#This Row],[Unit Price]]*SalesDataTable[[#This Row],[Discount %]]</f>
        <v>0</v>
      </c>
      <c r="W117" s="5">
        <f>YEAR(SalesDataTable[[#This Row],[Order Date]])</f>
        <v>2026</v>
      </c>
      <c r="X117" s="8" t="str">
        <f>"Q"&amp;ROUNDUP(MONTH(SalesDataTable[[#This Row],[Order Date]])/3,0)</f>
        <v>Q1</v>
      </c>
      <c r="Y117" s="9">
        <f>MONTH(SalesDataTable[[#This Row],[Order Date]])</f>
        <v>1</v>
      </c>
      <c r="Z117" s="8" t="str">
        <f>TEXT(SalesDataTable[[#This Row],[Order Date]],"mmm")</f>
        <v>Jan</v>
      </c>
    </row>
    <row r="118" spans="1:26" ht="16">
      <c r="A118" s="2">
        <v>230</v>
      </c>
      <c r="B118" s="3">
        <v>46048</v>
      </c>
      <c r="C118" s="5">
        <f>YEAR(SalesDataTable[[#This Row],[Order Date]])</f>
        <v>2026</v>
      </c>
      <c r="D118" s="14" t="str">
        <f>"Q"&amp;ROUNDUP(MONTH(SalesDataTable[[#This Row],[Order Date]])/3,0)</f>
        <v>Q1</v>
      </c>
      <c r="E118" s="5">
        <f>MONTH(SalesDataTable[[#This Row],[Order Date]])</f>
        <v>1</v>
      </c>
      <c r="F118" s="5" t="str">
        <f>TEXT(SalesDataTable[[#This Row],[Order Date]], "MMM")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25">
        <f>SalesDataTable[[#This Row],[Units Sold]]*SalesDataTable[[#This Row],[Unit Price]]</f>
        <v>100.01</v>
      </c>
      <c r="V118" s="8">
        <f>SalesDataTable[[#This Row],[Units Sold]]*SalesDataTable[[#This Row],[Unit Price]]*SalesDataTable[[#This Row],[Discount %]]</f>
        <v>5.0005000000000006</v>
      </c>
      <c r="W118" s="5">
        <f>YEAR(SalesDataTable[[#This Row],[Order Date]])</f>
        <v>2026</v>
      </c>
      <c r="X118" s="8" t="str">
        <f>"Q"&amp;ROUNDUP(MONTH(SalesDataTable[[#This Row],[Order Date]])/3,0)</f>
        <v>Q1</v>
      </c>
      <c r="Y118" s="9">
        <f>MONTH(SalesDataTable[[#This Row],[Order Date]])</f>
        <v>1</v>
      </c>
      <c r="Z118" s="8" t="str">
        <f>TEXT(SalesDataTable[[#This Row],[Order Date]],"mmm")</f>
        <v>Jan</v>
      </c>
    </row>
    <row r="119" spans="1:26" ht="16">
      <c r="A119" s="2">
        <v>1757</v>
      </c>
      <c r="B119" s="3">
        <v>46048</v>
      </c>
      <c r="C119" s="5">
        <f>YEAR(SalesDataTable[[#This Row],[Order Date]])</f>
        <v>2026</v>
      </c>
      <c r="D119" s="14" t="str">
        <f>"Q"&amp;ROUNDUP(MONTH(SalesDataTable[[#This Row],[Order Date]])/3,0)</f>
        <v>Q1</v>
      </c>
      <c r="E119" s="5">
        <f>MONTH(SalesDataTable[[#This Row],[Order Date]])</f>
        <v>1</v>
      </c>
      <c r="F119" s="5" t="str">
        <f>TEXT(SalesDataTable[[#This Row],[Order Date]], "MMM")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25">
        <f>SalesDataTable[[#This Row],[Units Sold]]*SalesDataTable[[#This Row],[Unit Price]]</f>
        <v>91.46</v>
      </c>
      <c r="V119" s="8">
        <f>SalesDataTable[[#This Row],[Units Sold]]*SalesDataTable[[#This Row],[Unit Price]]*SalesDataTable[[#This Row],[Discount %]]</f>
        <v>0</v>
      </c>
      <c r="W119" s="5">
        <f>YEAR(SalesDataTable[[#This Row],[Order Date]])</f>
        <v>2026</v>
      </c>
      <c r="X119" s="8" t="str">
        <f>"Q"&amp;ROUNDUP(MONTH(SalesDataTable[[#This Row],[Order Date]])/3,0)</f>
        <v>Q1</v>
      </c>
      <c r="Y119" s="9">
        <f>MONTH(SalesDataTable[[#This Row],[Order Date]])</f>
        <v>1</v>
      </c>
      <c r="Z119" s="8" t="str">
        <f>TEXT(SalesDataTable[[#This Row],[Order Date]],"mmm")</f>
        <v>Jan</v>
      </c>
    </row>
    <row r="120" spans="1:26" ht="16">
      <c r="A120" s="2">
        <v>1944</v>
      </c>
      <c r="B120" s="3">
        <v>46048</v>
      </c>
      <c r="C120" s="5">
        <f>YEAR(SalesDataTable[[#This Row],[Order Date]])</f>
        <v>2026</v>
      </c>
      <c r="D120" s="14" t="str">
        <f>"Q"&amp;ROUNDUP(MONTH(SalesDataTable[[#This Row],[Order Date]])/3,0)</f>
        <v>Q1</v>
      </c>
      <c r="E120" s="5">
        <f>MONTH(SalesDataTable[[#This Row],[Order Date]])</f>
        <v>1</v>
      </c>
      <c r="F120" s="5" t="str">
        <f>TEXT(SalesDataTable[[#This Row],[Order Date]], "MMM")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25">
        <f>SalesDataTable[[#This Row],[Units Sold]]*SalesDataTable[[#This Row],[Unit Price]]</f>
        <v>287.32</v>
      </c>
      <c r="V120" s="8">
        <f>SalesDataTable[[#This Row],[Units Sold]]*SalesDataTable[[#This Row],[Unit Price]]*SalesDataTable[[#This Row],[Discount %]]</f>
        <v>43.097999999999999</v>
      </c>
      <c r="W120" s="5">
        <f>YEAR(SalesDataTable[[#This Row],[Order Date]])</f>
        <v>2026</v>
      </c>
      <c r="X120" s="8" t="str">
        <f>"Q"&amp;ROUNDUP(MONTH(SalesDataTable[[#This Row],[Order Date]])/3,0)</f>
        <v>Q1</v>
      </c>
      <c r="Y120" s="9">
        <f>MONTH(SalesDataTable[[#This Row],[Order Date]])</f>
        <v>1</v>
      </c>
      <c r="Z120" s="8" t="str">
        <f>TEXT(SalesDataTable[[#This Row],[Order Date]],"mmm")</f>
        <v>Jan</v>
      </c>
    </row>
    <row r="121" spans="1:26" ht="16">
      <c r="A121" s="2">
        <v>3485</v>
      </c>
      <c r="B121" s="3">
        <v>46048</v>
      </c>
      <c r="C121" s="5">
        <f>YEAR(SalesDataTable[[#This Row],[Order Date]])</f>
        <v>2026</v>
      </c>
      <c r="D121" s="14" t="str">
        <f>"Q"&amp;ROUNDUP(MONTH(SalesDataTable[[#This Row],[Order Date]])/3,0)</f>
        <v>Q1</v>
      </c>
      <c r="E121" s="5">
        <f>MONTH(SalesDataTable[[#This Row],[Order Date]])</f>
        <v>1</v>
      </c>
      <c r="F121" s="5" t="str">
        <f>TEXT(SalesDataTable[[#This Row],[Order Date]], "MMM")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25">
        <f>SalesDataTable[[#This Row],[Units Sold]]*SalesDataTable[[#This Row],[Unit Price]]</f>
        <v>243.76</v>
      </c>
      <c r="V121" s="8">
        <f>SalesDataTable[[#This Row],[Units Sold]]*SalesDataTable[[#This Row],[Unit Price]]*SalesDataTable[[#This Row],[Discount %]]</f>
        <v>12.188000000000001</v>
      </c>
      <c r="W121" s="5">
        <f>YEAR(SalesDataTable[[#This Row],[Order Date]])</f>
        <v>2026</v>
      </c>
      <c r="X121" s="8" t="str">
        <f>"Q"&amp;ROUNDUP(MONTH(SalesDataTable[[#This Row],[Order Date]])/3,0)</f>
        <v>Q1</v>
      </c>
      <c r="Y121" s="9">
        <f>MONTH(SalesDataTable[[#This Row],[Order Date]])</f>
        <v>1</v>
      </c>
      <c r="Z121" s="8" t="str">
        <f>TEXT(SalesDataTable[[#This Row],[Order Date]],"mmm")</f>
        <v>Jan</v>
      </c>
    </row>
    <row r="122" spans="1:26" ht="16">
      <c r="A122" s="2">
        <v>4002</v>
      </c>
      <c r="B122" s="3">
        <v>46048</v>
      </c>
      <c r="C122" s="5">
        <f>YEAR(SalesDataTable[[#This Row],[Order Date]])</f>
        <v>2026</v>
      </c>
      <c r="D122" s="14" t="str">
        <f>"Q"&amp;ROUNDUP(MONTH(SalesDataTable[[#This Row],[Order Date]])/3,0)</f>
        <v>Q1</v>
      </c>
      <c r="E122" s="5">
        <f>MONTH(SalesDataTable[[#This Row],[Order Date]])</f>
        <v>1</v>
      </c>
      <c r="F122" s="5" t="str">
        <f>TEXT(SalesDataTable[[#This Row],[Order Date]], "MMM")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25">
        <f>SalesDataTable[[#This Row],[Units Sold]]*SalesDataTable[[#This Row],[Unit Price]]</f>
        <v>152.76</v>
      </c>
      <c r="V122" s="8">
        <f>SalesDataTable[[#This Row],[Units Sold]]*SalesDataTable[[#This Row],[Unit Price]]*SalesDataTable[[#This Row],[Discount %]]</f>
        <v>7.6379999999999999</v>
      </c>
      <c r="W122" s="5">
        <f>YEAR(SalesDataTable[[#This Row],[Order Date]])</f>
        <v>2026</v>
      </c>
      <c r="X122" s="8" t="str">
        <f>"Q"&amp;ROUNDUP(MONTH(SalesDataTable[[#This Row],[Order Date]])/3,0)</f>
        <v>Q1</v>
      </c>
      <c r="Y122" s="9">
        <f>MONTH(SalesDataTable[[#This Row],[Order Date]])</f>
        <v>1</v>
      </c>
      <c r="Z122" s="8" t="str">
        <f>TEXT(SalesDataTable[[#This Row],[Order Date]],"mmm")</f>
        <v>Jan</v>
      </c>
    </row>
    <row r="123" spans="1:26" ht="16">
      <c r="A123" s="2">
        <v>818</v>
      </c>
      <c r="B123" s="3">
        <v>46049</v>
      </c>
      <c r="C123" s="5">
        <f>YEAR(SalesDataTable[[#This Row],[Order Date]])</f>
        <v>2026</v>
      </c>
      <c r="D123" s="14" t="str">
        <f>"Q"&amp;ROUNDUP(MONTH(SalesDataTable[[#This Row],[Order Date]])/3,0)</f>
        <v>Q1</v>
      </c>
      <c r="E123" s="5">
        <f>MONTH(SalesDataTable[[#This Row],[Order Date]])</f>
        <v>1</v>
      </c>
      <c r="F123" s="5" t="str">
        <f>TEXT(SalesDataTable[[#This Row],[Order Date]], "MMM")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25">
        <f>SalesDataTable[[#This Row],[Units Sold]]*SalesDataTable[[#This Row],[Unit Price]]</f>
        <v>103.78</v>
      </c>
      <c r="V123" s="8">
        <f>SalesDataTable[[#This Row],[Units Sold]]*SalesDataTable[[#This Row],[Unit Price]]*SalesDataTable[[#This Row],[Discount %]]</f>
        <v>0</v>
      </c>
      <c r="W123" s="5">
        <f>YEAR(SalesDataTable[[#This Row],[Order Date]])</f>
        <v>2026</v>
      </c>
      <c r="X123" s="8" t="str">
        <f>"Q"&amp;ROUNDUP(MONTH(SalesDataTable[[#This Row],[Order Date]])/3,0)</f>
        <v>Q1</v>
      </c>
      <c r="Y123" s="9">
        <f>MONTH(SalesDataTable[[#This Row],[Order Date]])</f>
        <v>1</v>
      </c>
      <c r="Z123" s="8" t="str">
        <f>TEXT(SalesDataTable[[#This Row],[Order Date]],"mmm")</f>
        <v>Jan</v>
      </c>
    </row>
    <row r="124" spans="1:26" ht="16">
      <c r="A124" s="2">
        <v>1439</v>
      </c>
      <c r="B124" s="3">
        <v>46049</v>
      </c>
      <c r="C124" s="5">
        <f>YEAR(SalesDataTable[[#This Row],[Order Date]])</f>
        <v>2026</v>
      </c>
      <c r="D124" s="14" t="str">
        <f>"Q"&amp;ROUNDUP(MONTH(SalesDataTable[[#This Row],[Order Date]])/3,0)</f>
        <v>Q1</v>
      </c>
      <c r="E124" s="5">
        <f>MONTH(SalesDataTable[[#This Row],[Order Date]])</f>
        <v>1</v>
      </c>
      <c r="F124" s="5" t="str">
        <f>TEXT(SalesDataTable[[#This Row],[Order Date]], "MMM")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25">
        <f>SalesDataTable[[#This Row],[Units Sold]]*SalesDataTable[[#This Row],[Unit Price]]</f>
        <v>314.33999999999997</v>
      </c>
      <c r="V124" s="8">
        <f>SalesDataTable[[#This Row],[Units Sold]]*SalesDataTable[[#This Row],[Unit Price]]*SalesDataTable[[#This Row],[Discount %]]</f>
        <v>0</v>
      </c>
      <c r="W124" s="5">
        <f>YEAR(SalesDataTable[[#This Row],[Order Date]])</f>
        <v>2026</v>
      </c>
      <c r="X124" s="8" t="str">
        <f>"Q"&amp;ROUNDUP(MONTH(SalesDataTable[[#This Row],[Order Date]])/3,0)</f>
        <v>Q1</v>
      </c>
      <c r="Y124" s="9">
        <f>MONTH(SalesDataTable[[#This Row],[Order Date]])</f>
        <v>1</v>
      </c>
      <c r="Z124" s="8" t="str">
        <f>TEXT(SalesDataTable[[#This Row],[Order Date]],"mmm")</f>
        <v>Jan</v>
      </c>
    </row>
    <row r="125" spans="1:26" ht="16">
      <c r="A125" s="2">
        <v>1616</v>
      </c>
      <c r="B125" s="3">
        <v>46049</v>
      </c>
      <c r="C125" s="5">
        <f>YEAR(SalesDataTable[[#This Row],[Order Date]])</f>
        <v>2026</v>
      </c>
      <c r="D125" s="14" t="str">
        <f>"Q"&amp;ROUNDUP(MONTH(SalesDataTable[[#This Row],[Order Date]])/3,0)</f>
        <v>Q1</v>
      </c>
      <c r="E125" s="5">
        <f>MONTH(SalesDataTable[[#This Row],[Order Date]])</f>
        <v>1</v>
      </c>
      <c r="F125" s="5" t="str">
        <f>TEXT(SalesDataTable[[#This Row],[Order Date]], "MMM")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25">
        <f>SalesDataTable[[#This Row],[Units Sold]]*SalesDataTable[[#This Row],[Unit Price]]</f>
        <v>265.83999999999997</v>
      </c>
      <c r="V125" s="8">
        <f>SalesDataTable[[#This Row],[Units Sold]]*SalesDataTable[[#This Row],[Unit Price]]*SalesDataTable[[#This Row],[Discount %]]</f>
        <v>0</v>
      </c>
      <c r="W125" s="5">
        <f>YEAR(SalesDataTable[[#This Row],[Order Date]])</f>
        <v>2026</v>
      </c>
      <c r="X125" s="8" t="str">
        <f>"Q"&amp;ROUNDUP(MONTH(SalesDataTable[[#This Row],[Order Date]])/3,0)</f>
        <v>Q1</v>
      </c>
      <c r="Y125" s="9">
        <f>MONTH(SalesDataTable[[#This Row],[Order Date]])</f>
        <v>1</v>
      </c>
      <c r="Z125" s="8" t="str">
        <f>TEXT(SalesDataTable[[#This Row],[Order Date]],"mmm")</f>
        <v>Jan</v>
      </c>
    </row>
    <row r="126" spans="1:26" ht="16">
      <c r="A126" s="2">
        <v>1798</v>
      </c>
      <c r="B126" s="3">
        <v>46049</v>
      </c>
      <c r="C126" s="5">
        <f>YEAR(SalesDataTable[[#This Row],[Order Date]])</f>
        <v>2026</v>
      </c>
      <c r="D126" s="14" t="str">
        <f>"Q"&amp;ROUNDUP(MONTH(SalesDataTable[[#This Row],[Order Date]])/3,0)</f>
        <v>Q1</v>
      </c>
      <c r="E126" s="5">
        <f>MONTH(SalesDataTable[[#This Row],[Order Date]])</f>
        <v>1</v>
      </c>
      <c r="F126" s="5" t="str">
        <f>TEXT(SalesDataTable[[#This Row],[Order Date]], "MMM")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25">
        <f>SalesDataTable[[#This Row],[Units Sold]]*SalesDataTable[[#This Row],[Unit Price]]</f>
        <v>71.41</v>
      </c>
      <c r="V126" s="8">
        <f>SalesDataTable[[#This Row],[Units Sold]]*SalesDataTable[[#This Row],[Unit Price]]*SalesDataTable[[#This Row],[Discount %]]</f>
        <v>3.5705</v>
      </c>
      <c r="W126" s="5">
        <f>YEAR(SalesDataTable[[#This Row],[Order Date]])</f>
        <v>2026</v>
      </c>
      <c r="X126" s="8" t="str">
        <f>"Q"&amp;ROUNDUP(MONTH(SalesDataTable[[#This Row],[Order Date]])/3,0)</f>
        <v>Q1</v>
      </c>
      <c r="Y126" s="9">
        <f>MONTH(SalesDataTable[[#This Row],[Order Date]])</f>
        <v>1</v>
      </c>
      <c r="Z126" s="8" t="str">
        <f>TEXT(SalesDataTable[[#This Row],[Order Date]],"mmm")</f>
        <v>Jan</v>
      </c>
    </row>
    <row r="127" spans="1:26" ht="16">
      <c r="A127" s="2">
        <v>4449</v>
      </c>
      <c r="B127" s="3">
        <v>46049</v>
      </c>
      <c r="C127" s="5">
        <f>YEAR(SalesDataTable[[#This Row],[Order Date]])</f>
        <v>2026</v>
      </c>
      <c r="D127" s="14" t="str">
        <f>"Q"&amp;ROUNDUP(MONTH(SalesDataTable[[#This Row],[Order Date]])/3,0)</f>
        <v>Q1</v>
      </c>
      <c r="E127" s="5">
        <f>MONTH(SalesDataTable[[#This Row],[Order Date]])</f>
        <v>1</v>
      </c>
      <c r="F127" s="5" t="str">
        <f>TEXT(SalesDataTable[[#This Row],[Order Date]], "MMM")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25">
        <f>SalesDataTable[[#This Row],[Units Sold]]*SalesDataTable[[#This Row],[Unit Price]]</f>
        <v>199.67</v>
      </c>
      <c r="V127" s="8">
        <f>SalesDataTable[[#This Row],[Units Sold]]*SalesDataTable[[#This Row],[Unit Price]]*SalesDataTable[[#This Row],[Discount %]]</f>
        <v>0</v>
      </c>
      <c r="W127" s="5">
        <f>YEAR(SalesDataTable[[#This Row],[Order Date]])</f>
        <v>2026</v>
      </c>
      <c r="X127" s="8" t="str">
        <f>"Q"&amp;ROUNDUP(MONTH(SalesDataTable[[#This Row],[Order Date]])/3,0)</f>
        <v>Q1</v>
      </c>
      <c r="Y127" s="9">
        <f>MONTH(SalesDataTable[[#This Row],[Order Date]])</f>
        <v>1</v>
      </c>
      <c r="Z127" s="8" t="str">
        <f>TEXT(SalesDataTable[[#This Row],[Order Date]],"mmm")</f>
        <v>Jan</v>
      </c>
    </row>
    <row r="128" spans="1:26" ht="16">
      <c r="A128" s="2">
        <v>4473</v>
      </c>
      <c r="B128" s="3">
        <v>46049</v>
      </c>
      <c r="C128" s="5">
        <f>YEAR(SalesDataTable[[#This Row],[Order Date]])</f>
        <v>2026</v>
      </c>
      <c r="D128" s="14" t="str">
        <f>"Q"&amp;ROUNDUP(MONTH(SalesDataTable[[#This Row],[Order Date]])/3,0)</f>
        <v>Q1</v>
      </c>
      <c r="E128" s="5">
        <f>MONTH(SalesDataTable[[#This Row],[Order Date]])</f>
        <v>1</v>
      </c>
      <c r="F128" s="5" t="str">
        <f>TEXT(SalesDataTable[[#This Row],[Order Date]], "MMM")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25">
        <f>SalesDataTable[[#This Row],[Units Sold]]*SalesDataTable[[#This Row],[Unit Price]]</f>
        <v>196.88</v>
      </c>
      <c r="V128" s="8">
        <f>SalesDataTable[[#This Row],[Units Sold]]*SalesDataTable[[#This Row],[Unit Price]]*SalesDataTable[[#This Row],[Discount %]]</f>
        <v>0</v>
      </c>
      <c r="W128" s="5">
        <f>YEAR(SalesDataTable[[#This Row],[Order Date]])</f>
        <v>2026</v>
      </c>
      <c r="X128" s="8" t="str">
        <f>"Q"&amp;ROUNDUP(MONTH(SalesDataTable[[#This Row],[Order Date]])/3,0)</f>
        <v>Q1</v>
      </c>
      <c r="Y128" s="9">
        <f>MONTH(SalesDataTable[[#This Row],[Order Date]])</f>
        <v>1</v>
      </c>
      <c r="Z128" s="8" t="str">
        <f>TEXT(SalesDataTable[[#This Row],[Order Date]],"mmm")</f>
        <v>Jan</v>
      </c>
    </row>
    <row r="129" spans="1:26" ht="16">
      <c r="A129" s="2">
        <v>203</v>
      </c>
      <c r="B129" s="3">
        <v>46050</v>
      </c>
      <c r="C129" s="5">
        <f>YEAR(SalesDataTable[[#This Row],[Order Date]])</f>
        <v>2026</v>
      </c>
      <c r="D129" s="14" t="str">
        <f>"Q"&amp;ROUNDUP(MONTH(SalesDataTable[[#This Row],[Order Date]])/3,0)</f>
        <v>Q1</v>
      </c>
      <c r="E129" s="5">
        <f>MONTH(SalesDataTable[[#This Row],[Order Date]])</f>
        <v>1</v>
      </c>
      <c r="F129" s="5" t="str">
        <f>TEXT(SalesDataTable[[#This Row],[Order Date]], "MMM")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25">
        <f>SalesDataTable[[#This Row],[Units Sold]]*SalesDataTable[[#This Row],[Unit Price]]</f>
        <v>149.85000000000002</v>
      </c>
      <c r="V129" s="8">
        <f>SalesDataTable[[#This Row],[Units Sold]]*SalesDataTable[[#This Row],[Unit Price]]*SalesDataTable[[#This Row],[Discount %]]</f>
        <v>0</v>
      </c>
      <c r="W129" s="5">
        <f>YEAR(SalesDataTable[[#This Row],[Order Date]])</f>
        <v>2026</v>
      </c>
      <c r="X129" s="8" t="str">
        <f>"Q"&amp;ROUNDUP(MONTH(SalesDataTable[[#This Row],[Order Date]])/3,0)</f>
        <v>Q1</v>
      </c>
      <c r="Y129" s="9">
        <f>MONTH(SalesDataTable[[#This Row],[Order Date]])</f>
        <v>1</v>
      </c>
      <c r="Z129" s="8" t="str">
        <f>TEXT(SalesDataTable[[#This Row],[Order Date]],"mmm")</f>
        <v>Jan</v>
      </c>
    </row>
    <row r="130" spans="1:26" ht="16">
      <c r="A130" s="2">
        <v>1654</v>
      </c>
      <c r="B130" s="3">
        <v>46050</v>
      </c>
      <c r="C130" s="5">
        <f>YEAR(SalesDataTable[[#This Row],[Order Date]])</f>
        <v>2026</v>
      </c>
      <c r="D130" s="14" t="str">
        <f>"Q"&amp;ROUNDUP(MONTH(SalesDataTable[[#This Row],[Order Date]])/3,0)</f>
        <v>Q1</v>
      </c>
      <c r="E130" s="5">
        <f>MONTH(SalesDataTable[[#This Row],[Order Date]])</f>
        <v>1</v>
      </c>
      <c r="F130" s="5" t="str">
        <f>TEXT(SalesDataTable[[#This Row],[Order Date]], "MMM")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25">
        <f>SalesDataTable[[#This Row],[Units Sold]]*SalesDataTable[[#This Row],[Unit Price]]</f>
        <v>70.41</v>
      </c>
      <c r="V130" s="8">
        <f>SalesDataTable[[#This Row],[Units Sold]]*SalesDataTable[[#This Row],[Unit Price]]*SalesDataTable[[#This Row],[Discount %]]</f>
        <v>0</v>
      </c>
      <c r="W130" s="5">
        <f>YEAR(SalesDataTable[[#This Row],[Order Date]])</f>
        <v>2026</v>
      </c>
      <c r="X130" s="8" t="str">
        <f>"Q"&amp;ROUNDUP(MONTH(SalesDataTable[[#This Row],[Order Date]])/3,0)</f>
        <v>Q1</v>
      </c>
      <c r="Y130" s="9">
        <f>MONTH(SalesDataTable[[#This Row],[Order Date]])</f>
        <v>1</v>
      </c>
      <c r="Z130" s="8" t="str">
        <f>TEXT(SalesDataTable[[#This Row],[Order Date]],"mmm")</f>
        <v>Jan</v>
      </c>
    </row>
    <row r="131" spans="1:26" ht="16">
      <c r="A131" s="2">
        <v>2203</v>
      </c>
      <c r="B131" s="3">
        <v>46050</v>
      </c>
      <c r="C131" s="5">
        <f>YEAR(SalesDataTable[[#This Row],[Order Date]])</f>
        <v>2026</v>
      </c>
      <c r="D131" s="14" t="str">
        <f>"Q"&amp;ROUNDUP(MONTH(SalesDataTable[[#This Row],[Order Date]])/3,0)</f>
        <v>Q1</v>
      </c>
      <c r="E131" s="5">
        <f>MONTH(SalesDataTable[[#This Row],[Order Date]])</f>
        <v>1</v>
      </c>
      <c r="F131" s="5" t="str">
        <f>TEXT(SalesDataTable[[#This Row],[Order Date]], "MMM")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25">
        <f>SalesDataTable[[#This Row],[Units Sold]]*SalesDataTable[[#This Row],[Unit Price]]</f>
        <v>140.58000000000001</v>
      </c>
      <c r="V131" s="8">
        <f>SalesDataTable[[#This Row],[Units Sold]]*SalesDataTable[[#This Row],[Unit Price]]*SalesDataTable[[#This Row],[Discount %]]</f>
        <v>21.087</v>
      </c>
      <c r="W131" s="5">
        <f>YEAR(SalesDataTable[[#This Row],[Order Date]])</f>
        <v>2026</v>
      </c>
      <c r="X131" s="8" t="str">
        <f>"Q"&amp;ROUNDUP(MONTH(SalesDataTable[[#This Row],[Order Date]])/3,0)</f>
        <v>Q1</v>
      </c>
      <c r="Y131" s="9">
        <f>MONTH(SalesDataTable[[#This Row],[Order Date]])</f>
        <v>1</v>
      </c>
      <c r="Z131" s="8" t="str">
        <f>TEXT(SalesDataTable[[#This Row],[Order Date]],"mmm")</f>
        <v>Jan</v>
      </c>
    </row>
    <row r="132" spans="1:26" ht="16">
      <c r="A132" s="2">
        <v>3352</v>
      </c>
      <c r="B132" s="3">
        <v>46050</v>
      </c>
      <c r="C132" s="5">
        <f>YEAR(SalesDataTable[[#This Row],[Order Date]])</f>
        <v>2026</v>
      </c>
      <c r="D132" s="14" t="str">
        <f>"Q"&amp;ROUNDUP(MONTH(SalesDataTable[[#This Row],[Order Date]])/3,0)</f>
        <v>Q1</v>
      </c>
      <c r="E132" s="5">
        <f>MONTH(SalesDataTable[[#This Row],[Order Date]])</f>
        <v>1</v>
      </c>
      <c r="F132" s="5" t="str">
        <f>TEXT(SalesDataTable[[#This Row],[Order Date]], "MMM")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25">
        <f>SalesDataTable[[#This Row],[Units Sold]]*SalesDataTable[[#This Row],[Unit Price]]</f>
        <v>365.84</v>
      </c>
      <c r="V132" s="8">
        <f>SalesDataTable[[#This Row],[Units Sold]]*SalesDataTable[[#This Row],[Unit Price]]*SalesDataTable[[#This Row],[Discount %]]</f>
        <v>0</v>
      </c>
      <c r="W132" s="5">
        <f>YEAR(SalesDataTable[[#This Row],[Order Date]])</f>
        <v>2026</v>
      </c>
      <c r="X132" s="8" t="str">
        <f>"Q"&amp;ROUNDUP(MONTH(SalesDataTable[[#This Row],[Order Date]])/3,0)</f>
        <v>Q1</v>
      </c>
      <c r="Y132" s="9">
        <f>MONTH(SalesDataTable[[#This Row],[Order Date]])</f>
        <v>1</v>
      </c>
      <c r="Z132" s="8" t="str">
        <f>TEXT(SalesDataTable[[#This Row],[Order Date]],"mmm")</f>
        <v>Jan</v>
      </c>
    </row>
    <row r="133" spans="1:26" ht="16">
      <c r="A133" s="2">
        <v>183</v>
      </c>
      <c r="B133" s="3">
        <v>46051</v>
      </c>
      <c r="C133" s="5">
        <f>YEAR(SalesDataTable[[#This Row],[Order Date]])</f>
        <v>2026</v>
      </c>
      <c r="D133" s="14" t="str">
        <f>"Q"&amp;ROUNDUP(MONTH(SalesDataTable[[#This Row],[Order Date]])/3,0)</f>
        <v>Q1</v>
      </c>
      <c r="E133" s="5">
        <f>MONTH(SalesDataTable[[#This Row],[Order Date]])</f>
        <v>1</v>
      </c>
      <c r="F133" s="5" t="str">
        <f>TEXT(SalesDataTable[[#This Row],[Order Date]], "MMM")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25">
        <f>SalesDataTable[[#This Row],[Units Sold]]*SalesDataTable[[#This Row],[Unit Price]]</f>
        <v>246.54</v>
      </c>
      <c r="V133" s="8">
        <f>SalesDataTable[[#This Row],[Units Sold]]*SalesDataTable[[#This Row],[Unit Price]]*SalesDataTable[[#This Row],[Discount %]]</f>
        <v>0</v>
      </c>
      <c r="W133" s="5">
        <f>YEAR(SalesDataTable[[#This Row],[Order Date]])</f>
        <v>2026</v>
      </c>
      <c r="X133" s="8" t="str">
        <f>"Q"&amp;ROUNDUP(MONTH(SalesDataTable[[#This Row],[Order Date]])/3,0)</f>
        <v>Q1</v>
      </c>
      <c r="Y133" s="9">
        <f>MONTH(SalesDataTable[[#This Row],[Order Date]])</f>
        <v>1</v>
      </c>
      <c r="Z133" s="8" t="str">
        <f>TEXT(SalesDataTable[[#This Row],[Order Date]],"mmm")</f>
        <v>Jan</v>
      </c>
    </row>
    <row r="134" spans="1:26" ht="16">
      <c r="A134" s="2">
        <v>3525</v>
      </c>
      <c r="B134" s="3">
        <v>46051</v>
      </c>
      <c r="C134" s="5">
        <f>YEAR(SalesDataTable[[#This Row],[Order Date]])</f>
        <v>2026</v>
      </c>
      <c r="D134" s="14" t="str">
        <f>"Q"&amp;ROUNDUP(MONTH(SalesDataTable[[#This Row],[Order Date]])/3,0)</f>
        <v>Q1</v>
      </c>
      <c r="E134" s="5">
        <f>MONTH(SalesDataTable[[#This Row],[Order Date]])</f>
        <v>1</v>
      </c>
      <c r="F134" s="5" t="str">
        <f>TEXT(SalesDataTable[[#This Row],[Order Date]], "MMM")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25">
        <f>SalesDataTable[[#This Row],[Units Sold]]*SalesDataTable[[#This Row],[Unit Price]]</f>
        <v>148.89000000000001</v>
      </c>
      <c r="V134" s="8">
        <f>SalesDataTable[[#This Row],[Units Sold]]*SalesDataTable[[#This Row],[Unit Price]]*SalesDataTable[[#This Row],[Discount %]]</f>
        <v>14.889000000000003</v>
      </c>
      <c r="W134" s="5">
        <f>YEAR(SalesDataTable[[#This Row],[Order Date]])</f>
        <v>2026</v>
      </c>
      <c r="X134" s="8" t="str">
        <f>"Q"&amp;ROUNDUP(MONTH(SalesDataTable[[#This Row],[Order Date]])/3,0)</f>
        <v>Q1</v>
      </c>
      <c r="Y134" s="9">
        <f>MONTH(SalesDataTable[[#This Row],[Order Date]])</f>
        <v>1</v>
      </c>
      <c r="Z134" s="8" t="str">
        <f>TEXT(SalesDataTable[[#This Row],[Order Date]],"mmm")</f>
        <v>Jan</v>
      </c>
    </row>
    <row r="135" spans="1:26" ht="16">
      <c r="A135" s="2">
        <v>4299</v>
      </c>
      <c r="B135" s="3">
        <v>46051</v>
      </c>
      <c r="C135" s="5">
        <f>YEAR(SalesDataTable[[#This Row],[Order Date]])</f>
        <v>2026</v>
      </c>
      <c r="D135" s="14" t="str">
        <f>"Q"&amp;ROUNDUP(MONTH(SalesDataTable[[#This Row],[Order Date]])/3,0)</f>
        <v>Q1</v>
      </c>
      <c r="E135" s="5">
        <f>MONTH(SalesDataTable[[#This Row],[Order Date]])</f>
        <v>1</v>
      </c>
      <c r="F135" s="5" t="str">
        <f>TEXT(SalesDataTable[[#This Row],[Order Date]], "MMM")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25">
        <f>SalesDataTable[[#This Row],[Units Sold]]*SalesDataTable[[#This Row],[Unit Price]]</f>
        <v>1586.52</v>
      </c>
      <c r="V135" s="8">
        <f>SalesDataTable[[#This Row],[Units Sold]]*SalesDataTable[[#This Row],[Unit Price]]*SalesDataTable[[#This Row],[Discount %]]</f>
        <v>158.65200000000002</v>
      </c>
      <c r="W135" s="5">
        <f>YEAR(SalesDataTable[[#This Row],[Order Date]])</f>
        <v>2026</v>
      </c>
      <c r="X135" s="8" t="str">
        <f>"Q"&amp;ROUNDUP(MONTH(SalesDataTable[[#This Row],[Order Date]])/3,0)</f>
        <v>Q1</v>
      </c>
      <c r="Y135" s="9">
        <f>MONTH(SalesDataTable[[#This Row],[Order Date]])</f>
        <v>1</v>
      </c>
      <c r="Z135" s="8" t="str">
        <f>TEXT(SalesDataTable[[#This Row],[Order Date]],"mmm")</f>
        <v>Jan</v>
      </c>
    </row>
    <row r="136" spans="1:26" ht="16">
      <c r="A136" s="2">
        <v>748</v>
      </c>
      <c r="B136" s="3">
        <v>46052</v>
      </c>
      <c r="C136" s="5">
        <f>YEAR(SalesDataTable[[#This Row],[Order Date]])</f>
        <v>2026</v>
      </c>
      <c r="D136" s="14" t="str">
        <f>"Q"&amp;ROUNDUP(MONTH(SalesDataTable[[#This Row],[Order Date]])/3,0)</f>
        <v>Q1</v>
      </c>
      <c r="E136" s="5">
        <f>MONTH(SalesDataTable[[#This Row],[Order Date]])</f>
        <v>1</v>
      </c>
      <c r="F136" s="5" t="str">
        <f>TEXT(SalesDataTable[[#This Row],[Order Date]], "MMM")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25">
        <f>SalesDataTable[[#This Row],[Units Sold]]*SalesDataTable[[#This Row],[Unit Price]]</f>
        <v>39.549999999999997</v>
      </c>
      <c r="V136" s="8">
        <f>SalesDataTable[[#This Row],[Units Sold]]*SalesDataTable[[#This Row],[Unit Price]]*SalesDataTable[[#This Row],[Discount %]]</f>
        <v>0</v>
      </c>
      <c r="W136" s="5">
        <f>YEAR(SalesDataTable[[#This Row],[Order Date]])</f>
        <v>2026</v>
      </c>
      <c r="X136" s="8" t="str">
        <f>"Q"&amp;ROUNDUP(MONTH(SalesDataTable[[#This Row],[Order Date]])/3,0)</f>
        <v>Q1</v>
      </c>
      <c r="Y136" s="9">
        <f>MONTH(SalesDataTable[[#This Row],[Order Date]])</f>
        <v>1</v>
      </c>
      <c r="Z136" s="8" t="str">
        <f>TEXT(SalesDataTable[[#This Row],[Order Date]],"mmm")</f>
        <v>Jan</v>
      </c>
    </row>
    <row r="137" spans="1:26" ht="16">
      <c r="A137" s="2">
        <v>3117</v>
      </c>
      <c r="B137" s="3">
        <v>46052</v>
      </c>
      <c r="C137" s="5">
        <f>YEAR(SalesDataTable[[#This Row],[Order Date]])</f>
        <v>2026</v>
      </c>
      <c r="D137" s="14" t="str">
        <f>"Q"&amp;ROUNDUP(MONTH(SalesDataTable[[#This Row],[Order Date]])/3,0)</f>
        <v>Q1</v>
      </c>
      <c r="E137" s="5">
        <f>MONTH(SalesDataTable[[#This Row],[Order Date]])</f>
        <v>1</v>
      </c>
      <c r="F137" s="5" t="str">
        <f>TEXT(SalesDataTable[[#This Row],[Order Date]], "MMM")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25">
        <f>SalesDataTable[[#This Row],[Units Sold]]*SalesDataTable[[#This Row],[Unit Price]]</f>
        <v>240.24</v>
      </c>
      <c r="V137" s="8">
        <f>SalesDataTable[[#This Row],[Units Sold]]*SalesDataTable[[#This Row],[Unit Price]]*SalesDataTable[[#This Row],[Discount %]]</f>
        <v>0</v>
      </c>
      <c r="W137" s="5">
        <f>YEAR(SalesDataTable[[#This Row],[Order Date]])</f>
        <v>2026</v>
      </c>
      <c r="X137" s="8" t="str">
        <f>"Q"&amp;ROUNDUP(MONTH(SalesDataTable[[#This Row],[Order Date]])/3,0)</f>
        <v>Q1</v>
      </c>
      <c r="Y137" s="9">
        <f>MONTH(SalesDataTable[[#This Row],[Order Date]])</f>
        <v>1</v>
      </c>
      <c r="Z137" s="8" t="str">
        <f>TEXT(SalesDataTable[[#This Row],[Order Date]],"mmm")</f>
        <v>Jan</v>
      </c>
    </row>
    <row r="138" spans="1:26" ht="16">
      <c r="A138" s="2">
        <v>3328</v>
      </c>
      <c r="B138" s="3">
        <v>46052</v>
      </c>
      <c r="C138" s="5">
        <f>YEAR(SalesDataTable[[#This Row],[Order Date]])</f>
        <v>2026</v>
      </c>
      <c r="D138" s="14" t="str">
        <f>"Q"&amp;ROUNDUP(MONTH(SalesDataTable[[#This Row],[Order Date]])/3,0)</f>
        <v>Q1</v>
      </c>
      <c r="E138" s="5">
        <f>MONTH(SalesDataTable[[#This Row],[Order Date]])</f>
        <v>1</v>
      </c>
      <c r="F138" s="5" t="str">
        <f>TEXT(SalesDataTable[[#This Row],[Order Date]], "MMM")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25">
        <f>SalesDataTable[[#This Row],[Units Sold]]*SalesDataTable[[#This Row],[Unit Price]]</f>
        <v>120.48</v>
      </c>
      <c r="V138" s="8">
        <f>SalesDataTable[[#This Row],[Units Sold]]*SalesDataTable[[#This Row],[Unit Price]]*SalesDataTable[[#This Row],[Discount %]]</f>
        <v>0</v>
      </c>
      <c r="W138" s="5">
        <f>YEAR(SalesDataTable[[#This Row],[Order Date]])</f>
        <v>2026</v>
      </c>
      <c r="X138" s="8" t="str">
        <f>"Q"&amp;ROUNDUP(MONTH(SalesDataTable[[#This Row],[Order Date]])/3,0)</f>
        <v>Q1</v>
      </c>
      <c r="Y138" s="9">
        <f>MONTH(SalesDataTable[[#This Row],[Order Date]])</f>
        <v>1</v>
      </c>
      <c r="Z138" s="8" t="str">
        <f>TEXT(SalesDataTable[[#This Row],[Order Date]],"mmm")</f>
        <v>Jan</v>
      </c>
    </row>
    <row r="139" spans="1:26" ht="16">
      <c r="A139" s="2">
        <v>3822</v>
      </c>
      <c r="B139" s="3">
        <v>46052</v>
      </c>
      <c r="C139" s="5">
        <f>YEAR(SalesDataTable[[#This Row],[Order Date]])</f>
        <v>2026</v>
      </c>
      <c r="D139" s="14" t="str">
        <f>"Q"&amp;ROUNDUP(MONTH(SalesDataTable[[#This Row],[Order Date]])/3,0)</f>
        <v>Q1</v>
      </c>
      <c r="E139" s="5">
        <f>MONTH(SalesDataTable[[#This Row],[Order Date]])</f>
        <v>1</v>
      </c>
      <c r="F139" s="5" t="str">
        <f>TEXT(SalesDataTable[[#This Row],[Order Date]], "MMM")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25">
        <f>SalesDataTable[[#This Row],[Units Sold]]*SalesDataTable[[#This Row],[Unit Price]]</f>
        <v>39.369999999999997</v>
      </c>
      <c r="V139" s="8">
        <f>SalesDataTable[[#This Row],[Units Sold]]*SalesDataTable[[#This Row],[Unit Price]]*SalesDataTable[[#This Row],[Discount %]]</f>
        <v>1.9684999999999999</v>
      </c>
      <c r="W139" s="5">
        <f>YEAR(SalesDataTable[[#This Row],[Order Date]])</f>
        <v>2026</v>
      </c>
      <c r="X139" s="8" t="str">
        <f>"Q"&amp;ROUNDUP(MONTH(SalesDataTable[[#This Row],[Order Date]])/3,0)</f>
        <v>Q1</v>
      </c>
      <c r="Y139" s="9">
        <f>MONTH(SalesDataTable[[#This Row],[Order Date]])</f>
        <v>1</v>
      </c>
      <c r="Z139" s="8" t="str">
        <f>TEXT(SalesDataTable[[#This Row],[Order Date]],"mmm")</f>
        <v>Jan</v>
      </c>
    </row>
    <row r="140" spans="1:26" ht="16">
      <c r="A140" s="2">
        <v>4125</v>
      </c>
      <c r="B140" s="3">
        <v>46052</v>
      </c>
      <c r="C140" s="5">
        <f>YEAR(SalesDataTable[[#This Row],[Order Date]])</f>
        <v>2026</v>
      </c>
      <c r="D140" s="14" t="str">
        <f>"Q"&amp;ROUNDUP(MONTH(SalesDataTable[[#This Row],[Order Date]])/3,0)</f>
        <v>Q1</v>
      </c>
      <c r="E140" s="5">
        <f>MONTH(SalesDataTable[[#This Row],[Order Date]])</f>
        <v>1</v>
      </c>
      <c r="F140" s="5" t="str">
        <f>TEXT(SalesDataTable[[#This Row],[Order Date]], "MMM")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25">
        <f>SalesDataTable[[#This Row],[Units Sold]]*SalesDataTable[[#This Row],[Unit Price]]</f>
        <v>648.48</v>
      </c>
      <c r="V140" s="8">
        <f>SalesDataTable[[#This Row],[Units Sold]]*SalesDataTable[[#This Row],[Unit Price]]*SalesDataTable[[#This Row],[Discount %]]</f>
        <v>97.272000000000006</v>
      </c>
      <c r="W140" s="5">
        <f>YEAR(SalesDataTable[[#This Row],[Order Date]])</f>
        <v>2026</v>
      </c>
      <c r="X140" s="8" t="str">
        <f>"Q"&amp;ROUNDUP(MONTH(SalesDataTable[[#This Row],[Order Date]])/3,0)</f>
        <v>Q1</v>
      </c>
      <c r="Y140" s="9">
        <f>MONTH(SalesDataTable[[#This Row],[Order Date]])</f>
        <v>1</v>
      </c>
      <c r="Z140" s="8" t="str">
        <f>TEXT(SalesDataTable[[#This Row],[Order Date]],"mmm")</f>
        <v>Jan</v>
      </c>
    </row>
    <row r="141" spans="1:26" ht="16">
      <c r="A141" s="2">
        <v>4592</v>
      </c>
      <c r="B141" s="3">
        <v>46052</v>
      </c>
      <c r="C141" s="5">
        <f>YEAR(SalesDataTable[[#This Row],[Order Date]])</f>
        <v>2026</v>
      </c>
      <c r="D141" s="14" t="str">
        <f>"Q"&amp;ROUNDUP(MONTH(SalesDataTable[[#This Row],[Order Date]])/3,0)</f>
        <v>Q1</v>
      </c>
      <c r="E141" s="5">
        <f>MONTH(SalesDataTable[[#This Row],[Order Date]])</f>
        <v>1</v>
      </c>
      <c r="F141" s="5" t="str">
        <f>TEXT(SalesDataTable[[#This Row],[Order Date]], "MMM")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25">
        <f>SalesDataTable[[#This Row],[Units Sold]]*SalesDataTable[[#This Row],[Unit Price]]</f>
        <v>602</v>
      </c>
      <c r="V141" s="8">
        <f>SalesDataTable[[#This Row],[Units Sold]]*SalesDataTable[[#This Row],[Unit Price]]*SalesDataTable[[#This Row],[Discount %]]</f>
        <v>0</v>
      </c>
      <c r="W141" s="5">
        <f>YEAR(SalesDataTable[[#This Row],[Order Date]])</f>
        <v>2026</v>
      </c>
      <c r="X141" s="8" t="str">
        <f>"Q"&amp;ROUNDUP(MONTH(SalesDataTable[[#This Row],[Order Date]])/3,0)</f>
        <v>Q1</v>
      </c>
      <c r="Y141" s="9">
        <f>MONTH(SalesDataTable[[#This Row],[Order Date]])</f>
        <v>1</v>
      </c>
      <c r="Z141" s="8" t="str">
        <f>TEXT(SalesDataTable[[#This Row],[Order Date]],"mmm")</f>
        <v>Jan</v>
      </c>
    </row>
    <row r="142" spans="1:26" ht="16">
      <c r="A142" s="2">
        <v>373</v>
      </c>
      <c r="B142" s="3">
        <v>46053</v>
      </c>
      <c r="C142" s="5">
        <f>YEAR(SalesDataTable[[#This Row],[Order Date]])</f>
        <v>2026</v>
      </c>
      <c r="D142" s="14" t="str">
        <f>"Q"&amp;ROUNDUP(MONTH(SalesDataTable[[#This Row],[Order Date]])/3,0)</f>
        <v>Q1</v>
      </c>
      <c r="E142" s="5">
        <f>MONTH(SalesDataTable[[#This Row],[Order Date]])</f>
        <v>1</v>
      </c>
      <c r="F142" s="5" t="str">
        <f>TEXT(SalesDataTable[[#This Row],[Order Date]], "MMM")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25">
        <f>SalesDataTable[[#This Row],[Units Sold]]*SalesDataTable[[#This Row],[Unit Price]]</f>
        <v>477.1</v>
      </c>
      <c r="V142" s="8">
        <f>SalesDataTable[[#This Row],[Units Sold]]*SalesDataTable[[#This Row],[Unit Price]]*SalesDataTable[[#This Row],[Discount %]]</f>
        <v>47.710000000000008</v>
      </c>
      <c r="W142" s="5">
        <f>YEAR(SalesDataTable[[#This Row],[Order Date]])</f>
        <v>2026</v>
      </c>
      <c r="X142" s="8" t="str">
        <f>"Q"&amp;ROUNDUP(MONTH(SalesDataTable[[#This Row],[Order Date]])/3,0)</f>
        <v>Q1</v>
      </c>
      <c r="Y142" s="9">
        <f>MONTH(SalesDataTable[[#This Row],[Order Date]])</f>
        <v>1</v>
      </c>
      <c r="Z142" s="8" t="str">
        <f>TEXT(SalesDataTable[[#This Row],[Order Date]],"mmm")</f>
        <v>Jan</v>
      </c>
    </row>
    <row r="143" spans="1:26" ht="16">
      <c r="A143" s="2">
        <v>672</v>
      </c>
      <c r="B143" s="3">
        <v>46053</v>
      </c>
      <c r="C143" s="5">
        <f>YEAR(SalesDataTable[[#This Row],[Order Date]])</f>
        <v>2026</v>
      </c>
      <c r="D143" s="14" t="str">
        <f>"Q"&amp;ROUNDUP(MONTH(SalesDataTable[[#This Row],[Order Date]])/3,0)</f>
        <v>Q1</v>
      </c>
      <c r="E143" s="5">
        <f>MONTH(SalesDataTable[[#This Row],[Order Date]])</f>
        <v>1</v>
      </c>
      <c r="F143" s="5" t="str">
        <f>TEXT(SalesDataTable[[#This Row],[Order Date]], "MMM")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25">
        <f>SalesDataTable[[#This Row],[Units Sold]]*SalesDataTable[[#This Row],[Unit Price]]</f>
        <v>102.92</v>
      </c>
      <c r="V143" s="8">
        <f>SalesDataTable[[#This Row],[Units Sold]]*SalesDataTable[[#This Row],[Unit Price]]*SalesDataTable[[#This Row],[Discount %]]</f>
        <v>5.1460000000000008</v>
      </c>
      <c r="W143" s="5">
        <f>YEAR(SalesDataTable[[#This Row],[Order Date]])</f>
        <v>2026</v>
      </c>
      <c r="X143" s="8" t="str">
        <f>"Q"&amp;ROUNDUP(MONTH(SalesDataTable[[#This Row],[Order Date]])/3,0)</f>
        <v>Q1</v>
      </c>
      <c r="Y143" s="9">
        <f>MONTH(SalesDataTable[[#This Row],[Order Date]])</f>
        <v>1</v>
      </c>
      <c r="Z143" s="8" t="str">
        <f>TEXT(SalesDataTable[[#This Row],[Order Date]],"mmm")</f>
        <v>Jan</v>
      </c>
    </row>
    <row r="144" spans="1:26" ht="16">
      <c r="A144" s="2">
        <v>1125</v>
      </c>
      <c r="B144" s="3">
        <v>46053</v>
      </c>
      <c r="C144" s="5">
        <f>YEAR(SalesDataTable[[#This Row],[Order Date]])</f>
        <v>2026</v>
      </c>
      <c r="D144" s="14" t="str">
        <f>"Q"&amp;ROUNDUP(MONTH(SalesDataTable[[#This Row],[Order Date]])/3,0)</f>
        <v>Q1</v>
      </c>
      <c r="E144" s="5">
        <f>MONTH(SalesDataTable[[#This Row],[Order Date]])</f>
        <v>1</v>
      </c>
      <c r="F144" s="5" t="str">
        <f>TEXT(SalesDataTable[[#This Row],[Order Date]], "MMM")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25">
        <f>SalesDataTable[[#This Row],[Units Sold]]*SalesDataTable[[#This Row],[Unit Price]]</f>
        <v>72.69</v>
      </c>
      <c r="V144" s="8">
        <f>SalesDataTable[[#This Row],[Units Sold]]*SalesDataTable[[#This Row],[Unit Price]]*SalesDataTable[[#This Row],[Discount %]]</f>
        <v>7.2690000000000001</v>
      </c>
      <c r="W144" s="5">
        <f>YEAR(SalesDataTable[[#This Row],[Order Date]])</f>
        <v>2026</v>
      </c>
      <c r="X144" s="8" t="str">
        <f>"Q"&amp;ROUNDUP(MONTH(SalesDataTable[[#This Row],[Order Date]])/3,0)</f>
        <v>Q1</v>
      </c>
      <c r="Y144" s="9">
        <f>MONTH(SalesDataTable[[#This Row],[Order Date]])</f>
        <v>1</v>
      </c>
      <c r="Z144" s="8" t="str">
        <f>TEXT(SalesDataTable[[#This Row],[Order Date]],"mmm")</f>
        <v>Jan</v>
      </c>
    </row>
    <row r="145" spans="1:26" ht="16">
      <c r="A145" s="2">
        <v>1164</v>
      </c>
      <c r="B145" s="3">
        <v>46053</v>
      </c>
      <c r="C145" s="5">
        <f>YEAR(SalesDataTable[[#This Row],[Order Date]])</f>
        <v>2026</v>
      </c>
      <c r="D145" s="14" t="str">
        <f>"Q"&amp;ROUNDUP(MONTH(SalesDataTable[[#This Row],[Order Date]])/3,0)</f>
        <v>Q1</v>
      </c>
      <c r="E145" s="5">
        <f>MONTH(SalesDataTable[[#This Row],[Order Date]])</f>
        <v>1</v>
      </c>
      <c r="F145" s="5" t="str">
        <f>TEXT(SalesDataTable[[#This Row],[Order Date]], "MMM")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25">
        <f>SalesDataTable[[#This Row],[Units Sold]]*SalesDataTable[[#This Row],[Unit Price]]</f>
        <v>79.989999999999995</v>
      </c>
      <c r="V145" s="8">
        <f>SalesDataTable[[#This Row],[Units Sold]]*SalesDataTable[[#This Row],[Unit Price]]*SalesDataTable[[#This Row],[Discount %]]</f>
        <v>3.9994999999999998</v>
      </c>
      <c r="W145" s="5">
        <f>YEAR(SalesDataTable[[#This Row],[Order Date]])</f>
        <v>2026</v>
      </c>
      <c r="X145" s="8" t="str">
        <f>"Q"&amp;ROUNDUP(MONTH(SalesDataTable[[#This Row],[Order Date]])/3,0)</f>
        <v>Q1</v>
      </c>
      <c r="Y145" s="9">
        <f>MONTH(SalesDataTable[[#This Row],[Order Date]])</f>
        <v>1</v>
      </c>
      <c r="Z145" s="8" t="str">
        <f>TEXT(SalesDataTable[[#This Row],[Order Date]],"mmm")</f>
        <v>Jan</v>
      </c>
    </row>
    <row r="146" spans="1:26" ht="16">
      <c r="A146" s="2">
        <v>1613</v>
      </c>
      <c r="B146" s="3">
        <v>46053</v>
      </c>
      <c r="C146" s="5">
        <f>YEAR(SalesDataTable[[#This Row],[Order Date]])</f>
        <v>2026</v>
      </c>
      <c r="D146" s="14" t="str">
        <f>"Q"&amp;ROUNDUP(MONTH(SalesDataTable[[#This Row],[Order Date]])/3,0)</f>
        <v>Q1</v>
      </c>
      <c r="E146" s="5">
        <f>MONTH(SalesDataTable[[#This Row],[Order Date]])</f>
        <v>1</v>
      </c>
      <c r="F146" s="5" t="str">
        <f>TEXT(SalesDataTable[[#This Row],[Order Date]], "MMM")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25">
        <f>SalesDataTable[[#This Row],[Units Sold]]*SalesDataTable[[#This Row],[Unit Price]]</f>
        <v>204.44</v>
      </c>
      <c r="V146" s="8">
        <f>SalesDataTable[[#This Row],[Units Sold]]*SalesDataTable[[#This Row],[Unit Price]]*SalesDataTable[[#This Row],[Discount %]]</f>
        <v>30.665999999999997</v>
      </c>
      <c r="W146" s="5">
        <f>YEAR(SalesDataTable[[#This Row],[Order Date]])</f>
        <v>2026</v>
      </c>
      <c r="X146" s="8" t="str">
        <f>"Q"&amp;ROUNDUP(MONTH(SalesDataTable[[#This Row],[Order Date]])/3,0)</f>
        <v>Q1</v>
      </c>
      <c r="Y146" s="9">
        <f>MONTH(SalesDataTable[[#This Row],[Order Date]])</f>
        <v>1</v>
      </c>
      <c r="Z146" s="8" t="str">
        <f>TEXT(SalesDataTable[[#This Row],[Order Date]],"mmm")</f>
        <v>Jan</v>
      </c>
    </row>
    <row r="147" spans="1:26" ht="16">
      <c r="A147" s="2">
        <v>2149</v>
      </c>
      <c r="B147" s="3">
        <v>46053</v>
      </c>
      <c r="C147" s="5">
        <f>YEAR(SalesDataTable[[#This Row],[Order Date]])</f>
        <v>2026</v>
      </c>
      <c r="D147" s="14" t="str">
        <f>"Q"&amp;ROUNDUP(MONTH(SalesDataTable[[#This Row],[Order Date]])/3,0)</f>
        <v>Q1</v>
      </c>
      <c r="E147" s="5">
        <f>MONTH(SalesDataTable[[#This Row],[Order Date]])</f>
        <v>1</v>
      </c>
      <c r="F147" s="5" t="str">
        <f>TEXT(SalesDataTable[[#This Row],[Order Date]], "MMM")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25">
        <f>SalesDataTable[[#This Row],[Units Sold]]*SalesDataTable[[#This Row],[Unit Price]]</f>
        <v>249.66</v>
      </c>
      <c r="V147" s="8">
        <f>SalesDataTable[[#This Row],[Units Sold]]*SalesDataTable[[#This Row],[Unit Price]]*SalesDataTable[[#This Row],[Discount %]]</f>
        <v>0</v>
      </c>
      <c r="W147" s="5">
        <f>YEAR(SalesDataTable[[#This Row],[Order Date]])</f>
        <v>2026</v>
      </c>
      <c r="X147" s="8" t="str">
        <f>"Q"&amp;ROUNDUP(MONTH(SalesDataTable[[#This Row],[Order Date]])/3,0)</f>
        <v>Q1</v>
      </c>
      <c r="Y147" s="9">
        <f>MONTH(SalesDataTable[[#This Row],[Order Date]])</f>
        <v>1</v>
      </c>
      <c r="Z147" s="8" t="str">
        <f>TEXT(SalesDataTable[[#This Row],[Order Date]],"mmm")</f>
        <v>Jan</v>
      </c>
    </row>
    <row r="148" spans="1:26" ht="16">
      <c r="A148" s="2">
        <v>2593</v>
      </c>
      <c r="B148" s="3">
        <v>46053</v>
      </c>
      <c r="C148" s="5">
        <f>YEAR(SalesDataTable[[#This Row],[Order Date]])</f>
        <v>2026</v>
      </c>
      <c r="D148" s="14" t="str">
        <f>"Q"&amp;ROUNDUP(MONTH(SalesDataTable[[#This Row],[Order Date]])/3,0)</f>
        <v>Q1</v>
      </c>
      <c r="E148" s="5">
        <f>MONTH(SalesDataTable[[#This Row],[Order Date]])</f>
        <v>1</v>
      </c>
      <c r="F148" s="5" t="str">
        <f>TEXT(SalesDataTable[[#This Row],[Order Date]], "MMM")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25">
        <f>SalesDataTable[[#This Row],[Units Sold]]*SalesDataTable[[#This Row],[Unit Price]]</f>
        <v>246.42000000000002</v>
      </c>
      <c r="V148" s="8">
        <f>SalesDataTable[[#This Row],[Units Sold]]*SalesDataTable[[#This Row],[Unit Price]]*SalesDataTable[[#This Row],[Discount %]]</f>
        <v>24.642000000000003</v>
      </c>
      <c r="W148" s="5">
        <f>YEAR(SalesDataTable[[#This Row],[Order Date]])</f>
        <v>2026</v>
      </c>
      <c r="X148" s="8" t="str">
        <f>"Q"&amp;ROUNDUP(MONTH(SalesDataTable[[#This Row],[Order Date]])/3,0)</f>
        <v>Q1</v>
      </c>
      <c r="Y148" s="9">
        <f>MONTH(SalesDataTable[[#This Row],[Order Date]])</f>
        <v>1</v>
      </c>
      <c r="Z148" s="8" t="str">
        <f>TEXT(SalesDataTable[[#This Row],[Order Date]],"mmm")</f>
        <v>Jan</v>
      </c>
    </row>
    <row r="149" spans="1:26" ht="16">
      <c r="A149" s="2">
        <v>2659</v>
      </c>
      <c r="B149" s="3">
        <v>46053</v>
      </c>
      <c r="C149" s="5">
        <f>YEAR(SalesDataTable[[#This Row],[Order Date]])</f>
        <v>2026</v>
      </c>
      <c r="D149" s="14" t="str">
        <f>"Q"&amp;ROUNDUP(MONTH(SalesDataTable[[#This Row],[Order Date]])/3,0)</f>
        <v>Q1</v>
      </c>
      <c r="E149" s="5">
        <f>MONTH(SalesDataTable[[#This Row],[Order Date]])</f>
        <v>1</v>
      </c>
      <c r="F149" s="5" t="str">
        <f>TEXT(SalesDataTable[[#This Row],[Order Date]], "MMM")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25">
        <f>SalesDataTable[[#This Row],[Units Sold]]*SalesDataTable[[#This Row],[Unit Price]]</f>
        <v>36.020000000000003</v>
      </c>
      <c r="V149" s="8">
        <f>SalesDataTable[[#This Row],[Units Sold]]*SalesDataTable[[#This Row],[Unit Price]]*SalesDataTable[[#This Row],[Discount %]]</f>
        <v>0</v>
      </c>
      <c r="W149" s="5">
        <f>YEAR(SalesDataTable[[#This Row],[Order Date]])</f>
        <v>2026</v>
      </c>
      <c r="X149" s="8" t="str">
        <f>"Q"&amp;ROUNDUP(MONTH(SalesDataTable[[#This Row],[Order Date]])/3,0)</f>
        <v>Q1</v>
      </c>
      <c r="Y149" s="9">
        <f>MONTH(SalesDataTable[[#This Row],[Order Date]])</f>
        <v>1</v>
      </c>
      <c r="Z149" s="8" t="str">
        <f>TEXT(SalesDataTable[[#This Row],[Order Date]],"mmm")</f>
        <v>Jan</v>
      </c>
    </row>
    <row r="150" spans="1:26" ht="16">
      <c r="A150" s="2">
        <v>3496</v>
      </c>
      <c r="B150" s="3">
        <v>46053</v>
      </c>
      <c r="C150" s="5">
        <f>YEAR(SalesDataTable[[#This Row],[Order Date]])</f>
        <v>2026</v>
      </c>
      <c r="D150" s="14" t="str">
        <f>"Q"&amp;ROUNDUP(MONTH(SalesDataTable[[#This Row],[Order Date]])/3,0)</f>
        <v>Q1</v>
      </c>
      <c r="E150" s="5">
        <f>MONTH(SalesDataTable[[#This Row],[Order Date]])</f>
        <v>1</v>
      </c>
      <c r="F150" s="5" t="str">
        <f>TEXT(SalesDataTable[[#This Row],[Order Date]], "MMM")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25">
        <f>SalesDataTable[[#This Row],[Units Sold]]*SalesDataTable[[#This Row],[Unit Price]]</f>
        <v>35.82</v>
      </c>
      <c r="V150" s="8">
        <f>SalesDataTable[[#This Row],[Units Sold]]*SalesDataTable[[#This Row],[Unit Price]]*SalesDataTable[[#This Row],[Discount %]]</f>
        <v>1.7910000000000001</v>
      </c>
      <c r="W150" s="5">
        <f>YEAR(SalesDataTable[[#This Row],[Order Date]])</f>
        <v>2026</v>
      </c>
      <c r="X150" s="8" t="str">
        <f>"Q"&amp;ROUNDUP(MONTH(SalesDataTable[[#This Row],[Order Date]])/3,0)</f>
        <v>Q1</v>
      </c>
      <c r="Y150" s="9">
        <f>MONTH(SalesDataTable[[#This Row],[Order Date]])</f>
        <v>1</v>
      </c>
      <c r="Z150" s="8" t="str">
        <f>TEXT(SalesDataTable[[#This Row],[Order Date]],"mmm")</f>
        <v>Jan</v>
      </c>
    </row>
    <row r="151" spans="1:26" ht="16">
      <c r="A151" s="2">
        <v>3889</v>
      </c>
      <c r="B151" s="3">
        <v>46053</v>
      </c>
      <c r="C151" s="5">
        <f>YEAR(SalesDataTable[[#This Row],[Order Date]])</f>
        <v>2026</v>
      </c>
      <c r="D151" s="14" t="str">
        <f>"Q"&amp;ROUNDUP(MONTH(SalesDataTable[[#This Row],[Order Date]])/3,0)</f>
        <v>Q1</v>
      </c>
      <c r="E151" s="5">
        <f>MONTH(SalesDataTable[[#This Row],[Order Date]])</f>
        <v>1</v>
      </c>
      <c r="F151" s="5" t="str">
        <f>TEXT(SalesDataTable[[#This Row],[Order Date]], "MMM")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25">
        <f>SalesDataTable[[#This Row],[Units Sold]]*SalesDataTable[[#This Row],[Unit Price]]</f>
        <v>311.82</v>
      </c>
      <c r="V151" s="8">
        <f>SalesDataTable[[#This Row],[Units Sold]]*SalesDataTable[[#This Row],[Unit Price]]*SalesDataTable[[#This Row],[Discount %]]</f>
        <v>31.182000000000002</v>
      </c>
      <c r="W151" s="5">
        <f>YEAR(SalesDataTable[[#This Row],[Order Date]])</f>
        <v>2026</v>
      </c>
      <c r="X151" s="8" t="str">
        <f>"Q"&amp;ROUNDUP(MONTH(SalesDataTable[[#This Row],[Order Date]])/3,0)</f>
        <v>Q1</v>
      </c>
      <c r="Y151" s="9">
        <f>MONTH(SalesDataTable[[#This Row],[Order Date]])</f>
        <v>1</v>
      </c>
      <c r="Z151" s="8" t="str">
        <f>TEXT(SalesDataTable[[#This Row],[Order Date]],"mmm")</f>
        <v>Jan</v>
      </c>
    </row>
    <row r="152" spans="1:26" ht="16">
      <c r="A152" s="2">
        <v>1432</v>
      </c>
      <c r="B152" s="3">
        <v>46054</v>
      </c>
      <c r="C152" s="5">
        <f>YEAR(SalesDataTable[[#This Row],[Order Date]])</f>
        <v>2026</v>
      </c>
      <c r="D152" s="14" t="str">
        <f>"Q"&amp;ROUNDUP(MONTH(SalesDataTable[[#This Row],[Order Date]])/3,0)</f>
        <v>Q1</v>
      </c>
      <c r="E152" s="5">
        <f>MONTH(SalesDataTable[[#This Row],[Order Date]])</f>
        <v>2</v>
      </c>
      <c r="F152" s="5" t="str">
        <f>TEXT(SalesDataTable[[#This Row],[Order Date]], "MMM")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25">
        <f>SalesDataTable[[#This Row],[Units Sold]]*SalesDataTable[[#This Row],[Unit Price]]</f>
        <v>140.53</v>
      </c>
      <c r="V152" s="8">
        <f>SalesDataTable[[#This Row],[Units Sold]]*SalesDataTable[[#This Row],[Unit Price]]*SalesDataTable[[#This Row],[Discount %]]</f>
        <v>0</v>
      </c>
      <c r="W152" s="5">
        <f>YEAR(SalesDataTable[[#This Row],[Order Date]])</f>
        <v>2026</v>
      </c>
      <c r="X152" s="8" t="str">
        <f>"Q"&amp;ROUNDUP(MONTH(SalesDataTable[[#This Row],[Order Date]])/3,0)</f>
        <v>Q1</v>
      </c>
      <c r="Y152" s="9">
        <f>MONTH(SalesDataTable[[#This Row],[Order Date]])</f>
        <v>2</v>
      </c>
      <c r="Z152" s="8" t="str">
        <f>TEXT(SalesDataTable[[#This Row],[Order Date]],"mmm")</f>
        <v>Feb</v>
      </c>
    </row>
    <row r="153" spans="1:26" ht="16">
      <c r="A153" s="2">
        <v>1778</v>
      </c>
      <c r="B153" s="3">
        <v>46054</v>
      </c>
      <c r="C153" s="5">
        <f>YEAR(SalesDataTable[[#This Row],[Order Date]])</f>
        <v>2026</v>
      </c>
      <c r="D153" s="14" t="str">
        <f>"Q"&amp;ROUNDUP(MONTH(SalesDataTable[[#This Row],[Order Date]])/3,0)</f>
        <v>Q1</v>
      </c>
      <c r="E153" s="5">
        <f>MONTH(SalesDataTable[[#This Row],[Order Date]])</f>
        <v>2</v>
      </c>
      <c r="F153" s="5" t="str">
        <f>TEXT(SalesDataTable[[#This Row],[Order Date]], "MMM")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25">
        <f>SalesDataTable[[#This Row],[Units Sold]]*SalesDataTable[[#This Row],[Unit Price]]</f>
        <v>142.03</v>
      </c>
      <c r="V153" s="8">
        <f>SalesDataTable[[#This Row],[Units Sold]]*SalesDataTable[[#This Row],[Unit Price]]*SalesDataTable[[#This Row],[Discount %]]</f>
        <v>7.1015000000000006</v>
      </c>
      <c r="W153" s="5">
        <f>YEAR(SalesDataTable[[#This Row],[Order Date]])</f>
        <v>2026</v>
      </c>
      <c r="X153" s="8" t="str">
        <f>"Q"&amp;ROUNDUP(MONTH(SalesDataTable[[#This Row],[Order Date]])/3,0)</f>
        <v>Q1</v>
      </c>
      <c r="Y153" s="9">
        <f>MONTH(SalesDataTable[[#This Row],[Order Date]])</f>
        <v>2</v>
      </c>
      <c r="Z153" s="8" t="str">
        <f>TEXT(SalesDataTable[[#This Row],[Order Date]],"mmm")</f>
        <v>Feb</v>
      </c>
    </row>
    <row r="154" spans="1:26" ht="16">
      <c r="A154" s="2">
        <v>2047</v>
      </c>
      <c r="B154" s="3">
        <v>46054</v>
      </c>
      <c r="C154" s="5">
        <f>YEAR(SalesDataTable[[#This Row],[Order Date]])</f>
        <v>2026</v>
      </c>
      <c r="D154" s="14" t="str">
        <f>"Q"&amp;ROUNDUP(MONTH(SalesDataTable[[#This Row],[Order Date]])/3,0)</f>
        <v>Q1</v>
      </c>
      <c r="E154" s="5">
        <f>MONTH(SalesDataTable[[#This Row],[Order Date]])</f>
        <v>2</v>
      </c>
      <c r="F154" s="5" t="str">
        <f>TEXT(SalesDataTable[[#This Row],[Order Date]], "MMM")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25">
        <f>SalesDataTable[[#This Row],[Units Sold]]*SalesDataTable[[#This Row],[Unit Price]]</f>
        <v>1498.08</v>
      </c>
      <c r="V154" s="8">
        <f>SalesDataTable[[#This Row],[Units Sold]]*SalesDataTable[[#This Row],[Unit Price]]*SalesDataTable[[#This Row],[Discount %]]</f>
        <v>149.80799999999999</v>
      </c>
      <c r="W154" s="5">
        <f>YEAR(SalesDataTable[[#This Row],[Order Date]])</f>
        <v>2026</v>
      </c>
      <c r="X154" s="8" t="str">
        <f>"Q"&amp;ROUNDUP(MONTH(SalesDataTable[[#This Row],[Order Date]])/3,0)</f>
        <v>Q1</v>
      </c>
      <c r="Y154" s="9">
        <f>MONTH(SalesDataTable[[#This Row],[Order Date]])</f>
        <v>2</v>
      </c>
      <c r="Z154" s="8" t="str">
        <f>TEXT(SalesDataTable[[#This Row],[Order Date]],"mmm")</f>
        <v>Feb</v>
      </c>
    </row>
    <row r="155" spans="1:26" ht="16">
      <c r="A155" s="2">
        <v>2668</v>
      </c>
      <c r="B155" s="3">
        <v>46054</v>
      </c>
      <c r="C155" s="5">
        <f>YEAR(SalesDataTable[[#This Row],[Order Date]])</f>
        <v>2026</v>
      </c>
      <c r="D155" s="14" t="str">
        <f>"Q"&amp;ROUNDUP(MONTH(SalesDataTable[[#This Row],[Order Date]])/3,0)</f>
        <v>Q1</v>
      </c>
      <c r="E155" s="5">
        <f>MONTH(SalesDataTable[[#This Row],[Order Date]])</f>
        <v>2</v>
      </c>
      <c r="F155" s="5" t="str">
        <f>TEXT(SalesDataTable[[#This Row],[Order Date]], "MMM")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25">
        <f>SalesDataTable[[#This Row],[Units Sold]]*SalesDataTable[[#This Row],[Unit Price]]</f>
        <v>106.08</v>
      </c>
      <c r="V155" s="8">
        <f>SalesDataTable[[#This Row],[Units Sold]]*SalesDataTable[[#This Row],[Unit Price]]*SalesDataTable[[#This Row],[Discount %]]</f>
        <v>0</v>
      </c>
      <c r="W155" s="5">
        <f>YEAR(SalesDataTable[[#This Row],[Order Date]])</f>
        <v>2026</v>
      </c>
      <c r="X155" s="8" t="str">
        <f>"Q"&amp;ROUNDUP(MONTH(SalesDataTable[[#This Row],[Order Date]])/3,0)</f>
        <v>Q1</v>
      </c>
      <c r="Y155" s="9">
        <f>MONTH(SalesDataTable[[#This Row],[Order Date]])</f>
        <v>2</v>
      </c>
      <c r="Z155" s="8" t="str">
        <f>TEXT(SalesDataTable[[#This Row],[Order Date]],"mmm")</f>
        <v>Feb</v>
      </c>
    </row>
    <row r="156" spans="1:26" ht="16">
      <c r="A156" s="2">
        <v>2706</v>
      </c>
      <c r="B156" s="3">
        <v>46054</v>
      </c>
      <c r="C156" s="5">
        <f>YEAR(SalesDataTable[[#This Row],[Order Date]])</f>
        <v>2026</v>
      </c>
      <c r="D156" s="14" t="str">
        <f>"Q"&amp;ROUNDUP(MONTH(SalesDataTable[[#This Row],[Order Date]])/3,0)</f>
        <v>Q1</v>
      </c>
      <c r="E156" s="5">
        <f>MONTH(SalesDataTable[[#This Row],[Order Date]])</f>
        <v>2</v>
      </c>
      <c r="F156" s="5" t="str">
        <f>TEXT(SalesDataTable[[#This Row],[Order Date]], "MMM")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25">
        <f>SalesDataTable[[#This Row],[Units Sold]]*SalesDataTable[[#This Row],[Unit Price]]</f>
        <v>244.86</v>
      </c>
      <c r="V156" s="8">
        <f>SalesDataTable[[#This Row],[Units Sold]]*SalesDataTable[[#This Row],[Unit Price]]*SalesDataTable[[#This Row],[Discount %]]</f>
        <v>0</v>
      </c>
      <c r="W156" s="5">
        <f>YEAR(SalesDataTable[[#This Row],[Order Date]])</f>
        <v>2026</v>
      </c>
      <c r="X156" s="8" t="str">
        <f>"Q"&amp;ROUNDUP(MONTH(SalesDataTable[[#This Row],[Order Date]])/3,0)</f>
        <v>Q1</v>
      </c>
      <c r="Y156" s="9">
        <f>MONTH(SalesDataTable[[#This Row],[Order Date]])</f>
        <v>2</v>
      </c>
      <c r="Z156" s="8" t="str">
        <f>TEXT(SalesDataTable[[#This Row],[Order Date]],"mmm")</f>
        <v>Feb</v>
      </c>
    </row>
    <row r="157" spans="1:26" ht="16">
      <c r="A157" s="2">
        <v>2940</v>
      </c>
      <c r="B157" s="3">
        <v>46054</v>
      </c>
      <c r="C157" s="5">
        <f>YEAR(SalesDataTable[[#This Row],[Order Date]])</f>
        <v>2026</v>
      </c>
      <c r="D157" s="14" t="str">
        <f>"Q"&amp;ROUNDUP(MONTH(SalesDataTable[[#This Row],[Order Date]])/3,0)</f>
        <v>Q1</v>
      </c>
      <c r="E157" s="5">
        <f>MONTH(SalesDataTable[[#This Row],[Order Date]])</f>
        <v>2</v>
      </c>
      <c r="F157" s="5" t="str">
        <f>TEXT(SalesDataTable[[#This Row],[Order Date]], "MMM")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25">
        <f>SalesDataTable[[#This Row],[Units Sold]]*SalesDataTable[[#This Row],[Unit Price]]</f>
        <v>280.94</v>
      </c>
      <c r="V157" s="8">
        <f>SalesDataTable[[#This Row],[Units Sold]]*SalesDataTable[[#This Row],[Unit Price]]*SalesDataTable[[#This Row],[Discount %]]</f>
        <v>14.047000000000001</v>
      </c>
      <c r="W157" s="5">
        <f>YEAR(SalesDataTable[[#This Row],[Order Date]])</f>
        <v>2026</v>
      </c>
      <c r="X157" s="8" t="str">
        <f>"Q"&amp;ROUNDUP(MONTH(SalesDataTable[[#This Row],[Order Date]])/3,0)</f>
        <v>Q1</v>
      </c>
      <c r="Y157" s="9">
        <f>MONTH(SalesDataTable[[#This Row],[Order Date]])</f>
        <v>2</v>
      </c>
      <c r="Z157" s="8" t="str">
        <f>TEXT(SalesDataTable[[#This Row],[Order Date]],"mmm")</f>
        <v>Feb</v>
      </c>
    </row>
    <row r="158" spans="1:26" ht="16">
      <c r="A158" s="2">
        <v>1263</v>
      </c>
      <c r="B158" s="3">
        <v>46055</v>
      </c>
      <c r="C158" s="5">
        <f>YEAR(SalesDataTable[[#This Row],[Order Date]])</f>
        <v>2026</v>
      </c>
      <c r="D158" s="14" t="str">
        <f>"Q"&amp;ROUNDUP(MONTH(SalesDataTable[[#This Row],[Order Date]])/3,0)</f>
        <v>Q1</v>
      </c>
      <c r="E158" s="5">
        <f>MONTH(SalesDataTable[[#This Row],[Order Date]])</f>
        <v>2</v>
      </c>
      <c r="F158" s="5" t="str">
        <f>TEXT(SalesDataTable[[#This Row],[Order Date]], "MMM")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25">
        <f>SalesDataTable[[#This Row],[Units Sold]]*SalesDataTable[[#This Row],[Unit Price]]</f>
        <v>45.43</v>
      </c>
      <c r="V158" s="8">
        <f>SalesDataTable[[#This Row],[Units Sold]]*SalesDataTable[[#This Row],[Unit Price]]*SalesDataTable[[#This Row],[Discount %]]</f>
        <v>2.2715000000000001</v>
      </c>
      <c r="W158" s="5">
        <f>YEAR(SalesDataTable[[#This Row],[Order Date]])</f>
        <v>2026</v>
      </c>
      <c r="X158" s="8" t="str">
        <f>"Q"&amp;ROUNDUP(MONTH(SalesDataTable[[#This Row],[Order Date]])/3,0)</f>
        <v>Q1</v>
      </c>
      <c r="Y158" s="9">
        <f>MONTH(SalesDataTable[[#This Row],[Order Date]])</f>
        <v>2</v>
      </c>
      <c r="Z158" s="8" t="str">
        <f>TEXT(SalesDataTable[[#This Row],[Order Date]],"mmm")</f>
        <v>Feb</v>
      </c>
    </row>
    <row r="159" spans="1:26" ht="16">
      <c r="A159" s="2">
        <v>1641</v>
      </c>
      <c r="B159" s="3">
        <v>46055</v>
      </c>
      <c r="C159" s="5">
        <f>YEAR(SalesDataTable[[#This Row],[Order Date]])</f>
        <v>2026</v>
      </c>
      <c r="D159" s="14" t="str">
        <f>"Q"&amp;ROUNDUP(MONTH(SalesDataTable[[#This Row],[Order Date]])/3,0)</f>
        <v>Q1</v>
      </c>
      <c r="E159" s="5">
        <f>MONTH(SalesDataTable[[#This Row],[Order Date]])</f>
        <v>2</v>
      </c>
      <c r="F159" s="5" t="str">
        <f>TEXT(SalesDataTable[[#This Row],[Order Date]], "MMM")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25">
        <f>SalesDataTable[[#This Row],[Units Sold]]*SalesDataTable[[#This Row],[Unit Price]]</f>
        <v>822.24</v>
      </c>
      <c r="V159" s="8">
        <f>SalesDataTable[[#This Row],[Units Sold]]*SalesDataTable[[#This Row],[Unit Price]]*SalesDataTable[[#This Row],[Discount %]]</f>
        <v>123.336</v>
      </c>
      <c r="W159" s="5">
        <f>YEAR(SalesDataTable[[#This Row],[Order Date]])</f>
        <v>2026</v>
      </c>
      <c r="X159" s="8" t="str">
        <f>"Q"&amp;ROUNDUP(MONTH(SalesDataTable[[#This Row],[Order Date]])/3,0)</f>
        <v>Q1</v>
      </c>
      <c r="Y159" s="9">
        <f>MONTH(SalesDataTable[[#This Row],[Order Date]])</f>
        <v>2</v>
      </c>
      <c r="Z159" s="8" t="str">
        <f>TEXT(SalesDataTable[[#This Row],[Order Date]],"mmm")</f>
        <v>Feb</v>
      </c>
    </row>
    <row r="160" spans="1:26" ht="16">
      <c r="A160" s="2">
        <v>2014</v>
      </c>
      <c r="B160" s="3">
        <v>46055</v>
      </c>
      <c r="C160" s="5">
        <f>YEAR(SalesDataTable[[#This Row],[Order Date]])</f>
        <v>2026</v>
      </c>
      <c r="D160" s="14" t="str">
        <f>"Q"&amp;ROUNDUP(MONTH(SalesDataTable[[#This Row],[Order Date]])/3,0)</f>
        <v>Q1</v>
      </c>
      <c r="E160" s="5">
        <f>MONTH(SalesDataTable[[#This Row],[Order Date]])</f>
        <v>2</v>
      </c>
      <c r="F160" s="5" t="str">
        <f>TEXT(SalesDataTable[[#This Row],[Order Date]], "MMM")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25">
        <f>SalesDataTable[[#This Row],[Units Sold]]*SalesDataTable[[#This Row],[Unit Price]]</f>
        <v>123.95</v>
      </c>
      <c r="V160" s="8">
        <f>SalesDataTable[[#This Row],[Units Sold]]*SalesDataTable[[#This Row],[Unit Price]]*SalesDataTable[[#This Row],[Discount %]]</f>
        <v>0</v>
      </c>
      <c r="W160" s="5">
        <f>YEAR(SalesDataTable[[#This Row],[Order Date]])</f>
        <v>2026</v>
      </c>
      <c r="X160" s="8" t="str">
        <f>"Q"&amp;ROUNDUP(MONTH(SalesDataTable[[#This Row],[Order Date]])/3,0)</f>
        <v>Q1</v>
      </c>
      <c r="Y160" s="9">
        <f>MONTH(SalesDataTable[[#This Row],[Order Date]])</f>
        <v>2</v>
      </c>
      <c r="Z160" s="8" t="str">
        <f>TEXT(SalesDataTable[[#This Row],[Order Date]],"mmm")</f>
        <v>Feb</v>
      </c>
    </row>
    <row r="161" spans="1:26" ht="16">
      <c r="A161" s="2">
        <v>2642</v>
      </c>
      <c r="B161" s="3">
        <v>46055</v>
      </c>
      <c r="C161" s="5">
        <f>YEAR(SalesDataTable[[#This Row],[Order Date]])</f>
        <v>2026</v>
      </c>
      <c r="D161" s="14" t="str">
        <f>"Q"&amp;ROUNDUP(MONTH(SalesDataTable[[#This Row],[Order Date]])/3,0)</f>
        <v>Q1</v>
      </c>
      <c r="E161" s="5">
        <f>MONTH(SalesDataTable[[#This Row],[Order Date]])</f>
        <v>2</v>
      </c>
      <c r="F161" s="5" t="str">
        <f>TEXT(SalesDataTable[[#This Row],[Order Date]], "MMM")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25">
        <f>SalesDataTable[[#This Row],[Units Sold]]*SalesDataTable[[#This Row],[Unit Price]]</f>
        <v>599.70000000000005</v>
      </c>
      <c r="V161" s="8">
        <f>SalesDataTable[[#This Row],[Units Sold]]*SalesDataTable[[#This Row],[Unit Price]]*SalesDataTable[[#This Row],[Discount %]]</f>
        <v>0</v>
      </c>
      <c r="W161" s="5">
        <f>YEAR(SalesDataTable[[#This Row],[Order Date]])</f>
        <v>2026</v>
      </c>
      <c r="X161" s="8" t="str">
        <f>"Q"&amp;ROUNDUP(MONTH(SalesDataTable[[#This Row],[Order Date]])/3,0)</f>
        <v>Q1</v>
      </c>
      <c r="Y161" s="9">
        <f>MONTH(SalesDataTable[[#This Row],[Order Date]])</f>
        <v>2</v>
      </c>
      <c r="Z161" s="8" t="str">
        <f>TEXT(SalesDataTable[[#This Row],[Order Date]],"mmm")</f>
        <v>Feb</v>
      </c>
    </row>
    <row r="162" spans="1:26" ht="16">
      <c r="A162" s="2">
        <v>2929</v>
      </c>
      <c r="B162" s="3">
        <v>46055</v>
      </c>
      <c r="C162" s="5">
        <f>YEAR(SalesDataTable[[#This Row],[Order Date]])</f>
        <v>2026</v>
      </c>
      <c r="D162" s="14" t="str">
        <f>"Q"&amp;ROUNDUP(MONTH(SalesDataTable[[#This Row],[Order Date]])/3,0)</f>
        <v>Q1</v>
      </c>
      <c r="E162" s="5">
        <f>MONTH(SalesDataTable[[#This Row],[Order Date]])</f>
        <v>2</v>
      </c>
      <c r="F162" s="5" t="str">
        <f>TEXT(SalesDataTable[[#This Row],[Order Date]], "MMM")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25">
        <f>SalesDataTable[[#This Row],[Units Sold]]*SalesDataTable[[#This Row],[Unit Price]]</f>
        <v>93.78</v>
      </c>
      <c r="V162" s="8">
        <f>SalesDataTable[[#This Row],[Units Sold]]*SalesDataTable[[#This Row],[Unit Price]]*SalesDataTable[[#This Row],[Discount %]]</f>
        <v>0</v>
      </c>
      <c r="W162" s="5">
        <f>YEAR(SalesDataTable[[#This Row],[Order Date]])</f>
        <v>2026</v>
      </c>
      <c r="X162" s="8" t="str">
        <f>"Q"&amp;ROUNDUP(MONTH(SalesDataTable[[#This Row],[Order Date]])/3,0)</f>
        <v>Q1</v>
      </c>
      <c r="Y162" s="9">
        <f>MONTH(SalesDataTable[[#This Row],[Order Date]])</f>
        <v>2</v>
      </c>
      <c r="Z162" s="8" t="str">
        <f>TEXT(SalesDataTable[[#This Row],[Order Date]],"mmm")</f>
        <v>Feb</v>
      </c>
    </row>
    <row r="163" spans="1:26" ht="16">
      <c r="A163" s="2">
        <v>3855</v>
      </c>
      <c r="B163" s="3">
        <v>46055</v>
      </c>
      <c r="C163" s="5">
        <f>YEAR(SalesDataTable[[#This Row],[Order Date]])</f>
        <v>2026</v>
      </c>
      <c r="D163" s="14" t="str">
        <f>"Q"&amp;ROUNDUP(MONTH(SalesDataTable[[#This Row],[Order Date]])/3,0)</f>
        <v>Q1</v>
      </c>
      <c r="E163" s="5">
        <f>MONTH(SalesDataTable[[#This Row],[Order Date]])</f>
        <v>2</v>
      </c>
      <c r="F163" s="5" t="str">
        <f>TEXT(SalesDataTable[[#This Row],[Order Date]], "MMM")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25">
        <f>SalesDataTable[[#This Row],[Units Sold]]*SalesDataTable[[#This Row],[Unit Price]]</f>
        <v>39.39</v>
      </c>
      <c r="V163" s="8">
        <f>SalesDataTable[[#This Row],[Units Sold]]*SalesDataTable[[#This Row],[Unit Price]]*SalesDataTable[[#This Row],[Discount %]]</f>
        <v>3.9390000000000001</v>
      </c>
      <c r="W163" s="5">
        <f>YEAR(SalesDataTable[[#This Row],[Order Date]])</f>
        <v>2026</v>
      </c>
      <c r="X163" s="8" t="str">
        <f>"Q"&amp;ROUNDUP(MONTH(SalesDataTable[[#This Row],[Order Date]])/3,0)</f>
        <v>Q1</v>
      </c>
      <c r="Y163" s="9">
        <f>MONTH(SalesDataTable[[#This Row],[Order Date]])</f>
        <v>2</v>
      </c>
      <c r="Z163" s="8" t="str">
        <f>TEXT(SalesDataTable[[#This Row],[Order Date]],"mmm")</f>
        <v>Feb</v>
      </c>
    </row>
    <row r="164" spans="1:26" ht="16">
      <c r="A164" s="2">
        <v>4031</v>
      </c>
      <c r="B164" s="3">
        <v>46055</v>
      </c>
      <c r="C164" s="5">
        <f>YEAR(SalesDataTable[[#This Row],[Order Date]])</f>
        <v>2026</v>
      </c>
      <c r="D164" s="14" t="str">
        <f>"Q"&amp;ROUNDUP(MONTH(SalesDataTable[[#This Row],[Order Date]])/3,0)</f>
        <v>Q1</v>
      </c>
      <c r="E164" s="5">
        <f>MONTH(SalesDataTable[[#This Row],[Order Date]])</f>
        <v>2</v>
      </c>
      <c r="F164" s="5" t="str">
        <f>TEXT(SalesDataTable[[#This Row],[Order Date]], "MMM")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25">
        <f>SalesDataTable[[#This Row],[Units Sold]]*SalesDataTable[[#This Row],[Unit Price]]</f>
        <v>609.84</v>
      </c>
      <c r="V164" s="8">
        <f>SalesDataTable[[#This Row],[Units Sold]]*SalesDataTable[[#This Row],[Unit Price]]*SalesDataTable[[#This Row],[Discount %]]</f>
        <v>0</v>
      </c>
      <c r="W164" s="5">
        <f>YEAR(SalesDataTable[[#This Row],[Order Date]])</f>
        <v>2026</v>
      </c>
      <c r="X164" s="8" t="str">
        <f>"Q"&amp;ROUNDUP(MONTH(SalesDataTable[[#This Row],[Order Date]])/3,0)</f>
        <v>Q1</v>
      </c>
      <c r="Y164" s="9">
        <f>MONTH(SalesDataTable[[#This Row],[Order Date]])</f>
        <v>2</v>
      </c>
      <c r="Z164" s="8" t="str">
        <f>TEXT(SalesDataTable[[#This Row],[Order Date]],"mmm")</f>
        <v>Feb</v>
      </c>
    </row>
    <row r="165" spans="1:26" ht="16">
      <c r="A165" s="2">
        <v>2</v>
      </c>
      <c r="B165" s="3">
        <v>46056</v>
      </c>
      <c r="C165" s="5">
        <f>YEAR(SalesDataTable[[#This Row],[Order Date]])</f>
        <v>2026</v>
      </c>
      <c r="D165" s="14" t="str">
        <f>"Q"&amp;ROUNDUP(MONTH(SalesDataTable[[#This Row],[Order Date]])/3,0)</f>
        <v>Q1</v>
      </c>
      <c r="E165" s="5">
        <f>MONTH(SalesDataTable[[#This Row],[Order Date]])</f>
        <v>2</v>
      </c>
      <c r="F165" s="5" t="str">
        <f>TEXT(SalesDataTable[[#This Row],[Order Date]], "MMM")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25">
        <f>SalesDataTable[[#This Row],[Units Sold]]*SalesDataTable[[#This Row],[Unit Price]]</f>
        <v>440.88</v>
      </c>
      <c r="V165" s="8">
        <f>SalesDataTable[[#This Row],[Units Sold]]*SalesDataTable[[#This Row],[Unit Price]]*SalesDataTable[[#This Row],[Discount %]]</f>
        <v>88.176000000000002</v>
      </c>
      <c r="W165" s="5">
        <f>YEAR(SalesDataTable[[#This Row],[Order Date]])</f>
        <v>2026</v>
      </c>
      <c r="X165" s="8" t="str">
        <f>"Q"&amp;ROUNDUP(MONTH(SalesDataTable[[#This Row],[Order Date]])/3,0)</f>
        <v>Q1</v>
      </c>
      <c r="Y165" s="9">
        <f>MONTH(SalesDataTable[[#This Row],[Order Date]])</f>
        <v>2</v>
      </c>
      <c r="Z165" s="8" t="str">
        <f>TEXT(SalesDataTable[[#This Row],[Order Date]],"mmm")</f>
        <v>Feb</v>
      </c>
    </row>
    <row r="166" spans="1:26" ht="16">
      <c r="A166" s="2">
        <v>4228</v>
      </c>
      <c r="B166" s="3">
        <v>46056</v>
      </c>
      <c r="C166" s="5">
        <f>YEAR(SalesDataTable[[#This Row],[Order Date]])</f>
        <v>2026</v>
      </c>
      <c r="D166" s="14" t="str">
        <f>"Q"&amp;ROUNDUP(MONTH(SalesDataTable[[#This Row],[Order Date]])/3,0)</f>
        <v>Q1</v>
      </c>
      <c r="E166" s="5">
        <f>MONTH(SalesDataTable[[#This Row],[Order Date]])</f>
        <v>2</v>
      </c>
      <c r="F166" s="5" t="str">
        <f>TEXT(SalesDataTable[[#This Row],[Order Date]], "MMM")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25">
        <f>SalesDataTable[[#This Row],[Units Sold]]*SalesDataTable[[#This Row],[Unit Price]]</f>
        <v>309.24</v>
      </c>
      <c r="V166" s="8">
        <f>SalesDataTable[[#This Row],[Units Sold]]*SalesDataTable[[#This Row],[Unit Price]]*SalesDataTable[[#This Row],[Discount %]]</f>
        <v>0</v>
      </c>
      <c r="W166" s="5">
        <f>YEAR(SalesDataTable[[#This Row],[Order Date]])</f>
        <v>2026</v>
      </c>
      <c r="X166" s="8" t="str">
        <f>"Q"&amp;ROUNDUP(MONTH(SalesDataTable[[#This Row],[Order Date]])/3,0)</f>
        <v>Q1</v>
      </c>
      <c r="Y166" s="9">
        <f>MONTH(SalesDataTable[[#This Row],[Order Date]])</f>
        <v>2</v>
      </c>
      <c r="Z166" s="8" t="str">
        <f>TEXT(SalesDataTable[[#This Row],[Order Date]],"mmm")</f>
        <v>Feb</v>
      </c>
    </row>
    <row r="167" spans="1:26" ht="16">
      <c r="A167" s="2">
        <v>928</v>
      </c>
      <c r="B167" s="3">
        <v>46057</v>
      </c>
      <c r="C167" s="5">
        <f>YEAR(SalesDataTable[[#This Row],[Order Date]])</f>
        <v>2026</v>
      </c>
      <c r="D167" s="14" t="str">
        <f>"Q"&amp;ROUNDUP(MONTH(SalesDataTable[[#This Row],[Order Date]])/3,0)</f>
        <v>Q1</v>
      </c>
      <c r="E167" s="5">
        <f>MONTH(SalesDataTable[[#This Row],[Order Date]])</f>
        <v>2</v>
      </c>
      <c r="F167" s="5" t="str">
        <f>TEXT(SalesDataTable[[#This Row],[Order Date]], "MMM")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25">
        <f>SalesDataTable[[#This Row],[Units Sold]]*SalesDataTable[[#This Row],[Unit Price]]</f>
        <v>125.63</v>
      </c>
      <c r="V167" s="8">
        <f>SalesDataTable[[#This Row],[Units Sold]]*SalesDataTable[[#This Row],[Unit Price]]*SalesDataTable[[#This Row],[Discount %]]</f>
        <v>12.563000000000001</v>
      </c>
      <c r="W167" s="5">
        <f>YEAR(SalesDataTable[[#This Row],[Order Date]])</f>
        <v>2026</v>
      </c>
      <c r="X167" s="8" t="str">
        <f>"Q"&amp;ROUNDUP(MONTH(SalesDataTable[[#This Row],[Order Date]])/3,0)</f>
        <v>Q1</v>
      </c>
      <c r="Y167" s="9">
        <f>MONTH(SalesDataTable[[#This Row],[Order Date]])</f>
        <v>2</v>
      </c>
      <c r="Z167" s="8" t="str">
        <f>TEXT(SalesDataTable[[#This Row],[Order Date]],"mmm")</f>
        <v>Feb</v>
      </c>
    </row>
    <row r="168" spans="1:26" ht="16">
      <c r="A168" s="2">
        <v>933</v>
      </c>
      <c r="B168" s="3">
        <v>46057</v>
      </c>
      <c r="C168" s="5">
        <f>YEAR(SalesDataTable[[#This Row],[Order Date]])</f>
        <v>2026</v>
      </c>
      <c r="D168" s="14" t="str">
        <f>"Q"&amp;ROUNDUP(MONTH(SalesDataTable[[#This Row],[Order Date]])/3,0)</f>
        <v>Q1</v>
      </c>
      <c r="E168" s="5">
        <f>MONTH(SalesDataTable[[#This Row],[Order Date]])</f>
        <v>2</v>
      </c>
      <c r="F168" s="5" t="str">
        <f>TEXT(SalesDataTable[[#This Row],[Order Date]], "MMM")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25">
        <f>SalesDataTable[[#This Row],[Units Sold]]*SalesDataTable[[#This Row],[Unit Price]]</f>
        <v>163.18</v>
      </c>
      <c r="V168" s="8">
        <f>SalesDataTable[[#This Row],[Units Sold]]*SalesDataTable[[#This Row],[Unit Price]]*SalesDataTable[[#This Row],[Discount %]]</f>
        <v>16.318000000000001</v>
      </c>
      <c r="W168" s="5">
        <f>YEAR(SalesDataTable[[#This Row],[Order Date]])</f>
        <v>2026</v>
      </c>
      <c r="X168" s="8" t="str">
        <f>"Q"&amp;ROUNDUP(MONTH(SalesDataTable[[#This Row],[Order Date]])/3,0)</f>
        <v>Q1</v>
      </c>
      <c r="Y168" s="9">
        <f>MONTH(SalesDataTable[[#This Row],[Order Date]])</f>
        <v>2</v>
      </c>
      <c r="Z168" s="8" t="str">
        <f>TEXT(SalesDataTable[[#This Row],[Order Date]],"mmm")</f>
        <v>Feb</v>
      </c>
    </row>
    <row r="169" spans="1:26" ht="16">
      <c r="A169" s="2">
        <v>1646</v>
      </c>
      <c r="B169" s="3">
        <v>46057</v>
      </c>
      <c r="C169" s="5">
        <f>YEAR(SalesDataTable[[#This Row],[Order Date]])</f>
        <v>2026</v>
      </c>
      <c r="D169" s="14" t="str">
        <f>"Q"&amp;ROUNDUP(MONTH(SalesDataTable[[#This Row],[Order Date]])/3,0)</f>
        <v>Q1</v>
      </c>
      <c r="E169" s="5">
        <f>MONTH(SalesDataTable[[#This Row],[Order Date]])</f>
        <v>2</v>
      </c>
      <c r="F169" s="5" t="str">
        <f>TEXT(SalesDataTable[[#This Row],[Order Date]], "MMM")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25">
        <f>SalesDataTable[[#This Row],[Units Sold]]*SalesDataTable[[#This Row],[Unit Price]]</f>
        <v>91.62</v>
      </c>
      <c r="V169" s="8">
        <f>SalesDataTable[[#This Row],[Units Sold]]*SalesDataTable[[#This Row],[Unit Price]]*SalesDataTable[[#This Row],[Discount %]]</f>
        <v>9.1620000000000008</v>
      </c>
      <c r="W169" s="5">
        <f>YEAR(SalesDataTable[[#This Row],[Order Date]])</f>
        <v>2026</v>
      </c>
      <c r="X169" s="8" t="str">
        <f>"Q"&amp;ROUNDUP(MONTH(SalesDataTable[[#This Row],[Order Date]])/3,0)</f>
        <v>Q1</v>
      </c>
      <c r="Y169" s="9">
        <f>MONTH(SalesDataTable[[#This Row],[Order Date]])</f>
        <v>2</v>
      </c>
      <c r="Z169" s="8" t="str">
        <f>TEXT(SalesDataTable[[#This Row],[Order Date]],"mmm")</f>
        <v>Feb</v>
      </c>
    </row>
    <row r="170" spans="1:26" ht="16">
      <c r="A170" s="2">
        <v>380</v>
      </c>
      <c r="B170" s="3">
        <v>46058</v>
      </c>
      <c r="C170" s="5">
        <f>YEAR(SalesDataTable[[#This Row],[Order Date]])</f>
        <v>2026</v>
      </c>
      <c r="D170" s="14" t="str">
        <f>"Q"&amp;ROUNDUP(MONTH(SalesDataTable[[#This Row],[Order Date]])/3,0)</f>
        <v>Q1</v>
      </c>
      <c r="E170" s="5">
        <f>MONTH(SalesDataTable[[#This Row],[Order Date]])</f>
        <v>2</v>
      </c>
      <c r="F170" s="5" t="str">
        <f>TEXT(SalesDataTable[[#This Row],[Order Date]], "MMM")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25">
        <f>SalesDataTable[[#This Row],[Units Sold]]*SalesDataTable[[#This Row],[Unit Price]]</f>
        <v>376.89</v>
      </c>
      <c r="V170" s="8">
        <f>SalesDataTable[[#This Row],[Units Sold]]*SalesDataTable[[#This Row],[Unit Price]]*SalesDataTable[[#This Row],[Discount %]]</f>
        <v>0</v>
      </c>
      <c r="W170" s="5">
        <f>YEAR(SalesDataTable[[#This Row],[Order Date]])</f>
        <v>2026</v>
      </c>
      <c r="X170" s="8" t="str">
        <f>"Q"&amp;ROUNDUP(MONTH(SalesDataTable[[#This Row],[Order Date]])/3,0)</f>
        <v>Q1</v>
      </c>
      <c r="Y170" s="9">
        <f>MONTH(SalesDataTable[[#This Row],[Order Date]])</f>
        <v>2</v>
      </c>
      <c r="Z170" s="8" t="str">
        <f>TEXT(SalesDataTable[[#This Row],[Order Date]],"mmm")</f>
        <v>Feb</v>
      </c>
    </row>
    <row r="171" spans="1:26" ht="16">
      <c r="A171" s="2">
        <v>1723</v>
      </c>
      <c r="B171" s="3">
        <v>46058</v>
      </c>
      <c r="C171" s="5">
        <f>YEAR(SalesDataTable[[#This Row],[Order Date]])</f>
        <v>2026</v>
      </c>
      <c r="D171" s="14" t="str">
        <f>"Q"&amp;ROUNDUP(MONTH(SalesDataTable[[#This Row],[Order Date]])/3,0)</f>
        <v>Q1</v>
      </c>
      <c r="E171" s="5">
        <f>MONTH(SalesDataTable[[#This Row],[Order Date]])</f>
        <v>2</v>
      </c>
      <c r="F171" s="5" t="str">
        <f>TEXT(SalesDataTable[[#This Row],[Order Date]], "MMM")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25">
        <f>SalesDataTable[[#This Row],[Units Sold]]*SalesDataTable[[#This Row],[Unit Price]]</f>
        <v>202.02</v>
      </c>
      <c r="V171" s="8">
        <f>SalesDataTable[[#This Row],[Units Sold]]*SalesDataTable[[#This Row],[Unit Price]]*SalesDataTable[[#This Row],[Discount %]]</f>
        <v>0</v>
      </c>
      <c r="W171" s="5">
        <f>YEAR(SalesDataTable[[#This Row],[Order Date]])</f>
        <v>2026</v>
      </c>
      <c r="X171" s="8" t="str">
        <f>"Q"&amp;ROUNDUP(MONTH(SalesDataTable[[#This Row],[Order Date]])/3,0)</f>
        <v>Q1</v>
      </c>
      <c r="Y171" s="9">
        <f>MONTH(SalesDataTable[[#This Row],[Order Date]])</f>
        <v>2</v>
      </c>
      <c r="Z171" s="8" t="str">
        <f>TEXT(SalesDataTable[[#This Row],[Order Date]],"mmm")</f>
        <v>Feb</v>
      </c>
    </row>
    <row r="172" spans="1:26" ht="16">
      <c r="A172" s="2">
        <v>2529</v>
      </c>
      <c r="B172" s="3">
        <v>46058</v>
      </c>
      <c r="C172" s="5">
        <f>YEAR(SalesDataTable[[#This Row],[Order Date]])</f>
        <v>2026</v>
      </c>
      <c r="D172" s="14" t="str">
        <f>"Q"&amp;ROUNDUP(MONTH(SalesDataTable[[#This Row],[Order Date]])/3,0)</f>
        <v>Q1</v>
      </c>
      <c r="E172" s="5">
        <f>MONTH(SalesDataTable[[#This Row],[Order Date]])</f>
        <v>2</v>
      </c>
      <c r="F172" s="5" t="str">
        <f>TEXT(SalesDataTable[[#This Row],[Order Date]], "MMM")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25">
        <f>SalesDataTable[[#This Row],[Units Sold]]*SalesDataTable[[#This Row],[Unit Price]]</f>
        <v>925.31999999999994</v>
      </c>
      <c r="V172" s="8">
        <f>SalesDataTable[[#This Row],[Units Sold]]*SalesDataTable[[#This Row],[Unit Price]]*SalesDataTable[[#This Row],[Discount %]]</f>
        <v>0</v>
      </c>
      <c r="W172" s="5">
        <f>YEAR(SalesDataTable[[#This Row],[Order Date]])</f>
        <v>2026</v>
      </c>
      <c r="X172" s="8" t="str">
        <f>"Q"&amp;ROUNDUP(MONTH(SalesDataTable[[#This Row],[Order Date]])/3,0)</f>
        <v>Q1</v>
      </c>
      <c r="Y172" s="9">
        <f>MONTH(SalesDataTable[[#This Row],[Order Date]])</f>
        <v>2</v>
      </c>
      <c r="Z172" s="8" t="str">
        <f>TEXT(SalesDataTable[[#This Row],[Order Date]],"mmm")</f>
        <v>Feb</v>
      </c>
    </row>
    <row r="173" spans="1:26" ht="16">
      <c r="A173" s="2">
        <v>2685</v>
      </c>
      <c r="B173" s="3">
        <v>46058</v>
      </c>
      <c r="C173" s="5">
        <f>YEAR(SalesDataTable[[#This Row],[Order Date]])</f>
        <v>2026</v>
      </c>
      <c r="D173" s="14" t="str">
        <f>"Q"&amp;ROUNDUP(MONTH(SalesDataTable[[#This Row],[Order Date]])/3,0)</f>
        <v>Q1</v>
      </c>
      <c r="E173" s="5">
        <f>MONTH(SalesDataTable[[#This Row],[Order Date]])</f>
        <v>2</v>
      </c>
      <c r="F173" s="5" t="str">
        <f>TEXT(SalesDataTable[[#This Row],[Order Date]], "MMM")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25">
        <f>SalesDataTable[[#This Row],[Units Sold]]*SalesDataTable[[#This Row],[Unit Price]]</f>
        <v>72.78</v>
      </c>
      <c r="V173" s="8">
        <f>SalesDataTable[[#This Row],[Units Sold]]*SalesDataTable[[#This Row],[Unit Price]]*SalesDataTable[[#This Row],[Discount %]]</f>
        <v>3.6390000000000002</v>
      </c>
      <c r="W173" s="5">
        <f>YEAR(SalesDataTable[[#This Row],[Order Date]])</f>
        <v>2026</v>
      </c>
      <c r="X173" s="8" t="str">
        <f>"Q"&amp;ROUNDUP(MONTH(SalesDataTable[[#This Row],[Order Date]])/3,0)</f>
        <v>Q1</v>
      </c>
      <c r="Y173" s="9">
        <f>MONTH(SalesDataTable[[#This Row],[Order Date]])</f>
        <v>2</v>
      </c>
      <c r="Z173" s="8" t="str">
        <f>TEXT(SalesDataTable[[#This Row],[Order Date]],"mmm")</f>
        <v>Feb</v>
      </c>
    </row>
    <row r="174" spans="1:26" ht="16">
      <c r="A174" s="2">
        <v>2793</v>
      </c>
      <c r="B174" s="3">
        <v>46058</v>
      </c>
      <c r="C174" s="5">
        <f>YEAR(SalesDataTable[[#This Row],[Order Date]])</f>
        <v>2026</v>
      </c>
      <c r="D174" s="14" t="str">
        <f>"Q"&amp;ROUNDUP(MONTH(SalesDataTable[[#This Row],[Order Date]])/3,0)</f>
        <v>Q1</v>
      </c>
      <c r="E174" s="5">
        <f>MONTH(SalesDataTable[[#This Row],[Order Date]])</f>
        <v>2</v>
      </c>
      <c r="F174" s="5" t="str">
        <f>TEXT(SalesDataTable[[#This Row],[Order Date]], "MMM")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25">
        <f>SalesDataTable[[#This Row],[Units Sold]]*SalesDataTable[[#This Row],[Unit Price]]</f>
        <v>368.07</v>
      </c>
      <c r="V174" s="8">
        <f>SalesDataTable[[#This Row],[Units Sold]]*SalesDataTable[[#This Row],[Unit Price]]*SalesDataTable[[#This Row],[Discount %]]</f>
        <v>18.403500000000001</v>
      </c>
      <c r="W174" s="5">
        <f>YEAR(SalesDataTable[[#This Row],[Order Date]])</f>
        <v>2026</v>
      </c>
      <c r="X174" s="8" t="str">
        <f>"Q"&amp;ROUNDUP(MONTH(SalesDataTable[[#This Row],[Order Date]])/3,0)</f>
        <v>Q1</v>
      </c>
      <c r="Y174" s="9">
        <f>MONTH(SalesDataTable[[#This Row],[Order Date]])</f>
        <v>2</v>
      </c>
      <c r="Z174" s="8" t="str">
        <f>TEXT(SalesDataTable[[#This Row],[Order Date]],"mmm")</f>
        <v>Feb</v>
      </c>
    </row>
    <row r="175" spans="1:26" ht="16">
      <c r="A175" s="2">
        <v>346</v>
      </c>
      <c r="B175" s="3">
        <v>46059</v>
      </c>
      <c r="C175" s="5">
        <f>YEAR(SalesDataTable[[#This Row],[Order Date]])</f>
        <v>2026</v>
      </c>
      <c r="D175" s="14" t="str">
        <f>"Q"&amp;ROUNDUP(MONTH(SalesDataTable[[#This Row],[Order Date]])/3,0)</f>
        <v>Q1</v>
      </c>
      <c r="E175" s="5">
        <f>MONTH(SalesDataTable[[#This Row],[Order Date]])</f>
        <v>2</v>
      </c>
      <c r="F175" s="5" t="str">
        <f>TEXT(SalesDataTable[[#This Row],[Order Date]], "MMM")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25">
        <f>SalesDataTable[[#This Row],[Units Sold]]*SalesDataTable[[#This Row],[Unit Price]]</f>
        <v>309.65999999999997</v>
      </c>
      <c r="V175" s="8">
        <f>SalesDataTable[[#This Row],[Units Sold]]*SalesDataTable[[#This Row],[Unit Price]]*SalesDataTable[[#This Row],[Discount %]]</f>
        <v>0</v>
      </c>
      <c r="W175" s="5">
        <f>YEAR(SalesDataTable[[#This Row],[Order Date]])</f>
        <v>2026</v>
      </c>
      <c r="X175" s="8" t="str">
        <f>"Q"&amp;ROUNDUP(MONTH(SalesDataTable[[#This Row],[Order Date]])/3,0)</f>
        <v>Q1</v>
      </c>
      <c r="Y175" s="9">
        <f>MONTH(SalesDataTable[[#This Row],[Order Date]])</f>
        <v>2</v>
      </c>
      <c r="Z175" s="8" t="str">
        <f>TEXT(SalesDataTable[[#This Row],[Order Date]],"mmm")</f>
        <v>Feb</v>
      </c>
    </row>
    <row r="176" spans="1:26" ht="16">
      <c r="A176" s="2">
        <v>539</v>
      </c>
      <c r="B176" s="3">
        <v>46059</v>
      </c>
      <c r="C176" s="5">
        <f>YEAR(SalesDataTable[[#This Row],[Order Date]])</f>
        <v>2026</v>
      </c>
      <c r="D176" s="14" t="str">
        <f>"Q"&amp;ROUNDUP(MONTH(SalesDataTable[[#This Row],[Order Date]])/3,0)</f>
        <v>Q1</v>
      </c>
      <c r="E176" s="5">
        <f>MONTH(SalesDataTable[[#This Row],[Order Date]])</f>
        <v>2</v>
      </c>
      <c r="F176" s="5" t="str">
        <f>TEXT(SalesDataTable[[#This Row],[Order Date]], "MMM")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25">
        <f>SalesDataTable[[#This Row],[Units Sold]]*SalesDataTable[[#This Row],[Unit Price]]</f>
        <v>278.88</v>
      </c>
      <c r="V176" s="8">
        <f>SalesDataTable[[#This Row],[Units Sold]]*SalesDataTable[[#This Row],[Unit Price]]*SalesDataTable[[#This Row],[Discount %]]</f>
        <v>41.832000000000001</v>
      </c>
      <c r="W176" s="5">
        <f>YEAR(SalesDataTable[[#This Row],[Order Date]])</f>
        <v>2026</v>
      </c>
      <c r="X176" s="8" t="str">
        <f>"Q"&amp;ROUNDUP(MONTH(SalesDataTable[[#This Row],[Order Date]])/3,0)</f>
        <v>Q1</v>
      </c>
      <c r="Y176" s="9">
        <f>MONTH(SalesDataTable[[#This Row],[Order Date]])</f>
        <v>2</v>
      </c>
      <c r="Z176" s="8" t="str">
        <f>TEXT(SalesDataTable[[#This Row],[Order Date]],"mmm")</f>
        <v>Feb</v>
      </c>
    </row>
    <row r="177" spans="1:26" ht="16">
      <c r="A177" s="2">
        <v>1368</v>
      </c>
      <c r="B177" s="3">
        <v>46059</v>
      </c>
      <c r="C177" s="5">
        <f>YEAR(SalesDataTable[[#This Row],[Order Date]])</f>
        <v>2026</v>
      </c>
      <c r="D177" s="14" t="str">
        <f>"Q"&amp;ROUNDUP(MONTH(SalesDataTable[[#This Row],[Order Date]])/3,0)</f>
        <v>Q1</v>
      </c>
      <c r="E177" s="5">
        <f>MONTH(SalesDataTable[[#This Row],[Order Date]])</f>
        <v>2</v>
      </c>
      <c r="F177" s="5" t="str">
        <f>TEXT(SalesDataTable[[#This Row],[Order Date]], "MMM")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25">
        <f>SalesDataTable[[#This Row],[Units Sold]]*SalesDataTable[[#This Row],[Unit Price]]</f>
        <v>36.520000000000003</v>
      </c>
      <c r="V177" s="8">
        <f>SalesDataTable[[#This Row],[Units Sold]]*SalesDataTable[[#This Row],[Unit Price]]*SalesDataTable[[#This Row],[Discount %]]</f>
        <v>0</v>
      </c>
      <c r="W177" s="5">
        <f>YEAR(SalesDataTable[[#This Row],[Order Date]])</f>
        <v>2026</v>
      </c>
      <c r="X177" s="8" t="str">
        <f>"Q"&amp;ROUNDUP(MONTH(SalesDataTable[[#This Row],[Order Date]])/3,0)</f>
        <v>Q1</v>
      </c>
      <c r="Y177" s="9">
        <f>MONTH(SalesDataTable[[#This Row],[Order Date]])</f>
        <v>2</v>
      </c>
      <c r="Z177" s="8" t="str">
        <f>TEXT(SalesDataTable[[#This Row],[Order Date]],"mmm")</f>
        <v>Feb</v>
      </c>
    </row>
    <row r="178" spans="1:26" ht="16">
      <c r="A178" s="2">
        <v>3506</v>
      </c>
      <c r="B178" s="3">
        <v>46059</v>
      </c>
      <c r="C178" s="5">
        <f>YEAR(SalesDataTable[[#This Row],[Order Date]])</f>
        <v>2026</v>
      </c>
      <c r="D178" s="14" t="str">
        <f>"Q"&amp;ROUNDUP(MONTH(SalesDataTable[[#This Row],[Order Date]])/3,0)</f>
        <v>Q1</v>
      </c>
      <c r="E178" s="5">
        <f>MONTH(SalesDataTable[[#This Row],[Order Date]])</f>
        <v>2</v>
      </c>
      <c r="F178" s="5" t="str">
        <f>TEXT(SalesDataTable[[#This Row],[Order Date]], "MMM")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25">
        <f>SalesDataTable[[#This Row],[Units Sold]]*SalesDataTable[[#This Row],[Unit Price]]</f>
        <v>151.94999999999999</v>
      </c>
      <c r="V178" s="8">
        <f>SalesDataTable[[#This Row],[Units Sold]]*SalesDataTable[[#This Row],[Unit Price]]*SalesDataTable[[#This Row],[Discount %]]</f>
        <v>0</v>
      </c>
      <c r="W178" s="5">
        <f>YEAR(SalesDataTable[[#This Row],[Order Date]])</f>
        <v>2026</v>
      </c>
      <c r="X178" s="8" t="str">
        <f>"Q"&amp;ROUNDUP(MONTH(SalesDataTable[[#This Row],[Order Date]])/3,0)</f>
        <v>Q1</v>
      </c>
      <c r="Y178" s="9">
        <f>MONTH(SalesDataTable[[#This Row],[Order Date]])</f>
        <v>2</v>
      </c>
      <c r="Z178" s="8" t="str">
        <f>TEXT(SalesDataTable[[#This Row],[Order Date]],"mmm")</f>
        <v>Feb</v>
      </c>
    </row>
    <row r="179" spans="1:26" ht="16">
      <c r="A179" s="2">
        <v>1314</v>
      </c>
      <c r="B179" s="3">
        <v>46060</v>
      </c>
      <c r="C179" s="5">
        <f>YEAR(SalesDataTable[[#This Row],[Order Date]])</f>
        <v>2026</v>
      </c>
      <c r="D179" s="14" t="str">
        <f>"Q"&amp;ROUNDUP(MONTH(SalesDataTable[[#This Row],[Order Date]])/3,0)</f>
        <v>Q1</v>
      </c>
      <c r="E179" s="5">
        <f>MONTH(SalesDataTable[[#This Row],[Order Date]])</f>
        <v>2</v>
      </c>
      <c r="F179" s="5" t="str">
        <f>TEXT(SalesDataTable[[#This Row],[Order Date]], "MMM")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25">
        <f>SalesDataTable[[#This Row],[Units Sold]]*SalesDataTable[[#This Row],[Unit Price]]</f>
        <v>74.06</v>
      </c>
      <c r="V179" s="8">
        <f>SalesDataTable[[#This Row],[Units Sold]]*SalesDataTable[[#This Row],[Unit Price]]*SalesDataTable[[#This Row],[Discount %]]</f>
        <v>11.109</v>
      </c>
      <c r="W179" s="5">
        <f>YEAR(SalesDataTable[[#This Row],[Order Date]])</f>
        <v>2026</v>
      </c>
      <c r="X179" s="8" t="str">
        <f>"Q"&amp;ROUNDUP(MONTH(SalesDataTable[[#This Row],[Order Date]])/3,0)</f>
        <v>Q1</v>
      </c>
      <c r="Y179" s="9">
        <f>MONTH(SalesDataTable[[#This Row],[Order Date]])</f>
        <v>2</v>
      </c>
      <c r="Z179" s="8" t="str">
        <f>TEXT(SalesDataTable[[#This Row],[Order Date]],"mmm")</f>
        <v>Feb</v>
      </c>
    </row>
    <row r="180" spans="1:26" ht="16">
      <c r="A180" s="2">
        <v>2092</v>
      </c>
      <c r="B180" s="3">
        <v>46060</v>
      </c>
      <c r="C180" s="5">
        <f>YEAR(SalesDataTable[[#This Row],[Order Date]])</f>
        <v>2026</v>
      </c>
      <c r="D180" s="14" t="str">
        <f>"Q"&amp;ROUNDUP(MONTH(SalesDataTable[[#This Row],[Order Date]])/3,0)</f>
        <v>Q1</v>
      </c>
      <c r="E180" s="5">
        <f>MONTH(SalesDataTable[[#This Row],[Order Date]])</f>
        <v>2</v>
      </c>
      <c r="F180" s="5" t="str">
        <f>TEXT(SalesDataTable[[#This Row],[Order Date]], "MMM")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25">
        <f>SalesDataTable[[#This Row],[Units Sold]]*SalesDataTable[[#This Row],[Unit Price]]</f>
        <v>36.619999999999997</v>
      </c>
      <c r="V180" s="8">
        <f>SalesDataTable[[#This Row],[Units Sold]]*SalesDataTable[[#This Row],[Unit Price]]*SalesDataTable[[#This Row],[Discount %]]</f>
        <v>0</v>
      </c>
      <c r="W180" s="5">
        <f>YEAR(SalesDataTable[[#This Row],[Order Date]])</f>
        <v>2026</v>
      </c>
      <c r="X180" s="8" t="str">
        <f>"Q"&amp;ROUNDUP(MONTH(SalesDataTable[[#This Row],[Order Date]])/3,0)</f>
        <v>Q1</v>
      </c>
      <c r="Y180" s="9">
        <f>MONTH(SalesDataTable[[#This Row],[Order Date]])</f>
        <v>2</v>
      </c>
      <c r="Z180" s="8" t="str">
        <f>TEXT(SalesDataTable[[#This Row],[Order Date]],"mmm")</f>
        <v>Feb</v>
      </c>
    </row>
    <row r="181" spans="1:26" ht="16">
      <c r="A181" s="2">
        <v>5083</v>
      </c>
      <c r="B181" s="3">
        <v>46060</v>
      </c>
      <c r="C181" s="5">
        <f>YEAR(SalesDataTable[[#This Row],[Order Date]])</f>
        <v>2026</v>
      </c>
      <c r="D181" s="14" t="str">
        <f>"Q"&amp;ROUNDUP(MONTH(SalesDataTable[[#This Row],[Order Date]])/3,0)</f>
        <v>Q1</v>
      </c>
      <c r="E181" s="5">
        <f>MONTH(SalesDataTable[[#This Row],[Order Date]])</f>
        <v>2</v>
      </c>
      <c r="F181" s="5" t="str">
        <f>TEXT(SalesDataTable[[#This Row],[Order Date]], "MMM")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25">
        <f>SalesDataTable[[#This Row],[Units Sold]]*SalesDataTable[[#This Row],[Unit Price]]</f>
        <v>81.47</v>
      </c>
      <c r="V181" s="8">
        <f>SalesDataTable[[#This Row],[Units Sold]]*SalesDataTable[[#This Row],[Unit Price]]*SalesDataTable[[#This Row],[Discount %]]</f>
        <v>0</v>
      </c>
      <c r="W181" s="5">
        <f>YEAR(SalesDataTable[[#This Row],[Order Date]])</f>
        <v>2026</v>
      </c>
      <c r="X181" s="8" t="str">
        <f>"Q"&amp;ROUNDUP(MONTH(SalesDataTable[[#This Row],[Order Date]])/3,0)</f>
        <v>Q1</v>
      </c>
      <c r="Y181" s="9">
        <f>MONTH(SalesDataTable[[#This Row],[Order Date]])</f>
        <v>2</v>
      </c>
      <c r="Z181" s="8" t="str">
        <f>TEXT(SalesDataTable[[#This Row],[Order Date]],"mmm")</f>
        <v>Feb</v>
      </c>
    </row>
    <row r="182" spans="1:26" ht="16">
      <c r="A182" s="2">
        <v>582</v>
      </c>
      <c r="B182" s="3">
        <v>46061</v>
      </c>
      <c r="C182" s="5">
        <f>YEAR(SalesDataTable[[#This Row],[Order Date]])</f>
        <v>2026</v>
      </c>
      <c r="D182" s="14" t="str">
        <f>"Q"&amp;ROUNDUP(MONTH(SalesDataTable[[#This Row],[Order Date]])/3,0)</f>
        <v>Q1</v>
      </c>
      <c r="E182" s="5">
        <f>MONTH(SalesDataTable[[#This Row],[Order Date]])</f>
        <v>2</v>
      </c>
      <c r="F182" s="5" t="str">
        <f>TEXT(SalesDataTable[[#This Row],[Order Date]], "MMM")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25">
        <f>SalesDataTable[[#This Row],[Units Sold]]*SalesDataTable[[#This Row],[Unit Price]]</f>
        <v>1473</v>
      </c>
      <c r="V182" s="8">
        <f>SalesDataTable[[#This Row],[Units Sold]]*SalesDataTable[[#This Row],[Unit Price]]*SalesDataTable[[#This Row],[Discount %]]</f>
        <v>220.95</v>
      </c>
      <c r="W182" s="5">
        <f>YEAR(SalesDataTable[[#This Row],[Order Date]])</f>
        <v>2026</v>
      </c>
      <c r="X182" s="8" t="str">
        <f>"Q"&amp;ROUNDUP(MONTH(SalesDataTable[[#This Row],[Order Date]])/3,0)</f>
        <v>Q1</v>
      </c>
      <c r="Y182" s="9">
        <f>MONTH(SalesDataTable[[#This Row],[Order Date]])</f>
        <v>2</v>
      </c>
      <c r="Z182" s="8" t="str">
        <f>TEXT(SalesDataTable[[#This Row],[Order Date]],"mmm")</f>
        <v>Feb</v>
      </c>
    </row>
    <row r="183" spans="1:26" ht="16">
      <c r="A183" s="2">
        <v>902</v>
      </c>
      <c r="B183" s="3">
        <v>46061</v>
      </c>
      <c r="C183" s="5">
        <f>YEAR(SalesDataTable[[#This Row],[Order Date]])</f>
        <v>2026</v>
      </c>
      <c r="D183" s="14" t="str">
        <f>"Q"&amp;ROUNDUP(MONTH(SalesDataTable[[#This Row],[Order Date]])/3,0)</f>
        <v>Q1</v>
      </c>
      <c r="E183" s="5">
        <f>MONTH(SalesDataTable[[#This Row],[Order Date]])</f>
        <v>2</v>
      </c>
      <c r="F183" s="5" t="str">
        <f>TEXT(SalesDataTable[[#This Row],[Order Date]], "MMM")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25">
        <f>SalesDataTable[[#This Row],[Units Sold]]*SalesDataTable[[#This Row],[Unit Price]]</f>
        <v>50.38</v>
      </c>
      <c r="V183" s="8">
        <f>SalesDataTable[[#This Row],[Units Sold]]*SalesDataTable[[#This Row],[Unit Price]]*SalesDataTable[[#This Row],[Discount %]]</f>
        <v>2.5190000000000001</v>
      </c>
      <c r="W183" s="5">
        <f>YEAR(SalesDataTable[[#This Row],[Order Date]])</f>
        <v>2026</v>
      </c>
      <c r="X183" s="8" t="str">
        <f>"Q"&amp;ROUNDUP(MONTH(SalesDataTable[[#This Row],[Order Date]])/3,0)</f>
        <v>Q1</v>
      </c>
      <c r="Y183" s="9">
        <f>MONTH(SalesDataTable[[#This Row],[Order Date]])</f>
        <v>2</v>
      </c>
      <c r="Z183" s="8" t="str">
        <f>TEXT(SalesDataTable[[#This Row],[Order Date]],"mmm")</f>
        <v>Feb</v>
      </c>
    </row>
    <row r="184" spans="1:26" ht="16">
      <c r="A184" s="2">
        <v>2396</v>
      </c>
      <c r="B184" s="3">
        <v>46061</v>
      </c>
      <c r="C184" s="5">
        <f>YEAR(SalesDataTable[[#This Row],[Order Date]])</f>
        <v>2026</v>
      </c>
      <c r="D184" s="14" t="str">
        <f>"Q"&amp;ROUNDUP(MONTH(SalesDataTable[[#This Row],[Order Date]])/3,0)</f>
        <v>Q1</v>
      </c>
      <c r="E184" s="5">
        <f>MONTH(SalesDataTable[[#This Row],[Order Date]])</f>
        <v>2</v>
      </c>
      <c r="F184" s="5" t="str">
        <f>TEXT(SalesDataTable[[#This Row],[Order Date]], "MMM")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25">
        <f>SalesDataTable[[#This Row],[Units Sold]]*SalesDataTable[[#This Row],[Unit Price]]</f>
        <v>100.8</v>
      </c>
      <c r="V184" s="8">
        <f>SalesDataTable[[#This Row],[Units Sold]]*SalesDataTable[[#This Row],[Unit Price]]*SalesDataTable[[#This Row],[Discount %]]</f>
        <v>0</v>
      </c>
      <c r="W184" s="5">
        <f>YEAR(SalesDataTable[[#This Row],[Order Date]])</f>
        <v>2026</v>
      </c>
      <c r="X184" s="8" t="str">
        <f>"Q"&amp;ROUNDUP(MONTH(SalesDataTable[[#This Row],[Order Date]])/3,0)</f>
        <v>Q1</v>
      </c>
      <c r="Y184" s="9">
        <f>MONTH(SalesDataTable[[#This Row],[Order Date]])</f>
        <v>2</v>
      </c>
      <c r="Z184" s="8" t="str">
        <f>TEXT(SalesDataTable[[#This Row],[Order Date]],"mmm")</f>
        <v>Feb</v>
      </c>
    </row>
    <row r="185" spans="1:26" ht="16">
      <c r="A185" s="2">
        <v>2494</v>
      </c>
      <c r="B185" s="3">
        <v>46061</v>
      </c>
      <c r="C185" s="5">
        <f>YEAR(SalesDataTable[[#This Row],[Order Date]])</f>
        <v>2026</v>
      </c>
      <c r="D185" s="14" t="str">
        <f>"Q"&amp;ROUNDUP(MONTH(SalesDataTable[[#This Row],[Order Date]])/3,0)</f>
        <v>Q1</v>
      </c>
      <c r="E185" s="5">
        <f>MONTH(SalesDataTable[[#This Row],[Order Date]])</f>
        <v>2</v>
      </c>
      <c r="F185" s="5" t="str">
        <f>TEXT(SalesDataTable[[#This Row],[Order Date]], "MMM")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25">
        <f>SalesDataTable[[#This Row],[Units Sold]]*SalesDataTable[[#This Row],[Unit Price]]</f>
        <v>69.98</v>
      </c>
      <c r="V185" s="8">
        <f>SalesDataTable[[#This Row],[Units Sold]]*SalesDataTable[[#This Row],[Unit Price]]*SalesDataTable[[#This Row],[Discount %]]</f>
        <v>0</v>
      </c>
      <c r="W185" s="5">
        <f>YEAR(SalesDataTable[[#This Row],[Order Date]])</f>
        <v>2026</v>
      </c>
      <c r="X185" s="8" t="str">
        <f>"Q"&amp;ROUNDUP(MONTH(SalesDataTable[[#This Row],[Order Date]])/3,0)</f>
        <v>Q1</v>
      </c>
      <c r="Y185" s="9">
        <f>MONTH(SalesDataTable[[#This Row],[Order Date]])</f>
        <v>2</v>
      </c>
      <c r="Z185" s="8" t="str">
        <f>TEXT(SalesDataTable[[#This Row],[Order Date]],"mmm")</f>
        <v>Feb</v>
      </c>
    </row>
    <row r="186" spans="1:26" ht="16">
      <c r="A186" s="2">
        <v>2925</v>
      </c>
      <c r="B186" s="3">
        <v>46061</v>
      </c>
      <c r="C186" s="5">
        <f>YEAR(SalesDataTable[[#This Row],[Order Date]])</f>
        <v>2026</v>
      </c>
      <c r="D186" s="14" t="str">
        <f>"Q"&amp;ROUNDUP(MONTH(SalesDataTable[[#This Row],[Order Date]])/3,0)</f>
        <v>Q1</v>
      </c>
      <c r="E186" s="5">
        <f>MONTH(SalesDataTable[[#This Row],[Order Date]])</f>
        <v>2</v>
      </c>
      <c r="F186" s="5" t="str">
        <f>TEXT(SalesDataTable[[#This Row],[Order Date]], "MMM")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25">
        <f>SalesDataTable[[#This Row],[Units Sold]]*SalesDataTable[[#This Row],[Unit Price]]</f>
        <v>270.12</v>
      </c>
      <c r="V186" s="8">
        <f>SalesDataTable[[#This Row],[Units Sold]]*SalesDataTable[[#This Row],[Unit Price]]*SalesDataTable[[#This Row],[Discount %]]</f>
        <v>13.506</v>
      </c>
      <c r="W186" s="5">
        <f>YEAR(SalesDataTable[[#This Row],[Order Date]])</f>
        <v>2026</v>
      </c>
      <c r="X186" s="8" t="str">
        <f>"Q"&amp;ROUNDUP(MONTH(SalesDataTable[[#This Row],[Order Date]])/3,0)</f>
        <v>Q1</v>
      </c>
      <c r="Y186" s="9">
        <f>MONTH(SalesDataTable[[#This Row],[Order Date]])</f>
        <v>2</v>
      </c>
      <c r="Z186" s="8" t="str">
        <f>TEXT(SalesDataTable[[#This Row],[Order Date]],"mmm")</f>
        <v>Feb</v>
      </c>
    </row>
    <row r="187" spans="1:26" ht="16">
      <c r="A187" s="2">
        <v>3614</v>
      </c>
      <c r="B187" s="3">
        <v>46061</v>
      </c>
      <c r="C187" s="5">
        <f>YEAR(SalesDataTable[[#This Row],[Order Date]])</f>
        <v>2026</v>
      </c>
      <c r="D187" s="14" t="str">
        <f>"Q"&amp;ROUNDUP(MONTH(SalesDataTable[[#This Row],[Order Date]])/3,0)</f>
        <v>Q1</v>
      </c>
      <c r="E187" s="5">
        <f>MONTH(SalesDataTable[[#This Row],[Order Date]])</f>
        <v>2</v>
      </c>
      <c r="F187" s="5" t="str">
        <f>TEXT(SalesDataTable[[#This Row],[Order Date]], "MMM")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25">
        <f>SalesDataTable[[#This Row],[Units Sold]]*SalesDataTable[[#This Row],[Unit Price]]</f>
        <v>153.54</v>
      </c>
      <c r="V187" s="8">
        <f>SalesDataTable[[#This Row],[Units Sold]]*SalesDataTable[[#This Row],[Unit Price]]*SalesDataTable[[#This Row],[Discount %]]</f>
        <v>0</v>
      </c>
      <c r="W187" s="5">
        <f>YEAR(SalesDataTable[[#This Row],[Order Date]])</f>
        <v>2026</v>
      </c>
      <c r="X187" s="8" t="str">
        <f>"Q"&amp;ROUNDUP(MONTH(SalesDataTable[[#This Row],[Order Date]])/3,0)</f>
        <v>Q1</v>
      </c>
      <c r="Y187" s="9">
        <f>MONTH(SalesDataTable[[#This Row],[Order Date]])</f>
        <v>2</v>
      </c>
      <c r="Z187" s="8" t="str">
        <f>TEXT(SalesDataTable[[#This Row],[Order Date]],"mmm")</f>
        <v>Feb</v>
      </c>
    </row>
    <row r="188" spans="1:26" ht="16">
      <c r="A188" s="2">
        <v>4360</v>
      </c>
      <c r="B188" s="3">
        <v>46061</v>
      </c>
      <c r="C188" s="5">
        <f>YEAR(SalesDataTable[[#This Row],[Order Date]])</f>
        <v>2026</v>
      </c>
      <c r="D188" s="14" t="str">
        <f>"Q"&amp;ROUNDUP(MONTH(SalesDataTable[[#This Row],[Order Date]])/3,0)</f>
        <v>Q1</v>
      </c>
      <c r="E188" s="5">
        <f>MONTH(SalesDataTable[[#This Row],[Order Date]])</f>
        <v>2</v>
      </c>
      <c r="F188" s="5" t="str">
        <f>TEXT(SalesDataTable[[#This Row],[Order Date]], "MMM")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25">
        <f>SalesDataTable[[#This Row],[Units Sold]]*SalesDataTable[[#This Row],[Unit Price]]</f>
        <v>35.69</v>
      </c>
      <c r="V188" s="8">
        <f>SalesDataTable[[#This Row],[Units Sold]]*SalesDataTable[[#This Row],[Unit Price]]*SalesDataTable[[#This Row],[Discount %]]</f>
        <v>0</v>
      </c>
      <c r="W188" s="5">
        <f>YEAR(SalesDataTable[[#This Row],[Order Date]])</f>
        <v>2026</v>
      </c>
      <c r="X188" s="8" t="str">
        <f>"Q"&amp;ROUNDUP(MONTH(SalesDataTable[[#This Row],[Order Date]])/3,0)</f>
        <v>Q1</v>
      </c>
      <c r="Y188" s="9">
        <f>MONTH(SalesDataTable[[#This Row],[Order Date]])</f>
        <v>2</v>
      </c>
      <c r="Z188" s="8" t="str">
        <f>TEXT(SalesDataTable[[#This Row],[Order Date]],"mmm")</f>
        <v>Feb</v>
      </c>
    </row>
    <row r="189" spans="1:26" ht="16">
      <c r="A189" s="2">
        <v>4582</v>
      </c>
      <c r="B189" s="3">
        <v>46061</v>
      </c>
      <c r="C189" s="5">
        <f>YEAR(SalesDataTable[[#This Row],[Order Date]])</f>
        <v>2026</v>
      </c>
      <c r="D189" s="14" t="str">
        <f>"Q"&amp;ROUNDUP(MONTH(SalesDataTable[[#This Row],[Order Date]])/3,0)</f>
        <v>Q1</v>
      </c>
      <c r="E189" s="5">
        <f>MONTH(SalesDataTable[[#This Row],[Order Date]])</f>
        <v>2</v>
      </c>
      <c r="F189" s="5" t="str">
        <f>TEXT(SalesDataTable[[#This Row],[Order Date]], "MMM")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25">
        <f>SalesDataTable[[#This Row],[Units Sold]]*SalesDataTable[[#This Row],[Unit Price]]</f>
        <v>150.87</v>
      </c>
      <c r="V189" s="8">
        <f>SalesDataTable[[#This Row],[Units Sold]]*SalesDataTable[[#This Row],[Unit Price]]*SalesDataTable[[#This Row],[Discount %]]</f>
        <v>7.5435000000000008</v>
      </c>
      <c r="W189" s="5">
        <f>YEAR(SalesDataTable[[#This Row],[Order Date]])</f>
        <v>2026</v>
      </c>
      <c r="X189" s="8" t="str">
        <f>"Q"&amp;ROUNDUP(MONTH(SalesDataTable[[#This Row],[Order Date]])/3,0)</f>
        <v>Q1</v>
      </c>
      <c r="Y189" s="9">
        <f>MONTH(SalesDataTable[[#This Row],[Order Date]])</f>
        <v>2</v>
      </c>
      <c r="Z189" s="8" t="str">
        <f>TEXT(SalesDataTable[[#This Row],[Order Date]],"mmm")</f>
        <v>Feb</v>
      </c>
    </row>
    <row r="190" spans="1:26" ht="16">
      <c r="A190" s="2">
        <v>4381</v>
      </c>
      <c r="B190" s="3">
        <v>46062</v>
      </c>
      <c r="C190" s="5">
        <f>YEAR(SalesDataTable[[#This Row],[Order Date]])</f>
        <v>2026</v>
      </c>
      <c r="D190" s="14" t="str">
        <f>"Q"&amp;ROUNDUP(MONTH(SalesDataTable[[#This Row],[Order Date]])/3,0)</f>
        <v>Q1</v>
      </c>
      <c r="E190" s="5">
        <f>MONTH(SalesDataTable[[#This Row],[Order Date]])</f>
        <v>2</v>
      </c>
      <c r="F190" s="5" t="str">
        <f>TEXT(SalesDataTable[[#This Row],[Order Date]], "MMM")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25">
        <f>SalesDataTable[[#This Row],[Units Sold]]*SalesDataTable[[#This Row],[Unit Price]]</f>
        <v>194.32</v>
      </c>
      <c r="V190" s="8">
        <f>SalesDataTable[[#This Row],[Units Sold]]*SalesDataTable[[#This Row],[Unit Price]]*SalesDataTable[[#This Row],[Discount %]]</f>
        <v>9.7160000000000011</v>
      </c>
      <c r="W190" s="5">
        <f>YEAR(SalesDataTable[[#This Row],[Order Date]])</f>
        <v>2026</v>
      </c>
      <c r="X190" s="8" t="str">
        <f>"Q"&amp;ROUNDUP(MONTH(SalesDataTable[[#This Row],[Order Date]])/3,0)</f>
        <v>Q1</v>
      </c>
      <c r="Y190" s="9">
        <f>MONTH(SalesDataTable[[#This Row],[Order Date]])</f>
        <v>2</v>
      </c>
      <c r="Z190" s="8" t="str">
        <f>TEXT(SalesDataTable[[#This Row],[Order Date]],"mmm")</f>
        <v>Feb</v>
      </c>
    </row>
    <row r="191" spans="1:26" ht="16">
      <c r="A191" s="2">
        <v>4964</v>
      </c>
      <c r="B191" s="3">
        <v>46062</v>
      </c>
      <c r="C191" s="5">
        <f>YEAR(SalesDataTable[[#This Row],[Order Date]])</f>
        <v>2026</v>
      </c>
      <c r="D191" s="14" t="str">
        <f>"Q"&amp;ROUNDUP(MONTH(SalesDataTable[[#This Row],[Order Date]])/3,0)</f>
        <v>Q1</v>
      </c>
      <c r="E191" s="5">
        <f>MONTH(SalesDataTable[[#This Row],[Order Date]])</f>
        <v>2</v>
      </c>
      <c r="F191" s="5" t="str">
        <f>TEXT(SalesDataTable[[#This Row],[Order Date]], "MMM")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25">
        <f>SalesDataTable[[#This Row],[Units Sold]]*SalesDataTable[[#This Row],[Unit Price]]</f>
        <v>161.76</v>
      </c>
      <c r="V191" s="8">
        <f>SalesDataTable[[#This Row],[Units Sold]]*SalesDataTable[[#This Row],[Unit Price]]*SalesDataTable[[#This Row],[Discount %]]</f>
        <v>0</v>
      </c>
      <c r="W191" s="5">
        <f>YEAR(SalesDataTable[[#This Row],[Order Date]])</f>
        <v>2026</v>
      </c>
      <c r="X191" s="8" t="str">
        <f>"Q"&amp;ROUNDUP(MONTH(SalesDataTable[[#This Row],[Order Date]])/3,0)</f>
        <v>Q1</v>
      </c>
      <c r="Y191" s="9">
        <f>MONTH(SalesDataTable[[#This Row],[Order Date]])</f>
        <v>2</v>
      </c>
      <c r="Z191" s="8" t="str">
        <f>TEXT(SalesDataTable[[#This Row],[Order Date]],"mmm")</f>
        <v>Feb</v>
      </c>
    </row>
    <row r="192" spans="1:26" ht="16">
      <c r="A192" s="2">
        <v>255</v>
      </c>
      <c r="B192" s="3">
        <v>46063</v>
      </c>
      <c r="C192" s="5">
        <f>YEAR(SalesDataTable[[#This Row],[Order Date]])</f>
        <v>2026</v>
      </c>
      <c r="D192" s="14" t="str">
        <f>"Q"&amp;ROUNDUP(MONTH(SalesDataTable[[#This Row],[Order Date]])/3,0)</f>
        <v>Q1</v>
      </c>
      <c r="E192" s="5">
        <f>MONTH(SalesDataTable[[#This Row],[Order Date]])</f>
        <v>2</v>
      </c>
      <c r="F192" s="5" t="str">
        <f>TEXT(SalesDataTable[[#This Row],[Order Date]], "MMM")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25">
        <f>SalesDataTable[[#This Row],[Units Sold]]*SalesDataTable[[#This Row],[Unit Price]]</f>
        <v>403.59000000000003</v>
      </c>
      <c r="V192" s="8">
        <f>SalesDataTable[[#This Row],[Units Sold]]*SalesDataTable[[#This Row],[Unit Price]]*SalesDataTable[[#This Row],[Discount %]]</f>
        <v>40.359000000000009</v>
      </c>
      <c r="W192" s="5">
        <f>YEAR(SalesDataTable[[#This Row],[Order Date]])</f>
        <v>2026</v>
      </c>
      <c r="X192" s="8" t="str">
        <f>"Q"&amp;ROUNDUP(MONTH(SalesDataTable[[#This Row],[Order Date]])/3,0)</f>
        <v>Q1</v>
      </c>
      <c r="Y192" s="9">
        <f>MONTH(SalesDataTable[[#This Row],[Order Date]])</f>
        <v>2</v>
      </c>
      <c r="Z192" s="8" t="str">
        <f>TEXT(SalesDataTable[[#This Row],[Order Date]],"mmm")</f>
        <v>Feb</v>
      </c>
    </row>
    <row r="193" spans="1:26" ht="16">
      <c r="A193" s="2">
        <v>2178</v>
      </c>
      <c r="B193" s="3">
        <v>46063</v>
      </c>
      <c r="C193" s="5">
        <f>YEAR(SalesDataTable[[#This Row],[Order Date]])</f>
        <v>2026</v>
      </c>
      <c r="D193" s="14" t="str">
        <f>"Q"&amp;ROUNDUP(MONTH(SalesDataTable[[#This Row],[Order Date]])/3,0)</f>
        <v>Q1</v>
      </c>
      <c r="E193" s="5">
        <f>MONTH(SalesDataTable[[#This Row],[Order Date]])</f>
        <v>2</v>
      </c>
      <c r="F193" s="5" t="str">
        <f>TEXT(SalesDataTable[[#This Row],[Order Date]], "MMM")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25">
        <f>SalesDataTable[[#This Row],[Units Sold]]*SalesDataTable[[#This Row],[Unit Price]]</f>
        <v>924.30000000000007</v>
      </c>
      <c r="V193" s="8">
        <f>SalesDataTable[[#This Row],[Units Sold]]*SalesDataTable[[#This Row],[Unit Price]]*SalesDataTable[[#This Row],[Discount %]]</f>
        <v>0</v>
      </c>
      <c r="W193" s="5">
        <f>YEAR(SalesDataTable[[#This Row],[Order Date]])</f>
        <v>2026</v>
      </c>
      <c r="X193" s="8" t="str">
        <f>"Q"&amp;ROUNDUP(MONTH(SalesDataTable[[#This Row],[Order Date]])/3,0)</f>
        <v>Q1</v>
      </c>
      <c r="Y193" s="9">
        <f>MONTH(SalesDataTable[[#This Row],[Order Date]])</f>
        <v>2</v>
      </c>
      <c r="Z193" s="8" t="str">
        <f>TEXT(SalesDataTable[[#This Row],[Order Date]],"mmm")</f>
        <v>Feb</v>
      </c>
    </row>
    <row r="194" spans="1:26" ht="16">
      <c r="A194" s="2">
        <v>3416</v>
      </c>
      <c r="B194" s="3">
        <v>46063</v>
      </c>
      <c r="C194" s="5">
        <f>YEAR(SalesDataTable[[#This Row],[Order Date]])</f>
        <v>2026</v>
      </c>
      <c r="D194" s="14" t="str">
        <f>"Q"&amp;ROUNDUP(MONTH(SalesDataTable[[#This Row],[Order Date]])/3,0)</f>
        <v>Q1</v>
      </c>
      <c r="E194" s="5">
        <f>MONTH(SalesDataTable[[#This Row],[Order Date]])</f>
        <v>2</v>
      </c>
      <c r="F194" s="5" t="str">
        <f>TEXT(SalesDataTable[[#This Row],[Order Date]], "MMM")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25">
        <f>SalesDataTable[[#This Row],[Units Sold]]*SalesDataTable[[#This Row],[Unit Price]]</f>
        <v>135.4</v>
      </c>
      <c r="V194" s="8">
        <f>SalesDataTable[[#This Row],[Units Sold]]*SalesDataTable[[#This Row],[Unit Price]]*SalesDataTable[[#This Row],[Discount %]]</f>
        <v>0</v>
      </c>
      <c r="W194" s="5">
        <f>YEAR(SalesDataTable[[#This Row],[Order Date]])</f>
        <v>2026</v>
      </c>
      <c r="X194" s="8" t="str">
        <f>"Q"&amp;ROUNDUP(MONTH(SalesDataTable[[#This Row],[Order Date]])/3,0)</f>
        <v>Q1</v>
      </c>
      <c r="Y194" s="9">
        <f>MONTH(SalesDataTable[[#This Row],[Order Date]])</f>
        <v>2</v>
      </c>
      <c r="Z194" s="8" t="str">
        <f>TEXT(SalesDataTable[[#This Row],[Order Date]],"mmm")</f>
        <v>Feb</v>
      </c>
    </row>
    <row r="195" spans="1:26" ht="16">
      <c r="A195" s="2">
        <v>3854</v>
      </c>
      <c r="B195" s="3">
        <v>46063</v>
      </c>
      <c r="C195" s="5">
        <f>YEAR(SalesDataTable[[#This Row],[Order Date]])</f>
        <v>2026</v>
      </c>
      <c r="D195" s="14" t="str">
        <f>"Q"&amp;ROUNDUP(MONTH(SalesDataTable[[#This Row],[Order Date]])/3,0)</f>
        <v>Q1</v>
      </c>
      <c r="E195" s="5">
        <f>MONTH(SalesDataTable[[#This Row],[Order Date]])</f>
        <v>2</v>
      </c>
      <c r="F195" s="5" t="str">
        <f>TEXT(SalesDataTable[[#This Row],[Order Date]], "MMM")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25">
        <f>SalesDataTable[[#This Row],[Units Sold]]*SalesDataTable[[#This Row],[Unit Price]]</f>
        <v>82.06</v>
      </c>
      <c r="V195" s="8">
        <f>SalesDataTable[[#This Row],[Units Sold]]*SalesDataTable[[#This Row],[Unit Price]]*SalesDataTable[[#This Row],[Discount %]]</f>
        <v>0</v>
      </c>
      <c r="W195" s="5">
        <f>YEAR(SalesDataTable[[#This Row],[Order Date]])</f>
        <v>2026</v>
      </c>
      <c r="X195" s="8" t="str">
        <f>"Q"&amp;ROUNDUP(MONTH(SalesDataTable[[#This Row],[Order Date]])/3,0)</f>
        <v>Q1</v>
      </c>
      <c r="Y195" s="9">
        <f>MONTH(SalesDataTable[[#This Row],[Order Date]])</f>
        <v>2</v>
      </c>
      <c r="Z195" s="8" t="str">
        <f>TEXT(SalesDataTable[[#This Row],[Order Date]],"mmm")</f>
        <v>Feb</v>
      </c>
    </row>
    <row r="196" spans="1:26" ht="16">
      <c r="A196" s="2">
        <v>3952</v>
      </c>
      <c r="B196" s="3">
        <v>46063</v>
      </c>
      <c r="C196" s="5">
        <f>YEAR(SalesDataTable[[#This Row],[Order Date]])</f>
        <v>2026</v>
      </c>
      <c r="D196" s="14" t="str">
        <f>"Q"&amp;ROUNDUP(MONTH(SalesDataTable[[#This Row],[Order Date]])/3,0)</f>
        <v>Q1</v>
      </c>
      <c r="E196" s="5">
        <f>MONTH(SalesDataTable[[#This Row],[Order Date]])</f>
        <v>2</v>
      </c>
      <c r="F196" s="5" t="str">
        <f>TEXT(SalesDataTable[[#This Row],[Order Date]], "MMM")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25">
        <f>SalesDataTable[[#This Row],[Units Sold]]*SalesDataTable[[#This Row],[Unit Price]]</f>
        <v>81.44</v>
      </c>
      <c r="V196" s="8">
        <f>SalesDataTable[[#This Row],[Units Sold]]*SalesDataTable[[#This Row],[Unit Price]]*SalesDataTable[[#This Row],[Discount %]]</f>
        <v>4.0720000000000001</v>
      </c>
      <c r="W196" s="5">
        <f>YEAR(SalesDataTable[[#This Row],[Order Date]])</f>
        <v>2026</v>
      </c>
      <c r="X196" s="8" t="str">
        <f>"Q"&amp;ROUNDUP(MONTH(SalesDataTable[[#This Row],[Order Date]])/3,0)</f>
        <v>Q1</v>
      </c>
      <c r="Y196" s="9">
        <f>MONTH(SalesDataTable[[#This Row],[Order Date]])</f>
        <v>2</v>
      </c>
      <c r="Z196" s="8" t="str">
        <f>TEXT(SalesDataTable[[#This Row],[Order Date]],"mmm")</f>
        <v>Feb</v>
      </c>
    </row>
    <row r="197" spans="1:26" ht="16">
      <c r="A197" s="2">
        <v>4076</v>
      </c>
      <c r="B197" s="3">
        <v>46063</v>
      </c>
      <c r="C197" s="5">
        <f>YEAR(SalesDataTable[[#This Row],[Order Date]])</f>
        <v>2026</v>
      </c>
      <c r="D197" s="14" t="str">
        <f>"Q"&amp;ROUNDUP(MONTH(SalesDataTable[[#This Row],[Order Date]])/3,0)</f>
        <v>Q1</v>
      </c>
      <c r="E197" s="5">
        <f>MONTH(SalesDataTable[[#This Row],[Order Date]])</f>
        <v>2</v>
      </c>
      <c r="F197" s="5" t="str">
        <f>TEXT(SalesDataTable[[#This Row],[Order Date]], "MMM")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25">
        <f>SalesDataTable[[#This Row],[Units Sold]]*SalesDataTable[[#This Row],[Unit Price]]</f>
        <v>977.52</v>
      </c>
      <c r="V197" s="8">
        <f>SalesDataTable[[#This Row],[Units Sold]]*SalesDataTable[[#This Row],[Unit Price]]*SalesDataTable[[#This Row],[Discount %]]</f>
        <v>97.75200000000001</v>
      </c>
      <c r="W197" s="5">
        <f>YEAR(SalesDataTable[[#This Row],[Order Date]])</f>
        <v>2026</v>
      </c>
      <c r="X197" s="8" t="str">
        <f>"Q"&amp;ROUNDUP(MONTH(SalesDataTable[[#This Row],[Order Date]])/3,0)</f>
        <v>Q1</v>
      </c>
      <c r="Y197" s="9">
        <f>MONTH(SalesDataTable[[#This Row],[Order Date]])</f>
        <v>2</v>
      </c>
      <c r="Z197" s="8" t="str">
        <f>TEXT(SalesDataTable[[#This Row],[Order Date]],"mmm")</f>
        <v>Feb</v>
      </c>
    </row>
    <row r="198" spans="1:26" ht="16">
      <c r="A198" s="2">
        <v>4156</v>
      </c>
      <c r="B198" s="3">
        <v>46063</v>
      </c>
      <c r="C198" s="5">
        <f>YEAR(SalesDataTable[[#This Row],[Order Date]])</f>
        <v>2026</v>
      </c>
      <c r="D198" s="14" t="str">
        <f>"Q"&amp;ROUNDUP(MONTH(SalesDataTable[[#This Row],[Order Date]])/3,0)</f>
        <v>Q1</v>
      </c>
      <c r="E198" s="5">
        <f>MONTH(SalesDataTable[[#This Row],[Order Date]])</f>
        <v>2</v>
      </c>
      <c r="F198" s="5" t="str">
        <f>TEXT(SalesDataTable[[#This Row],[Order Date]], "MMM")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25">
        <f>SalesDataTable[[#This Row],[Units Sold]]*SalesDataTable[[#This Row],[Unit Price]]</f>
        <v>292.66000000000003</v>
      </c>
      <c r="V198" s="8">
        <f>SalesDataTable[[#This Row],[Units Sold]]*SalesDataTable[[#This Row],[Unit Price]]*SalesDataTable[[#This Row],[Discount %]]</f>
        <v>29.266000000000005</v>
      </c>
      <c r="W198" s="5">
        <f>YEAR(SalesDataTable[[#This Row],[Order Date]])</f>
        <v>2026</v>
      </c>
      <c r="X198" s="8" t="str">
        <f>"Q"&amp;ROUNDUP(MONTH(SalesDataTable[[#This Row],[Order Date]])/3,0)</f>
        <v>Q1</v>
      </c>
      <c r="Y198" s="9">
        <f>MONTH(SalesDataTable[[#This Row],[Order Date]])</f>
        <v>2</v>
      </c>
      <c r="Z198" s="8" t="str">
        <f>TEXT(SalesDataTable[[#This Row],[Order Date]],"mmm")</f>
        <v>Feb</v>
      </c>
    </row>
    <row r="199" spans="1:26" ht="16">
      <c r="A199" s="2">
        <v>4260</v>
      </c>
      <c r="B199" s="3">
        <v>46063</v>
      </c>
      <c r="C199" s="5">
        <f>YEAR(SalesDataTable[[#This Row],[Order Date]])</f>
        <v>2026</v>
      </c>
      <c r="D199" s="14" t="str">
        <f>"Q"&amp;ROUNDUP(MONTH(SalesDataTable[[#This Row],[Order Date]])/3,0)</f>
        <v>Q1</v>
      </c>
      <c r="E199" s="5">
        <f>MONTH(SalesDataTable[[#This Row],[Order Date]])</f>
        <v>2</v>
      </c>
      <c r="F199" s="5" t="str">
        <f>TEXT(SalesDataTable[[#This Row],[Order Date]], "MMM")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25">
        <f>SalesDataTable[[#This Row],[Units Sold]]*SalesDataTable[[#This Row],[Unit Price]]</f>
        <v>131.24</v>
      </c>
      <c r="V199" s="8">
        <f>SalesDataTable[[#This Row],[Units Sold]]*SalesDataTable[[#This Row],[Unit Price]]*SalesDataTable[[#This Row],[Discount %]]</f>
        <v>6.5620000000000012</v>
      </c>
      <c r="W199" s="5">
        <f>YEAR(SalesDataTable[[#This Row],[Order Date]])</f>
        <v>2026</v>
      </c>
      <c r="X199" s="8" t="str">
        <f>"Q"&amp;ROUNDUP(MONTH(SalesDataTable[[#This Row],[Order Date]])/3,0)</f>
        <v>Q1</v>
      </c>
      <c r="Y199" s="9">
        <f>MONTH(SalesDataTable[[#This Row],[Order Date]])</f>
        <v>2</v>
      </c>
      <c r="Z199" s="8" t="str">
        <f>TEXT(SalesDataTable[[#This Row],[Order Date]],"mmm")</f>
        <v>Feb</v>
      </c>
    </row>
    <row r="200" spans="1:26" ht="16">
      <c r="A200" s="2">
        <v>4294</v>
      </c>
      <c r="B200" s="3">
        <v>46063</v>
      </c>
      <c r="C200" s="5">
        <f>YEAR(SalesDataTable[[#This Row],[Order Date]])</f>
        <v>2026</v>
      </c>
      <c r="D200" s="14" t="str">
        <f>"Q"&amp;ROUNDUP(MONTH(SalesDataTable[[#This Row],[Order Date]])/3,0)</f>
        <v>Q1</v>
      </c>
      <c r="E200" s="5">
        <f>MONTH(SalesDataTable[[#This Row],[Order Date]])</f>
        <v>2</v>
      </c>
      <c r="F200" s="5" t="str">
        <f>TEXT(SalesDataTable[[#This Row],[Order Date]], "MMM")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25">
        <f>SalesDataTable[[#This Row],[Units Sold]]*SalesDataTable[[#This Row],[Unit Price]]</f>
        <v>256.84999999999997</v>
      </c>
      <c r="V200" s="8">
        <f>SalesDataTable[[#This Row],[Units Sold]]*SalesDataTable[[#This Row],[Unit Price]]*SalesDataTable[[#This Row],[Discount %]]</f>
        <v>12.842499999999999</v>
      </c>
      <c r="W200" s="5">
        <f>YEAR(SalesDataTable[[#This Row],[Order Date]])</f>
        <v>2026</v>
      </c>
      <c r="X200" s="8" t="str">
        <f>"Q"&amp;ROUNDUP(MONTH(SalesDataTable[[#This Row],[Order Date]])/3,0)</f>
        <v>Q1</v>
      </c>
      <c r="Y200" s="9">
        <f>MONTH(SalesDataTable[[#This Row],[Order Date]])</f>
        <v>2</v>
      </c>
      <c r="Z200" s="8" t="str">
        <f>TEXT(SalesDataTable[[#This Row],[Order Date]],"mmm")</f>
        <v>Feb</v>
      </c>
    </row>
    <row r="201" spans="1:26" ht="16">
      <c r="A201" s="2">
        <v>1019</v>
      </c>
      <c r="B201" s="3">
        <v>46064</v>
      </c>
      <c r="C201" s="5">
        <f>YEAR(SalesDataTable[[#This Row],[Order Date]])</f>
        <v>2026</v>
      </c>
      <c r="D201" s="14" t="str">
        <f>"Q"&amp;ROUNDUP(MONTH(SalesDataTable[[#This Row],[Order Date]])/3,0)</f>
        <v>Q1</v>
      </c>
      <c r="E201" s="5">
        <f>MONTH(SalesDataTable[[#This Row],[Order Date]])</f>
        <v>2</v>
      </c>
      <c r="F201" s="5" t="str">
        <f>TEXT(SalesDataTable[[#This Row],[Order Date]], "MMM")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25">
        <f>SalesDataTable[[#This Row],[Units Sold]]*SalesDataTable[[#This Row],[Unit Price]]</f>
        <v>609.70000000000005</v>
      </c>
      <c r="V201" s="8">
        <f>SalesDataTable[[#This Row],[Units Sold]]*SalesDataTable[[#This Row],[Unit Price]]*SalesDataTable[[#This Row],[Discount %]]</f>
        <v>0</v>
      </c>
      <c r="W201" s="5">
        <f>YEAR(SalesDataTable[[#This Row],[Order Date]])</f>
        <v>2026</v>
      </c>
      <c r="X201" s="8" t="str">
        <f>"Q"&amp;ROUNDUP(MONTH(SalesDataTable[[#This Row],[Order Date]])/3,0)</f>
        <v>Q1</v>
      </c>
      <c r="Y201" s="9">
        <f>MONTH(SalesDataTable[[#This Row],[Order Date]])</f>
        <v>2</v>
      </c>
      <c r="Z201" s="8" t="str">
        <f>TEXT(SalesDataTable[[#This Row],[Order Date]],"mmm")</f>
        <v>Feb</v>
      </c>
    </row>
    <row r="202" spans="1:26" ht="16">
      <c r="A202" s="2">
        <v>1471</v>
      </c>
      <c r="B202" s="3">
        <v>46064</v>
      </c>
      <c r="C202" s="5">
        <f>YEAR(SalesDataTable[[#This Row],[Order Date]])</f>
        <v>2026</v>
      </c>
      <c r="D202" s="14" t="str">
        <f>"Q"&amp;ROUNDUP(MONTH(SalesDataTable[[#This Row],[Order Date]])/3,0)</f>
        <v>Q1</v>
      </c>
      <c r="E202" s="5">
        <f>MONTH(SalesDataTable[[#This Row],[Order Date]])</f>
        <v>2</v>
      </c>
      <c r="F202" s="5" t="str">
        <f>TEXT(SalesDataTable[[#This Row],[Order Date]], "MMM")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25">
        <f>SalesDataTable[[#This Row],[Units Sold]]*SalesDataTable[[#This Row],[Unit Price]]</f>
        <v>498.2</v>
      </c>
      <c r="V202" s="8">
        <f>SalesDataTable[[#This Row],[Units Sold]]*SalesDataTable[[#This Row],[Unit Price]]*SalesDataTable[[#This Row],[Discount %]]</f>
        <v>0</v>
      </c>
      <c r="W202" s="5">
        <f>YEAR(SalesDataTable[[#This Row],[Order Date]])</f>
        <v>2026</v>
      </c>
      <c r="X202" s="8" t="str">
        <f>"Q"&amp;ROUNDUP(MONTH(SalesDataTable[[#This Row],[Order Date]])/3,0)</f>
        <v>Q1</v>
      </c>
      <c r="Y202" s="9">
        <f>MONTH(SalesDataTable[[#This Row],[Order Date]])</f>
        <v>2</v>
      </c>
      <c r="Z202" s="8" t="str">
        <f>TEXT(SalesDataTable[[#This Row],[Order Date]],"mmm")</f>
        <v>Feb</v>
      </c>
    </row>
    <row r="203" spans="1:26" ht="16">
      <c r="A203" s="2">
        <v>2520</v>
      </c>
      <c r="B203" s="3">
        <v>46064</v>
      </c>
      <c r="C203" s="5">
        <f>YEAR(SalesDataTable[[#This Row],[Order Date]])</f>
        <v>2026</v>
      </c>
      <c r="D203" s="14" t="str">
        <f>"Q"&amp;ROUNDUP(MONTH(SalesDataTable[[#This Row],[Order Date]])/3,0)</f>
        <v>Q1</v>
      </c>
      <c r="E203" s="5">
        <f>MONTH(SalesDataTable[[#This Row],[Order Date]])</f>
        <v>2</v>
      </c>
      <c r="F203" s="5" t="str">
        <f>TEXT(SalesDataTable[[#This Row],[Order Date]], "MMM")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25">
        <f>SalesDataTable[[#This Row],[Units Sold]]*SalesDataTable[[#This Row],[Unit Price]]</f>
        <v>3437.7</v>
      </c>
      <c r="V203" s="8">
        <f>SalesDataTable[[#This Row],[Units Sold]]*SalesDataTable[[#This Row],[Unit Price]]*SalesDataTable[[#This Row],[Discount %]]</f>
        <v>515.65499999999997</v>
      </c>
      <c r="W203" s="5">
        <f>YEAR(SalesDataTable[[#This Row],[Order Date]])</f>
        <v>2026</v>
      </c>
      <c r="X203" s="8" t="str">
        <f>"Q"&amp;ROUNDUP(MONTH(SalesDataTable[[#This Row],[Order Date]])/3,0)</f>
        <v>Q1</v>
      </c>
      <c r="Y203" s="9">
        <f>MONTH(SalesDataTable[[#This Row],[Order Date]])</f>
        <v>2</v>
      </c>
      <c r="Z203" s="8" t="str">
        <f>TEXT(SalesDataTable[[#This Row],[Order Date]],"mmm")</f>
        <v>Feb</v>
      </c>
    </row>
    <row r="204" spans="1:26" ht="16">
      <c r="A204" s="2">
        <v>4649</v>
      </c>
      <c r="B204" s="3">
        <v>46064</v>
      </c>
      <c r="C204" s="5">
        <f>YEAR(SalesDataTable[[#This Row],[Order Date]])</f>
        <v>2026</v>
      </c>
      <c r="D204" s="14" t="str">
        <f>"Q"&amp;ROUNDUP(MONTH(SalesDataTable[[#This Row],[Order Date]])/3,0)</f>
        <v>Q1</v>
      </c>
      <c r="E204" s="5">
        <f>MONTH(SalesDataTable[[#This Row],[Order Date]])</f>
        <v>2</v>
      </c>
      <c r="F204" s="5" t="str">
        <f>TEXT(SalesDataTable[[#This Row],[Order Date]], "MMM")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25">
        <f>SalesDataTable[[#This Row],[Units Sold]]*SalesDataTable[[#This Row],[Unit Price]]</f>
        <v>81.819999999999993</v>
      </c>
      <c r="V204" s="8">
        <f>SalesDataTable[[#This Row],[Units Sold]]*SalesDataTable[[#This Row],[Unit Price]]*SalesDataTable[[#This Row],[Discount %]]</f>
        <v>4.0910000000000002</v>
      </c>
      <c r="W204" s="5">
        <f>YEAR(SalesDataTable[[#This Row],[Order Date]])</f>
        <v>2026</v>
      </c>
      <c r="X204" s="8" t="str">
        <f>"Q"&amp;ROUNDUP(MONTH(SalesDataTable[[#This Row],[Order Date]])/3,0)</f>
        <v>Q1</v>
      </c>
      <c r="Y204" s="9">
        <f>MONTH(SalesDataTable[[#This Row],[Order Date]])</f>
        <v>2</v>
      </c>
      <c r="Z204" s="8" t="str">
        <f>TEXT(SalesDataTable[[#This Row],[Order Date]],"mmm")</f>
        <v>Feb</v>
      </c>
    </row>
    <row r="205" spans="1:26" ht="16">
      <c r="A205" s="2">
        <v>4545</v>
      </c>
      <c r="B205" s="3">
        <v>46065</v>
      </c>
      <c r="C205" s="5">
        <f>YEAR(SalesDataTable[[#This Row],[Order Date]])</f>
        <v>2026</v>
      </c>
      <c r="D205" s="14" t="str">
        <f>"Q"&amp;ROUNDUP(MONTH(SalesDataTable[[#This Row],[Order Date]])/3,0)</f>
        <v>Q1</v>
      </c>
      <c r="E205" s="5">
        <f>MONTH(SalesDataTable[[#This Row],[Order Date]])</f>
        <v>2</v>
      </c>
      <c r="F205" s="5" t="str">
        <f>TEXT(SalesDataTable[[#This Row],[Order Date]], "MMM")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25">
        <f>SalesDataTable[[#This Row],[Units Sold]]*SalesDataTable[[#This Row],[Unit Price]]</f>
        <v>36.58</v>
      </c>
      <c r="V205" s="8">
        <f>SalesDataTable[[#This Row],[Units Sold]]*SalesDataTable[[#This Row],[Unit Price]]*SalesDataTable[[#This Row],[Discount %]]</f>
        <v>3.6579999999999999</v>
      </c>
      <c r="W205" s="5">
        <f>YEAR(SalesDataTable[[#This Row],[Order Date]])</f>
        <v>2026</v>
      </c>
      <c r="X205" s="8" t="str">
        <f>"Q"&amp;ROUNDUP(MONTH(SalesDataTable[[#This Row],[Order Date]])/3,0)</f>
        <v>Q1</v>
      </c>
      <c r="Y205" s="9">
        <f>MONTH(SalesDataTable[[#This Row],[Order Date]])</f>
        <v>2</v>
      </c>
      <c r="Z205" s="8" t="str">
        <f>TEXT(SalesDataTable[[#This Row],[Order Date]],"mmm")</f>
        <v>Feb</v>
      </c>
    </row>
    <row r="206" spans="1:26" ht="16">
      <c r="A206" s="2">
        <v>285</v>
      </c>
      <c r="B206" s="3">
        <v>46066</v>
      </c>
      <c r="C206" s="5">
        <f>YEAR(SalesDataTable[[#This Row],[Order Date]])</f>
        <v>2026</v>
      </c>
      <c r="D206" s="14" t="str">
        <f>"Q"&amp;ROUNDUP(MONTH(SalesDataTable[[#This Row],[Order Date]])/3,0)</f>
        <v>Q1</v>
      </c>
      <c r="E206" s="5">
        <f>MONTH(SalesDataTable[[#This Row],[Order Date]])</f>
        <v>2</v>
      </c>
      <c r="F206" s="5" t="str">
        <f>TEXT(SalesDataTable[[#This Row],[Order Date]], "MMM")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25">
        <f>SalesDataTable[[#This Row],[Units Sold]]*SalesDataTable[[#This Row],[Unit Price]]</f>
        <v>371.48</v>
      </c>
      <c r="V206" s="8">
        <f>SalesDataTable[[#This Row],[Units Sold]]*SalesDataTable[[#This Row],[Unit Price]]*SalesDataTable[[#This Row],[Discount %]]</f>
        <v>0</v>
      </c>
      <c r="W206" s="5">
        <f>YEAR(SalesDataTable[[#This Row],[Order Date]])</f>
        <v>2026</v>
      </c>
      <c r="X206" s="8" t="str">
        <f>"Q"&amp;ROUNDUP(MONTH(SalesDataTable[[#This Row],[Order Date]])/3,0)</f>
        <v>Q1</v>
      </c>
      <c r="Y206" s="9">
        <f>MONTH(SalesDataTable[[#This Row],[Order Date]])</f>
        <v>2</v>
      </c>
      <c r="Z206" s="8" t="str">
        <f>TEXT(SalesDataTable[[#This Row],[Order Date]],"mmm")</f>
        <v>Feb</v>
      </c>
    </row>
    <row r="207" spans="1:26" ht="16">
      <c r="A207" s="2">
        <v>1499</v>
      </c>
      <c r="B207" s="3">
        <v>46066</v>
      </c>
      <c r="C207" s="5">
        <f>YEAR(SalesDataTable[[#This Row],[Order Date]])</f>
        <v>2026</v>
      </c>
      <c r="D207" s="14" t="str">
        <f>"Q"&amp;ROUNDUP(MONTH(SalesDataTable[[#This Row],[Order Date]])/3,0)</f>
        <v>Q1</v>
      </c>
      <c r="E207" s="5">
        <f>MONTH(SalesDataTable[[#This Row],[Order Date]])</f>
        <v>2</v>
      </c>
      <c r="F207" s="5" t="str">
        <f>TEXT(SalesDataTable[[#This Row],[Order Date]], "MMM")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25">
        <f>SalesDataTable[[#This Row],[Units Sold]]*SalesDataTable[[#This Row],[Unit Price]]</f>
        <v>82.42</v>
      </c>
      <c r="V207" s="8">
        <f>SalesDataTable[[#This Row],[Units Sold]]*SalesDataTable[[#This Row],[Unit Price]]*SalesDataTable[[#This Row],[Discount %]]</f>
        <v>0</v>
      </c>
      <c r="W207" s="5">
        <f>YEAR(SalesDataTable[[#This Row],[Order Date]])</f>
        <v>2026</v>
      </c>
      <c r="X207" s="8" t="str">
        <f>"Q"&amp;ROUNDUP(MONTH(SalesDataTable[[#This Row],[Order Date]])/3,0)</f>
        <v>Q1</v>
      </c>
      <c r="Y207" s="9">
        <f>MONTH(SalesDataTable[[#This Row],[Order Date]])</f>
        <v>2</v>
      </c>
      <c r="Z207" s="8" t="str">
        <f>TEXT(SalesDataTable[[#This Row],[Order Date]],"mmm")</f>
        <v>Feb</v>
      </c>
    </row>
    <row r="208" spans="1:26" ht="16">
      <c r="A208" s="2">
        <v>2615</v>
      </c>
      <c r="B208" s="3">
        <v>46066</v>
      </c>
      <c r="C208" s="5">
        <f>YEAR(SalesDataTable[[#This Row],[Order Date]])</f>
        <v>2026</v>
      </c>
      <c r="D208" s="14" t="str">
        <f>"Q"&amp;ROUNDUP(MONTH(SalesDataTable[[#This Row],[Order Date]])/3,0)</f>
        <v>Q1</v>
      </c>
      <c r="E208" s="5">
        <f>MONTH(SalesDataTable[[#This Row],[Order Date]])</f>
        <v>2</v>
      </c>
      <c r="F208" s="5" t="str">
        <f>TEXT(SalesDataTable[[#This Row],[Order Date]], "MMM")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25">
        <f>SalesDataTable[[#This Row],[Units Sold]]*SalesDataTable[[#This Row],[Unit Price]]</f>
        <v>934.74</v>
      </c>
      <c r="V208" s="8">
        <f>SalesDataTable[[#This Row],[Units Sold]]*SalesDataTable[[#This Row],[Unit Price]]*SalesDataTable[[#This Row],[Discount %]]</f>
        <v>0</v>
      </c>
      <c r="W208" s="5">
        <f>YEAR(SalesDataTable[[#This Row],[Order Date]])</f>
        <v>2026</v>
      </c>
      <c r="X208" s="8" t="str">
        <f>"Q"&amp;ROUNDUP(MONTH(SalesDataTable[[#This Row],[Order Date]])/3,0)</f>
        <v>Q1</v>
      </c>
      <c r="Y208" s="9">
        <f>MONTH(SalesDataTable[[#This Row],[Order Date]])</f>
        <v>2</v>
      </c>
      <c r="Z208" s="8" t="str">
        <f>TEXT(SalesDataTable[[#This Row],[Order Date]],"mmm")</f>
        <v>Feb</v>
      </c>
    </row>
    <row r="209" spans="1:26" ht="16">
      <c r="A209" s="2">
        <v>479</v>
      </c>
      <c r="B209" s="3">
        <v>46067</v>
      </c>
      <c r="C209" s="5">
        <f>YEAR(SalesDataTable[[#This Row],[Order Date]])</f>
        <v>2026</v>
      </c>
      <c r="D209" s="14" t="str">
        <f>"Q"&amp;ROUNDUP(MONTH(SalesDataTable[[#This Row],[Order Date]])/3,0)</f>
        <v>Q1</v>
      </c>
      <c r="E209" s="5">
        <f>MONTH(SalesDataTable[[#This Row],[Order Date]])</f>
        <v>2</v>
      </c>
      <c r="F209" s="5" t="str">
        <f>TEXT(SalesDataTable[[#This Row],[Order Date]], "MMM")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25">
        <f>SalesDataTable[[#This Row],[Units Sold]]*SalesDataTable[[#This Row],[Unit Price]]</f>
        <v>100.32</v>
      </c>
      <c r="V209" s="8">
        <f>SalesDataTable[[#This Row],[Units Sold]]*SalesDataTable[[#This Row],[Unit Price]]*SalesDataTable[[#This Row],[Discount %]]</f>
        <v>10.032</v>
      </c>
      <c r="W209" s="5">
        <f>YEAR(SalesDataTable[[#This Row],[Order Date]])</f>
        <v>2026</v>
      </c>
      <c r="X209" s="8" t="str">
        <f>"Q"&amp;ROUNDUP(MONTH(SalesDataTable[[#This Row],[Order Date]])/3,0)</f>
        <v>Q1</v>
      </c>
      <c r="Y209" s="9">
        <f>MONTH(SalesDataTable[[#This Row],[Order Date]])</f>
        <v>2</v>
      </c>
      <c r="Z209" s="8" t="str">
        <f>TEXT(SalesDataTable[[#This Row],[Order Date]],"mmm")</f>
        <v>Feb</v>
      </c>
    </row>
    <row r="210" spans="1:26" ht="16">
      <c r="A210" s="2">
        <v>4069</v>
      </c>
      <c r="B210" s="3">
        <v>46067</v>
      </c>
      <c r="C210" s="5">
        <f>YEAR(SalesDataTable[[#This Row],[Order Date]])</f>
        <v>2026</v>
      </c>
      <c r="D210" s="14" t="str">
        <f>"Q"&amp;ROUNDUP(MONTH(SalesDataTable[[#This Row],[Order Date]])/3,0)</f>
        <v>Q1</v>
      </c>
      <c r="E210" s="5">
        <f>MONTH(SalesDataTable[[#This Row],[Order Date]])</f>
        <v>2</v>
      </c>
      <c r="F210" s="5" t="str">
        <f>TEXT(SalesDataTable[[#This Row],[Order Date]], "MMM")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25">
        <f>SalesDataTable[[#This Row],[Units Sold]]*SalesDataTable[[#This Row],[Unit Price]]</f>
        <v>562.55999999999995</v>
      </c>
      <c r="V210" s="8">
        <f>SalesDataTable[[#This Row],[Units Sold]]*SalesDataTable[[#This Row],[Unit Price]]*SalesDataTable[[#This Row],[Discount %]]</f>
        <v>0</v>
      </c>
      <c r="W210" s="5">
        <f>YEAR(SalesDataTable[[#This Row],[Order Date]])</f>
        <v>2026</v>
      </c>
      <c r="X210" s="8" t="str">
        <f>"Q"&amp;ROUNDUP(MONTH(SalesDataTable[[#This Row],[Order Date]])/3,0)</f>
        <v>Q1</v>
      </c>
      <c r="Y210" s="9">
        <f>MONTH(SalesDataTable[[#This Row],[Order Date]])</f>
        <v>2</v>
      </c>
      <c r="Z210" s="8" t="str">
        <f>TEXT(SalesDataTable[[#This Row],[Order Date]],"mmm")</f>
        <v>Feb</v>
      </c>
    </row>
    <row r="211" spans="1:26" ht="16">
      <c r="A211" s="2">
        <v>4588</v>
      </c>
      <c r="B211" s="3">
        <v>46067</v>
      </c>
      <c r="C211" s="5">
        <f>YEAR(SalesDataTable[[#This Row],[Order Date]])</f>
        <v>2026</v>
      </c>
      <c r="D211" s="14" t="str">
        <f>"Q"&amp;ROUNDUP(MONTH(SalesDataTable[[#This Row],[Order Date]])/3,0)</f>
        <v>Q1</v>
      </c>
      <c r="E211" s="5">
        <f>MONTH(SalesDataTable[[#This Row],[Order Date]])</f>
        <v>2</v>
      </c>
      <c r="F211" s="5" t="str">
        <f>TEXT(SalesDataTable[[#This Row],[Order Date]], "MMM")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25">
        <f>SalesDataTable[[#This Row],[Units Sold]]*SalesDataTable[[#This Row],[Unit Price]]</f>
        <v>80.680000000000007</v>
      </c>
      <c r="V211" s="8">
        <f>SalesDataTable[[#This Row],[Units Sold]]*SalesDataTable[[#This Row],[Unit Price]]*SalesDataTable[[#This Row],[Discount %]]</f>
        <v>0</v>
      </c>
      <c r="W211" s="5">
        <f>YEAR(SalesDataTable[[#This Row],[Order Date]])</f>
        <v>2026</v>
      </c>
      <c r="X211" s="8" t="str">
        <f>"Q"&amp;ROUNDUP(MONTH(SalesDataTable[[#This Row],[Order Date]])/3,0)</f>
        <v>Q1</v>
      </c>
      <c r="Y211" s="9">
        <f>MONTH(SalesDataTable[[#This Row],[Order Date]])</f>
        <v>2</v>
      </c>
      <c r="Z211" s="8" t="str">
        <f>TEXT(SalesDataTable[[#This Row],[Order Date]],"mmm")</f>
        <v>Feb</v>
      </c>
    </row>
    <row r="212" spans="1:26" ht="16">
      <c r="A212" s="2">
        <v>14</v>
      </c>
      <c r="B212" s="3">
        <v>46068</v>
      </c>
      <c r="C212" s="5">
        <f>YEAR(SalesDataTable[[#This Row],[Order Date]])</f>
        <v>2026</v>
      </c>
      <c r="D212" s="14" t="str">
        <f>"Q"&amp;ROUNDUP(MONTH(SalesDataTable[[#This Row],[Order Date]])/3,0)</f>
        <v>Q1</v>
      </c>
      <c r="E212" s="5">
        <f>MONTH(SalesDataTable[[#This Row],[Order Date]])</f>
        <v>2</v>
      </c>
      <c r="F212" s="5" t="str">
        <f>TEXT(SalesDataTable[[#This Row],[Order Date]], "MMM")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25">
        <f>SalesDataTable[[#This Row],[Units Sold]]*SalesDataTable[[#This Row],[Unit Price]]</f>
        <v>487.34999999999997</v>
      </c>
      <c r="V212" s="8">
        <f>SalesDataTable[[#This Row],[Units Sold]]*SalesDataTable[[#This Row],[Unit Price]]*SalesDataTable[[#This Row],[Discount %]]</f>
        <v>24.3675</v>
      </c>
      <c r="W212" s="5">
        <f>YEAR(SalesDataTable[[#This Row],[Order Date]])</f>
        <v>2026</v>
      </c>
      <c r="X212" s="8" t="str">
        <f>"Q"&amp;ROUNDUP(MONTH(SalesDataTable[[#This Row],[Order Date]])/3,0)</f>
        <v>Q1</v>
      </c>
      <c r="Y212" s="9">
        <f>MONTH(SalesDataTable[[#This Row],[Order Date]])</f>
        <v>2</v>
      </c>
      <c r="Z212" s="8" t="str">
        <f>TEXT(SalesDataTable[[#This Row],[Order Date]],"mmm")</f>
        <v>Feb</v>
      </c>
    </row>
    <row r="213" spans="1:26" ht="16">
      <c r="A213" s="2">
        <v>303</v>
      </c>
      <c r="B213" s="3">
        <v>46068</v>
      </c>
      <c r="C213" s="5">
        <f>YEAR(SalesDataTable[[#This Row],[Order Date]])</f>
        <v>2026</v>
      </c>
      <c r="D213" s="14" t="str">
        <f>"Q"&amp;ROUNDUP(MONTH(SalesDataTable[[#This Row],[Order Date]])/3,0)</f>
        <v>Q1</v>
      </c>
      <c r="E213" s="5">
        <f>MONTH(SalesDataTable[[#This Row],[Order Date]])</f>
        <v>2</v>
      </c>
      <c r="F213" s="5" t="str">
        <f>TEXT(SalesDataTable[[#This Row],[Order Date]], "MMM")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25">
        <f>SalesDataTable[[#This Row],[Units Sold]]*SalesDataTable[[#This Row],[Unit Price]]</f>
        <v>204.24</v>
      </c>
      <c r="V213" s="8">
        <f>SalesDataTable[[#This Row],[Units Sold]]*SalesDataTable[[#This Row],[Unit Price]]*SalesDataTable[[#This Row],[Discount %]]</f>
        <v>30.635999999999999</v>
      </c>
      <c r="W213" s="5">
        <f>YEAR(SalesDataTable[[#This Row],[Order Date]])</f>
        <v>2026</v>
      </c>
      <c r="X213" s="8" t="str">
        <f>"Q"&amp;ROUNDUP(MONTH(SalesDataTable[[#This Row],[Order Date]])/3,0)</f>
        <v>Q1</v>
      </c>
      <c r="Y213" s="9">
        <f>MONTH(SalesDataTable[[#This Row],[Order Date]])</f>
        <v>2</v>
      </c>
      <c r="Z213" s="8" t="str">
        <f>TEXT(SalesDataTable[[#This Row],[Order Date]],"mmm")</f>
        <v>Feb</v>
      </c>
    </row>
    <row r="214" spans="1:26" ht="16">
      <c r="A214" s="2">
        <v>1197</v>
      </c>
      <c r="B214" s="3">
        <v>46069</v>
      </c>
      <c r="C214" s="5">
        <f>YEAR(SalesDataTable[[#This Row],[Order Date]])</f>
        <v>2026</v>
      </c>
      <c r="D214" s="14" t="str">
        <f>"Q"&amp;ROUNDUP(MONTH(SalesDataTable[[#This Row],[Order Date]])/3,0)</f>
        <v>Q1</v>
      </c>
      <c r="E214" s="5">
        <f>MONTH(SalesDataTable[[#This Row],[Order Date]])</f>
        <v>2</v>
      </c>
      <c r="F214" s="5" t="str">
        <f>TEXT(SalesDataTable[[#This Row],[Order Date]], "MMM")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25">
        <f>SalesDataTable[[#This Row],[Units Sold]]*SalesDataTable[[#This Row],[Unit Price]]</f>
        <v>203.54</v>
      </c>
      <c r="V214" s="8">
        <f>SalesDataTable[[#This Row],[Units Sold]]*SalesDataTable[[#This Row],[Unit Price]]*SalesDataTable[[#This Row],[Discount %]]</f>
        <v>0</v>
      </c>
      <c r="W214" s="5">
        <f>YEAR(SalesDataTable[[#This Row],[Order Date]])</f>
        <v>2026</v>
      </c>
      <c r="X214" s="8" t="str">
        <f>"Q"&amp;ROUNDUP(MONTH(SalesDataTable[[#This Row],[Order Date]])/3,0)</f>
        <v>Q1</v>
      </c>
      <c r="Y214" s="9">
        <f>MONTH(SalesDataTable[[#This Row],[Order Date]])</f>
        <v>2</v>
      </c>
      <c r="Z214" s="8" t="str">
        <f>TEXT(SalesDataTable[[#This Row],[Order Date]],"mmm")</f>
        <v>Feb</v>
      </c>
    </row>
    <row r="215" spans="1:26" ht="16">
      <c r="A215" s="2">
        <v>2714</v>
      </c>
      <c r="B215" s="3">
        <v>46069</v>
      </c>
      <c r="C215" s="5">
        <f>YEAR(SalesDataTable[[#This Row],[Order Date]])</f>
        <v>2026</v>
      </c>
      <c r="D215" s="14" t="str">
        <f>"Q"&amp;ROUNDUP(MONTH(SalesDataTable[[#This Row],[Order Date]])/3,0)</f>
        <v>Q1</v>
      </c>
      <c r="E215" s="5">
        <f>MONTH(SalesDataTable[[#This Row],[Order Date]])</f>
        <v>2</v>
      </c>
      <c r="F215" s="5" t="str">
        <f>TEXT(SalesDataTable[[#This Row],[Order Date]], "MMM")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25">
        <f>SalesDataTable[[#This Row],[Units Sold]]*SalesDataTable[[#This Row],[Unit Price]]</f>
        <v>459.72</v>
      </c>
      <c r="V215" s="8">
        <f>SalesDataTable[[#This Row],[Units Sold]]*SalesDataTable[[#This Row],[Unit Price]]*SalesDataTable[[#This Row],[Discount %]]</f>
        <v>68.957999999999998</v>
      </c>
      <c r="W215" s="5">
        <f>YEAR(SalesDataTable[[#This Row],[Order Date]])</f>
        <v>2026</v>
      </c>
      <c r="X215" s="8" t="str">
        <f>"Q"&amp;ROUNDUP(MONTH(SalesDataTable[[#This Row],[Order Date]])/3,0)</f>
        <v>Q1</v>
      </c>
      <c r="Y215" s="9">
        <f>MONTH(SalesDataTable[[#This Row],[Order Date]])</f>
        <v>2</v>
      </c>
      <c r="Z215" s="8" t="str">
        <f>TEXT(SalesDataTable[[#This Row],[Order Date]],"mmm")</f>
        <v>Feb</v>
      </c>
    </row>
    <row r="216" spans="1:26" ht="16">
      <c r="A216" s="2">
        <v>2753</v>
      </c>
      <c r="B216" s="3">
        <v>46069</v>
      </c>
      <c r="C216" s="5">
        <f>YEAR(SalesDataTable[[#This Row],[Order Date]])</f>
        <v>2026</v>
      </c>
      <c r="D216" s="14" t="str">
        <f>"Q"&amp;ROUNDUP(MONTH(SalesDataTable[[#This Row],[Order Date]])/3,0)</f>
        <v>Q1</v>
      </c>
      <c r="E216" s="5">
        <f>MONTH(SalesDataTable[[#This Row],[Order Date]])</f>
        <v>2</v>
      </c>
      <c r="F216" s="5" t="str">
        <f>TEXT(SalesDataTable[[#This Row],[Order Date]], "MMM")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25">
        <f>SalesDataTable[[#This Row],[Units Sold]]*SalesDataTable[[#This Row],[Unit Price]]</f>
        <v>140.47</v>
      </c>
      <c r="V216" s="8">
        <f>SalesDataTable[[#This Row],[Units Sold]]*SalesDataTable[[#This Row],[Unit Price]]*SalesDataTable[[#This Row],[Discount %]]</f>
        <v>0</v>
      </c>
      <c r="W216" s="5">
        <f>YEAR(SalesDataTable[[#This Row],[Order Date]])</f>
        <v>2026</v>
      </c>
      <c r="X216" s="8" t="str">
        <f>"Q"&amp;ROUNDUP(MONTH(SalesDataTable[[#This Row],[Order Date]])/3,0)</f>
        <v>Q1</v>
      </c>
      <c r="Y216" s="9">
        <f>MONTH(SalesDataTable[[#This Row],[Order Date]])</f>
        <v>2</v>
      </c>
      <c r="Z216" s="8" t="str">
        <f>TEXT(SalesDataTable[[#This Row],[Order Date]],"mmm")</f>
        <v>Feb</v>
      </c>
    </row>
    <row r="217" spans="1:26" ht="16">
      <c r="A217" s="2">
        <v>3901</v>
      </c>
      <c r="B217" s="3">
        <v>46069</v>
      </c>
      <c r="C217" s="5">
        <f>YEAR(SalesDataTable[[#This Row],[Order Date]])</f>
        <v>2026</v>
      </c>
      <c r="D217" s="14" t="str">
        <f>"Q"&amp;ROUNDUP(MONTH(SalesDataTable[[#This Row],[Order Date]])/3,0)</f>
        <v>Q1</v>
      </c>
      <c r="E217" s="5">
        <f>MONTH(SalesDataTable[[#This Row],[Order Date]])</f>
        <v>2</v>
      </c>
      <c r="F217" s="5" t="str">
        <f>TEXT(SalesDataTable[[#This Row],[Order Date]], "MMM")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25">
        <f>SalesDataTable[[#This Row],[Units Sold]]*SalesDataTable[[#This Row],[Unit Price]]</f>
        <v>282.68</v>
      </c>
      <c r="V217" s="8">
        <f>SalesDataTable[[#This Row],[Units Sold]]*SalesDataTable[[#This Row],[Unit Price]]*SalesDataTable[[#This Row],[Discount %]]</f>
        <v>14.134</v>
      </c>
      <c r="W217" s="5">
        <f>YEAR(SalesDataTable[[#This Row],[Order Date]])</f>
        <v>2026</v>
      </c>
      <c r="X217" s="8" t="str">
        <f>"Q"&amp;ROUNDUP(MONTH(SalesDataTable[[#This Row],[Order Date]])/3,0)</f>
        <v>Q1</v>
      </c>
      <c r="Y217" s="9">
        <f>MONTH(SalesDataTable[[#This Row],[Order Date]])</f>
        <v>2</v>
      </c>
      <c r="Z217" s="8" t="str">
        <f>TEXT(SalesDataTable[[#This Row],[Order Date]],"mmm")</f>
        <v>Feb</v>
      </c>
    </row>
    <row r="218" spans="1:26" ht="16">
      <c r="A218" s="2">
        <v>594</v>
      </c>
      <c r="B218" s="3">
        <v>46070</v>
      </c>
      <c r="C218" s="5">
        <f>YEAR(SalesDataTable[[#This Row],[Order Date]])</f>
        <v>2026</v>
      </c>
      <c r="D218" s="14" t="str">
        <f>"Q"&amp;ROUNDUP(MONTH(SalesDataTable[[#This Row],[Order Date]])/3,0)</f>
        <v>Q1</v>
      </c>
      <c r="E218" s="5">
        <f>MONTH(SalesDataTable[[#This Row],[Order Date]])</f>
        <v>2</v>
      </c>
      <c r="F218" s="5" t="str">
        <f>TEXT(SalesDataTable[[#This Row],[Order Date]], "MMM")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25">
        <f>SalesDataTable[[#This Row],[Units Sold]]*SalesDataTable[[#This Row],[Unit Price]]</f>
        <v>404.73</v>
      </c>
      <c r="V218" s="8">
        <f>SalesDataTable[[#This Row],[Units Sold]]*SalesDataTable[[#This Row],[Unit Price]]*SalesDataTable[[#This Row],[Discount %]]</f>
        <v>0</v>
      </c>
      <c r="W218" s="5">
        <f>YEAR(SalesDataTable[[#This Row],[Order Date]])</f>
        <v>2026</v>
      </c>
      <c r="X218" s="8" t="str">
        <f>"Q"&amp;ROUNDUP(MONTH(SalesDataTable[[#This Row],[Order Date]])/3,0)</f>
        <v>Q1</v>
      </c>
      <c r="Y218" s="9">
        <f>MONTH(SalesDataTable[[#This Row],[Order Date]])</f>
        <v>2</v>
      </c>
      <c r="Z218" s="8" t="str">
        <f>TEXT(SalesDataTable[[#This Row],[Order Date]],"mmm")</f>
        <v>Feb</v>
      </c>
    </row>
    <row r="219" spans="1:26" ht="16">
      <c r="A219" s="2">
        <v>624</v>
      </c>
      <c r="B219" s="3">
        <v>46070</v>
      </c>
      <c r="C219" s="5">
        <f>YEAR(SalesDataTable[[#This Row],[Order Date]])</f>
        <v>2026</v>
      </c>
      <c r="D219" s="14" t="str">
        <f>"Q"&amp;ROUNDUP(MONTH(SalesDataTable[[#This Row],[Order Date]])/3,0)</f>
        <v>Q1</v>
      </c>
      <c r="E219" s="5">
        <f>MONTH(SalesDataTable[[#This Row],[Order Date]])</f>
        <v>2</v>
      </c>
      <c r="F219" s="5" t="str">
        <f>TEXT(SalesDataTable[[#This Row],[Order Date]], "MMM")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25">
        <f>SalesDataTable[[#This Row],[Units Sold]]*SalesDataTable[[#This Row],[Unit Price]]</f>
        <v>70.86</v>
      </c>
      <c r="V219" s="8">
        <f>SalesDataTable[[#This Row],[Units Sold]]*SalesDataTable[[#This Row],[Unit Price]]*SalesDataTable[[#This Row],[Discount %]]</f>
        <v>7.0860000000000003</v>
      </c>
      <c r="W219" s="5">
        <f>YEAR(SalesDataTable[[#This Row],[Order Date]])</f>
        <v>2026</v>
      </c>
      <c r="X219" s="8" t="str">
        <f>"Q"&amp;ROUNDUP(MONTH(SalesDataTable[[#This Row],[Order Date]])/3,0)</f>
        <v>Q1</v>
      </c>
      <c r="Y219" s="9">
        <f>MONTH(SalesDataTable[[#This Row],[Order Date]])</f>
        <v>2</v>
      </c>
      <c r="Z219" s="8" t="str">
        <f>TEXT(SalesDataTable[[#This Row],[Order Date]],"mmm")</f>
        <v>Feb</v>
      </c>
    </row>
    <row r="220" spans="1:26" ht="16">
      <c r="A220" s="2">
        <v>1013</v>
      </c>
      <c r="B220" s="3">
        <v>46070</v>
      </c>
      <c r="C220" s="5">
        <f>YEAR(SalesDataTable[[#This Row],[Order Date]])</f>
        <v>2026</v>
      </c>
      <c r="D220" s="14" t="str">
        <f>"Q"&amp;ROUNDUP(MONTH(SalesDataTable[[#This Row],[Order Date]])/3,0)</f>
        <v>Q1</v>
      </c>
      <c r="E220" s="5">
        <f>MONTH(SalesDataTable[[#This Row],[Order Date]])</f>
        <v>2</v>
      </c>
      <c r="F220" s="5" t="str">
        <f>TEXT(SalesDataTable[[#This Row],[Order Date]], "MMM")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25">
        <f>SalesDataTable[[#This Row],[Units Sold]]*SalesDataTable[[#This Row],[Unit Price]]</f>
        <v>104.35</v>
      </c>
      <c r="V220" s="8">
        <f>SalesDataTable[[#This Row],[Units Sold]]*SalesDataTable[[#This Row],[Unit Price]]*SalesDataTable[[#This Row],[Discount %]]</f>
        <v>0</v>
      </c>
      <c r="W220" s="5">
        <f>YEAR(SalesDataTable[[#This Row],[Order Date]])</f>
        <v>2026</v>
      </c>
      <c r="X220" s="8" t="str">
        <f>"Q"&amp;ROUNDUP(MONTH(SalesDataTable[[#This Row],[Order Date]])/3,0)</f>
        <v>Q1</v>
      </c>
      <c r="Y220" s="9">
        <f>MONTH(SalesDataTable[[#This Row],[Order Date]])</f>
        <v>2</v>
      </c>
      <c r="Z220" s="8" t="str">
        <f>TEXT(SalesDataTable[[#This Row],[Order Date]],"mmm")</f>
        <v>Feb</v>
      </c>
    </row>
    <row r="221" spans="1:26" ht="16">
      <c r="A221" s="2">
        <v>1100</v>
      </c>
      <c r="B221" s="3">
        <v>46070</v>
      </c>
      <c r="C221" s="5">
        <f>YEAR(SalesDataTable[[#This Row],[Order Date]])</f>
        <v>2026</v>
      </c>
      <c r="D221" s="14" t="str">
        <f>"Q"&amp;ROUNDUP(MONTH(SalesDataTable[[#This Row],[Order Date]])/3,0)</f>
        <v>Q1</v>
      </c>
      <c r="E221" s="5">
        <f>MONTH(SalesDataTable[[#This Row],[Order Date]])</f>
        <v>2</v>
      </c>
      <c r="F221" s="5" t="str">
        <f>TEXT(SalesDataTable[[#This Row],[Order Date]], "MMM")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25">
        <f>SalesDataTable[[#This Row],[Units Sold]]*SalesDataTable[[#This Row],[Unit Price]]</f>
        <v>240.96</v>
      </c>
      <c r="V221" s="8">
        <f>SalesDataTable[[#This Row],[Units Sold]]*SalesDataTable[[#This Row],[Unit Price]]*SalesDataTable[[#This Row],[Discount %]]</f>
        <v>0</v>
      </c>
      <c r="W221" s="5">
        <f>YEAR(SalesDataTable[[#This Row],[Order Date]])</f>
        <v>2026</v>
      </c>
      <c r="X221" s="8" t="str">
        <f>"Q"&amp;ROUNDUP(MONTH(SalesDataTable[[#This Row],[Order Date]])/3,0)</f>
        <v>Q1</v>
      </c>
      <c r="Y221" s="9">
        <f>MONTH(SalesDataTable[[#This Row],[Order Date]])</f>
        <v>2</v>
      </c>
      <c r="Z221" s="8" t="str">
        <f>TEXT(SalesDataTable[[#This Row],[Order Date]],"mmm")</f>
        <v>Feb</v>
      </c>
    </row>
    <row r="222" spans="1:26" ht="16">
      <c r="A222" s="2">
        <v>2353</v>
      </c>
      <c r="B222" s="3">
        <v>46070</v>
      </c>
      <c r="C222" s="5">
        <f>YEAR(SalesDataTable[[#This Row],[Order Date]])</f>
        <v>2026</v>
      </c>
      <c r="D222" s="14" t="str">
        <f>"Q"&amp;ROUNDUP(MONTH(SalesDataTable[[#This Row],[Order Date]])/3,0)</f>
        <v>Q1</v>
      </c>
      <c r="E222" s="5">
        <f>MONTH(SalesDataTable[[#This Row],[Order Date]])</f>
        <v>2</v>
      </c>
      <c r="F222" s="5" t="str">
        <f>TEXT(SalesDataTable[[#This Row],[Order Date]], "MMM")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25">
        <f>SalesDataTable[[#This Row],[Units Sold]]*SalesDataTable[[#This Row],[Unit Price]]</f>
        <v>339.52</v>
      </c>
      <c r="V222" s="8">
        <f>SalesDataTable[[#This Row],[Units Sold]]*SalesDataTable[[#This Row],[Unit Price]]*SalesDataTable[[#This Row],[Discount %]]</f>
        <v>33.951999999999998</v>
      </c>
      <c r="W222" s="5">
        <f>YEAR(SalesDataTable[[#This Row],[Order Date]])</f>
        <v>2026</v>
      </c>
      <c r="X222" s="8" t="str">
        <f>"Q"&amp;ROUNDUP(MONTH(SalesDataTable[[#This Row],[Order Date]])/3,0)</f>
        <v>Q1</v>
      </c>
      <c r="Y222" s="9">
        <f>MONTH(SalesDataTable[[#This Row],[Order Date]])</f>
        <v>2</v>
      </c>
      <c r="Z222" s="8" t="str">
        <f>TEXT(SalesDataTable[[#This Row],[Order Date]],"mmm")</f>
        <v>Feb</v>
      </c>
    </row>
    <row r="223" spans="1:26" ht="16">
      <c r="A223" s="2">
        <v>3020</v>
      </c>
      <c r="B223" s="3">
        <v>46070</v>
      </c>
      <c r="C223" s="5">
        <f>YEAR(SalesDataTable[[#This Row],[Order Date]])</f>
        <v>2026</v>
      </c>
      <c r="D223" s="14" t="str">
        <f>"Q"&amp;ROUNDUP(MONTH(SalesDataTable[[#This Row],[Order Date]])/3,0)</f>
        <v>Q1</v>
      </c>
      <c r="E223" s="5">
        <f>MONTH(SalesDataTable[[#This Row],[Order Date]])</f>
        <v>2</v>
      </c>
      <c r="F223" s="5" t="str">
        <f>TEXT(SalesDataTable[[#This Row],[Order Date]], "MMM")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25">
        <f>SalesDataTable[[#This Row],[Units Sold]]*SalesDataTable[[#This Row],[Unit Price]]</f>
        <v>773.65</v>
      </c>
      <c r="V223" s="8">
        <f>SalesDataTable[[#This Row],[Units Sold]]*SalesDataTable[[#This Row],[Unit Price]]*SalesDataTable[[#This Row],[Discount %]]</f>
        <v>77.365000000000009</v>
      </c>
      <c r="W223" s="5">
        <f>YEAR(SalesDataTable[[#This Row],[Order Date]])</f>
        <v>2026</v>
      </c>
      <c r="X223" s="8" t="str">
        <f>"Q"&amp;ROUNDUP(MONTH(SalesDataTable[[#This Row],[Order Date]])/3,0)</f>
        <v>Q1</v>
      </c>
      <c r="Y223" s="9">
        <f>MONTH(SalesDataTable[[#This Row],[Order Date]])</f>
        <v>2</v>
      </c>
      <c r="Z223" s="8" t="str">
        <f>TEXT(SalesDataTable[[#This Row],[Order Date]],"mmm")</f>
        <v>Feb</v>
      </c>
    </row>
    <row r="224" spans="1:26" ht="16">
      <c r="A224" s="2">
        <v>3227</v>
      </c>
      <c r="B224" s="3">
        <v>46070</v>
      </c>
      <c r="C224" s="5">
        <f>YEAR(SalesDataTable[[#This Row],[Order Date]])</f>
        <v>2026</v>
      </c>
      <c r="D224" s="14" t="str">
        <f>"Q"&amp;ROUNDUP(MONTH(SalesDataTable[[#This Row],[Order Date]])/3,0)</f>
        <v>Q1</v>
      </c>
      <c r="E224" s="5">
        <f>MONTH(SalesDataTable[[#This Row],[Order Date]])</f>
        <v>2</v>
      </c>
      <c r="F224" s="5" t="str">
        <f>TEXT(SalesDataTable[[#This Row],[Order Date]], "MMM")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25">
        <f>SalesDataTable[[#This Row],[Units Sold]]*SalesDataTable[[#This Row],[Unit Price]]</f>
        <v>375.92</v>
      </c>
      <c r="V224" s="8">
        <f>SalesDataTable[[#This Row],[Units Sold]]*SalesDataTable[[#This Row],[Unit Price]]*SalesDataTable[[#This Row],[Discount %]]</f>
        <v>18.796000000000003</v>
      </c>
      <c r="W224" s="5">
        <f>YEAR(SalesDataTable[[#This Row],[Order Date]])</f>
        <v>2026</v>
      </c>
      <c r="X224" s="8" t="str">
        <f>"Q"&amp;ROUNDUP(MONTH(SalesDataTable[[#This Row],[Order Date]])/3,0)</f>
        <v>Q1</v>
      </c>
      <c r="Y224" s="9">
        <f>MONTH(SalesDataTable[[#This Row],[Order Date]])</f>
        <v>2</v>
      </c>
      <c r="Z224" s="8" t="str">
        <f>TEXT(SalesDataTable[[#This Row],[Order Date]],"mmm")</f>
        <v>Feb</v>
      </c>
    </row>
    <row r="225" spans="1:26" ht="16">
      <c r="A225" s="2">
        <v>3530</v>
      </c>
      <c r="B225" s="3">
        <v>46070</v>
      </c>
      <c r="C225" s="5">
        <f>YEAR(SalesDataTable[[#This Row],[Order Date]])</f>
        <v>2026</v>
      </c>
      <c r="D225" s="14" t="str">
        <f>"Q"&amp;ROUNDUP(MONTH(SalesDataTable[[#This Row],[Order Date]])/3,0)</f>
        <v>Q1</v>
      </c>
      <c r="E225" s="5">
        <f>MONTH(SalesDataTable[[#This Row],[Order Date]])</f>
        <v>2</v>
      </c>
      <c r="F225" s="5" t="str">
        <f>TEXT(SalesDataTable[[#This Row],[Order Date]], "MMM")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25">
        <f>SalesDataTable[[#This Row],[Units Sold]]*SalesDataTable[[#This Row],[Unit Price]]</f>
        <v>673.66</v>
      </c>
      <c r="V225" s="8">
        <f>SalesDataTable[[#This Row],[Units Sold]]*SalesDataTable[[#This Row],[Unit Price]]*SalesDataTable[[#This Row],[Discount %]]</f>
        <v>0</v>
      </c>
      <c r="W225" s="5">
        <f>YEAR(SalesDataTable[[#This Row],[Order Date]])</f>
        <v>2026</v>
      </c>
      <c r="X225" s="8" t="str">
        <f>"Q"&amp;ROUNDUP(MONTH(SalesDataTable[[#This Row],[Order Date]])/3,0)</f>
        <v>Q1</v>
      </c>
      <c r="Y225" s="9">
        <f>MONTH(SalesDataTable[[#This Row],[Order Date]])</f>
        <v>2</v>
      </c>
      <c r="Z225" s="8" t="str">
        <f>TEXT(SalesDataTable[[#This Row],[Order Date]],"mmm")</f>
        <v>Feb</v>
      </c>
    </row>
    <row r="226" spans="1:26" ht="16">
      <c r="A226" s="2">
        <v>6</v>
      </c>
      <c r="B226" s="3">
        <v>46071</v>
      </c>
      <c r="C226" s="5">
        <f>YEAR(SalesDataTable[[#This Row],[Order Date]])</f>
        <v>2026</v>
      </c>
      <c r="D226" s="14" t="str">
        <f>"Q"&amp;ROUNDUP(MONTH(SalesDataTable[[#This Row],[Order Date]])/3,0)</f>
        <v>Q1</v>
      </c>
      <c r="E226" s="5">
        <f>MONTH(SalesDataTable[[#This Row],[Order Date]])</f>
        <v>2</v>
      </c>
      <c r="F226" s="5" t="str">
        <f>TEXT(SalesDataTable[[#This Row],[Order Date]], "MMM")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25">
        <f>SalesDataTable[[#This Row],[Units Sold]]*SalesDataTable[[#This Row],[Unit Price]]</f>
        <v>338.93</v>
      </c>
      <c r="V226" s="8">
        <f>SalesDataTable[[#This Row],[Units Sold]]*SalesDataTable[[#This Row],[Unit Price]]*SalesDataTable[[#This Row],[Discount %]]</f>
        <v>0</v>
      </c>
      <c r="W226" s="5">
        <f>YEAR(SalesDataTable[[#This Row],[Order Date]])</f>
        <v>2026</v>
      </c>
      <c r="X226" s="8" t="str">
        <f>"Q"&amp;ROUNDUP(MONTH(SalesDataTable[[#This Row],[Order Date]])/3,0)</f>
        <v>Q1</v>
      </c>
      <c r="Y226" s="9">
        <f>MONTH(SalesDataTable[[#This Row],[Order Date]])</f>
        <v>2</v>
      </c>
      <c r="Z226" s="8" t="str">
        <f>TEXT(SalesDataTable[[#This Row],[Order Date]],"mmm")</f>
        <v>Feb</v>
      </c>
    </row>
    <row r="227" spans="1:26" ht="16">
      <c r="A227" s="2">
        <v>2038</v>
      </c>
      <c r="B227" s="3">
        <v>46071</v>
      </c>
      <c r="C227" s="5">
        <f>YEAR(SalesDataTable[[#This Row],[Order Date]])</f>
        <v>2026</v>
      </c>
      <c r="D227" s="14" t="str">
        <f>"Q"&amp;ROUNDUP(MONTH(SalesDataTable[[#This Row],[Order Date]])/3,0)</f>
        <v>Q1</v>
      </c>
      <c r="E227" s="5">
        <f>MONTH(SalesDataTable[[#This Row],[Order Date]])</f>
        <v>2</v>
      </c>
      <c r="F227" s="5" t="str">
        <f>TEXT(SalesDataTable[[#This Row],[Order Date]], "MMM")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25">
        <f>SalesDataTable[[#This Row],[Units Sold]]*SalesDataTable[[#This Row],[Unit Price]]</f>
        <v>613.6</v>
      </c>
      <c r="V227" s="8">
        <f>SalesDataTable[[#This Row],[Units Sold]]*SalesDataTable[[#This Row],[Unit Price]]*SalesDataTable[[#This Row],[Discount %]]</f>
        <v>0</v>
      </c>
      <c r="W227" s="5">
        <f>YEAR(SalesDataTable[[#This Row],[Order Date]])</f>
        <v>2026</v>
      </c>
      <c r="X227" s="8" t="str">
        <f>"Q"&amp;ROUNDUP(MONTH(SalesDataTable[[#This Row],[Order Date]])/3,0)</f>
        <v>Q1</v>
      </c>
      <c r="Y227" s="9">
        <f>MONTH(SalesDataTable[[#This Row],[Order Date]])</f>
        <v>2</v>
      </c>
      <c r="Z227" s="8" t="str">
        <f>TEXT(SalesDataTable[[#This Row],[Order Date]],"mmm")</f>
        <v>Feb</v>
      </c>
    </row>
    <row r="228" spans="1:26" ht="16">
      <c r="A228" s="2">
        <v>4104</v>
      </c>
      <c r="B228" s="3">
        <v>46071</v>
      </c>
      <c r="C228" s="5">
        <f>YEAR(SalesDataTable[[#This Row],[Order Date]])</f>
        <v>2026</v>
      </c>
      <c r="D228" s="14" t="str">
        <f>"Q"&amp;ROUNDUP(MONTH(SalesDataTable[[#This Row],[Order Date]])/3,0)</f>
        <v>Q1</v>
      </c>
      <c r="E228" s="5">
        <f>MONTH(SalesDataTable[[#This Row],[Order Date]])</f>
        <v>2</v>
      </c>
      <c r="F228" s="5" t="str">
        <f>TEXT(SalesDataTable[[#This Row],[Order Date]], "MMM")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25">
        <f>SalesDataTable[[#This Row],[Units Sold]]*SalesDataTable[[#This Row],[Unit Price]]</f>
        <v>542.52</v>
      </c>
      <c r="V228" s="8">
        <f>SalesDataTable[[#This Row],[Units Sold]]*SalesDataTable[[#This Row],[Unit Price]]*SalesDataTable[[#This Row],[Discount %]]</f>
        <v>27.126000000000001</v>
      </c>
      <c r="W228" s="5">
        <f>YEAR(SalesDataTable[[#This Row],[Order Date]])</f>
        <v>2026</v>
      </c>
      <c r="X228" s="8" t="str">
        <f>"Q"&amp;ROUNDUP(MONTH(SalesDataTable[[#This Row],[Order Date]])/3,0)</f>
        <v>Q1</v>
      </c>
      <c r="Y228" s="9">
        <f>MONTH(SalesDataTable[[#This Row],[Order Date]])</f>
        <v>2</v>
      </c>
      <c r="Z228" s="8" t="str">
        <f>TEXT(SalesDataTable[[#This Row],[Order Date]],"mmm")</f>
        <v>Feb</v>
      </c>
    </row>
    <row r="229" spans="1:26" ht="16">
      <c r="A229" s="2">
        <v>1072</v>
      </c>
      <c r="B229" s="3">
        <v>46072</v>
      </c>
      <c r="C229" s="5">
        <f>YEAR(SalesDataTable[[#This Row],[Order Date]])</f>
        <v>2026</v>
      </c>
      <c r="D229" s="14" t="str">
        <f>"Q"&amp;ROUNDUP(MONTH(SalesDataTable[[#This Row],[Order Date]])/3,0)</f>
        <v>Q1</v>
      </c>
      <c r="E229" s="5">
        <f>MONTH(SalesDataTable[[#This Row],[Order Date]])</f>
        <v>2</v>
      </c>
      <c r="F229" s="5" t="str">
        <f>TEXT(SalesDataTable[[#This Row],[Order Date]], "MMM")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25">
        <f>SalesDataTable[[#This Row],[Units Sold]]*SalesDataTable[[#This Row],[Unit Price]]</f>
        <v>162.68</v>
      </c>
      <c r="V229" s="8">
        <f>SalesDataTable[[#This Row],[Units Sold]]*SalesDataTable[[#This Row],[Unit Price]]*SalesDataTable[[#This Row],[Discount %]]</f>
        <v>8.1340000000000003</v>
      </c>
      <c r="W229" s="5">
        <f>YEAR(SalesDataTable[[#This Row],[Order Date]])</f>
        <v>2026</v>
      </c>
      <c r="X229" s="8" t="str">
        <f>"Q"&amp;ROUNDUP(MONTH(SalesDataTable[[#This Row],[Order Date]])/3,0)</f>
        <v>Q1</v>
      </c>
      <c r="Y229" s="9">
        <f>MONTH(SalesDataTable[[#This Row],[Order Date]])</f>
        <v>2</v>
      </c>
      <c r="Z229" s="8" t="str">
        <f>TEXT(SalesDataTable[[#This Row],[Order Date]],"mmm")</f>
        <v>Feb</v>
      </c>
    </row>
    <row r="230" spans="1:26" ht="16">
      <c r="A230" s="2">
        <v>2435</v>
      </c>
      <c r="B230" s="3">
        <v>46072</v>
      </c>
      <c r="C230" s="5">
        <f>YEAR(SalesDataTable[[#This Row],[Order Date]])</f>
        <v>2026</v>
      </c>
      <c r="D230" s="14" t="str">
        <f>"Q"&amp;ROUNDUP(MONTH(SalesDataTable[[#This Row],[Order Date]])/3,0)</f>
        <v>Q1</v>
      </c>
      <c r="E230" s="5">
        <f>MONTH(SalesDataTable[[#This Row],[Order Date]])</f>
        <v>2</v>
      </c>
      <c r="F230" s="5" t="str">
        <f>TEXT(SalesDataTable[[#This Row],[Order Date]], "MMM")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25">
        <f>SalesDataTable[[#This Row],[Units Sold]]*SalesDataTable[[#This Row],[Unit Price]]</f>
        <v>41.01</v>
      </c>
      <c r="V230" s="8">
        <f>SalesDataTable[[#This Row],[Units Sold]]*SalesDataTable[[#This Row],[Unit Price]]*SalesDataTable[[#This Row],[Discount %]]</f>
        <v>2.0505</v>
      </c>
      <c r="W230" s="5">
        <f>YEAR(SalesDataTable[[#This Row],[Order Date]])</f>
        <v>2026</v>
      </c>
      <c r="X230" s="8" t="str">
        <f>"Q"&amp;ROUNDUP(MONTH(SalesDataTable[[#This Row],[Order Date]])/3,0)</f>
        <v>Q1</v>
      </c>
      <c r="Y230" s="9">
        <f>MONTH(SalesDataTable[[#This Row],[Order Date]])</f>
        <v>2</v>
      </c>
      <c r="Z230" s="8" t="str">
        <f>TEXT(SalesDataTable[[#This Row],[Order Date]],"mmm")</f>
        <v>Feb</v>
      </c>
    </row>
    <row r="231" spans="1:26" ht="16">
      <c r="A231" s="2">
        <v>4476</v>
      </c>
      <c r="B231" s="3">
        <v>46072</v>
      </c>
      <c r="C231" s="5">
        <f>YEAR(SalesDataTable[[#This Row],[Order Date]])</f>
        <v>2026</v>
      </c>
      <c r="D231" s="14" t="str">
        <f>"Q"&amp;ROUNDUP(MONTH(SalesDataTable[[#This Row],[Order Date]])/3,0)</f>
        <v>Q1</v>
      </c>
      <c r="E231" s="5">
        <f>MONTH(SalesDataTable[[#This Row],[Order Date]])</f>
        <v>2</v>
      </c>
      <c r="F231" s="5" t="str">
        <f>TEXT(SalesDataTable[[#This Row],[Order Date]], "MMM")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25">
        <f>SalesDataTable[[#This Row],[Units Sold]]*SalesDataTable[[#This Row],[Unit Price]]</f>
        <v>306.06</v>
      </c>
      <c r="V231" s="8">
        <f>SalesDataTable[[#This Row],[Units Sold]]*SalesDataTable[[#This Row],[Unit Price]]*SalesDataTable[[#This Row],[Discount %]]</f>
        <v>0</v>
      </c>
      <c r="W231" s="5">
        <f>YEAR(SalesDataTable[[#This Row],[Order Date]])</f>
        <v>2026</v>
      </c>
      <c r="X231" s="8" t="str">
        <f>"Q"&amp;ROUNDUP(MONTH(SalesDataTable[[#This Row],[Order Date]])/3,0)</f>
        <v>Q1</v>
      </c>
      <c r="Y231" s="9">
        <f>MONTH(SalesDataTable[[#This Row],[Order Date]])</f>
        <v>2</v>
      </c>
      <c r="Z231" s="8" t="str">
        <f>TEXT(SalesDataTable[[#This Row],[Order Date]],"mmm")</f>
        <v>Feb</v>
      </c>
    </row>
    <row r="232" spans="1:26" ht="16">
      <c r="A232" s="2">
        <v>174</v>
      </c>
      <c r="B232" s="3">
        <v>46073</v>
      </c>
      <c r="C232" s="5">
        <f>YEAR(SalesDataTable[[#This Row],[Order Date]])</f>
        <v>2026</v>
      </c>
      <c r="D232" s="14" t="str">
        <f>"Q"&amp;ROUNDUP(MONTH(SalesDataTable[[#This Row],[Order Date]])/3,0)</f>
        <v>Q1</v>
      </c>
      <c r="E232" s="5">
        <f>MONTH(SalesDataTable[[#This Row],[Order Date]])</f>
        <v>2</v>
      </c>
      <c r="F232" s="5" t="str">
        <f>TEXT(SalesDataTable[[#This Row],[Order Date]], "MMM")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25">
        <f>SalesDataTable[[#This Row],[Units Sold]]*SalesDataTable[[#This Row],[Unit Price]]</f>
        <v>249.84</v>
      </c>
      <c r="V232" s="8">
        <f>SalesDataTable[[#This Row],[Units Sold]]*SalesDataTable[[#This Row],[Unit Price]]*SalesDataTable[[#This Row],[Discount %]]</f>
        <v>0</v>
      </c>
      <c r="W232" s="5">
        <f>YEAR(SalesDataTable[[#This Row],[Order Date]])</f>
        <v>2026</v>
      </c>
      <c r="X232" s="8" t="str">
        <f>"Q"&amp;ROUNDUP(MONTH(SalesDataTable[[#This Row],[Order Date]])/3,0)</f>
        <v>Q1</v>
      </c>
      <c r="Y232" s="9">
        <f>MONTH(SalesDataTable[[#This Row],[Order Date]])</f>
        <v>2</v>
      </c>
      <c r="Z232" s="8" t="str">
        <f>TEXT(SalesDataTable[[#This Row],[Order Date]],"mmm")</f>
        <v>Feb</v>
      </c>
    </row>
    <row r="233" spans="1:26" ht="16">
      <c r="A233" s="2">
        <v>304</v>
      </c>
      <c r="B233" s="3">
        <v>46073</v>
      </c>
      <c r="C233" s="5">
        <f>YEAR(SalesDataTable[[#This Row],[Order Date]])</f>
        <v>2026</v>
      </c>
      <c r="D233" s="14" t="str">
        <f>"Q"&amp;ROUNDUP(MONTH(SalesDataTable[[#This Row],[Order Date]])/3,0)</f>
        <v>Q1</v>
      </c>
      <c r="E233" s="5">
        <f>MONTH(SalesDataTable[[#This Row],[Order Date]])</f>
        <v>2</v>
      </c>
      <c r="F233" s="5" t="str">
        <f>TEXT(SalesDataTable[[#This Row],[Order Date]], "MMM")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25">
        <f>SalesDataTable[[#This Row],[Units Sold]]*SalesDataTable[[#This Row],[Unit Price]]</f>
        <v>273.10000000000002</v>
      </c>
      <c r="V233" s="8">
        <f>SalesDataTable[[#This Row],[Units Sold]]*SalesDataTable[[#This Row],[Unit Price]]*SalesDataTable[[#This Row],[Discount %]]</f>
        <v>0</v>
      </c>
      <c r="W233" s="5">
        <f>YEAR(SalesDataTable[[#This Row],[Order Date]])</f>
        <v>2026</v>
      </c>
      <c r="X233" s="8" t="str">
        <f>"Q"&amp;ROUNDUP(MONTH(SalesDataTable[[#This Row],[Order Date]])/3,0)</f>
        <v>Q1</v>
      </c>
      <c r="Y233" s="9">
        <f>MONTH(SalesDataTable[[#This Row],[Order Date]])</f>
        <v>2</v>
      </c>
      <c r="Z233" s="8" t="str">
        <f>TEXT(SalesDataTable[[#This Row],[Order Date]],"mmm")</f>
        <v>Feb</v>
      </c>
    </row>
    <row r="234" spans="1:26" ht="16">
      <c r="A234" s="2">
        <v>404</v>
      </c>
      <c r="B234" s="3">
        <v>46073</v>
      </c>
      <c r="C234" s="5">
        <f>YEAR(SalesDataTable[[#This Row],[Order Date]])</f>
        <v>2026</v>
      </c>
      <c r="D234" s="14" t="str">
        <f>"Q"&amp;ROUNDUP(MONTH(SalesDataTable[[#This Row],[Order Date]])/3,0)</f>
        <v>Q1</v>
      </c>
      <c r="E234" s="5">
        <f>MONTH(SalesDataTable[[#This Row],[Order Date]])</f>
        <v>2</v>
      </c>
      <c r="F234" s="5" t="str">
        <f>TEXT(SalesDataTable[[#This Row],[Order Date]], "MMM")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25">
        <f>SalesDataTable[[#This Row],[Units Sold]]*SalesDataTable[[#This Row],[Unit Price]]</f>
        <v>1829.7</v>
      </c>
      <c r="V234" s="8">
        <f>SalesDataTable[[#This Row],[Units Sold]]*SalesDataTable[[#This Row],[Unit Price]]*SalesDataTable[[#This Row],[Discount %]]</f>
        <v>182.97000000000003</v>
      </c>
      <c r="W234" s="5">
        <f>YEAR(SalesDataTable[[#This Row],[Order Date]])</f>
        <v>2026</v>
      </c>
      <c r="X234" s="8" t="str">
        <f>"Q"&amp;ROUNDUP(MONTH(SalesDataTable[[#This Row],[Order Date]])/3,0)</f>
        <v>Q1</v>
      </c>
      <c r="Y234" s="9">
        <f>MONTH(SalesDataTable[[#This Row],[Order Date]])</f>
        <v>2</v>
      </c>
      <c r="Z234" s="8" t="str">
        <f>TEXT(SalesDataTable[[#This Row],[Order Date]],"mmm")</f>
        <v>Feb</v>
      </c>
    </row>
    <row r="235" spans="1:26" ht="16">
      <c r="A235" s="2">
        <v>675</v>
      </c>
      <c r="B235" s="3">
        <v>46073</v>
      </c>
      <c r="C235" s="5">
        <f>YEAR(SalesDataTable[[#This Row],[Order Date]])</f>
        <v>2026</v>
      </c>
      <c r="D235" s="14" t="str">
        <f>"Q"&amp;ROUNDUP(MONTH(SalesDataTable[[#This Row],[Order Date]])/3,0)</f>
        <v>Q1</v>
      </c>
      <c r="E235" s="5">
        <f>MONTH(SalesDataTable[[#This Row],[Order Date]])</f>
        <v>2</v>
      </c>
      <c r="F235" s="5" t="str">
        <f>TEXT(SalesDataTable[[#This Row],[Order Date]], "MMM")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25">
        <f>SalesDataTable[[#This Row],[Units Sold]]*SalesDataTable[[#This Row],[Unit Price]]</f>
        <v>45.54</v>
      </c>
      <c r="V235" s="8">
        <f>SalesDataTable[[#This Row],[Units Sold]]*SalesDataTable[[#This Row],[Unit Price]]*SalesDataTable[[#This Row],[Discount %]]</f>
        <v>0</v>
      </c>
      <c r="W235" s="5">
        <f>YEAR(SalesDataTable[[#This Row],[Order Date]])</f>
        <v>2026</v>
      </c>
      <c r="X235" s="8" t="str">
        <f>"Q"&amp;ROUNDUP(MONTH(SalesDataTable[[#This Row],[Order Date]])/3,0)</f>
        <v>Q1</v>
      </c>
      <c r="Y235" s="9">
        <f>MONTH(SalesDataTable[[#This Row],[Order Date]])</f>
        <v>2</v>
      </c>
      <c r="Z235" s="8" t="str">
        <f>TEXT(SalesDataTable[[#This Row],[Order Date]],"mmm")</f>
        <v>Feb</v>
      </c>
    </row>
    <row r="236" spans="1:26" ht="16">
      <c r="A236" s="2">
        <v>940</v>
      </c>
      <c r="B236" s="3">
        <v>46073</v>
      </c>
      <c r="C236" s="5">
        <f>YEAR(SalesDataTable[[#This Row],[Order Date]])</f>
        <v>2026</v>
      </c>
      <c r="D236" s="14" t="str">
        <f>"Q"&amp;ROUNDUP(MONTH(SalesDataTable[[#This Row],[Order Date]])/3,0)</f>
        <v>Q1</v>
      </c>
      <c r="E236" s="5">
        <f>MONTH(SalesDataTable[[#This Row],[Order Date]])</f>
        <v>2</v>
      </c>
      <c r="F236" s="5" t="str">
        <f>TEXT(SalesDataTable[[#This Row],[Order Date]], "MMM")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25">
        <f>SalesDataTable[[#This Row],[Units Sold]]*SalesDataTable[[#This Row],[Unit Price]]</f>
        <v>51.73</v>
      </c>
      <c r="V236" s="8">
        <f>SalesDataTable[[#This Row],[Units Sold]]*SalesDataTable[[#This Row],[Unit Price]]*SalesDataTable[[#This Row],[Discount %]]</f>
        <v>0</v>
      </c>
      <c r="W236" s="5">
        <f>YEAR(SalesDataTable[[#This Row],[Order Date]])</f>
        <v>2026</v>
      </c>
      <c r="X236" s="8" t="str">
        <f>"Q"&amp;ROUNDUP(MONTH(SalesDataTable[[#This Row],[Order Date]])/3,0)</f>
        <v>Q1</v>
      </c>
      <c r="Y236" s="9">
        <f>MONTH(SalesDataTable[[#This Row],[Order Date]])</f>
        <v>2</v>
      </c>
      <c r="Z236" s="8" t="str">
        <f>TEXT(SalesDataTable[[#This Row],[Order Date]],"mmm")</f>
        <v>Feb</v>
      </c>
    </row>
    <row r="237" spans="1:26" ht="16">
      <c r="A237" s="2">
        <v>2375</v>
      </c>
      <c r="B237" s="3">
        <v>46073</v>
      </c>
      <c r="C237" s="5">
        <f>YEAR(SalesDataTable[[#This Row],[Order Date]])</f>
        <v>2026</v>
      </c>
      <c r="D237" s="14" t="str">
        <f>"Q"&amp;ROUNDUP(MONTH(SalesDataTable[[#This Row],[Order Date]])/3,0)</f>
        <v>Q1</v>
      </c>
      <c r="E237" s="5">
        <f>MONTH(SalesDataTable[[#This Row],[Order Date]])</f>
        <v>2</v>
      </c>
      <c r="F237" s="5" t="str">
        <f>TEXT(SalesDataTable[[#This Row],[Order Date]], "MMM")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25">
        <f>SalesDataTable[[#This Row],[Units Sold]]*SalesDataTable[[#This Row],[Unit Price]]</f>
        <v>161.02000000000001</v>
      </c>
      <c r="V237" s="8">
        <f>SalesDataTable[[#This Row],[Units Sold]]*SalesDataTable[[#This Row],[Unit Price]]*SalesDataTable[[#This Row],[Discount %]]</f>
        <v>8.0510000000000002</v>
      </c>
      <c r="W237" s="5">
        <f>YEAR(SalesDataTable[[#This Row],[Order Date]])</f>
        <v>2026</v>
      </c>
      <c r="X237" s="8" t="str">
        <f>"Q"&amp;ROUNDUP(MONTH(SalesDataTable[[#This Row],[Order Date]])/3,0)</f>
        <v>Q1</v>
      </c>
      <c r="Y237" s="9">
        <f>MONTH(SalesDataTable[[#This Row],[Order Date]])</f>
        <v>2</v>
      </c>
      <c r="Z237" s="8" t="str">
        <f>TEXT(SalesDataTable[[#This Row],[Order Date]],"mmm")</f>
        <v>Feb</v>
      </c>
    </row>
    <row r="238" spans="1:26" ht="16">
      <c r="A238" s="2">
        <v>4184</v>
      </c>
      <c r="B238" s="3">
        <v>46073</v>
      </c>
      <c r="C238" s="5">
        <f>YEAR(SalesDataTable[[#This Row],[Order Date]])</f>
        <v>2026</v>
      </c>
      <c r="D238" s="14" t="str">
        <f>"Q"&amp;ROUNDUP(MONTH(SalesDataTable[[#This Row],[Order Date]])/3,0)</f>
        <v>Q1</v>
      </c>
      <c r="E238" s="5">
        <f>MONTH(SalesDataTable[[#This Row],[Order Date]])</f>
        <v>2</v>
      </c>
      <c r="F238" s="5" t="str">
        <f>TEXT(SalesDataTable[[#This Row],[Order Date]], "MMM")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25">
        <f>SalesDataTable[[#This Row],[Units Sold]]*SalesDataTable[[#This Row],[Unit Price]]</f>
        <v>36.31</v>
      </c>
      <c r="V238" s="8">
        <f>SalesDataTable[[#This Row],[Units Sold]]*SalesDataTable[[#This Row],[Unit Price]]*SalesDataTable[[#This Row],[Discount %]]</f>
        <v>0</v>
      </c>
      <c r="W238" s="5">
        <f>YEAR(SalesDataTable[[#This Row],[Order Date]])</f>
        <v>2026</v>
      </c>
      <c r="X238" s="8" t="str">
        <f>"Q"&amp;ROUNDUP(MONTH(SalesDataTable[[#This Row],[Order Date]])/3,0)</f>
        <v>Q1</v>
      </c>
      <c r="Y238" s="9">
        <f>MONTH(SalesDataTable[[#This Row],[Order Date]])</f>
        <v>2</v>
      </c>
      <c r="Z238" s="8" t="str">
        <f>TEXT(SalesDataTable[[#This Row],[Order Date]],"mmm")</f>
        <v>Feb</v>
      </c>
    </row>
    <row r="239" spans="1:26" ht="16">
      <c r="A239" s="2">
        <v>4390</v>
      </c>
      <c r="B239" s="3">
        <v>46073</v>
      </c>
      <c r="C239" s="5">
        <f>YEAR(SalesDataTable[[#This Row],[Order Date]])</f>
        <v>2026</v>
      </c>
      <c r="D239" s="14" t="str">
        <f>"Q"&amp;ROUNDUP(MONTH(SalesDataTable[[#This Row],[Order Date]])/3,0)</f>
        <v>Q1</v>
      </c>
      <c r="E239" s="5">
        <f>MONTH(SalesDataTable[[#This Row],[Order Date]])</f>
        <v>2</v>
      </c>
      <c r="F239" s="5" t="str">
        <f>TEXT(SalesDataTable[[#This Row],[Order Date]], "MMM")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25">
        <f>SalesDataTable[[#This Row],[Units Sold]]*SalesDataTable[[#This Row],[Unit Price]]</f>
        <v>82.86</v>
      </c>
      <c r="V239" s="8">
        <f>SalesDataTable[[#This Row],[Units Sold]]*SalesDataTable[[#This Row],[Unit Price]]*SalesDataTable[[#This Row],[Discount %]]</f>
        <v>4.1429999999999998</v>
      </c>
      <c r="W239" s="5">
        <f>YEAR(SalesDataTable[[#This Row],[Order Date]])</f>
        <v>2026</v>
      </c>
      <c r="X239" s="8" t="str">
        <f>"Q"&amp;ROUNDUP(MONTH(SalesDataTable[[#This Row],[Order Date]])/3,0)</f>
        <v>Q1</v>
      </c>
      <c r="Y239" s="9">
        <f>MONTH(SalesDataTable[[#This Row],[Order Date]])</f>
        <v>2</v>
      </c>
      <c r="Z239" s="8" t="str">
        <f>TEXT(SalesDataTable[[#This Row],[Order Date]],"mmm")</f>
        <v>Feb</v>
      </c>
    </row>
    <row r="240" spans="1:26" ht="16">
      <c r="A240" s="2">
        <v>1475</v>
      </c>
      <c r="B240" s="3">
        <v>46074</v>
      </c>
      <c r="C240" s="5">
        <f>YEAR(SalesDataTable[[#This Row],[Order Date]])</f>
        <v>2026</v>
      </c>
      <c r="D240" s="14" t="str">
        <f>"Q"&amp;ROUNDUP(MONTH(SalesDataTable[[#This Row],[Order Date]])/3,0)</f>
        <v>Q1</v>
      </c>
      <c r="E240" s="5">
        <f>MONTH(SalesDataTable[[#This Row],[Order Date]])</f>
        <v>2</v>
      </c>
      <c r="F240" s="5" t="str">
        <f>TEXT(SalesDataTable[[#This Row],[Order Date]], "MMM")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25">
        <f>SalesDataTable[[#This Row],[Units Sold]]*SalesDataTable[[#This Row],[Unit Price]]</f>
        <v>206.06</v>
      </c>
      <c r="V240" s="8">
        <f>SalesDataTable[[#This Row],[Units Sold]]*SalesDataTable[[#This Row],[Unit Price]]*SalesDataTable[[#This Row],[Discount %]]</f>
        <v>10.303000000000001</v>
      </c>
      <c r="W240" s="5">
        <f>YEAR(SalesDataTable[[#This Row],[Order Date]])</f>
        <v>2026</v>
      </c>
      <c r="X240" s="8" t="str">
        <f>"Q"&amp;ROUNDUP(MONTH(SalesDataTable[[#This Row],[Order Date]])/3,0)</f>
        <v>Q1</v>
      </c>
      <c r="Y240" s="9">
        <f>MONTH(SalesDataTable[[#This Row],[Order Date]])</f>
        <v>2</v>
      </c>
      <c r="Z240" s="8" t="str">
        <f>TEXT(SalesDataTable[[#This Row],[Order Date]],"mmm")</f>
        <v>Feb</v>
      </c>
    </row>
    <row r="241" spans="1:26" ht="16">
      <c r="A241" s="2">
        <v>3504</v>
      </c>
      <c r="B241" s="3">
        <v>46074</v>
      </c>
      <c r="C241" s="5">
        <f>YEAR(SalesDataTable[[#This Row],[Order Date]])</f>
        <v>2026</v>
      </c>
      <c r="D241" s="14" t="str">
        <f>"Q"&amp;ROUNDUP(MONTH(SalesDataTable[[#This Row],[Order Date]])/3,0)</f>
        <v>Q1</v>
      </c>
      <c r="E241" s="5">
        <f>MONTH(SalesDataTable[[#This Row],[Order Date]])</f>
        <v>2</v>
      </c>
      <c r="F241" s="5" t="str">
        <f>TEXT(SalesDataTable[[#This Row],[Order Date]], "MMM")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25">
        <f>SalesDataTable[[#This Row],[Units Sold]]*SalesDataTable[[#This Row],[Unit Price]]</f>
        <v>36.39</v>
      </c>
      <c r="V241" s="8">
        <f>SalesDataTable[[#This Row],[Units Sold]]*SalesDataTable[[#This Row],[Unit Price]]*SalesDataTable[[#This Row],[Discount %]]</f>
        <v>0</v>
      </c>
      <c r="W241" s="5">
        <f>YEAR(SalesDataTable[[#This Row],[Order Date]])</f>
        <v>2026</v>
      </c>
      <c r="X241" s="8" t="str">
        <f>"Q"&amp;ROUNDUP(MONTH(SalesDataTable[[#This Row],[Order Date]])/3,0)</f>
        <v>Q1</v>
      </c>
      <c r="Y241" s="9">
        <f>MONTH(SalesDataTable[[#This Row],[Order Date]])</f>
        <v>2</v>
      </c>
      <c r="Z241" s="8" t="str">
        <f>TEXT(SalesDataTable[[#This Row],[Order Date]],"mmm")</f>
        <v>Feb</v>
      </c>
    </row>
    <row r="242" spans="1:26" ht="16">
      <c r="A242" s="2">
        <v>1649</v>
      </c>
      <c r="B242" s="3">
        <v>46075</v>
      </c>
      <c r="C242" s="5">
        <f>YEAR(SalesDataTable[[#This Row],[Order Date]])</f>
        <v>2026</v>
      </c>
      <c r="D242" s="14" t="str">
        <f>"Q"&amp;ROUNDUP(MONTH(SalesDataTable[[#This Row],[Order Date]])/3,0)</f>
        <v>Q1</v>
      </c>
      <c r="E242" s="5">
        <f>MONTH(SalesDataTable[[#This Row],[Order Date]])</f>
        <v>2</v>
      </c>
      <c r="F242" s="5" t="str">
        <f>TEXT(SalesDataTable[[#This Row],[Order Date]], "MMM")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25">
        <f>SalesDataTable[[#This Row],[Units Sold]]*SalesDataTable[[#This Row],[Unit Price]]</f>
        <v>124.93</v>
      </c>
      <c r="V242" s="8">
        <f>SalesDataTable[[#This Row],[Units Sold]]*SalesDataTable[[#This Row],[Unit Price]]*SalesDataTable[[#This Row],[Discount %]]</f>
        <v>12.493000000000002</v>
      </c>
      <c r="W242" s="5">
        <f>YEAR(SalesDataTable[[#This Row],[Order Date]])</f>
        <v>2026</v>
      </c>
      <c r="X242" s="8" t="str">
        <f>"Q"&amp;ROUNDUP(MONTH(SalesDataTable[[#This Row],[Order Date]])/3,0)</f>
        <v>Q1</v>
      </c>
      <c r="Y242" s="9">
        <f>MONTH(SalesDataTable[[#This Row],[Order Date]])</f>
        <v>2</v>
      </c>
      <c r="Z242" s="8" t="str">
        <f>TEXT(SalesDataTable[[#This Row],[Order Date]],"mmm")</f>
        <v>Feb</v>
      </c>
    </row>
    <row r="243" spans="1:26" ht="16">
      <c r="A243" s="2">
        <v>2170</v>
      </c>
      <c r="B243" s="3">
        <v>46075</v>
      </c>
      <c r="C243" s="5">
        <f>YEAR(SalesDataTable[[#This Row],[Order Date]])</f>
        <v>2026</v>
      </c>
      <c r="D243" s="14" t="str">
        <f>"Q"&amp;ROUNDUP(MONTH(SalesDataTable[[#This Row],[Order Date]])/3,0)</f>
        <v>Q1</v>
      </c>
      <c r="E243" s="5">
        <f>MONTH(SalesDataTable[[#This Row],[Order Date]])</f>
        <v>2</v>
      </c>
      <c r="F243" s="5" t="str">
        <f>TEXT(SalesDataTable[[#This Row],[Order Date]], "MMM")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25">
        <f>SalesDataTable[[#This Row],[Units Sold]]*SalesDataTable[[#This Row],[Unit Price]]</f>
        <v>101.19</v>
      </c>
      <c r="V243" s="8">
        <f>SalesDataTable[[#This Row],[Units Sold]]*SalesDataTable[[#This Row],[Unit Price]]*SalesDataTable[[#This Row],[Discount %]]</f>
        <v>5.0594999999999999</v>
      </c>
      <c r="W243" s="5">
        <f>YEAR(SalesDataTable[[#This Row],[Order Date]])</f>
        <v>2026</v>
      </c>
      <c r="X243" s="8" t="str">
        <f>"Q"&amp;ROUNDUP(MONTH(SalesDataTable[[#This Row],[Order Date]])/3,0)</f>
        <v>Q1</v>
      </c>
      <c r="Y243" s="9">
        <f>MONTH(SalesDataTable[[#This Row],[Order Date]])</f>
        <v>2</v>
      </c>
      <c r="Z243" s="8" t="str">
        <f>TEXT(SalesDataTable[[#This Row],[Order Date]],"mmm")</f>
        <v>Feb</v>
      </c>
    </row>
    <row r="244" spans="1:26" ht="16">
      <c r="A244" s="2">
        <v>3402</v>
      </c>
      <c r="B244" s="3">
        <v>46075</v>
      </c>
      <c r="C244" s="5">
        <f>YEAR(SalesDataTable[[#This Row],[Order Date]])</f>
        <v>2026</v>
      </c>
      <c r="D244" s="14" t="str">
        <f>"Q"&amp;ROUNDUP(MONTH(SalesDataTable[[#This Row],[Order Date]])/3,0)</f>
        <v>Q1</v>
      </c>
      <c r="E244" s="5">
        <f>MONTH(SalesDataTable[[#This Row],[Order Date]])</f>
        <v>2</v>
      </c>
      <c r="F244" s="5" t="str">
        <f>TEXT(SalesDataTable[[#This Row],[Order Date]], "MMM")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25">
        <f>SalesDataTable[[#This Row],[Units Sold]]*SalesDataTable[[#This Row],[Unit Price]]</f>
        <v>102.4</v>
      </c>
      <c r="V244" s="8">
        <f>SalesDataTable[[#This Row],[Units Sold]]*SalesDataTable[[#This Row],[Unit Price]]*SalesDataTable[[#This Row],[Discount %]]</f>
        <v>0</v>
      </c>
      <c r="W244" s="5">
        <f>YEAR(SalesDataTable[[#This Row],[Order Date]])</f>
        <v>2026</v>
      </c>
      <c r="X244" s="8" t="str">
        <f>"Q"&amp;ROUNDUP(MONTH(SalesDataTable[[#This Row],[Order Date]])/3,0)</f>
        <v>Q1</v>
      </c>
      <c r="Y244" s="9">
        <f>MONTH(SalesDataTable[[#This Row],[Order Date]])</f>
        <v>2</v>
      </c>
      <c r="Z244" s="8" t="str">
        <f>TEXT(SalesDataTable[[#This Row],[Order Date]],"mmm")</f>
        <v>Feb</v>
      </c>
    </row>
    <row r="245" spans="1:26" ht="16">
      <c r="A245" s="2">
        <v>3773</v>
      </c>
      <c r="B245" s="3">
        <v>46075</v>
      </c>
      <c r="C245" s="5">
        <f>YEAR(SalesDataTable[[#This Row],[Order Date]])</f>
        <v>2026</v>
      </c>
      <c r="D245" s="14" t="str">
        <f>"Q"&amp;ROUNDUP(MONTH(SalesDataTable[[#This Row],[Order Date]])/3,0)</f>
        <v>Q1</v>
      </c>
      <c r="E245" s="5">
        <f>MONTH(SalesDataTable[[#This Row],[Order Date]])</f>
        <v>2</v>
      </c>
      <c r="F245" s="5" t="str">
        <f>TEXT(SalesDataTable[[#This Row],[Order Date]], "MMM")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25">
        <f>SalesDataTable[[#This Row],[Units Sold]]*SalesDataTable[[#This Row],[Unit Price]]</f>
        <v>81.81</v>
      </c>
      <c r="V245" s="8">
        <f>SalesDataTable[[#This Row],[Units Sold]]*SalesDataTable[[#This Row],[Unit Price]]*SalesDataTable[[#This Row],[Discount %]]</f>
        <v>0</v>
      </c>
      <c r="W245" s="5">
        <f>YEAR(SalesDataTable[[#This Row],[Order Date]])</f>
        <v>2026</v>
      </c>
      <c r="X245" s="8" t="str">
        <f>"Q"&amp;ROUNDUP(MONTH(SalesDataTable[[#This Row],[Order Date]])/3,0)</f>
        <v>Q1</v>
      </c>
      <c r="Y245" s="9">
        <f>MONTH(SalesDataTable[[#This Row],[Order Date]])</f>
        <v>2</v>
      </c>
      <c r="Z245" s="8" t="str">
        <f>TEXT(SalesDataTable[[#This Row],[Order Date]],"mmm")</f>
        <v>Feb</v>
      </c>
    </row>
    <row r="246" spans="1:26" ht="16">
      <c r="A246" s="2">
        <v>4670</v>
      </c>
      <c r="B246" s="3">
        <v>46075</v>
      </c>
      <c r="C246" s="5">
        <f>YEAR(SalesDataTable[[#This Row],[Order Date]])</f>
        <v>2026</v>
      </c>
      <c r="D246" s="14" t="str">
        <f>"Q"&amp;ROUNDUP(MONTH(SalesDataTable[[#This Row],[Order Date]])/3,0)</f>
        <v>Q1</v>
      </c>
      <c r="E246" s="5">
        <f>MONTH(SalesDataTable[[#This Row],[Order Date]])</f>
        <v>2</v>
      </c>
      <c r="F246" s="5" t="str">
        <f>TEXT(SalesDataTable[[#This Row],[Order Date]], "MMM")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25">
        <f>SalesDataTable[[#This Row],[Units Sold]]*SalesDataTable[[#This Row],[Unit Price]]</f>
        <v>152.96</v>
      </c>
      <c r="V246" s="8">
        <f>SalesDataTable[[#This Row],[Units Sold]]*SalesDataTable[[#This Row],[Unit Price]]*SalesDataTable[[#This Row],[Discount %]]</f>
        <v>0</v>
      </c>
      <c r="W246" s="5">
        <f>YEAR(SalesDataTable[[#This Row],[Order Date]])</f>
        <v>2026</v>
      </c>
      <c r="X246" s="8" t="str">
        <f>"Q"&amp;ROUNDUP(MONTH(SalesDataTable[[#This Row],[Order Date]])/3,0)</f>
        <v>Q1</v>
      </c>
      <c r="Y246" s="9">
        <f>MONTH(SalesDataTable[[#This Row],[Order Date]])</f>
        <v>2</v>
      </c>
      <c r="Z246" s="8" t="str">
        <f>TEXT(SalesDataTable[[#This Row],[Order Date]],"mmm")</f>
        <v>Feb</v>
      </c>
    </row>
    <row r="247" spans="1:26" ht="16">
      <c r="A247" s="2">
        <v>587</v>
      </c>
      <c r="B247" s="3">
        <v>46076</v>
      </c>
      <c r="C247" s="5">
        <f>YEAR(SalesDataTable[[#This Row],[Order Date]])</f>
        <v>2026</v>
      </c>
      <c r="D247" s="14" t="str">
        <f>"Q"&amp;ROUNDUP(MONTH(SalesDataTable[[#This Row],[Order Date]])/3,0)</f>
        <v>Q1</v>
      </c>
      <c r="E247" s="5">
        <f>MONTH(SalesDataTable[[#This Row],[Order Date]])</f>
        <v>2</v>
      </c>
      <c r="F247" s="5" t="str">
        <f>TEXT(SalesDataTable[[#This Row],[Order Date]], "MMM")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25">
        <f>SalesDataTable[[#This Row],[Units Sold]]*SalesDataTable[[#This Row],[Unit Price]]</f>
        <v>166.13</v>
      </c>
      <c r="V247" s="8">
        <f>SalesDataTable[[#This Row],[Units Sold]]*SalesDataTable[[#This Row],[Unit Price]]*SalesDataTable[[#This Row],[Discount %]]</f>
        <v>8.3064999999999998</v>
      </c>
      <c r="W247" s="5">
        <f>YEAR(SalesDataTable[[#This Row],[Order Date]])</f>
        <v>2026</v>
      </c>
      <c r="X247" s="8" t="str">
        <f>"Q"&amp;ROUNDUP(MONTH(SalesDataTable[[#This Row],[Order Date]])/3,0)</f>
        <v>Q1</v>
      </c>
      <c r="Y247" s="9">
        <f>MONTH(SalesDataTable[[#This Row],[Order Date]])</f>
        <v>2</v>
      </c>
      <c r="Z247" s="8" t="str">
        <f>TEXT(SalesDataTable[[#This Row],[Order Date]],"mmm")</f>
        <v>Feb</v>
      </c>
    </row>
    <row r="248" spans="1:26" ht="16">
      <c r="A248" s="2">
        <v>1085</v>
      </c>
      <c r="B248" s="3">
        <v>46076</v>
      </c>
      <c r="C248" s="5">
        <f>YEAR(SalesDataTable[[#This Row],[Order Date]])</f>
        <v>2026</v>
      </c>
      <c r="D248" s="14" t="str">
        <f>"Q"&amp;ROUNDUP(MONTH(SalesDataTable[[#This Row],[Order Date]])/3,0)</f>
        <v>Q1</v>
      </c>
      <c r="E248" s="5">
        <f>MONTH(SalesDataTable[[#This Row],[Order Date]])</f>
        <v>2</v>
      </c>
      <c r="F248" s="5" t="str">
        <f>TEXT(SalesDataTable[[#This Row],[Order Date]], "MMM")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25">
        <f>SalesDataTable[[#This Row],[Units Sold]]*SalesDataTable[[#This Row],[Unit Price]]</f>
        <v>579.54</v>
      </c>
      <c r="V248" s="8">
        <f>SalesDataTable[[#This Row],[Units Sold]]*SalesDataTable[[#This Row],[Unit Price]]*SalesDataTable[[#This Row],[Discount %]]</f>
        <v>28.977</v>
      </c>
      <c r="W248" s="5">
        <f>YEAR(SalesDataTable[[#This Row],[Order Date]])</f>
        <v>2026</v>
      </c>
      <c r="X248" s="8" t="str">
        <f>"Q"&amp;ROUNDUP(MONTH(SalesDataTable[[#This Row],[Order Date]])/3,0)</f>
        <v>Q1</v>
      </c>
      <c r="Y248" s="9">
        <f>MONTH(SalesDataTable[[#This Row],[Order Date]])</f>
        <v>2</v>
      </c>
      <c r="Z248" s="8" t="str">
        <f>TEXT(SalesDataTable[[#This Row],[Order Date]],"mmm")</f>
        <v>Feb</v>
      </c>
    </row>
    <row r="249" spans="1:26" ht="16">
      <c r="A249" s="2">
        <v>1635</v>
      </c>
      <c r="B249" s="3">
        <v>46076</v>
      </c>
      <c r="C249" s="5">
        <f>YEAR(SalesDataTable[[#This Row],[Order Date]])</f>
        <v>2026</v>
      </c>
      <c r="D249" s="14" t="str">
        <f>"Q"&amp;ROUNDUP(MONTH(SalesDataTable[[#This Row],[Order Date]])/3,0)</f>
        <v>Q1</v>
      </c>
      <c r="E249" s="5">
        <f>MONTH(SalesDataTable[[#This Row],[Order Date]])</f>
        <v>2</v>
      </c>
      <c r="F249" s="5" t="str">
        <f>TEXT(SalesDataTable[[#This Row],[Order Date]], "MMM")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25">
        <f>SalesDataTable[[#This Row],[Units Sold]]*SalesDataTable[[#This Row],[Unit Price]]</f>
        <v>80.42</v>
      </c>
      <c r="V249" s="8">
        <f>SalesDataTable[[#This Row],[Units Sold]]*SalesDataTable[[#This Row],[Unit Price]]*SalesDataTable[[#This Row],[Discount %]]</f>
        <v>0</v>
      </c>
      <c r="W249" s="5">
        <f>YEAR(SalesDataTable[[#This Row],[Order Date]])</f>
        <v>2026</v>
      </c>
      <c r="X249" s="8" t="str">
        <f>"Q"&amp;ROUNDUP(MONTH(SalesDataTable[[#This Row],[Order Date]])/3,0)</f>
        <v>Q1</v>
      </c>
      <c r="Y249" s="9">
        <f>MONTH(SalesDataTable[[#This Row],[Order Date]])</f>
        <v>2</v>
      </c>
      <c r="Z249" s="8" t="str">
        <f>TEXT(SalesDataTable[[#This Row],[Order Date]],"mmm")</f>
        <v>Feb</v>
      </c>
    </row>
    <row r="250" spans="1:26" ht="16">
      <c r="A250" s="2">
        <v>4067</v>
      </c>
      <c r="B250" s="3">
        <v>46076</v>
      </c>
      <c r="C250" s="5">
        <f>YEAR(SalesDataTable[[#This Row],[Order Date]])</f>
        <v>2026</v>
      </c>
      <c r="D250" s="14" t="str">
        <f>"Q"&amp;ROUNDUP(MONTH(SalesDataTable[[#This Row],[Order Date]])/3,0)</f>
        <v>Q1</v>
      </c>
      <c r="E250" s="5">
        <f>MONTH(SalesDataTable[[#This Row],[Order Date]])</f>
        <v>2</v>
      </c>
      <c r="F250" s="5" t="str">
        <f>TEXT(SalesDataTable[[#This Row],[Order Date]], "MMM")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25">
        <f>SalesDataTable[[#This Row],[Units Sold]]*SalesDataTable[[#This Row],[Unit Price]]</f>
        <v>244.34</v>
      </c>
      <c r="V250" s="8">
        <f>SalesDataTable[[#This Row],[Units Sold]]*SalesDataTable[[#This Row],[Unit Price]]*SalesDataTable[[#This Row],[Discount %]]</f>
        <v>0</v>
      </c>
      <c r="W250" s="5">
        <f>YEAR(SalesDataTable[[#This Row],[Order Date]])</f>
        <v>2026</v>
      </c>
      <c r="X250" s="8" t="str">
        <f>"Q"&amp;ROUNDUP(MONTH(SalesDataTable[[#This Row],[Order Date]])/3,0)</f>
        <v>Q1</v>
      </c>
      <c r="Y250" s="9">
        <f>MONTH(SalesDataTable[[#This Row],[Order Date]])</f>
        <v>2</v>
      </c>
      <c r="Z250" s="8" t="str">
        <f>TEXT(SalesDataTable[[#This Row],[Order Date]],"mmm")</f>
        <v>Feb</v>
      </c>
    </row>
    <row r="251" spans="1:26" ht="16">
      <c r="A251" s="2">
        <v>287</v>
      </c>
      <c r="B251" s="3">
        <v>46077</v>
      </c>
      <c r="C251" s="5">
        <f>YEAR(SalesDataTable[[#This Row],[Order Date]])</f>
        <v>2026</v>
      </c>
      <c r="D251" s="14" t="str">
        <f>"Q"&amp;ROUNDUP(MONTH(SalesDataTable[[#This Row],[Order Date]])/3,0)</f>
        <v>Q1</v>
      </c>
      <c r="E251" s="5">
        <f>MONTH(SalesDataTable[[#This Row],[Order Date]])</f>
        <v>2</v>
      </c>
      <c r="F251" s="5" t="str">
        <f>TEXT(SalesDataTable[[#This Row],[Order Date]], "MMM")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25">
        <f>SalesDataTable[[#This Row],[Units Sold]]*SalesDataTable[[#This Row],[Unit Price]]</f>
        <v>164.6</v>
      </c>
      <c r="V251" s="8">
        <f>SalesDataTable[[#This Row],[Units Sold]]*SalesDataTable[[#This Row],[Unit Price]]*SalesDataTable[[#This Row],[Discount %]]</f>
        <v>0</v>
      </c>
      <c r="W251" s="5">
        <f>YEAR(SalesDataTable[[#This Row],[Order Date]])</f>
        <v>2026</v>
      </c>
      <c r="X251" s="8" t="str">
        <f>"Q"&amp;ROUNDUP(MONTH(SalesDataTable[[#This Row],[Order Date]])/3,0)</f>
        <v>Q1</v>
      </c>
      <c r="Y251" s="9">
        <f>MONTH(SalesDataTable[[#This Row],[Order Date]])</f>
        <v>2</v>
      </c>
      <c r="Z251" s="8" t="str">
        <f>TEXT(SalesDataTable[[#This Row],[Order Date]],"mmm")</f>
        <v>Feb</v>
      </c>
    </row>
    <row r="252" spans="1:26" ht="16">
      <c r="A252" s="2">
        <v>794</v>
      </c>
      <c r="B252" s="3">
        <v>46077</v>
      </c>
      <c r="C252" s="5">
        <f>YEAR(SalesDataTable[[#This Row],[Order Date]])</f>
        <v>2026</v>
      </c>
      <c r="D252" s="14" t="str">
        <f>"Q"&amp;ROUNDUP(MONTH(SalesDataTable[[#This Row],[Order Date]])/3,0)</f>
        <v>Q1</v>
      </c>
      <c r="E252" s="5">
        <f>MONTH(SalesDataTable[[#This Row],[Order Date]])</f>
        <v>2</v>
      </c>
      <c r="F252" s="5" t="str">
        <f>TEXT(SalesDataTable[[#This Row],[Order Date]], "MMM")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25">
        <f>SalesDataTable[[#This Row],[Units Sold]]*SalesDataTable[[#This Row],[Unit Price]]</f>
        <v>132.19999999999999</v>
      </c>
      <c r="V252" s="8">
        <f>SalesDataTable[[#This Row],[Units Sold]]*SalesDataTable[[#This Row],[Unit Price]]*SalesDataTable[[#This Row],[Discount %]]</f>
        <v>0</v>
      </c>
      <c r="W252" s="5">
        <f>YEAR(SalesDataTable[[#This Row],[Order Date]])</f>
        <v>2026</v>
      </c>
      <c r="X252" s="8" t="str">
        <f>"Q"&amp;ROUNDUP(MONTH(SalesDataTable[[#This Row],[Order Date]])/3,0)</f>
        <v>Q1</v>
      </c>
      <c r="Y252" s="9">
        <f>MONTH(SalesDataTable[[#This Row],[Order Date]])</f>
        <v>2</v>
      </c>
      <c r="Z252" s="8" t="str">
        <f>TEXT(SalesDataTable[[#This Row],[Order Date]],"mmm")</f>
        <v>Feb</v>
      </c>
    </row>
    <row r="253" spans="1:26" ht="16">
      <c r="A253" s="2">
        <v>1609</v>
      </c>
      <c r="B253" s="3">
        <v>46077</v>
      </c>
      <c r="C253" s="5">
        <f>YEAR(SalesDataTable[[#This Row],[Order Date]])</f>
        <v>2026</v>
      </c>
      <c r="D253" s="14" t="str">
        <f>"Q"&amp;ROUNDUP(MONTH(SalesDataTable[[#This Row],[Order Date]])/3,0)</f>
        <v>Q1</v>
      </c>
      <c r="E253" s="5">
        <f>MONTH(SalesDataTable[[#This Row],[Order Date]])</f>
        <v>2</v>
      </c>
      <c r="F253" s="5" t="str">
        <f>TEXT(SalesDataTable[[#This Row],[Order Date]], "MMM")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25">
        <f>SalesDataTable[[#This Row],[Units Sold]]*SalesDataTable[[#This Row],[Unit Price]]</f>
        <v>81.400000000000006</v>
      </c>
      <c r="V253" s="8">
        <f>SalesDataTable[[#This Row],[Units Sold]]*SalesDataTable[[#This Row],[Unit Price]]*SalesDataTable[[#This Row],[Discount %]]</f>
        <v>0</v>
      </c>
      <c r="W253" s="5">
        <f>YEAR(SalesDataTable[[#This Row],[Order Date]])</f>
        <v>2026</v>
      </c>
      <c r="X253" s="8" t="str">
        <f>"Q"&amp;ROUNDUP(MONTH(SalesDataTable[[#This Row],[Order Date]])/3,0)</f>
        <v>Q1</v>
      </c>
      <c r="Y253" s="9">
        <f>MONTH(SalesDataTable[[#This Row],[Order Date]])</f>
        <v>2</v>
      </c>
      <c r="Z253" s="8" t="str">
        <f>TEXT(SalesDataTable[[#This Row],[Order Date]],"mmm")</f>
        <v>Feb</v>
      </c>
    </row>
    <row r="254" spans="1:26" ht="16">
      <c r="A254" s="2">
        <v>4921</v>
      </c>
      <c r="B254" s="3">
        <v>46077</v>
      </c>
      <c r="C254" s="5">
        <f>YEAR(SalesDataTable[[#This Row],[Order Date]])</f>
        <v>2026</v>
      </c>
      <c r="D254" s="14" t="str">
        <f>"Q"&amp;ROUNDUP(MONTH(SalesDataTable[[#This Row],[Order Date]])/3,0)</f>
        <v>Q1</v>
      </c>
      <c r="E254" s="5">
        <f>MONTH(SalesDataTable[[#This Row],[Order Date]])</f>
        <v>2</v>
      </c>
      <c r="F254" s="5" t="str">
        <f>TEXT(SalesDataTable[[#This Row],[Order Date]], "MMM")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25">
        <f>SalesDataTable[[#This Row],[Units Sold]]*SalesDataTable[[#This Row],[Unit Price]]</f>
        <v>35.39</v>
      </c>
      <c r="V254" s="8">
        <f>SalesDataTable[[#This Row],[Units Sold]]*SalesDataTable[[#This Row],[Unit Price]]*SalesDataTable[[#This Row],[Discount %]]</f>
        <v>0</v>
      </c>
      <c r="W254" s="5">
        <f>YEAR(SalesDataTable[[#This Row],[Order Date]])</f>
        <v>2026</v>
      </c>
      <c r="X254" s="8" t="str">
        <f>"Q"&amp;ROUNDUP(MONTH(SalesDataTable[[#This Row],[Order Date]])/3,0)</f>
        <v>Q1</v>
      </c>
      <c r="Y254" s="9">
        <f>MONTH(SalesDataTable[[#This Row],[Order Date]])</f>
        <v>2</v>
      </c>
      <c r="Z254" s="8" t="str">
        <f>TEXT(SalesDataTable[[#This Row],[Order Date]],"mmm")</f>
        <v>Feb</v>
      </c>
    </row>
    <row r="255" spans="1:26" ht="16">
      <c r="A255" s="2">
        <v>2209</v>
      </c>
      <c r="B255" s="3">
        <v>46078</v>
      </c>
      <c r="C255" s="5">
        <f>YEAR(SalesDataTable[[#This Row],[Order Date]])</f>
        <v>2026</v>
      </c>
      <c r="D255" s="14" t="str">
        <f>"Q"&amp;ROUNDUP(MONTH(SalesDataTable[[#This Row],[Order Date]])/3,0)</f>
        <v>Q1</v>
      </c>
      <c r="E255" s="5">
        <f>MONTH(SalesDataTable[[#This Row],[Order Date]])</f>
        <v>2</v>
      </c>
      <c r="F255" s="5" t="str">
        <f>TEXT(SalesDataTable[[#This Row],[Order Date]], "MMM")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25">
        <f>SalesDataTable[[#This Row],[Units Sold]]*SalesDataTable[[#This Row],[Unit Price]]</f>
        <v>252.89999999999998</v>
      </c>
      <c r="V255" s="8">
        <f>SalesDataTable[[#This Row],[Units Sold]]*SalesDataTable[[#This Row],[Unit Price]]*SalesDataTable[[#This Row],[Discount %]]</f>
        <v>25.29</v>
      </c>
      <c r="W255" s="5">
        <f>YEAR(SalesDataTable[[#This Row],[Order Date]])</f>
        <v>2026</v>
      </c>
      <c r="X255" s="8" t="str">
        <f>"Q"&amp;ROUNDUP(MONTH(SalesDataTable[[#This Row],[Order Date]])/3,0)</f>
        <v>Q1</v>
      </c>
      <c r="Y255" s="9">
        <f>MONTH(SalesDataTable[[#This Row],[Order Date]])</f>
        <v>2</v>
      </c>
      <c r="Z255" s="8" t="str">
        <f>TEXT(SalesDataTable[[#This Row],[Order Date]],"mmm")</f>
        <v>Feb</v>
      </c>
    </row>
    <row r="256" spans="1:26" ht="16">
      <c r="A256" s="2">
        <v>4757</v>
      </c>
      <c r="B256" s="3">
        <v>46078</v>
      </c>
      <c r="C256" s="5">
        <f>YEAR(SalesDataTable[[#This Row],[Order Date]])</f>
        <v>2026</v>
      </c>
      <c r="D256" s="14" t="str">
        <f>"Q"&amp;ROUNDUP(MONTH(SalesDataTable[[#This Row],[Order Date]])/3,0)</f>
        <v>Q1</v>
      </c>
      <c r="E256" s="5">
        <f>MONTH(SalesDataTable[[#This Row],[Order Date]])</f>
        <v>2</v>
      </c>
      <c r="F256" s="5" t="str">
        <f>TEXT(SalesDataTable[[#This Row],[Order Date]], "MMM")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25">
        <f>SalesDataTable[[#This Row],[Units Sold]]*SalesDataTable[[#This Row],[Unit Price]]</f>
        <v>98.96</v>
      </c>
      <c r="V256" s="8">
        <f>SalesDataTable[[#This Row],[Units Sold]]*SalesDataTable[[#This Row],[Unit Price]]*SalesDataTable[[#This Row],[Discount %]]</f>
        <v>0</v>
      </c>
      <c r="W256" s="5">
        <f>YEAR(SalesDataTable[[#This Row],[Order Date]])</f>
        <v>2026</v>
      </c>
      <c r="X256" s="8" t="str">
        <f>"Q"&amp;ROUNDUP(MONTH(SalesDataTable[[#This Row],[Order Date]])/3,0)</f>
        <v>Q1</v>
      </c>
      <c r="Y256" s="9">
        <f>MONTH(SalesDataTable[[#This Row],[Order Date]])</f>
        <v>2</v>
      </c>
      <c r="Z256" s="8" t="str">
        <f>TEXT(SalesDataTable[[#This Row],[Order Date]],"mmm")</f>
        <v>Feb</v>
      </c>
    </row>
    <row r="257" spans="1:26" ht="16">
      <c r="A257" s="2">
        <v>5155</v>
      </c>
      <c r="B257" s="3">
        <v>46078</v>
      </c>
      <c r="C257" s="5">
        <f>YEAR(SalesDataTable[[#This Row],[Order Date]])</f>
        <v>2026</v>
      </c>
      <c r="D257" s="14" t="str">
        <f>"Q"&amp;ROUNDUP(MONTH(SalesDataTable[[#This Row],[Order Date]])/3,0)</f>
        <v>Q1</v>
      </c>
      <c r="E257" s="5">
        <f>MONTH(SalesDataTable[[#This Row],[Order Date]])</f>
        <v>2</v>
      </c>
      <c r="F257" s="5" t="str">
        <f>TEXT(SalesDataTable[[#This Row],[Order Date]], "MMM")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25">
        <f>SalesDataTable[[#This Row],[Units Sold]]*SalesDataTable[[#This Row],[Unit Price]]</f>
        <v>50.51</v>
      </c>
      <c r="V257" s="8">
        <f>SalesDataTable[[#This Row],[Units Sold]]*SalesDataTable[[#This Row],[Unit Price]]*SalesDataTable[[#This Row],[Discount %]]</f>
        <v>0</v>
      </c>
      <c r="W257" s="5">
        <f>YEAR(SalesDataTable[[#This Row],[Order Date]])</f>
        <v>2026</v>
      </c>
      <c r="X257" s="8" t="str">
        <f>"Q"&amp;ROUNDUP(MONTH(SalesDataTable[[#This Row],[Order Date]])/3,0)</f>
        <v>Q1</v>
      </c>
      <c r="Y257" s="9">
        <f>MONTH(SalesDataTable[[#This Row],[Order Date]])</f>
        <v>2</v>
      </c>
      <c r="Z257" s="8" t="str">
        <f>TEXT(SalesDataTable[[#This Row],[Order Date]],"mmm")</f>
        <v>Feb</v>
      </c>
    </row>
    <row r="258" spans="1:26" ht="16">
      <c r="A258" s="2">
        <v>1737</v>
      </c>
      <c r="B258" s="3">
        <v>46079</v>
      </c>
      <c r="C258" s="5">
        <f>YEAR(SalesDataTable[[#This Row],[Order Date]])</f>
        <v>2026</v>
      </c>
      <c r="D258" s="14" t="str">
        <f>"Q"&amp;ROUNDUP(MONTH(SalesDataTable[[#This Row],[Order Date]])/3,0)</f>
        <v>Q1</v>
      </c>
      <c r="E258" s="5">
        <f>MONTH(SalesDataTable[[#This Row],[Order Date]])</f>
        <v>2</v>
      </c>
      <c r="F258" s="5" t="str">
        <f>TEXT(SalesDataTable[[#This Row],[Order Date]], "MMM")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25">
        <f>SalesDataTable[[#This Row],[Units Sold]]*SalesDataTable[[#This Row],[Unit Price]]</f>
        <v>244.32</v>
      </c>
      <c r="V258" s="8">
        <f>SalesDataTable[[#This Row],[Units Sold]]*SalesDataTable[[#This Row],[Unit Price]]*SalesDataTable[[#This Row],[Discount %]]</f>
        <v>0</v>
      </c>
      <c r="W258" s="5">
        <f>YEAR(SalesDataTable[[#This Row],[Order Date]])</f>
        <v>2026</v>
      </c>
      <c r="X258" s="8" t="str">
        <f>"Q"&amp;ROUNDUP(MONTH(SalesDataTable[[#This Row],[Order Date]])/3,0)</f>
        <v>Q1</v>
      </c>
      <c r="Y258" s="9">
        <f>MONTH(SalesDataTable[[#This Row],[Order Date]])</f>
        <v>2</v>
      </c>
      <c r="Z258" s="8" t="str">
        <f>TEXT(SalesDataTable[[#This Row],[Order Date]],"mmm")</f>
        <v>Feb</v>
      </c>
    </row>
    <row r="259" spans="1:26" ht="16">
      <c r="A259" s="2">
        <v>1905</v>
      </c>
      <c r="B259" s="3">
        <v>46079</v>
      </c>
      <c r="C259" s="5">
        <f>YEAR(SalesDataTable[[#This Row],[Order Date]])</f>
        <v>2026</v>
      </c>
      <c r="D259" s="14" t="str">
        <f>"Q"&amp;ROUNDUP(MONTH(SalesDataTable[[#This Row],[Order Date]])/3,0)</f>
        <v>Q1</v>
      </c>
      <c r="E259" s="5">
        <f>MONTH(SalesDataTable[[#This Row],[Order Date]])</f>
        <v>2</v>
      </c>
      <c r="F259" s="5" t="str">
        <f>TEXT(SalesDataTable[[#This Row],[Order Date]], "MMM")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25">
        <f>SalesDataTable[[#This Row],[Units Sold]]*SalesDataTable[[#This Row],[Unit Price]]</f>
        <v>153.96</v>
      </c>
      <c r="V259" s="8">
        <f>SalesDataTable[[#This Row],[Units Sold]]*SalesDataTable[[#This Row],[Unit Price]]*SalesDataTable[[#This Row],[Discount %]]</f>
        <v>15.396000000000001</v>
      </c>
      <c r="W259" s="5">
        <f>YEAR(SalesDataTable[[#This Row],[Order Date]])</f>
        <v>2026</v>
      </c>
      <c r="X259" s="8" t="str">
        <f>"Q"&amp;ROUNDUP(MONTH(SalesDataTable[[#This Row],[Order Date]])/3,0)</f>
        <v>Q1</v>
      </c>
      <c r="Y259" s="9">
        <f>MONTH(SalesDataTable[[#This Row],[Order Date]])</f>
        <v>2</v>
      </c>
      <c r="Z259" s="8" t="str">
        <f>TEXT(SalesDataTable[[#This Row],[Order Date]],"mmm")</f>
        <v>Feb</v>
      </c>
    </row>
    <row r="260" spans="1:26" ht="16">
      <c r="A260" s="2">
        <v>2359</v>
      </c>
      <c r="B260" s="3">
        <v>46079</v>
      </c>
      <c r="C260" s="5">
        <f>YEAR(SalesDataTable[[#This Row],[Order Date]])</f>
        <v>2026</v>
      </c>
      <c r="D260" s="14" t="str">
        <f>"Q"&amp;ROUNDUP(MONTH(SalesDataTable[[#This Row],[Order Date]])/3,0)</f>
        <v>Q1</v>
      </c>
      <c r="E260" s="5">
        <f>MONTH(SalesDataTable[[#This Row],[Order Date]])</f>
        <v>2</v>
      </c>
      <c r="F260" s="5" t="str">
        <f>TEXT(SalesDataTable[[#This Row],[Order Date]], "MMM")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25">
        <f>SalesDataTable[[#This Row],[Units Sold]]*SalesDataTable[[#This Row],[Unit Price]]</f>
        <v>391.84</v>
      </c>
      <c r="V260" s="8">
        <f>SalesDataTable[[#This Row],[Units Sold]]*SalesDataTable[[#This Row],[Unit Price]]*SalesDataTable[[#This Row],[Discount %]]</f>
        <v>19.591999999999999</v>
      </c>
      <c r="W260" s="5">
        <f>YEAR(SalesDataTable[[#This Row],[Order Date]])</f>
        <v>2026</v>
      </c>
      <c r="X260" s="8" t="str">
        <f>"Q"&amp;ROUNDUP(MONTH(SalesDataTable[[#This Row],[Order Date]])/3,0)</f>
        <v>Q1</v>
      </c>
      <c r="Y260" s="9">
        <f>MONTH(SalesDataTable[[#This Row],[Order Date]])</f>
        <v>2</v>
      </c>
      <c r="Z260" s="8" t="str">
        <f>TEXT(SalesDataTable[[#This Row],[Order Date]],"mmm")</f>
        <v>Feb</v>
      </c>
    </row>
    <row r="261" spans="1:26" ht="16">
      <c r="A261" s="2">
        <v>3666</v>
      </c>
      <c r="B261" s="3">
        <v>46079</v>
      </c>
      <c r="C261" s="5">
        <f>YEAR(SalesDataTable[[#This Row],[Order Date]])</f>
        <v>2026</v>
      </c>
      <c r="D261" s="14" t="str">
        <f>"Q"&amp;ROUNDUP(MONTH(SalesDataTable[[#This Row],[Order Date]])/3,0)</f>
        <v>Q1</v>
      </c>
      <c r="E261" s="5">
        <f>MONTH(SalesDataTable[[#This Row],[Order Date]])</f>
        <v>2</v>
      </c>
      <c r="F261" s="5" t="str">
        <f>TEXT(SalesDataTable[[#This Row],[Order Date]], "MMM")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25">
        <f>SalesDataTable[[#This Row],[Units Sold]]*SalesDataTable[[#This Row],[Unit Price]]</f>
        <v>36.19</v>
      </c>
      <c r="V261" s="8">
        <f>SalesDataTable[[#This Row],[Units Sold]]*SalesDataTable[[#This Row],[Unit Price]]*SalesDataTable[[#This Row],[Discount %]]</f>
        <v>3.6189999999999998</v>
      </c>
      <c r="W261" s="5">
        <f>YEAR(SalesDataTable[[#This Row],[Order Date]])</f>
        <v>2026</v>
      </c>
      <c r="X261" s="8" t="str">
        <f>"Q"&amp;ROUNDUP(MONTH(SalesDataTable[[#This Row],[Order Date]])/3,0)</f>
        <v>Q1</v>
      </c>
      <c r="Y261" s="9">
        <f>MONTH(SalesDataTable[[#This Row],[Order Date]])</f>
        <v>2</v>
      </c>
      <c r="Z261" s="8" t="str">
        <f>TEXT(SalesDataTable[[#This Row],[Order Date]],"mmm")</f>
        <v>Feb</v>
      </c>
    </row>
    <row r="262" spans="1:26" ht="16">
      <c r="A262" s="2">
        <v>518</v>
      </c>
      <c r="B262" s="3">
        <v>46080</v>
      </c>
      <c r="C262" s="5">
        <f>YEAR(SalesDataTable[[#This Row],[Order Date]])</f>
        <v>2026</v>
      </c>
      <c r="D262" s="14" t="str">
        <f>"Q"&amp;ROUNDUP(MONTH(SalesDataTable[[#This Row],[Order Date]])/3,0)</f>
        <v>Q1</v>
      </c>
      <c r="E262" s="5">
        <f>MONTH(SalesDataTable[[#This Row],[Order Date]])</f>
        <v>2</v>
      </c>
      <c r="F262" s="5" t="str">
        <f>TEXT(SalesDataTable[[#This Row],[Order Date]], "MMM")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25">
        <f>SalesDataTable[[#This Row],[Units Sold]]*SalesDataTable[[#This Row],[Unit Price]]</f>
        <v>72.97</v>
      </c>
      <c r="V262" s="8">
        <f>SalesDataTable[[#This Row],[Units Sold]]*SalesDataTable[[#This Row],[Unit Price]]*SalesDataTable[[#This Row],[Discount %]]</f>
        <v>0</v>
      </c>
      <c r="W262" s="5">
        <f>YEAR(SalesDataTable[[#This Row],[Order Date]])</f>
        <v>2026</v>
      </c>
      <c r="X262" s="8" t="str">
        <f>"Q"&amp;ROUNDUP(MONTH(SalesDataTable[[#This Row],[Order Date]])/3,0)</f>
        <v>Q1</v>
      </c>
      <c r="Y262" s="9">
        <f>MONTH(SalesDataTable[[#This Row],[Order Date]])</f>
        <v>2</v>
      </c>
      <c r="Z262" s="8" t="str">
        <f>TEXT(SalesDataTable[[#This Row],[Order Date]],"mmm")</f>
        <v>Feb</v>
      </c>
    </row>
    <row r="263" spans="1:26" ht="16">
      <c r="A263" s="2">
        <v>892</v>
      </c>
      <c r="B263" s="3">
        <v>46080</v>
      </c>
      <c r="C263" s="5">
        <f>YEAR(SalesDataTable[[#This Row],[Order Date]])</f>
        <v>2026</v>
      </c>
      <c r="D263" s="14" t="str">
        <f>"Q"&amp;ROUNDUP(MONTH(SalesDataTable[[#This Row],[Order Date]])/3,0)</f>
        <v>Q1</v>
      </c>
      <c r="E263" s="5">
        <f>MONTH(SalesDataTable[[#This Row],[Order Date]])</f>
        <v>2</v>
      </c>
      <c r="F263" s="5" t="str">
        <f>TEXT(SalesDataTable[[#This Row],[Order Date]], "MMM")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25">
        <f>SalesDataTable[[#This Row],[Units Sold]]*SalesDataTable[[#This Row],[Unit Price]]</f>
        <v>565.79999999999995</v>
      </c>
      <c r="V263" s="8">
        <f>SalesDataTable[[#This Row],[Units Sold]]*SalesDataTable[[#This Row],[Unit Price]]*SalesDataTable[[#This Row],[Discount %]]</f>
        <v>56.58</v>
      </c>
      <c r="W263" s="5">
        <f>YEAR(SalesDataTable[[#This Row],[Order Date]])</f>
        <v>2026</v>
      </c>
      <c r="X263" s="8" t="str">
        <f>"Q"&amp;ROUNDUP(MONTH(SalesDataTable[[#This Row],[Order Date]])/3,0)</f>
        <v>Q1</v>
      </c>
      <c r="Y263" s="9">
        <f>MONTH(SalesDataTable[[#This Row],[Order Date]])</f>
        <v>2</v>
      </c>
      <c r="Z263" s="8" t="str">
        <f>TEXT(SalesDataTable[[#This Row],[Order Date]],"mmm")</f>
        <v>Feb</v>
      </c>
    </row>
    <row r="264" spans="1:26" ht="16">
      <c r="A264" s="2">
        <v>1115</v>
      </c>
      <c r="B264" s="3">
        <v>46080</v>
      </c>
      <c r="C264" s="5">
        <f>YEAR(SalesDataTable[[#This Row],[Order Date]])</f>
        <v>2026</v>
      </c>
      <c r="D264" s="14" t="str">
        <f>"Q"&amp;ROUNDUP(MONTH(SalesDataTable[[#This Row],[Order Date]])/3,0)</f>
        <v>Q1</v>
      </c>
      <c r="E264" s="5">
        <f>MONTH(SalesDataTable[[#This Row],[Order Date]])</f>
        <v>2</v>
      </c>
      <c r="F264" s="5" t="str">
        <f>TEXT(SalesDataTable[[#This Row],[Order Date]], "MMM")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25">
        <f>SalesDataTable[[#This Row],[Units Sold]]*SalesDataTable[[#This Row],[Unit Price]]</f>
        <v>483.59999999999997</v>
      </c>
      <c r="V264" s="8">
        <f>SalesDataTable[[#This Row],[Units Sold]]*SalesDataTable[[#This Row],[Unit Price]]*SalesDataTable[[#This Row],[Discount %]]</f>
        <v>48.36</v>
      </c>
      <c r="W264" s="5">
        <f>YEAR(SalesDataTable[[#This Row],[Order Date]])</f>
        <v>2026</v>
      </c>
      <c r="X264" s="8" t="str">
        <f>"Q"&amp;ROUNDUP(MONTH(SalesDataTable[[#This Row],[Order Date]])/3,0)</f>
        <v>Q1</v>
      </c>
      <c r="Y264" s="9">
        <f>MONTH(SalesDataTable[[#This Row],[Order Date]])</f>
        <v>2</v>
      </c>
      <c r="Z264" s="8" t="str">
        <f>TEXT(SalesDataTable[[#This Row],[Order Date]],"mmm")</f>
        <v>Feb</v>
      </c>
    </row>
    <row r="265" spans="1:26" ht="16">
      <c r="A265" s="2">
        <v>1186</v>
      </c>
      <c r="B265" s="3">
        <v>46080</v>
      </c>
      <c r="C265" s="5">
        <f>YEAR(SalesDataTable[[#This Row],[Order Date]])</f>
        <v>2026</v>
      </c>
      <c r="D265" s="14" t="str">
        <f>"Q"&amp;ROUNDUP(MONTH(SalesDataTable[[#This Row],[Order Date]])/3,0)</f>
        <v>Q1</v>
      </c>
      <c r="E265" s="5">
        <f>MONTH(SalesDataTable[[#This Row],[Order Date]])</f>
        <v>2</v>
      </c>
      <c r="F265" s="5" t="str">
        <f>TEXT(SalesDataTable[[#This Row],[Order Date]], "MMM")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25">
        <f>SalesDataTable[[#This Row],[Units Sold]]*SalesDataTable[[#This Row],[Unit Price]]</f>
        <v>49.73</v>
      </c>
      <c r="V265" s="8">
        <f>SalesDataTable[[#This Row],[Units Sold]]*SalesDataTable[[#This Row],[Unit Price]]*SalesDataTable[[#This Row],[Discount %]]</f>
        <v>0</v>
      </c>
      <c r="W265" s="5">
        <f>YEAR(SalesDataTable[[#This Row],[Order Date]])</f>
        <v>2026</v>
      </c>
      <c r="X265" s="8" t="str">
        <f>"Q"&amp;ROUNDUP(MONTH(SalesDataTable[[#This Row],[Order Date]])/3,0)</f>
        <v>Q1</v>
      </c>
      <c r="Y265" s="9">
        <f>MONTH(SalesDataTable[[#This Row],[Order Date]])</f>
        <v>2</v>
      </c>
      <c r="Z265" s="8" t="str">
        <f>TEXT(SalesDataTable[[#This Row],[Order Date]],"mmm")</f>
        <v>Feb</v>
      </c>
    </row>
    <row r="266" spans="1:26" ht="16">
      <c r="A266" s="2">
        <v>2093</v>
      </c>
      <c r="B266" s="3">
        <v>46080</v>
      </c>
      <c r="C266" s="5">
        <f>YEAR(SalesDataTable[[#This Row],[Order Date]])</f>
        <v>2026</v>
      </c>
      <c r="D266" s="14" t="str">
        <f>"Q"&amp;ROUNDUP(MONTH(SalesDataTable[[#This Row],[Order Date]])/3,0)</f>
        <v>Q1</v>
      </c>
      <c r="E266" s="5">
        <f>MONTH(SalesDataTable[[#This Row],[Order Date]])</f>
        <v>2</v>
      </c>
      <c r="F266" s="5" t="str">
        <f>TEXT(SalesDataTable[[#This Row],[Order Date]], "MMM")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25">
        <f>SalesDataTable[[#This Row],[Units Sold]]*SalesDataTable[[#This Row],[Unit Price]]</f>
        <v>252.38</v>
      </c>
      <c r="V266" s="8">
        <f>SalesDataTable[[#This Row],[Units Sold]]*SalesDataTable[[#This Row],[Unit Price]]*SalesDataTable[[#This Row],[Discount %]]</f>
        <v>0</v>
      </c>
      <c r="W266" s="5">
        <f>YEAR(SalesDataTable[[#This Row],[Order Date]])</f>
        <v>2026</v>
      </c>
      <c r="X266" s="8" t="str">
        <f>"Q"&amp;ROUNDUP(MONTH(SalesDataTable[[#This Row],[Order Date]])/3,0)</f>
        <v>Q1</v>
      </c>
      <c r="Y266" s="9">
        <f>MONTH(SalesDataTable[[#This Row],[Order Date]])</f>
        <v>2</v>
      </c>
      <c r="Z266" s="8" t="str">
        <f>TEXT(SalesDataTable[[#This Row],[Order Date]],"mmm")</f>
        <v>Feb</v>
      </c>
    </row>
    <row r="267" spans="1:26" ht="16">
      <c r="A267" s="2">
        <v>2136</v>
      </c>
      <c r="B267" s="3">
        <v>46080</v>
      </c>
      <c r="C267" s="5">
        <f>YEAR(SalesDataTable[[#This Row],[Order Date]])</f>
        <v>2026</v>
      </c>
      <c r="D267" s="14" t="str">
        <f>"Q"&amp;ROUNDUP(MONTH(SalesDataTable[[#This Row],[Order Date]])/3,0)</f>
        <v>Q1</v>
      </c>
      <c r="E267" s="5">
        <f>MONTH(SalesDataTable[[#This Row],[Order Date]])</f>
        <v>2</v>
      </c>
      <c r="F267" s="5" t="str">
        <f>TEXT(SalesDataTable[[#This Row],[Order Date]], "MMM")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25">
        <f>SalesDataTable[[#This Row],[Units Sold]]*SalesDataTable[[#This Row],[Unit Price]]</f>
        <v>270.77999999999997</v>
      </c>
      <c r="V267" s="8">
        <f>SalesDataTable[[#This Row],[Units Sold]]*SalesDataTable[[#This Row],[Unit Price]]*SalesDataTable[[#This Row],[Discount %]]</f>
        <v>13.539</v>
      </c>
      <c r="W267" s="5">
        <f>YEAR(SalesDataTable[[#This Row],[Order Date]])</f>
        <v>2026</v>
      </c>
      <c r="X267" s="8" t="str">
        <f>"Q"&amp;ROUNDUP(MONTH(SalesDataTable[[#This Row],[Order Date]])/3,0)</f>
        <v>Q1</v>
      </c>
      <c r="Y267" s="9">
        <f>MONTH(SalesDataTable[[#This Row],[Order Date]])</f>
        <v>2</v>
      </c>
      <c r="Z267" s="8" t="str">
        <f>TEXT(SalesDataTable[[#This Row],[Order Date]],"mmm")</f>
        <v>Feb</v>
      </c>
    </row>
    <row r="268" spans="1:26" ht="16">
      <c r="A268" s="2">
        <v>3538</v>
      </c>
      <c r="B268" s="3">
        <v>46080</v>
      </c>
      <c r="C268" s="5">
        <f>YEAR(SalesDataTable[[#This Row],[Order Date]])</f>
        <v>2026</v>
      </c>
      <c r="D268" s="14" t="str">
        <f>"Q"&amp;ROUNDUP(MONTH(SalesDataTable[[#This Row],[Order Date]])/3,0)</f>
        <v>Q1</v>
      </c>
      <c r="E268" s="5">
        <f>MONTH(SalesDataTable[[#This Row],[Order Date]])</f>
        <v>2</v>
      </c>
      <c r="F268" s="5" t="str">
        <f>TEXT(SalesDataTable[[#This Row],[Order Date]], "MMM")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25">
        <f>SalesDataTable[[#This Row],[Units Sold]]*SalesDataTable[[#This Row],[Unit Price]]</f>
        <v>495.24</v>
      </c>
      <c r="V268" s="8">
        <f>SalesDataTable[[#This Row],[Units Sold]]*SalesDataTable[[#This Row],[Unit Price]]*SalesDataTable[[#This Row],[Discount %]]</f>
        <v>49.524000000000001</v>
      </c>
      <c r="W268" s="5">
        <f>YEAR(SalesDataTable[[#This Row],[Order Date]])</f>
        <v>2026</v>
      </c>
      <c r="X268" s="8" t="str">
        <f>"Q"&amp;ROUNDUP(MONTH(SalesDataTable[[#This Row],[Order Date]])/3,0)</f>
        <v>Q1</v>
      </c>
      <c r="Y268" s="9">
        <f>MONTH(SalesDataTable[[#This Row],[Order Date]])</f>
        <v>2</v>
      </c>
      <c r="Z268" s="8" t="str">
        <f>TEXT(SalesDataTable[[#This Row],[Order Date]],"mmm")</f>
        <v>Feb</v>
      </c>
    </row>
    <row r="269" spans="1:26" ht="16">
      <c r="A269" s="2">
        <v>3891</v>
      </c>
      <c r="B269" s="3">
        <v>46080</v>
      </c>
      <c r="C269" s="5">
        <f>YEAR(SalesDataTable[[#This Row],[Order Date]])</f>
        <v>2026</v>
      </c>
      <c r="D269" s="14" t="str">
        <f>"Q"&amp;ROUNDUP(MONTH(SalesDataTable[[#This Row],[Order Date]])/3,0)</f>
        <v>Q1</v>
      </c>
      <c r="E269" s="5">
        <f>MONTH(SalesDataTable[[#This Row],[Order Date]])</f>
        <v>2</v>
      </c>
      <c r="F269" s="5" t="str">
        <f>TEXT(SalesDataTable[[#This Row],[Order Date]], "MMM")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25">
        <f>SalesDataTable[[#This Row],[Units Sold]]*SalesDataTable[[#This Row],[Unit Price]]</f>
        <v>82.04</v>
      </c>
      <c r="V269" s="8">
        <f>SalesDataTable[[#This Row],[Units Sold]]*SalesDataTable[[#This Row],[Unit Price]]*SalesDataTable[[#This Row],[Discount %]]</f>
        <v>8.2040000000000006</v>
      </c>
      <c r="W269" s="5">
        <f>YEAR(SalesDataTable[[#This Row],[Order Date]])</f>
        <v>2026</v>
      </c>
      <c r="X269" s="8" t="str">
        <f>"Q"&amp;ROUNDUP(MONTH(SalesDataTable[[#This Row],[Order Date]])/3,0)</f>
        <v>Q1</v>
      </c>
      <c r="Y269" s="9">
        <f>MONTH(SalesDataTable[[#This Row],[Order Date]])</f>
        <v>2</v>
      </c>
      <c r="Z269" s="8" t="str">
        <f>TEXT(SalesDataTable[[#This Row],[Order Date]],"mmm")</f>
        <v>Feb</v>
      </c>
    </row>
    <row r="270" spans="1:26" ht="16">
      <c r="A270" s="2">
        <v>3917</v>
      </c>
      <c r="B270" s="3">
        <v>46080</v>
      </c>
      <c r="C270" s="5">
        <f>YEAR(SalesDataTable[[#This Row],[Order Date]])</f>
        <v>2026</v>
      </c>
      <c r="D270" s="14" t="str">
        <f>"Q"&amp;ROUNDUP(MONTH(SalesDataTable[[#This Row],[Order Date]])/3,0)</f>
        <v>Q1</v>
      </c>
      <c r="E270" s="5">
        <f>MONTH(SalesDataTable[[#This Row],[Order Date]])</f>
        <v>2</v>
      </c>
      <c r="F270" s="5" t="str">
        <f>TEXT(SalesDataTable[[#This Row],[Order Date]], "MMM")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25">
        <f>SalesDataTable[[#This Row],[Units Sold]]*SalesDataTable[[#This Row],[Unit Price]]</f>
        <v>109.89000000000001</v>
      </c>
      <c r="V270" s="8">
        <f>SalesDataTable[[#This Row],[Units Sold]]*SalesDataTable[[#This Row],[Unit Price]]*SalesDataTable[[#This Row],[Discount %]]</f>
        <v>0</v>
      </c>
      <c r="W270" s="5">
        <f>YEAR(SalesDataTable[[#This Row],[Order Date]])</f>
        <v>2026</v>
      </c>
      <c r="X270" s="8" t="str">
        <f>"Q"&amp;ROUNDUP(MONTH(SalesDataTable[[#This Row],[Order Date]])/3,0)</f>
        <v>Q1</v>
      </c>
      <c r="Y270" s="9">
        <f>MONTH(SalesDataTable[[#This Row],[Order Date]])</f>
        <v>2</v>
      </c>
      <c r="Z270" s="8" t="str">
        <f>TEXT(SalesDataTable[[#This Row],[Order Date]],"mmm")</f>
        <v>Feb</v>
      </c>
    </row>
    <row r="271" spans="1:26" ht="16">
      <c r="A271" s="2">
        <v>4594</v>
      </c>
      <c r="B271" s="3">
        <v>46080</v>
      </c>
      <c r="C271" s="5">
        <f>YEAR(SalesDataTable[[#This Row],[Order Date]])</f>
        <v>2026</v>
      </c>
      <c r="D271" s="14" t="str">
        <f>"Q"&amp;ROUNDUP(MONTH(SalesDataTable[[#This Row],[Order Date]])/3,0)</f>
        <v>Q1</v>
      </c>
      <c r="E271" s="5">
        <f>MONTH(SalesDataTable[[#This Row],[Order Date]])</f>
        <v>2</v>
      </c>
      <c r="F271" s="5" t="str">
        <f>TEXT(SalesDataTable[[#This Row],[Order Date]], "MMM")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25">
        <f>SalesDataTable[[#This Row],[Units Sold]]*SalesDataTable[[#This Row],[Unit Price]]</f>
        <v>464.7</v>
      </c>
      <c r="V271" s="8">
        <f>SalesDataTable[[#This Row],[Units Sold]]*SalesDataTable[[#This Row],[Unit Price]]*SalesDataTable[[#This Row],[Discount %]]</f>
        <v>23.234999999999999</v>
      </c>
      <c r="W271" s="5">
        <f>YEAR(SalesDataTable[[#This Row],[Order Date]])</f>
        <v>2026</v>
      </c>
      <c r="X271" s="8" t="str">
        <f>"Q"&amp;ROUNDUP(MONTH(SalesDataTable[[#This Row],[Order Date]])/3,0)</f>
        <v>Q1</v>
      </c>
      <c r="Y271" s="9">
        <f>MONTH(SalesDataTable[[#This Row],[Order Date]])</f>
        <v>2</v>
      </c>
      <c r="Z271" s="8" t="str">
        <f>TEXT(SalesDataTable[[#This Row],[Order Date]],"mmm")</f>
        <v>Feb</v>
      </c>
    </row>
    <row r="272" spans="1:26" ht="16">
      <c r="A272" s="2">
        <v>4750</v>
      </c>
      <c r="B272" s="3">
        <v>46080</v>
      </c>
      <c r="C272" s="5">
        <f>YEAR(SalesDataTable[[#This Row],[Order Date]])</f>
        <v>2026</v>
      </c>
      <c r="D272" s="14" t="str">
        <f>"Q"&amp;ROUNDUP(MONTH(SalesDataTable[[#This Row],[Order Date]])/3,0)</f>
        <v>Q1</v>
      </c>
      <c r="E272" s="5">
        <f>MONTH(SalesDataTable[[#This Row],[Order Date]])</f>
        <v>2</v>
      </c>
      <c r="F272" s="5" t="str">
        <f>TEXT(SalesDataTable[[#This Row],[Order Date]], "MMM")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25">
        <f>SalesDataTable[[#This Row],[Units Sold]]*SalesDataTable[[#This Row],[Unit Price]]</f>
        <v>240.88</v>
      </c>
      <c r="V272" s="8">
        <f>SalesDataTable[[#This Row],[Units Sold]]*SalesDataTable[[#This Row],[Unit Price]]*SalesDataTable[[#This Row],[Discount %]]</f>
        <v>12.044</v>
      </c>
      <c r="W272" s="5">
        <f>YEAR(SalesDataTable[[#This Row],[Order Date]])</f>
        <v>2026</v>
      </c>
      <c r="X272" s="8" t="str">
        <f>"Q"&amp;ROUNDUP(MONTH(SalesDataTable[[#This Row],[Order Date]])/3,0)</f>
        <v>Q1</v>
      </c>
      <c r="Y272" s="9">
        <f>MONTH(SalesDataTable[[#This Row],[Order Date]])</f>
        <v>2</v>
      </c>
      <c r="Z272" s="8" t="str">
        <f>TEXT(SalesDataTable[[#This Row],[Order Date]],"mmm")</f>
        <v>Feb</v>
      </c>
    </row>
    <row r="273" spans="1:26" ht="16">
      <c r="A273" s="2">
        <v>4960</v>
      </c>
      <c r="B273" s="3">
        <v>46080</v>
      </c>
      <c r="C273" s="5">
        <f>YEAR(SalesDataTable[[#This Row],[Order Date]])</f>
        <v>2026</v>
      </c>
      <c r="D273" s="14" t="str">
        <f>"Q"&amp;ROUNDUP(MONTH(SalesDataTable[[#This Row],[Order Date]])/3,0)</f>
        <v>Q1</v>
      </c>
      <c r="E273" s="5">
        <f>MONTH(SalesDataTable[[#This Row],[Order Date]])</f>
        <v>2</v>
      </c>
      <c r="F273" s="5" t="str">
        <f>TEXT(SalesDataTable[[#This Row],[Order Date]], "MMM")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25">
        <f>SalesDataTable[[#This Row],[Units Sold]]*SalesDataTable[[#This Row],[Unit Price]]</f>
        <v>72.260000000000005</v>
      </c>
      <c r="V273" s="8">
        <f>SalesDataTable[[#This Row],[Units Sold]]*SalesDataTable[[#This Row],[Unit Price]]*SalesDataTable[[#This Row],[Discount %]]</f>
        <v>0</v>
      </c>
      <c r="W273" s="5">
        <f>YEAR(SalesDataTable[[#This Row],[Order Date]])</f>
        <v>2026</v>
      </c>
      <c r="X273" s="8" t="str">
        <f>"Q"&amp;ROUNDUP(MONTH(SalesDataTable[[#This Row],[Order Date]])/3,0)</f>
        <v>Q1</v>
      </c>
      <c r="Y273" s="9">
        <f>MONTH(SalesDataTable[[#This Row],[Order Date]])</f>
        <v>2</v>
      </c>
      <c r="Z273" s="8" t="str">
        <f>TEXT(SalesDataTable[[#This Row],[Order Date]],"mmm")</f>
        <v>Feb</v>
      </c>
    </row>
    <row r="274" spans="1:26" ht="16">
      <c r="A274" s="2">
        <v>4245</v>
      </c>
      <c r="B274" s="3">
        <v>46081</v>
      </c>
      <c r="C274" s="5">
        <f>YEAR(SalesDataTable[[#This Row],[Order Date]])</f>
        <v>2026</v>
      </c>
      <c r="D274" s="14" t="str">
        <f>"Q"&amp;ROUNDUP(MONTH(SalesDataTable[[#This Row],[Order Date]])/3,0)</f>
        <v>Q1</v>
      </c>
      <c r="E274" s="5">
        <f>MONTH(SalesDataTable[[#This Row],[Order Date]])</f>
        <v>2</v>
      </c>
      <c r="F274" s="5" t="str">
        <f>TEXT(SalesDataTable[[#This Row],[Order Date]], "MMM")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25">
        <f>SalesDataTable[[#This Row],[Units Sold]]*SalesDataTable[[#This Row],[Unit Price]]</f>
        <v>124.97</v>
      </c>
      <c r="V274" s="8">
        <f>SalesDataTable[[#This Row],[Units Sold]]*SalesDataTable[[#This Row],[Unit Price]]*SalesDataTable[[#This Row],[Discount %]]</f>
        <v>12.497</v>
      </c>
      <c r="W274" s="5">
        <f>YEAR(SalesDataTable[[#This Row],[Order Date]])</f>
        <v>2026</v>
      </c>
      <c r="X274" s="8" t="str">
        <f>"Q"&amp;ROUNDUP(MONTH(SalesDataTable[[#This Row],[Order Date]])/3,0)</f>
        <v>Q1</v>
      </c>
      <c r="Y274" s="9">
        <f>MONTH(SalesDataTable[[#This Row],[Order Date]])</f>
        <v>2</v>
      </c>
      <c r="Z274" s="8" t="str">
        <f>TEXT(SalesDataTable[[#This Row],[Order Date]],"mmm")</f>
        <v>Feb</v>
      </c>
    </row>
    <row r="275" spans="1:26" ht="16">
      <c r="A275" s="2">
        <v>4664</v>
      </c>
      <c r="B275" s="3">
        <v>46081</v>
      </c>
      <c r="C275" s="5">
        <f>YEAR(SalesDataTable[[#This Row],[Order Date]])</f>
        <v>2026</v>
      </c>
      <c r="D275" s="14" t="str">
        <f>"Q"&amp;ROUNDUP(MONTH(SalesDataTable[[#This Row],[Order Date]])/3,0)</f>
        <v>Q1</v>
      </c>
      <c r="E275" s="5">
        <f>MONTH(SalesDataTable[[#This Row],[Order Date]])</f>
        <v>2</v>
      </c>
      <c r="F275" s="5" t="str">
        <f>TEXT(SalesDataTable[[#This Row],[Order Date]], "MMM")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25">
        <f>SalesDataTable[[#This Row],[Units Sold]]*SalesDataTable[[#This Row],[Unit Price]]</f>
        <v>163.31</v>
      </c>
      <c r="V275" s="8">
        <f>SalesDataTable[[#This Row],[Units Sold]]*SalesDataTable[[#This Row],[Unit Price]]*SalesDataTable[[#This Row],[Discount %]]</f>
        <v>8.1654999999999998</v>
      </c>
      <c r="W275" s="5">
        <f>YEAR(SalesDataTable[[#This Row],[Order Date]])</f>
        <v>2026</v>
      </c>
      <c r="X275" s="8" t="str">
        <f>"Q"&amp;ROUNDUP(MONTH(SalesDataTable[[#This Row],[Order Date]])/3,0)</f>
        <v>Q1</v>
      </c>
      <c r="Y275" s="9">
        <f>MONTH(SalesDataTable[[#This Row],[Order Date]])</f>
        <v>2</v>
      </c>
      <c r="Z275" s="8" t="str">
        <f>TEXT(SalesDataTable[[#This Row],[Order Date]],"mmm")</f>
        <v>Feb</v>
      </c>
    </row>
    <row r="276" spans="1:26" ht="16">
      <c r="A276" s="2">
        <v>383</v>
      </c>
      <c r="B276" s="3">
        <v>46082</v>
      </c>
      <c r="C276" s="5">
        <f>YEAR(SalesDataTable[[#This Row],[Order Date]])</f>
        <v>2026</v>
      </c>
      <c r="D276" s="14" t="str">
        <f>"Q"&amp;ROUNDUP(MONTH(SalesDataTable[[#This Row],[Order Date]])/3,0)</f>
        <v>Q1</v>
      </c>
      <c r="E276" s="5">
        <f>MONTH(SalesDataTable[[#This Row],[Order Date]])</f>
        <v>3</v>
      </c>
      <c r="F276" s="5" t="str">
        <f>TEXT(SalesDataTable[[#This Row],[Order Date]], "MMM")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25">
        <f>SalesDataTable[[#This Row],[Units Sold]]*SalesDataTable[[#This Row],[Unit Price]]</f>
        <v>278.28000000000003</v>
      </c>
      <c r="V276" s="8">
        <f>SalesDataTable[[#This Row],[Units Sold]]*SalesDataTable[[#This Row],[Unit Price]]*SalesDataTable[[#This Row],[Discount %]]</f>
        <v>0</v>
      </c>
      <c r="W276" s="5">
        <f>YEAR(SalesDataTable[[#This Row],[Order Date]])</f>
        <v>2026</v>
      </c>
      <c r="X276" s="8" t="str">
        <f>"Q"&amp;ROUNDUP(MONTH(SalesDataTable[[#This Row],[Order Date]])/3,0)</f>
        <v>Q1</v>
      </c>
      <c r="Y276" s="9">
        <f>MONTH(SalesDataTable[[#This Row],[Order Date]])</f>
        <v>3</v>
      </c>
      <c r="Z276" s="8" t="str">
        <f>TEXT(SalesDataTable[[#This Row],[Order Date]],"mmm")</f>
        <v>Mar</v>
      </c>
    </row>
    <row r="277" spans="1:26" ht="16">
      <c r="A277" s="2">
        <v>730</v>
      </c>
      <c r="B277" s="3">
        <v>46082</v>
      </c>
      <c r="C277" s="5">
        <f>YEAR(SalesDataTable[[#This Row],[Order Date]])</f>
        <v>2026</v>
      </c>
      <c r="D277" s="14" t="str">
        <f>"Q"&amp;ROUNDUP(MONTH(SalesDataTable[[#This Row],[Order Date]])/3,0)</f>
        <v>Q1</v>
      </c>
      <c r="E277" s="5">
        <f>MONTH(SalesDataTable[[#This Row],[Order Date]])</f>
        <v>3</v>
      </c>
      <c r="F277" s="5" t="str">
        <f>TEXT(SalesDataTable[[#This Row],[Order Date]], "MMM")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25">
        <f>SalesDataTable[[#This Row],[Units Sold]]*SalesDataTable[[#This Row],[Unit Price]]</f>
        <v>206.55</v>
      </c>
      <c r="V277" s="8">
        <f>SalesDataTable[[#This Row],[Units Sold]]*SalesDataTable[[#This Row],[Unit Price]]*SalesDataTable[[#This Row],[Discount %]]</f>
        <v>20.655000000000001</v>
      </c>
      <c r="W277" s="5">
        <f>YEAR(SalesDataTable[[#This Row],[Order Date]])</f>
        <v>2026</v>
      </c>
      <c r="X277" s="8" t="str">
        <f>"Q"&amp;ROUNDUP(MONTH(SalesDataTable[[#This Row],[Order Date]])/3,0)</f>
        <v>Q1</v>
      </c>
      <c r="Y277" s="9">
        <f>MONTH(SalesDataTable[[#This Row],[Order Date]])</f>
        <v>3</v>
      </c>
      <c r="Z277" s="8" t="str">
        <f>TEXT(SalesDataTable[[#This Row],[Order Date]],"mmm")</f>
        <v>Mar</v>
      </c>
    </row>
    <row r="278" spans="1:26" ht="16">
      <c r="A278" s="2">
        <v>985</v>
      </c>
      <c r="B278" s="3">
        <v>46082</v>
      </c>
      <c r="C278" s="5">
        <f>YEAR(SalesDataTable[[#This Row],[Order Date]])</f>
        <v>2026</v>
      </c>
      <c r="D278" s="14" t="str">
        <f>"Q"&amp;ROUNDUP(MONTH(SalesDataTable[[#This Row],[Order Date]])/3,0)</f>
        <v>Q1</v>
      </c>
      <c r="E278" s="5">
        <f>MONTH(SalesDataTable[[#This Row],[Order Date]])</f>
        <v>3</v>
      </c>
      <c r="F278" s="5" t="str">
        <f>TEXT(SalesDataTable[[#This Row],[Order Date]], "MMM")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25">
        <f>SalesDataTable[[#This Row],[Units Sold]]*SalesDataTable[[#This Row],[Unit Price]]</f>
        <v>82.46</v>
      </c>
      <c r="V278" s="8">
        <f>SalesDataTable[[#This Row],[Units Sold]]*SalesDataTable[[#This Row],[Unit Price]]*SalesDataTable[[#This Row],[Discount %]]</f>
        <v>0</v>
      </c>
      <c r="W278" s="5">
        <f>YEAR(SalesDataTable[[#This Row],[Order Date]])</f>
        <v>2026</v>
      </c>
      <c r="X278" s="8" t="str">
        <f>"Q"&amp;ROUNDUP(MONTH(SalesDataTable[[#This Row],[Order Date]])/3,0)</f>
        <v>Q1</v>
      </c>
      <c r="Y278" s="9">
        <f>MONTH(SalesDataTable[[#This Row],[Order Date]])</f>
        <v>3</v>
      </c>
      <c r="Z278" s="8" t="str">
        <f>TEXT(SalesDataTable[[#This Row],[Order Date]],"mmm")</f>
        <v>Mar</v>
      </c>
    </row>
    <row r="279" spans="1:26" ht="16">
      <c r="A279" s="2">
        <v>1457</v>
      </c>
      <c r="B279" s="3">
        <v>46082</v>
      </c>
      <c r="C279" s="5">
        <f>YEAR(SalesDataTable[[#This Row],[Order Date]])</f>
        <v>2026</v>
      </c>
      <c r="D279" s="14" t="str">
        <f>"Q"&amp;ROUNDUP(MONTH(SalesDataTable[[#This Row],[Order Date]])/3,0)</f>
        <v>Q1</v>
      </c>
      <c r="E279" s="5">
        <f>MONTH(SalesDataTable[[#This Row],[Order Date]])</f>
        <v>3</v>
      </c>
      <c r="F279" s="5" t="str">
        <f>TEXT(SalesDataTable[[#This Row],[Order Date]], "MMM")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25">
        <f>SalesDataTable[[#This Row],[Units Sold]]*SalesDataTable[[#This Row],[Unit Price]]</f>
        <v>36.47</v>
      </c>
      <c r="V279" s="8">
        <f>SalesDataTable[[#This Row],[Units Sold]]*SalesDataTable[[#This Row],[Unit Price]]*SalesDataTable[[#This Row],[Discount %]]</f>
        <v>1.8235000000000001</v>
      </c>
      <c r="W279" s="5">
        <f>YEAR(SalesDataTable[[#This Row],[Order Date]])</f>
        <v>2026</v>
      </c>
      <c r="X279" s="8" t="str">
        <f>"Q"&amp;ROUNDUP(MONTH(SalesDataTable[[#This Row],[Order Date]])/3,0)</f>
        <v>Q1</v>
      </c>
      <c r="Y279" s="9">
        <f>MONTH(SalesDataTable[[#This Row],[Order Date]])</f>
        <v>3</v>
      </c>
      <c r="Z279" s="8" t="str">
        <f>TEXT(SalesDataTable[[#This Row],[Order Date]],"mmm")</f>
        <v>Mar</v>
      </c>
    </row>
    <row r="280" spans="1:26" ht="16">
      <c r="A280" s="2">
        <v>2558</v>
      </c>
      <c r="B280" s="3">
        <v>46082</v>
      </c>
      <c r="C280" s="5">
        <f>YEAR(SalesDataTable[[#This Row],[Order Date]])</f>
        <v>2026</v>
      </c>
      <c r="D280" s="14" t="str">
        <f>"Q"&amp;ROUNDUP(MONTH(SalesDataTable[[#This Row],[Order Date]])/3,0)</f>
        <v>Q1</v>
      </c>
      <c r="E280" s="5">
        <f>MONTH(SalesDataTable[[#This Row],[Order Date]])</f>
        <v>3</v>
      </c>
      <c r="F280" s="5" t="str">
        <f>TEXT(SalesDataTable[[#This Row],[Order Date]], "MMM")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25">
        <f>SalesDataTable[[#This Row],[Units Sold]]*SalesDataTable[[#This Row],[Unit Price]]</f>
        <v>36.67</v>
      </c>
      <c r="V280" s="8">
        <f>SalesDataTable[[#This Row],[Units Sold]]*SalesDataTable[[#This Row],[Unit Price]]*SalesDataTable[[#This Row],[Discount %]]</f>
        <v>0</v>
      </c>
      <c r="W280" s="5">
        <f>YEAR(SalesDataTable[[#This Row],[Order Date]])</f>
        <v>2026</v>
      </c>
      <c r="X280" s="8" t="str">
        <f>"Q"&amp;ROUNDUP(MONTH(SalesDataTable[[#This Row],[Order Date]])/3,0)</f>
        <v>Q1</v>
      </c>
      <c r="Y280" s="9">
        <f>MONTH(SalesDataTable[[#This Row],[Order Date]])</f>
        <v>3</v>
      </c>
      <c r="Z280" s="8" t="str">
        <f>TEXT(SalesDataTable[[#This Row],[Order Date]],"mmm")</f>
        <v>Mar</v>
      </c>
    </row>
    <row r="281" spans="1:26" ht="16">
      <c r="A281" s="2">
        <v>3024</v>
      </c>
      <c r="B281" s="3">
        <v>46082</v>
      </c>
      <c r="C281" s="5">
        <f>YEAR(SalesDataTable[[#This Row],[Order Date]])</f>
        <v>2026</v>
      </c>
      <c r="D281" s="14" t="str">
        <f>"Q"&amp;ROUNDUP(MONTH(SalesDataTable[[#This Row],[Order Date]])/3,0)</f>
        <v>Q1</v>
      </c>
      <c r="E281" s="5">
        <f>MONTH(SalesDataTable[[#This Row],[Order Date]])</f>
        <v>3</v>
      </c>
      <c r="F281" s="5" t="str">
        <f>TEXT(SalesDataTable[[#This Row],[Order Date]], "MMM")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25">
        <f>SalesDataTable[[#This Row],[Units Sold]]*SalesDataTable[[#This Row],[Unit Price]]</f>
        <v>103.74</v>
      </c>
      <c r="V281" s="8">
        <f>SalesDataTable[[#This Row],[Units Sold]]*SalesDataTable[[#This Row],[Unit Price]]*SalesDataTable[[#This Row],[Discount %]]</f>
        <v>10.374000000000001</v>
      </c>
      <c r="W281" s="5">
        <f>YEAR(SalesDataTable[[#This Row],[Order Date]])</f>
        <v>2026</v>
      </c>
      <c r="X281" s="8" t="str">
        <f>"Q"&amp;ROUNDUP(MONTH(SalesDataTable[[#This Row],[Order Date]])/3,0)</f>
        <v>Q1</v>
      </c>
      <c r="Y281" s="9">
        <f>MONTH(SalesDataTable[[#This Row],[Order Date]])</f>
        <v>3</v>
      </c>
      <c r="Z281" s="8" t="str">
        <f>TEXT(SalesDataTable[[#This Row],[Order Date]],"mmm")</f>
        <v>Mar</v>
      </c>
    </row>
    <row r="282" spans="1:26" ht="16">
      <c r="A282" s="2">
        <v>3225</v>
      </c>
      <c r="B282" s="3">
        <v>46082</v>
      </c>
      <c r="C282" s="5">
        <f>YEAR(SalesDataTable[[#This Row],[Order Date]])</f>
        <v>2026</v>
      </c>
      <c r="D282" s="14" t="str">
        <f>"Q"&amp;ROUNDUP(MONTH(SalesDataTable[[#This Row],[Order Date]])/3,0)</f>
        <v>Q1</v>
      </c>
      <c r="E282" s="5">
        <f>MONTH(SalesDataTable[[#This Row],[Order Date]])</f>
        <v>3</v>
      </c>
      <c r="F282" s="5" t="str">
        <f>TEXT(SalesDataTable[[#This Row],[Order Date]], "MMM")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25">
        <f>SalesDataTable[[#This Row],[Units Sold]]*SalesDataTable[[#This Row],[Unit Price]]</f>
        <v>195.06</v>
      </c>
      <c r="V282" s="8">
        <f>SalesDataTable[[#This Row],[Units Sold]]*SalesDataTable[[#This Row],[Unit Price]]*SalesDataTable[[#This Row],[Discount %]]</f>
        <v>19.506</v>
      </c>
      <c r="W282" s="5">
        <f>YEAR(SalesDataTable[[#This Row],[Order Date]])</f>
        <v>2026</v>
      </c>
      <c r="X282" s="8" t="str">
        <f>"Q"&amp;ROUNDUP(MONTH(SalesDataTable[[#This Row],[Order Date]])/3,0)</f>
        <v>Q1</v>
      </c>
      <c r="Y282" s="9">
        <f>MONTH(SalesDataTable[[#This Row],[Order Date]])</f>
        <v>3</v>
      </c>
      <c r="Z282" s="8" t="str">
        <f>TEXT(SalesDataTable[[#This Row],[Order Date]],"mmm")</f>
        <v>Mar</v>
      </c>
    </row>
    <row r="283" spans="1:26" ht="16">
      <c r="A283" s="2">
        <v>3551</v>
      </c>
      <c r="B283" s="3">
        <v>46082</v>
      </c>
      <c r="C283" s="5">
        <f>YEAR(SalesDataTable[[#This Row],[Order Date]])</f>
        <v>2026</v>
      </c>
      <c r="D283" s="14" t="str">
        <f>"Q"&amp;ROUNDUP(MONTH(SalesDataTable[[#This Row],[Order Date]])/3,0)</f>
        <v>Q1</v>
      </c>
      <c r="E283" s="5">
        <f>MONTH(SalesDataTable[[#This Row],[Order Date]])</f>
        <v>3</v>
      </c>
      <c r="F283" s="5" t="str">
        <f>TEXT(SalesDataTable[[#This Row],[Order Date]], "MMM")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25">
        <f>SalesDataTable[[#This Row],[Units Sold]]*SalesDataTable[[#This Row],[Unit Price]]</f>
        <v>201.58</v>
      </c>
      <c r="V283" s="8">
        <f>SalesDataTable[[#This Row],[Units Sold]]*SalesDataTable[[#This Row],[Unit Price]]*SalesDataTable[[#This Row],[Discount %]]</f>
        <v>10.079000000000001</v>
      </c>
      <c r="W283" s="5">
        <f>YEAR(SalesDataTable[[#This Row],[Order Date]])</f>
        <v>2026</v>
      </c>
      <c r="X283" s="8" t="str">
        <f>"Q"&amp;ROUNDUP(MONTH(SalesDataTable[[#This Row],[Order Date]])/3,0)</f>
        <v>Q1</v>
      </c>
      <c r="Y283" s="9">
        <f>MONTH(SalesDataTable[[#This Row],[Order Date]])</f>
        <v>3</v>
      </c>
      <c r="Z283" s="8" t="str">
        <f>TEXT(SalesDataTable[[#This Row],[Order Date]],"mmm")</f>
        <v>Mar</v>
      </c>
    </row>
    <row r="284" spans="1:26" ht="16">
      <c r="A284" s="2">
        <v>4157</v>
      </c>
      <c r="B284" s="3">
        <v>46082</v>
      </c>
      <c r="C284" s="5">
        <f>YEAR(SalesDataTable[[#This Row],[Order Date]])</f>
        <v>2026</v>
      </c>
      <c r="D284" s="14" t="str">
        <f>"Q"&amp;ROUNDUP(MONTH(SalesDataTable[[#This Row],[Order Date]])/3,0)</f>
        <v>Q1</v>
      </c>
      <c r="E284" s="5">
        <f>MONTH(SalesDataTable[[#This Row],[Order Date]])</f>
        <v>3</v>
      </c>
      <c r="F284" s="5" t="str">
        <f>TEXT(SalesDataTable[[#This Row],[Order Date]], "MMM")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25">
        <f>SalesDataTable[[#This Row],[Units Sold]]*SalesDataTable[[#This Row],[Unit Price]]</f>
        <v>259.60000000000002</v>
      </c>
      <c r="V284" s="8">
        <f>SalesDataTable[[#This Row],[Units Sold]]*SalesDataTable[[#This Row],[Unit Price]]*SalesDataTable[[#This Row],[Discount %]]</f>
        <v>38.940000000000005</v>
      </c>
      <c r="W284" s="5">
        <f>YEAR(SalesDataTable[[#This Row],[Order Date]])</f>
        <v>2026</v>
      </c>
      <c r="X284" s="8" t="str">
        <f>"Q"&amp;ROUNDUP(MONTH(SalesDataTable[[#This Row],[Order Date]])/3,0)</f>
        <v>Q1</v>
      </c>
      <c r="Y284" s="9">
        <f>MONTH(SalesDataTable[[#This Row],[Order Date]])</f>
        <v>3</v>
      </c>
      <c r="Z284" s="8" t="str">
        <f>TEXT(SalesDataTable[[#This Row],[Order Date]],"mmm")</f>
        <v>Mar</v>
      </c>
    </row>
    <row r="285" spans="1:26" ht="16">
      <c r="A285" s="2">
        <v>4398</v>
      </c>
      <c r="B285" s="3">
        <v>46082</v>
      </c>
      <c r="C285" s="5">
        <f>YEAR(SalesDataTable[[#This Row],[Order Date]])</f>
        <v>2026</v>
      </c>
      <c r="D285" s="14" t="str">
        <f>"Q"&amp;ROUNDUP(MONTH(SalesDataTable[[#This Row],[Order Date]])/3,0)</f>
        <v>Q1</v>
      </c>
      <c r="E285" s="5">
        <f>MONTH(SalesDataTable[[#This Row],[Order Date]])</f>
        <v>3</v>
      </c>
      <c r="F285" s="5" t="str">
        <f>TEXT(SalesDataTable[[#This Row],[Order Date]], "MMM")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25">
        <f>SalesDataTable[[#This Row],[Units Sold]]*SalesDataTable[[#This Row],[Unit Price]]</f>
        <v>123.99</v>
      </c>
      <c r="V285" s="8">
        <f>SalesDataTable[[#This Row],[Units Sold]]*SalesDataTable[[#This Row],[Unit Price]]*SalesDataTable[[#This Row],[Discount %]]</f>
        <v>6.1995000000000005</v>
      </c>
      <c r="W285" s="5">
        <f>YEAR(SalesDataTable[[#This Row],[Order Date]])</f>
        <v>2026</v>
      </c>
      <c r="X285" s="8" t="str">
        <f>"Q"&amp;ROUNDUP(MONTH(SalesDataTable[[#This Row],[Order Date]])/3,0)</f>
        <v>Q1</v>
      </c>
      <c r="Y285" s="9">
        <f>MONTH(SalesDataTable[[#This Row],[Order Date]])</f>
        <v>3</v>
      </c>
      <c r="Z285" s="8" t="str">
        <f>TEXT(SalesDataTable[[#This Row],[Order Date]],"mmm")</f>
        <v>Mar</v>
      </c>
    </row>
    <row r="286" spans="1:26" ht="16">
      <c r="A286" s="2">
        <v>4951</v>
      </c>
      <c r="B286" s="3">
        <v>46082</v>
      </c>
      <c r="C286" s="5">
        <f>YEAR(SalesDataTable[[#This Row],[Order Date]])</f>
        <v>2026</v>
      </c>
      <c r="D286" s="14" t="str">
        <f>"Q"&amp;ROUNDUP(MONTH(SalesDataTable[[#This Row],[Order Date]])/3,0)</f>
        <v>Q1</v>
      </c>
      <c r="E286" s="5">
        <f>MONTH(SalesDataTable[[#This Row],[Order Date]])</f>
        <v>3</v>
      </c>
      <c r="F286" s="5" t="str">
        <f>TEXT(SalesDataTable[[#This Row],[Order Date]], "MMM")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25">
        <f>SalesDataTable[[#This Row],[Units Sold]]*SalesDataTable[[#This Row],[Unit Price]]</f>
        <v>344.8</v>
      </c>
      <c r="V286" s="8">
        <f>SalesDataTable[[#This Row],[Units Sold]]*SalesDataTable[[#This Row],[Unit Price]]*SalesDataTable[[#This Row],[Discount %]]</f>
        <v>17.240000000000002</v>
      </c>
      <c r="W286" s="5">
        <f>YEAR(SalesDataTable[[#This Row],[Order Date]])</f>
        <v>2026</v>
      </c>
      <c r="X286" s="8" t="str">
        <f>"Q"&amp;ROUNDUP(MONTH(SalesDataTable[[#This Row],[Order Date]])/3,0)</f>
        <v>Q1</v>
      </c>
      <c r="Y286" s="9">
        <f>MONTH(SalesDataTable[[#This Row],[Order Date]])</f>
        <v>3</v>
      </c>
      <c r="Z286" s="8" t="str">
        <f>TEXT(SalesDataTable[[#This Row],[Order Date]],"mmm")</f>
        <v>Mar</v>
      </c>
    </row>
    <row r="287" spans="1:26" ht="16">
      <c r="A287" s="2">
        <v>1354</v>
      </c>
      <c r="B287" s="3">
        <v>46083</v>
      </c>
      <c r="C287" s="5">
        <f>YEAR(SalesDataTable[[#This Row],[Order Date]])</f>
        <v>2026</v>
      </c>
      <c r="D287" s="14" t="str">
        <f>"Q"&amp;ROUNDUP(MONTH(SalesDataTable[[#This Row],[Order Date]])/3,0)</f>
        <v>Q1</v>
      </c>
      <c r="E287" s="5">
        <f>MONTH(SalesDataTable[[#This Row],[Order Date]])</f>
        <v>3</v>
      </c>
      <c r="F287" s="5" t="str">
        <f>TEXT(SalesDataTable[[#This Row],[Order Date]], "MMM")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25">
        <f>SalesDataTable[[#This Row],[Units Sold]]*SalesDataTable[[#This Row],[Unit Price]]</f>
        <v>395.76</v>
      </c>
      <c r="V287" s="8">
        <f>SalesDataTable[[#This Row],[Units Sold]]*SalesDataTable[[#This Row],[Unit Price]]*SalesDataTable[[#This Row],[Discount %]]</f>
        <v>19.788</v>
      </c>
      <c r="W287" s="5">
        <f>YEAR(SalesDataTable[[#This Row],[Order Date]])</f>
        <v>2026</v>
      </c>
      <c r="X287" s="8" t="str">
        <f>"Q"&amp;ROUNDUP(MONTH(SalesDataTable[[#This Row],[Order Date]])/3,0)</f>
        <v>Q1</v>
      </c>
      <c r="Y287" s="9">
        <f>MONTH(SalesDataTable[[#This Row],[Order Date]])</f>
        <v>3</v>
      </c>
      <c r="Z287" s="8" t="str">
        <f>TEXT(SalesDataTable[[#This Row],[Order Date]],"mmm")</f>
        <v>Mar</v>
      </c>
    </row>
    <row r="288" spans="1:26" ht="16">
      <c r="A288" s="2">
        <v>2042</v>
      </c>
      <c r="B288" s="3">
        <v>46083</v>
      </c>
      <c r="C288" s="5">
        <f>YEAR(SalesDataTable[[#This Row],[Order Date]])</f>
        <v>2026</v>
      </c>
      <c r="D288" s="14" t="str">
        <f>"Q"&amp;ROUNDUP(MONTH(SalesDataTable[[#This Row],[Order Date]])/3,0)</f>
        <v>Q1</v>
      </c>
      <c r="E288" s="5">
        <f>MONTH(SalesDataTable[[#This Row],[Order Date]])</f>
        <v>3</v>
      </c>
      <c r="F288" s="5" t="str">
        <f>TEXT(SalesDataTable[[#This Row],[Order Date]], "MMM")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25">
        <f>SalesDataTable[[#This Row],[Units Sold]]*SalesDataTable[[#This Row],[Unit Price]]</f>
        <v>440.97</v>
      </c>
      <c r="V288" s="8">
        <f>SalesDataTable[[#This Row],[Units Sold]]*SalesDataTable[[#This Row],[Unit Price]]*SalesDataTable[[#This Row],[Discount %]]</f>
        <v>0</v>
      </c>
      <c r="W288" s="5">
        <f>YEAR(SalesDataTable[[#This Row],[Order Date]])</f>
        <v>2026</v>
      </c>
      <c r="X288" s="8" t="str">
        <f>"Q"&amp;ROUNDUP(MONTH(SalesDataTable[[#This Row],[Order Date]])/3,0)</f>
        <v>Q1</v>
      </c>
      <c r="Y288" s="9">
        <f>MONTH(SalesDataTable[[#This Row],[Order Date]])</f>
        <v>3</v>
      </c>
      <c r="Z288" s="8" t="str">
        <f>TEXT(SalesDataTable[[#This Row],[Order Date]],"mmm")</f>
        <v>Mar</v>
      </c>
    </row>
    <row r="289" spans="1:26" ht="16">
      <c r="A289" s="2">
        <v>3895</v>
      </c>
      <c r="B289" s="3">
        <v>46083</v>
      </c>
      <c r="C289" s="5">
        <f>YEAR(SalesDataTable[[#This Row],[Order Date]])</f>
        <v>2026</v>
      </c>
      <c r="D289" s="14" t="str">
        <f>"Q"&amp;ROUNDUP(MONTH(SalesDataTable[[#This Row],[Order Date]])/3,0)</f>
        <v>Q1</v>
      </c>
      <c r="E289" s="5">
        <f>MONTH(SalesDataTable[[#This Row],[Order Date]])</f>
        <v>3</v>
      </c>
      <c r="F289" s="5" t="str">
        <f>TEXT(SalesDataTable[[#This Row],[Order Date]], "MMM")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25">
        <f>SalesDataTable[[#This Row],[Units Sold]]*SalesDataTable[[#This Row],[Unit Price]]</f>
        <v>329.48</v>
      </c>
      <c r="V289" s="8">
        <f>SalesDataTable[[#This Row],[Units Sold]]*SalesDataTable[[#This Row],[Unit Price]]*SalesDataTable[[#This Row],[Discount %]]</f>
        <v>16.474</v>
      </c>
      <c r="W289" s="5">
        <f>YEAR(SalesDataTable[[#This Row],[Order Date]])</f>
        <v>2026</v>
      </c>
      <c r="X289" s="8" t="str">
        <f>"Q"&amp;ROUNDUP(MONTH(SalesDataTable[[#This Row],[Order Date]])/3,0)</f>
        <v>Q1</v>
      </c>
      <c r="Y289" s="9">
        <f>MONTH(SalesDataTable[[#This Row],[Order Date]])</f>
        <v>3</v>
      </c>
      <c r="Z289" s="8" t="str">
        <f>TEXT(SalesDataTable[[#This Row],[Order Date]],"mmm")</f>
        <v>Mar</v>
      </c>
    </row>
    <row r="290" spans="1:26" ht="16">
      <c r="A290" s="2">
        <v>5074</v>
      </c>
      <c r="B290" s="3">
        <v>46083</v>
      </c>
      <c r="C290" s="5">
        <f>YEAR(SalesDataTable[[#This Row],[Order Date]])</f>
        <v>2026</v>
      </c>
      <c r="D290" s="14" t="str">
        <f>"Q"&amp;ROUNDUP(MONTH(SalesDataTable[[#This Row],[Order Date]])/3,0)</f>
        <v>Q1</v>
      </c>
      <c r="E290" s="5">
        <f>MONTH(SalesDataTable[[#This Row],[Order Date]])</f>
        <v>3</v>
      </c>
      <c r="F290" s="5" t="str">
        <f>TEXT(SalesDataTable[[#This Row],[Order Date]], "MMM")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25">
        <f>SalesDataTable[[#This Row],[Units Sold]]*SalesDataTable[[#This Row],[Unit Price]]</f>
        <v>179.62</v>
      </c>
      <c r="V290" s="8">
        <f>SalesDataTable[[#This Row],[Units Sold]]*SalesDataTable[[#This Row],[Unit Price]]*SalesDataTable[[#This Row],[Discount %]]</f>
        <v>0</v>
      </c>
      <c r="W290" s="5">
        <f>YEAR(SalesDataTable[[#This Row],[Order Date]])</f>
        <v>2026</v>
      </c>
      <c r="X290" s="8" t="str">
        <f>"Q"&amp;ROUNDUP(MONTH(SalesDataTable[[#This Row],[Order Date]])/3,0)</f>
        <v>Q1</v>
      </c>
      <c r="Y290" s="9">
        <f>MONTH(SalesDataTable[[#This Row],[Order Date]])</f>
        <v>3</v>
      </c>
      <c r="Z290" s="8" t="str">
        <f>TEXT(SalesDataTable[[#This Row],[Order Date]],"mmm")</f>
        <v>Mar</v>
      </c>
    </row>
    <row r="291" spans="1:26" ht="16">
      <c r="A291" s="2">
        <v>179</v>
      </c>
      <c r="B291" s="3">
        <v>46084</v>
      </c>
      <c r="C291" s="5">
        <f>YEAR(SalesDataTable[[#This Row],[Order Date]])</f>
        <v>2026</v>
      </c>
      <c r="D291" s="14" t="str">
        <f>"Q"&amp;ROUNDUP(MONTH(SalesDataTable[[#This Row],[Order Date]])/3,0)</f>
        <v>Q1</v>
      </c>
      <c r="E291" s="5">
        <f>MONTH(SalesDataTable[[#This Row],[Order Date]])</f>
        <v>3</v>
      </c>
      <c r="F291" s="5" t="str">
        <f>TEXT(SalesDataTable[[#This Row],[Order Date]], "MMM")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25">
        <f>SalesDataTable[[#This Row],[Units Sold]]*SalesDataTable[[#This Row],[Unit Price]]</f>
        <v>35.369999999999997</v>
      </c>
      <c r="V291" s="8">
        <f>SalesDataTable[[#This Row],[Units Sold]]*SalesDataTable[[#This Row],[Unit Price]]*SalesDataTable[[#This Row],[Discount %]]</f>
        <v>0</v>
      </c>
      <c r="W291" s="5">
        <f>YEAR(SalesDataTable[[#This Row],[Order Date]])</f>
        <v>2026</v>
      </c>
      <c r="X291" s="8" t="str">
        <f>"Q"&amp;ROUNDUP(MONTH(SalesDataTable[[#This Row],[Order Date]])/3,0)</f>
        <v>Q1</v>
      </c>
      <c r="Y291" s="9">
        <f>MONTH(SalesDataTable[[#This Row],[Order Date]])</f>
        <v>3</v>
      </c>
      <c r="Z291" s="8" t="str">
        <f>TEXT(SalesDataTable[[#This Row],[Order Date]],"mmm")</f>
        <v>Mar</v>
      </c>
    </row>
    <row r="292" spans="1:26" ht="16">
      <c r="A292" s="2">
        <v>459</v>
      </c>
      <c r="B292" s="3">
        <v>46084</v>
      </c>
      <c r="C292" s="5">
        <f>YEAR(SalesDataTable[[#This Row],[Order Date]])</f>
        <v>2026</v>
      </c>
      <c r="D292" s="14" t="str">
        <f>"Q"&amp;ROUNDUP(MONTH(SalesDataTable[[#This Row],[Order Date]])/3,0)</f>
        <v>Q1</v>
      </c>
      <c r="E292" s="5">
        <f>MONTH(SalesDataTable[[#This Row],[Order Date]])</f>
        <v>3</v>
      </c>
      <c r="F292" s="5" t="str">
        <f>TEXT(SalesDataTable[[#This Row],[Order Date]], "MMM")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25">
        <f>SalesDataTable[[#This Row],[Units Sold]]*SalesDataTable[[#This Row],[Unit Price]]</f>
        <v>202.56</v>
      </c>
      <c r="V292" s="8">
        <f>SalesDataTable[[#This Row],[Units Sold]]*SalesDataTable[[#This Row],[Unit Price]]*SalesDataTable[[#This Row],[Discount %]]</f>
        <v>0</v>
      </c>
      <c r="W292" s="5">
        <f>YEAR(SalesDataTable[[#This Row],[Order Date]])</f>
        <v>2026</v>
      </c>
      <c r="X292" s="8" t="str">
        <f>"Q"&amp;ROUNDUP(MONTH(SalesDataTable[[#This Row],[Order Date]])/3,0)</f>
        <v>Q1</v>
      </c>
      <c r="Y292" s="9">
        <f>MONTH(SalesDataTable[[#This Row],[Order Date]])</f>
        <v>3</v>
      </c>
      <c r="Z292" s="8" t="str">
        <f>TEXT(SalesDataTable[[#This Row],[Order Date]],"mmm")</f>
        <v>Mar</v>
      </c>
    </row>
    <row r="293" spans="1:26" ht="16">
      <c r="A293" s="2">
        <v>525</v>
      </c>
      <c r="B293" s="3">
        <v>46084</v>
      </c>
      <c r="C293" s="5">
        <f>YEAR(SalesDataTable[[#This Row],[Order Date]])</f>
        <v>2026</v>
      </c>
      <c r="D293" s="14" t="str">
        <f>"Q"&amp;ROUNDUP(MONTH(SalesDataTable[[#This Row],[Order Date]])/3,0)</f>
        <v>Q1</v>
      </c>
      <c r="E293" s="5">
        <f>MONTH(SalesDataTable[[#This Row],[Order Date]])</f>
        <v>3</v>
      </c>
      <c r="F293" s="5" t="str">
        <f>TEXT(SalesDataTable[[#This Row],[Order Date]], "MMM")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25">
        <f>SalesDataTable[[#This Row],[Units Sold]]*SalesDataTable[[#This Row],[Unit Price]]</f>
        <v>146.37</v>
      </c>
      <c r="V293" s="8">
        <f>SalesDataTable[[#This Row],[Units Sold]]*SalesDataTable[[#This Row],[Unit Price]]*SalesDataTable[[#This Row],[Discount %]]</f>
        <v>0</v>
      </c>
      <c r="W293" s="5">
        <f>YEAR(SalesDataTable[[#This Row],[Order Date]])</f>
        <v>2026</v>
      </c>
      <c r="X293" s="8" t="str">
        <f>"Q"&amp;ROUNDUP(MONTH(SalesDataTable[[#This Row],[Order Date]])/3,0)</f>
        <v>Q1</v>
      </c>
      <c r="Y293" s="9">
        <f>MONTH(SalesDataTable[[#This Row],[Order Date]])</f>
        <v>3</v>
      </c>
      <c r="Z293" s="8" t="str">
        <f>TEXT(SalesDataTable[[#This Row],[Order Date]],"mmm")</f>
        <v>Mar</v>
      </c>
    </row>
    <row r="294" spans="1:26" ht="16">
      <c r="A294" s="2">
        <v>3374</v>
      </c>
      <c r="B294" s="3">
        <v>46084</v>
      </c>
      <c r="C294" s="5">
        <f>YEAR(SalesDataTable[[#This Row],[Order Date]])</f>
        <v>2026</v>
      </c>
      <c r="D294" s="14" t="str">
        <f>"Q"&amp;ROUNDUP(MONTH(SalesDataTable[[#This Row],[Order Date]])/3,0)</f>
        <v>Q1</v>
      </c>
      <c r="E294" s="5">
        <f>MONTH(SalesDataTable[[#This Row],[Order Date]])</f>
        <v>3</v>
      </c>
      <c r="F294" s="5" t="str">
        <f>TEXT(SalesDataTable[[#This Row],[Order Date]], "MMM")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25">
        <f>SalesDataTable[[#This Row],[Units Sold]]*SalesDataTable[[#This Row],[Unit Price]]</f>
        <v>431.22</v>
      </c>
      <c r="V294" s="8">
        <f>SalesDataTable[[#This Row],[Units Sold]]*SalesDataTable[[#This Row],[Unit Price]]*SalesDataTable[[#This Row],[Discount %]]</f>
        <v>0</v>
      </c>
      <c r="W294" s="5">
        <f>YEAR(SalesDataTable[[#This Row],[Order Date]])</f>
        <v>2026</v>
      </c>
      <c r="X294" s="8" t="str">
        <f>"Q"&amp;ROUNDUP(MONTH(SalesDataTable[[#This Row],[Order Date]])/3,0)</f>
        <v>Q1</v>
      </c>
      <c r="Y294" s="9">
        <f>MONTH(SalesDataTable[[#This Row],[Order Date]])</f>
        <v>3</v>
      </c>
      <c r="Z294" s="8" t="str">
        <f>TEXT(SalesDataTable[[#This Row],[Order Date]],"mmm")</f>
        <v>Mar</v>
      </c>
    </row>
    <row r="295" spans="1:26" ht="16">
      <c r="A295" s="2">
        <v>3850</v>
      </c>
      <c r="B295" s="3">
        <v>46084</v>
      </c>
      <c r="C295" s="5">
        <f>YEAR(SalesDataTable[[#This Row],[Order Date]])</f>
        <v>2026</v>
      </c>
      <c r="D295" s="14" t="str">
        <f>"Q"&amp;ROUNDUP(MONTH(SalesDataTable[[#This Row],[Order Date]])/3,0)</f>
        <v>Q1</v>
      </c>
      <c r="E295" s="5">
        <f>MONTH(SalesDataTable[[#This Row],[Order Date]])</f>
        <v>3</v>
      </c>
      <c r="F295" s="5" t="str">
        <f>TEXT(SalesDataTable[[#This Row],[Order Date]], "MMM")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25">
        <f>SalesDataTable[[#This Row],[Units Sold]]*SalesDataTable[[#This Row],[Unit Price]]</f>
        <v>163.88</v>
      </c>
      <c r="V295" s="8">
        <f>SalesDataTable[[#This Row],[Units Sold]]*SalesDataTable[[#This Row],[Unit Price]]*SalesDataTable[[#This Row],[Discount %]]</f>
        <v>16.388000000000002</v>
      </c>
      <c r="W295" s="5">
        <f>YEAR(SalesDataTable[[#This Row],[Order Date]])</f>
        <v>2026</v>
      </c>
      <c r="X295" s="8" t="str">
        <f>"Q"&amp;ROUNDUP(MONTH(SalesDataTable[[#This Row],[Order Date]])/3,0)</f>
        <v>Q1</v>
      </c>
      <c r="Y295" s="9">
        <f>MONTH(SalesDataTable[[#This Row],[Order Date]])</f>
        <v>3</v>
      </c>
      <c r="Z295" s="8" t="str">
        <f>TEXT(SalesDataTable[[#This Row],[Order Date]],"mmm")</f>
        <v>Mar</v>
      </c>
    </row>
    <row r="296" spans="1:26" ht="16">
      <c r="A296" s="2">
        <v>4004</v>
      </c>
      <c r="B296" s="3">
        <v>46084</v>
      </c>
      <c r="C296" s="5">
        <f>YEAR(SalesDataTable[[#This Row],[Order Date]])</f>
        <v>2026</v>
      </c>
      <c r="D296" s="14" t="str">
        <f>"Q"&amp;ROUNDUP(MONTH(SalesDataTable[[#This Row],[Order Date]])/3,0)</f>
        <v>Q1</v>
      </c>
      <c r="E296" s="5">
        <f>MONTH(SalesDataTable[[#This Row],[Order Date]])</f>
        <v>3</v>
      </c>
      <c r="F296" s="5" t="str">
        <f>TEXT(SalesDataTable[[#This Row],[Order Date]], "MMM")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25">
        <f>SalesDataTable[[#This Row],[Units Sold]]*SalesDataTable[[#This Row],[Unit Price]]</f>
        <v>46.46</v>
      </c>
      <c r="V296" s="8">
        <f>SalesDataTable[[#This Row],[Units Sold]]*SalesDataTable[[#This Row],[Unit Price]]*SalesDataTable[[#This Row],[Discount %]]</f>
        <v>4.6459999999999999</v>
      </c>
      <c r="W296" s="5">
        <f>YEAR(SalesDataTable[[#This Row],[Order Date]])</f>
        <v>2026</v>
      </c>
      <c r="X296" s="8" t="str">
        <f>"Q"&amp;ROUNDUP(MONTH(SalesDataTable[[#This Row],[Order Date]])/3,0)</f>
        <v>Q1</v>
      </c>
      <c r="Y296" s="9">
        <f>MONTH(SalesDataTable[[#This Row],[Order Date]])</f>
        <v>3</v>
      </c>
      <c r="Z296" s="8" t="str">
        <f>TEXT(SalesDataTable[[#This Row],[Order Date]],"mmm")</f>
        <v>Mar</v>
      </c>
    </row>
    <row r="297" spans="1:26" ht="16">
      <c r="A297" s="2">
        <v>788</v>
      </c>
      <c r="B297" s="3">
        <v>46085</v>
      </c>
      <c r="C297" s="5">
        <f>YEAR(SalesDataTable[[#This Row],[Order Date]])</f>
        <v>2026</v>
      </c>
      <c r="D297" s="14" t="str">
        <f>"Q"&amp;ROUNDUP(MONTH(SalesDataTable[[#This Row],[Order Date]])/3,0)</f>
        <v>Q1</v>
      </c>
      <c r="E297" s="5">
        <f>MONTH(SalesDataTable[[#This Row],[Order Date]])</f>
        <v>3</v>
      </c>
      <c r="F297" s="5" t="str">
        <f>TEXT(SalesDataTable[[#This Row],[Order Date]], "MMM")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25">
        <f>SalesDataTable[[#This Row],[Units Sold]]*SalesDataTable[[#This Row],[Unit Price]]</f>
        <v>118.47</v>
      </c>
      <c r="V297" s="8">
        <f>SalesDataTable[[#This Row],[Units Sold]]*SalesDataTable[[#This Row],[Unit Price]]*SalesDataTable[[#This Row],[Discount %]]</f>
        <v>0</v>
      </c>
      <c r="W297" s="5">
        <f>YEAR(SalesDataTable[[#This Row],[Order Date]])</f>
        <v>2026</v>
      </c>
      <c r="X297" s="8" t="str">
        <f>"Q"&amp;ROUNDUP(MONTH(SalesDataTable[[#This Row],[Order Date]])/3,0)</f>
        <v>Q1</v>
      </c>
      <c r="Y297" s="9">
        <f>MONTH(SalesDataTable[[#This Row],[Order Date]])</f>
        <v>3</v>
      </c>
      <c r="Z297" s="8" t="str">
        <f>TEXT(SalesDataTable[[#This Row],[Order Date]],"mmm")</f>
        <v>Mar</v>
      </c>
    </row>
    <row r="298" spans="1:26" ht="16">
      <c r="A298" s="2">
        <v>1717</v>
      </c>
      <c r="B298" s="3">
        <v>46085</v>
      </c>
      <c r="C298" s="5">
        <f>YEAR(SalesDataTable[[#This Row],[Order Date]])</f>
        <v>2026</v>
      </c>
      <c r="D298" s="14" t="str">
        <f>"Q"&amp;ROUNDUP(MONTH(SalesDataTable[[#This Row],[Order Date]])/3,0)</f>
        <v>Q1</v>
      </c>
      <c r="E298" s="5">
        <f>MONTH(SalesDataTable[[#This Row],[Order Date]])</f>
        <v>3</v>
      </c>
      <c r="F298" s="5" t="str">
        <f>TEXT(SalesDataTable[[#This Row],[Order Date]], "MMM")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25">
        <f>SalesDataTable[[#This Row],[Units Sold]]*SalesDataTable[[#This Row],[Unit Price]]</f>
        <v>40.909999999999997</v>
      </c>
      <c r="V298" s="8">
        <f>SalesDataTable[[#This Row],[Units Sold]]*SalesDataTable[[#This Row],[Unit Price]]*SalesDataTable[[#This Row],[Discount %]]</f>
        <v>0</v>
      </c>
      <c r="W298" s="5">
        <f>YEAR(SalesDataTable[[#This Row],[Order Date]])</f>
        <v>2026</v>
      </c>
      <c r="X298" s="8" t="str">
        <f>"Q"&amp;ROUNDUP(MONTH(SalesDataTable[[#This Row],[Order Date]])/3,0)</f>
        <v>Q1</v>
      </c>
      <c r="Y298" s="9">
        <f>MONTH(SalesDataTable[[#This Row],[Order Date]])</f>
        <v>3</v>
      </c>
      <c r="Z298" s="8" t="str">
        <f>TEXT(SalesDataTable[[#This Row],[Order Date]],"mmm")</f>
        <v>Mar</v>
      </c>
    </row>
    <row r="299" spans="1:26" ht="16">
      <c r="A299" s="2">
        <v>1819</v>
      </c>
      <c r="B299" s="3">
        <v>46085</v>
      </c>
      <c r="C299" s="5">
        <f>YEAR(SalesDataTable[[#This Row],[Order Date]])</f>
        <v>2026</v>
      </c>
      <c r="D299" s="14" t="str">
        <f>"Q"&amp;ROUNDUP(MONTH(SalesDataTable[[#This Row],[Order Date]])/3,0)</f>
        <v>Q1</v>
      </c>
      <c r="E299" s="5">
        <f>MONTH(SalesDataTable[[#This Row],[Order Date]])</f>
        <v>3</v>
      </c>
      <c r="F299" s="5" t="str">
        <f>TEXT(SalesDataTable[[#This Row],[Order Date]], "MMM")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25">
        <f>SalesDataTable[[#This Row],[Units Sold]]*SalesDataTable[[#This Row],[Unit Price]]</f>
        <v>49.94</v>
      </c>
      <c r="V299" s="8">
        <f>SalesDataTable[[#This Row],[Units Sold]]*SalesDataTable[[#This Row],[Unit Price]]*SalesDataTable[[#This Row],[Discount %]]</f>
        <v>4.9939999999999998</v>
      </c>
      <c r="W299" s="5">
        <f>YEAR(SalesDataTable[[#This Row],[Order Date]])</f>
        <v>2026</v>
      </c>
      <c r="X299" s="8" t="str">
        <f>"Q"&amp;ROUNDUP(MONTH(SalesDataTable[[#This Row],[Order Date]])/3,0)</f>
        <v>Q1</v>
      </c>
      <c r="Y299" s="9">
        <f>MONTH(SalesDataTable[[#This Row],[Order Date]])</f>
        <v>3</v>
      </c>
      <c r="Z299" s="8" t="str">
        <f>TEXT(SalesDataTable[[#This Row],[Order Date]],"mmm")</f>
        <v>Mar</v>
      </c>
    </row>
    <row r="300" spans="1:26" ht="16">
      <c r="A300" s="2">
        <v>1992</v>
      </c>
      <c r="B300" s="3">
        <v>46085</v>
      </c>
      <c r="C300" s="5">
        <f>YEAR(SalesDataTable[[#This Row],[Order Date]])</f>
        <v>2026</v>
      </c>
      <c r="D300" s="14" t="str">
        <f>"Q"&amp;ROUNDUP(MONTH(SalesDataTable[[#This Row],[Order Date]])/3,0)</f>
        <v>Q1</v>
      </c>
      <c r="E300" s="5">
        <f>MONTH(SalesDataTable[[#This Row],[Order Date]])</f>
        <v>3</v>
      </c>
      <c r="F300" s="5" t="str">
        <f>TEXT(SalesDataTable[[#This Row],[Order Date]], "MMM")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25">
        <f>SalesDataTable[[#This Row],[Units Sold]]*SalesDataTable[[#This Row],[Unit Price]]</f>
        <v>35.520000000000003</v>
      </c>
      <c r="V300" s="8">
        <f>SalesDataTable[[#This Row],[Units Sold]]*SalesDataTable[[#This Row],[Unit Price]]*SalesDataTable[[#This Row],[Discount %]]</f>
        <v>0</v>
      </c>
      <c r="W300" s="5">
        <f>YEAR(SalesDataTable[[#This Row],[Order Date]])</f>
        <v>2026</v>
      </c>
      <c r="X300" s="8" t="str">
        <f>"Q"&amp;ROUNDUP(MONTH(SalesDataTable[[#This Row],[Order Date]])/3,0)</f>
        <v>Q1</v>
      </c>
      <c r="Y300" s="9">
        <f>MONTH(SalesDataTable[[#This Row],[Order Date]])</f>
        <v>3</v>
      </c>
      <c r="Z300" s="8" t="str">
        <f>TEXT(SalesDataTable[[#This Row],[Order Date]],"mmm")</f>
        <v>Mar</v>
      </c>
    </row>
    <row r="301" spans="1:26" ht="16">
      <c r="A301" s="2">
        <v>2499</v>
      </c>
      <c r="B301" s="3">
        <v>46085</v>
      </c>
      <c r="C301" s="5">
        <f>YEAR(SalesDataTable[[#This Row],[Order Date]])</f>
        <v>2026</v>
      </c>
      <c r="D301" s="14" t="str">
        <f>"Q"&amp;ROUNDUP(MONTH(SalesDataTable[[#This Row],[Order Date]])/3,0)</f>
        <v>Q1</v>
      </c>
      <c r="E301" s="5">
        <f>MONTH(SalesDataTable[[#This Row],[Order Date]])</f>
        <v>3</v>
      </c>
      <c r="F301" s="5" t="str">
        <f>TEXT(SalesDataTable[[#This Row],[Order Date]], "MMM")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25">
        <f>SalesDataTable[[#This Row],[Units Sold]]*SalesDataTable[[#This Row],[Unit Price]]</f>
        <v>682.2</v>
      </c>
      <c r="V301" s="8">
        <f>SalesDataTable[[#This Row],[Units Sold]]*SalesDataTable[[#This Row],[Unit Price]]*SalesDataTable[[#This Row],[Discount %]]</f>
        <v>0</v>
      </c>
      <c r="W301" s="5">
        <f>YEAR(SalesDataTable[[#This Row],[Order Date]])</f>
        <v>2026</v>
      </c>
      <c r="X301" s="8" t="str">
        <f>"Q"&amp;ROUNDUP(MONTH(SalesDataTable[[#This Row],[Order Date]])/3,0)</f>
        <v>Q1</v>
      </c>
      <c r="Y301" s="9">
        <f>MONTH(SalesDataTable[[#This Row],[Order Date]])</f>
        <v>3</v>
      </c>
      <c r="Z301" s="8" t="str">
        <f>TEXT(SalesDataTable[[#This Row],[Order Date]],"mmm")</f>
        <v>Mar</v>
      </c>
    </row>
    <row r="302" spans="1:26" ht="16">
      <c r="A302" s="2">
        <v>2698</v>
      </c>
      <c r="B302" s="3">
        <v>46085</v>
      </c>
      <c r="C302" s="5">
        <f>YEAR(SalesDataTable[[#This Row],[Order Date]])</f>
        <v>2026</v>
      </c>
      <c r="D302" s="14" t="str">
        <f>"Q"&amp;ROUNDUP(MONTH(SalesDataTable[[#This Row],[Order Date]])/3,0)</f>
        <v>Q1</v>
      </c>
      <c r="E302" s="5">
        <f>MONTH(SalesDataTable[[#This Row],[Order Date]])</f>
        <v>3</v>
      </c>
      <c r="F302" s="5" t="str">
        <f>TEXT(SalesDataTable[[#This Row],[Order Date]], "MMM")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25">
        <f>SalesDataTable[[#This Row],[Units Sold]]*SalesDataTable[[#This Row],[Unit Price]]</f>
        <v>144.32</v>
      </c>
      <c r="V302" s="8">
        <f>SalesDataTable[[#This Row],[Units Sold]]*SalesDataTable[[#This Row],[Unit Price]]*SalesDataTable[[#This Row],[Discount %]]</f>
        <v>0</v>
      </c>
      <c r="W302" s="5">
        <f>YEAR(SalesDataTable[[#This Row],[Order Date]])</f>
        <v>2026</v>
      </c>
      <c r="X302" s="8" t="str">
        <f>"Q"&amp;ROUNDUP(MONTH(SalesDataTable[[#This Row],[Order Date]])/3,0)</f>
        <v>Q1</v>
      </c>
      <c r="Y302" s="9">
        <f>MONTH(SalesDataTable[[#This Row],[Order Date]])</f>
        <v>3</v>
      </c>
      <c r="Z302" s="8" t="str">
        <f>TEXT(SalesDataTable[[#This Row],[Order Date]],"mmm")</f>
        <v>Mar</v>
      </c>
    </row>
    <row r="303" spans="1:26" ht="16">
      <c r="A303" s="2">
        <v>4416</v>
      </c>
      <c r="B303" s="3">
        <v>46085</v>
      </c>
      <c r="C303" s="5">
        <f>YEAR(SalesDataTable[[#This Row],[Order Date]])</f>
        <v>2026</v>
      </c>
      <c r="D303" s="14" t="str">
        <f>"Q"&amp;ROUNDUP(MONTH(SalesDataTable[[#This Row],[Order Date]])/3,0)</f>
        <v>Q1</v>
      </c>
      <c r="E303" s="5">
        <f>MONTH(SalesDataTable[[#This Row],[Order Date]])</f>
        <v>3</v>
      </c>
      <c r="F303" s="5" t="str">
        <f>TEXT(SalesDataTable[[#This Row],[Order Date]], "MMM")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25">
        <f>SalesDataTable[[#This Row],[Units Sold]]*SalesDataTable[[#This Row],[Unit Price]]</f>
        <v>303.39999999999998</v>
      </c>
      <c r="V303" s="8">
        <f>SalesDataTable[[#This Row],[Units Sold]]*SalesDataTable[[#This Row],[Unit Price]]*SalesDataTable[[#This Row],[Discount %]]</f>
        <v>0</v>
      </c>
      <c r="W303" s="5">
        <f>YEAR(SalesDataTable[[#This Row],[Order Date]])</f>
        <v>2026</v>
      </c>
      <c r="X303" s="8" t="str">
        <f>"Q"&amp;ROUNDUP(MONTH(SalesDataTable[[#This Row],[Order Date]])/3,0)</f>
        <v>Q1</v>
      </c>
      <c r="Y303" s="9">
        <f>MONTH(SalesDataTable[[#This Row],[Order Date]])</f>
        <v>3</v>
      </c>
      <c r="Z303" s="8" t="str">
        <f>TEXT(SalesDataTable[[#This Row],[Order Date]],"mmm")</f>
        <v>Mar</v>
      </c>
    </row>
    <row r="304" spans="1:26" ht="16">
      <c r="A304" s="2">
        <v>4434</v>
      </c>
      <c r="B304" s="3">
        <v>46085</v>
      </c>
      <c r="C304" s="5">
        <f>YEAR(SalesDataTable[[#This Row],[Order Date]])</f>
        <v>2026</v>
      </c>
      <c r="D304" s="14" t="str">
        <f>"Q"&amp;ROUNDUP(MONTH(SalesDataTable[[#This Row],[Order Date]])/3,0)</f>
        <v>Q1</v>
      </c>
      <c r="E304" s="5">
        <f>MONTH(SalesDataTable[[#This Row],[Order Date]])</f>
        <v>3</v>
      </c>
      <c r="F304" s="5" t="str">
        <f>TEXT(SalesDataTable[[#This Row],[Order Date]], "MMM")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25">
        <f>SalesDataTable[[#This Row],[Units Sold]]*SalesDataTable[[#This Row],[Unit Price]]</f>
        <v>303.10000000000002</v>
      </c>
      <c r="V304" s="8">
        <f>SalesDataTable[[#This Row],[Units Sold]]*SalesDataTable[[#This Row],[Unit Price]]*SalesDataTable[[#This Row],[Discount %]]</f>
        <v>30.310000000000002</v>
      </c>
      <c r="W304" s="5">
        <f>YEAR(SalesDataTable[[#This Row],[Order Date]])</f>
        <v>2026</v>
      </c>
      <c r="X304" s="8" t="str">
        <f>"Q"&amp;ROUNDUP(MONTH(SalesDataTable[[#This Row],[Order Date]])/3,0)</f>
        <v>Q1</v>
      </c>
      <c r="Y304" s="9">
        <f>MONTH(SalesDataTable[[#This Row],[Order Date]])</f>
        <v>3</v>
      </c>
      <c r="Z304" s="8" t="str">
        <f>TEXT(SalesDataTable[[#This Row],[Order Date]],"mmm")</f>
        <v>Mar</v>
      </c>
    </row>
    <row r="305" spans="1:26" ht="16">
      <c r="A305" s="2">
        <v>4992</v>
      </c>
      <c r="B305" s="3">
        <v>46085</v>
      </c>
      <c r="C305" s="5">
        <f>YEAR(SalesDataTable[[#This Row],[Order Date]])</f>
        <v>2026</v>
      </c>
      <c r="D305" s="14" t="str">
        <f>"Q"&amp;ROUNDUP(MONTH(SalesDataTable[[#This Row],[Order Date]])/3,0)</f>
        <v>Q1</v>
      </c>
      <c r="E305" s="5">
        <f>MONTH(SalesDataTable[[#This Row],[Order Date]])</f>
        <v>3</v>
      </c>
      <c r="F305" s="5" t="str">
        <f>TEXT(SalesDataTable[[#This Row],[Order Date]], "MMM")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25">
        <f>SalesDataTable[[#This Row],[Units Sold]]*SalesDataTable[[#This Row],[Unit Price]]</f>
        <v>412.2</v>
      </c>
      <c r="V305" s="8">
        <f>SalesDataTable[[#This Row],[Units Sold]]*SalesDataTable[[#This Row],[Unit Price]]*SalesDataTable[[#This Row],[Discount %]]</f>
        <v>41.22</v>
      </c>
      <c r="W305" s="5">
        <f>YEAR(SalesDataTable[[#This Row],[Order Date]])</f>
        <v>2026</v>
      </c>
      <c r="X305" s="8" t="str">
        <f>"Q"&amp;ROUNDUP(MONTH(SalesDataTable[[#This Row],[Order Date]])/3,0)</f>
        <v>Q1</v>
      </c>
      <c r="Y305" s="9">
        <f>MONTH(SalesDataTable[[#This Row],[Order Date]])</f>
        <v>3</v>
      </c>
      <c r="Z305" s="8" t="str">
        <f>TEXT(SalesDataTable[[#This Row],[Order Date]],"mmm")</f>
        <v>Mar</v>
      </c>
    </row>
    <row r="306" spans="1:26" ht="16">
      <c r="A306" s="2">
        <v>388</v>
      </c>
      <c r="B306" s="3">
        <v>46086</v>
      </c>
      <c r="C306" s="5">
        <f>YEAR(SalesDataTable[[#This Row],[Order Date]])</f>
        <v>2026</v>
      </c>
      <c r="D306" s="14" t="str">
        <f>"Q"&amp;ROUNDUP(MONTH(SalesDataTable[[#This Row],[Order Date]])/3,0)</f>
        <v>Q1</v>
      </c>
      <c r="E306" s="5">
        <f>MONTH(SalesDataTable[[#This Row],[Order Date]])</f>
        <v>3</v>
      </c>
      <c r="F306" s="5" t="str">
        <f>TEXT(SalesDataTable[[#This Row],[Order Date]], "MMM")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25">
        <f>SalesDataTable[[#This Row],[Units Sold]]*SalesDataTable[[#This Row],[Unit Price]]</f>
        <v>35.61</v>
      </c>
      <c r="V306" s="8">
        <f>SalesDataTable[[#This Row],[Units Sold]]*SalesDataTable[[#This Row],[Unit Price]]*SalesDataTable[[#This Row],[Discount %]]</f>
        <v>1.7805</v>
      </c>
      <c r="W306" s="5">
        <f>YEAR(SalesDataTable[[#This Row],[Order Date]])</f>
        <v>2026</v>
      </c>
      <c r="X306" s="8" t="str">
        <f>"Q"&amp;ROUNDUP(MONTH(SalesDataTable[[#This Row],[Order Date]])/3,0)</f>
        <v>Q1</v>
      </c>
      <c r="Y306" s="9">
        <f>MONTH(SalesDataTable[[#This Row],[Order Date]])</f>
        <v>3</v>
      </c>
      <c r="Z306" s="8" t="str">
        <f>TEXT(SalesDataTable[[#This Row],[Order Date]],"mmm")</f>
        <v>Mar</v>
      </c>
    </row>
    <row r="307" spans="1:26" ht="16">
      <c r="A307" s="2">
        <v>977</v>
      </c>
      <c r="B307" s="3">
        <v>46086</v>
      </c>
      <c r="C307" s="5">
        <f>YEAR(SalesDataTable[[#This Row],[Order Date]])</f>
        <v>2026</v>
      </c>
      <c r="D307" s="14" t="str">
        <f>"Q"&amp;ROUNDUP(MONTH(SalesDataTable[[#This Row],[Order Date]])/3,0)</f>
        <v>Q1</v>
      </c>
      <c r="E307" s="5">
        <f>MONTH(SalesDataTable[[#This Row],[Order Date]])</f>
        <v>3</v>
      </c>
      <c r="F307" s="5" t="str">
        <f>TEXT(SalesDataTable[[#This Row],[Order Date]], "MMM")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25">
        <f>SalesDataTable[[#This Row],[Units Sold]]*SalesDataTable[[#This Row],[Unit Price]]</f>
        <v>780.65</v>
      </c>
      <c r="V307" s="8">
        <f>SalesDataTable[[#This Row],[Units Sold]]*SalesDataTable[[#This Row],[Unit Price]]*SalesDataTable[[#This Row],[Discount %]]</f>
        <v>0</v>
      </c>
      <c r="W307" s="5">
        <f>YEAR(SalesDataTable[[#This Row],[Order Date]])</f>
        <v>2026</v>
      </c>
      <c r="X307" s="8" t="str">
        <f>"Q"&amp;ROUNDUP(MONTH(SalesDataTable[[#This Row],[Order Date]])/3,0)</f>
        <v>Q1</v>
      </c>
      <c r="Y307" s="9">
        <f>MONTH(SalesDataTable[[#This Row],[Order Date]])</f>
        <v>3</v>
      </c>
      <c r="Z307" s="8" t="str">
        <f>TEXT(SalesDataTable[[#This Row],[Order Date]],"mmm")</f>
        <v>Mar</v>
      </c>
    </row>
    <row r="308" spans="1:26" ht="16">
      <c r="A308" s="2">
        <v>996</v>
      </c>
      <c r="B308" s="3">
        <v>46086</v>
      </c>
      <c r="C308" s="5">
        <f>YEAR(SalesDataTable[[#This Row],[Order Date]])</f>
        <v>2026</v>
      </c>
      <c r="D308" s="14" t="str">
        <f>"Q"&amp;ROUNDUP(MONTH(SalesDataTable[[#This Row],[Order Date]])/3,0)</f>
        <v>Q1</v>
      </c>
      <c r="E308" s="5">
        <f>MONTH(SalesDataTable[[#This Row],[Order Date]])</f>
        <v>3</v>
      </c>
      <c r="F308" s="5" t="str">
        <f>TEXT(SalesDataTable[[#This Row],[Order Date]], "MMM")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25">
        <f>SalesDataTable[[#This Row],[Units Sold]]*SalesDataTable[[#This Row],[Unit Price]]</f>
        <v>124.31</v>
      </c>
      <c r="V308" s="8">
        <f>SalesDataTable[[#This Row],[Units Sold]]*SalesDataTable[[#This Row],[Unit Price]]*SalesDataTable[[#This Row],[Discount %]]</f>
        <v>0</v>
      </c>
      <c r="W308" s="5">
        <f>YEAR(SalesDataTable[[#This Row],[Order Date]])</f>
        <v>2026</v>
      </c>
      <c r="X308" s="8" t="str">
        <f>"Q"&amp;ROUNDUP(MONTH(SalesDataTable[[#This Row],[Order Date]])/3,0)</f>
        <v>Q1</v>
      </c>
      <c r="Y308" s="9">
        <f>MONTH(SalesDataTable[[#This Row],[Order Date]])</f>
        <v>3</v>
      </c>
      <c r="Z308" s="8" t="str">
        <f>TEXT(SalesDataTable[[#This Row],[Order Date]],"mmm")</f>
        <v>Mar</v>
      </c>
    </row>
    <row r="309" spans="1:26" ht="16">
      <c r="A309" s="2">
        <v>1923</v>
      </c>
      <c r="B309" s="3">
        <v>46086</v>
      </c>
      <c r="C309" s="5">
        <f>YEAR(SalesDataTable[[#This Row],[Order Date]])</f>
        <v>2026</v>
      </c>
      <c r="D309" s="14" t="str">
        <f>"Q"&amp;ROUNDUP(MONTH(SalesDataTable[[#This Row],[Order Date]])/3,0)</f>
        <v>Q1</v>
      </c>
      <c r="E309" s="5">
        <f>MONTH(SalesDataTable[[#This Row],[Order Date]])</f>
        <v>3</v>
      </c>
      <c r="F309" s="5" t="str">
        <f>TEXT(SalesDataTable[[#This Row],[Order Date]], "MMM")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25">
        <f>SalesDataTable[[#This Row],[Units Sold]]*SalesDataTable[[#This Row],[Unit Price]]</f>
        <v>248.70000000000002</v>
      </c>
      <c r="V309" s="8">
        <f>SalesDataTable[[#This Row],[Units Sold]]*SalesDataTable[[#This Row],[Unit Price]]*SalesDataTable[[#This Row],[Discount %]]</f>
        <v>24.870000000000005</v>
      </c>
      <c r="W309" s="5">
        <f>YEAR(SalesDataTable[[#This Row],[Order Date]])</f>
        <v>2026</v>
      </c>
      <c r="X309" s="8" t="str">
        <f>"Q"&amp;ROUNDUP(MONTH(SalesDataTable[[#This Row],[Order Date]])/3,0)</f>
        <v>Q1</v>
      </c>
      <c r="Y309" s="9">
        <f>MONTH(SalesDataTable[[#This Row],[Order Date]])</f>
        <v>3</v>
      </c>
      <c r="Z309" s="8" t="str">
        <f>TEXT(SalesDataTable[[#This Row],[Order Date]],"mmm")</f>
        <v>Mar</v>
      </c>
    </row>
    <row r="310" spans="1:26" ht="16">
      <c r="A310" s="2">
        <v>4904</v>
      </c>
      <c r="B310" s="3">
        <v>46086</v>
      </c>
      <c r="C310" s="5">
        <f>YEAR(SalesDataTable[[#This Row],[Order Date]])</f>
        <v>2026</v>
      </c>
      <c r="D310" s="14" t="str">
        <f>"Q"&amp;ROUNDUP(MONTH(SalesDataTable[[#This Row],[Order Date]])/3,0)</f>
        <v>Q1</v>
      </c>
      <c r="E310" s="5">
        <f>MONTH(SalesDataTable[[#This Row],[Order Date]])</f>
        <v>3</v>
      </c>
      <c r="F310" s="5" t="str">
        <f>TEXT(SalesDataTable[[#This Row],[Order Date]], "MMM")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25">
        <f>SalesDataTable[[#This Row],[Units Sold]]*SalesDataTable[[#This Row],[Unit Price]]</f>
        <v>41.1</v>
      </c>
      <c r="V310" s="8">
        <f>SalesDataTable[[#This Row],[Units Sold]]*SalesDataTable[[#This Row],[Unit Price]]*SalesDataTable[[#This Row],[Discount %]]</f>
        <v>0</v>
      </c>
      <c r="W310" s="5">
        <f>YEAR(SalesDataTable[[#This Row],[Order Date]])</f>
        <v>2026</v>
      </c>
      <c r="X310" s="8" t="str">
        <f>"Q"&amp;ROUNDUP(MONTH(SalesDataTable[[#This Row],[Order Date]])/3,0)</f>
        <v>Q1</v>
      </c>
      <c r="Y310" s="9">
        <f>MONTH(SalesDataTable[[#This Row],[Order Date]])</f>
        <v>3</v>
      </c>
      <c r="Z310" s="8" t="str">
        <f>TEXT(SalesDataTable[[#This Row],[Order Date]],"mmm")</f>
        <v>Mar</v>
      </c>
    </row>
    <row r="311" spans="1:26" ht="16">
      <c r="A311" s="2">
        <v>1036</v>
      </c>
      <c r="B311" s="3">
        <v>46087</v>
      </c>
      <c r="C311" s="5">
        <f>YEAR(SalesDataTable[[#This Row],[Order Date]])</f>
        <v>2026</v>
      </c>
      <c r="D311" s="14" t="str">
        <f>"Q"&amp;ROUNDUP(MONTH(SalesDataTable[[#This Row],[Order Date]])/3,0)</f>
        <v>Q1</v>
      </c>
      <c r="E311" s="5">
        <f>MONTH(SalesDataTable[[#This Row],[Order Date]])</f>
        <v>3</v>
      </c>
      <c r="F311" s="5" t="str">
        <f>TEXT(SalesDataTable[[#This Row],[Order Date]], "MMM")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25">
        <f>SalesDataTable[[#This Row],[Units Sold]]*SalesDataTable[[#This Row],[Unit Price]]</f>
        <v>40.380000000000003</v>
      </c>
      <c r="V311" s="8">
        <f>SalesDataTable[[#This Row],[Units Sold]]*SalesDataTable[[#This Row],[Unit Price]]*SalesDataTable[[#This Row],[Discount %]]</f>
        <v>0</v>
      </c>
      <c r="W311" s="5">
        <f>YEAR(SalesDataTable[[#This Row],[Order Date]])</f>
        <v>2026</v>
      </c>
      <c r="X311" s="8" t="str">
        <f>"Q"&amp;ROUNDUP(MONTH(SalesDataTable[[#This Row],[Order Date]])/3,0)</f>
        <v>Q1</v>
      </c>
      <c r="Y311" s="9">
        <f>MONTH(SalesDataTable[[#This Row],[Order Date]])</f>
        <v>3</v>
      </c>
      <c r="Z311" s="8" t="str">
        <f>TEXT(SalesDataTable[[#This Row],[Order Date]],"mmm")</f>
        <v>Mar</v>
      </c>
    </row>
    <row r="312" spans="1:26" ht="16">
      <c r="A312" s="2">
        <v>1470</v>
      </c>
      <c r="B312" s="3">
        <v>46087</v>
      </c>
      <c r="C312" s="5">
        <f>YEAR(SalesDataTable[[#This Row],[Order Date]])</f>
        <v>2026</v>
      </c>
      <c r="D312" s="14" t="str">
        <f>"Q"&amp;ROUNDUP(MONTH(SalesDataTable[[#This Row],[Order Date]])/3,0)</f>
        <v>Q1</v>
      </c>
      <c r="E312" s="5">
        <f>MONTH(SalesDataTable[[#This Row],[Order Date]])</f>
        <v>3</v>
      </c>
      <c r="F312" s="5" t="str">
        <f>TEXT(SalesDataTable[[#This Row],[Order Date]], "MMM")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25">
        <f>SalesDataTable[[#This Row],[Units Sold]]*SalesDataTable[[#This Row],[Unit Price]]</f>
        <v>80.349999999999994</v>
      </c>
      <c r="V312" s="8">
        <f>SalesDataTable[[#This Row],[Units Sold]]*SalesDataTable[[#This Row],[Unit Price]]*SalesDataTable[[#This Row],[Discount %]]</f>
        <v>8.0350000000000001</v>
      </c>
      <c r="W312" s="5">
        <f>YEAR(SalesDataTable[[#This Row],[Order Date]])</f>
        <v>2026</v>
      </c>
      <c r="X312" s="8" t="str">
        <f>"Q"&amp;ROUNDUP(MONTH(SalesDataTable[[#This Row],[Order Date]])/3,0)</f>
        <v>Q1</v>
      </c>
      <c r="Y312" s="9">
        <f>MONTH(SalesDataTable[[#This Row],[Order Date]])</f>
        <v>3</v>
      </c>
      <c r="Z312" s="8" t="str">
        <f>TEXT(SalesDataTable[[#This Row],[Order Date]],"mmm")</f>
        <v>Mar</v>
      </c>
    </row>
    <row r="313" spans="1:26" ht="16">
      <c r="A313" s="2">
        <v>2907</v>
      </c>
      <c r="B313" s="3">
        <v>46087</v>
      </c>
      <c r="C313" s="5">
        <f>YEAR(SalesDataTable[[#This Row],[Order Date]])</f>
        <v>2026</v>
      </c>
      <c r="D313" s="14" t="str">
        <f>"Q"&amp;ROUNDUP(MONTH(SalesDataTable[[#This Row],[Order Date]])/3,0)</f>
        <v>Q1</v>
      </c>
      <c r="E313" s="5">
        <f>MONTH(SalesDataTable[[#This Row],[Order Date]])</f>
        <v>3</v>
      </c>
      <c r="F313" s="5" t="str">
        <f>TEXT(SalesDataTable[[#This Row],[Order Date]], "MMM")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25">
        <f>SalesDataTable[[#This Row],[Units Sold]]*SalesDataTable[[#This Row],[Unit Price]]</f>
        <v>40.44</v>
      </c>
      <c r="V313" s="8">
        <f>SalesDataTable[[#This Row],[Units Sold]]*SalesDataTable[[#This Row],[Unit Price]]*SalesDataTable[[#This Row],[Discount %]]</f>
        <v>2.0219999999999998</v>
      </c>
      <c r="W313" s="5">
        <f>YEAR(SalesDataTable[[#This Row],[Order Date]])</f>
        <v>2026</v>
      </c>
      <c r="X313" s="8" t="str">
        <f>"Q"&amp;ROUNDUP(MONTH(SalesDataTable[[#This Row],[Order Date]])/3,0)</f>
        <v>Q1</v>
      </c>
      <c r="Y313" s="9">
        <f>MONTH(SalesDataTable[[#This Row],[Order Date]])</f>
        <v>3</v>
      </c>
      <c r="Z313" s="8" t="str">
        <f>TEXT(SalesDataTable[[#This Row],[Order Date]],"mmm")</f>
        <v>Mar</v>
      </c>
    </row>
    <row r="314" spans="1:26" ht="16">
      <c r="A314" s="2">
        <v>2997</v>
      </c>
      <c r="B314" s="3">
        <v>46087</v>
      </c>
      <c r="C314" s="5">
        <f>YEAR(SalesDataTable[[#This Row],[Order Date]])</f>
        <v>2026</v>
      </c>
      <c r="D314" s="14" t="str">
        <f>"Q"&amp;ROUNDUP(MONTH(SalesDataTable[[#This Row],[Order Date]])/3,0)</f>
        <v>Q1</v>
      </c>
      <c r="E314" s="5">
        <f>MONTH(SalesDataTable[[#This Row],[Order Date]])</f>
        <v>3</v>
      </c>
      <c r="F314" s="5" t="str">
        <f>TEXT(SalesDataTable[[#This Row],[Order Date]], "MMM")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25">
        <f>SalesDataTable[[#This Row],[Units Sold]]*SalesDataTable[[#This Row],[Unit Price]]</f>
        <v>107.67</v>
      </c>
      <c r="V314" s="8">
        <f>SalesDataTable[[#This Row],[Units Sold]]*SalesDataTable[[#This Row],[Unit Price]]*SalesDataTable[[#This Row],[Discount %]]</f>
        <v>0</v>
      </c>
      <c r="W314" s="5">
        <f>YEAR(SalesDataTable[[#This Row],[Order Date]])</f>
        <v>2026</v>
      </c>
      <c r="X314" s="8" t="str">
        <f>"Q"&amp;ROUNDUP(MONTH(SalesDataTable[[#This Row],[Order Date]])/3,0)</f>
        <v>Q1</v>
      </c>
      <c r="Y314" s="9">
        <f>MONTH(SalesDataTable[[#This Row],[Order Date]])</f>
        <v>3</v>
      </c>
      <c r="Z314" s="8" t="str">
        <f>TEXT(SalesDataTable[[#This Row],[Order Date]],"mmm")</f>
        <v>Mar</v>
      </c>
    </row>
    <row r="315" spans="1:26" ht="16">
      <c r="A315" s="2">
        <v>3056</v>
      </c>
      <c r="B315" s="3">
        <v>46087</v>
      </c>
      <c r="C315" s="5">
        <f>YEAR(SalesDataTable[[#This Row],[Order Date]])</f>
        <v>2026</v>
      </c>
      <c r="D315" s="14" t="str">
        <f>"Q"&amp;ROUNDUP(MONTH(SalesDataTable[[#This Row],[Order Date]])/3,0)</f>
        <v>Q1</v>
      </c>
      <c r="E315" s="5">
        <f>MONTH(SalesDataTable[[#This Row],[Order Date]])</f>
        <v>3</v>
      </c>
      <c r="F315" s="5" t="str">
        <f>TEXT(SalesDataTable[[#This Row],[Order Date]], "MMM")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25">
        <f>SalesDataTable[[#This Row],[Units Sold]]*SalesDataTable[[#This Row],[Unit Price]]</f>
        <v>490.34999999999997</v>
      </c>
      <c r="V315" s="8">
        <f>SalesDataTable[[#This Row],[Units Sold]]*SalesDataTable[[#This Row],[Unit Price]]*SalesDataTable[[#This Row],[Discount %]]</f>
        <v>0</v>
      </c>
      <c r="W315" s="5">
        <f>YEAR(SalesDataTable[[#This Row],[Order Date]])</f>
        <v>2026</v>
      </c>
      <c r="X315" s="8" t="str">
        <f>"Q"&amp;ROUNDUP(MONTH(SalesDataTable[[#This Row],[Order Date]])/3,0)</f>
        <v>Q1</v>
      </c>
      <c r="Y315" s="9">
        <f>MONTH(SalesDataTable[[#This Row],[Order Date]])</f>
        <v>3</v>
      </c>
      <c r="Z315" s="8" t="str">
        <f>TEXT(SalesDataTable[[#This Row],[Order Date]],"mmm")</f>
        <v>Mar</v>
      </c>
    </row>
    <row r="316" spans="1:26" ht="16">
      <c r="A316" s="2">
        <v>471</v>
      </c>
      <c r="B316" s="3">
        <v>46088</v>
      </c>
      <c r="C316" s="5">
        <f>YEAR(SalesDataTable[[#This Row],[Order Date]])</f>
        <v>2026</v>
      </c>
      <c r="D316" s="14" t="str">
        <f>"Q"&amp;ROUNDUP(MONTH(SalesDataTable[[#This Row],[Order Date]])/3,0)</f>
        <v>Q1</v>
      </c>
      <c r="E316" s="5">
        <f>MONTH(SalesDataTable[[#This Row],[Order Date]])</f>
        <v>3</v>
      </c>
      <c r="F316" s="5" t="str">
        <f>TEXT(SalesDataTable[[#This Row],[Order Date]], "MMM")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25">
        <f>SalesDataTable[[#This Row],[Units Sold]]*SalesDataTable[[#This Row],[Unit Price]]</f>
        <v>80.040000000000006</v>
      </c>
      <c r="V316" s="8">
        <f>SalesDataTable[[#This Row],[Units Sold]]*SalesDataTable[[#This Row],[Unit Price]]*SalesDataTable[[#This Row],[Discount %]]</f>
        <v>0</v>
      </c>
      <c r="W316" s="5">
        <f>YEAR(SalesDataTable[[#This Row],[Order Date]])</f>
        <v>2026</v>
      </c>
      <c r="X316" s="8" t="str">
        <f>"Q"&amp;ROUNDUP(MONTH(SalesDataTable[[#This Row],[Order Date]])/3,0)</f>
        <v>Q1</v>
      </c>
      <c r="Y316" s="9">
        <f>MONTH(SalesDataTable[[#This Row],[Order Date]])</f>
        <v>3</v>
      </c>
      <c r="Z316" s="8" t="str">
        <f>TEXT(SalesDataTable[[#This Row],[Order Date]],"mmm")</f>
        <v>Mar</v>
      </c>
    </row>
    <row r="317" spans="1:26" ht="16">
      <c r="A317" s="2">
        <v>842</v>
      </c>
      <c r="B317" s="3">
        <v>46088</v>
      </c>
      <c r="C317" s="5">
        <f>YEAR(SalesDataTable[[#This Row],[Order Date]])</f>
        <v>2026</v>
      </c>
      <c r="D317" s="14" t="str">
        <f>"Q"&amp;ROUNDUP(MONTH(SalesDataTable[[#This Row],[Order Date]])/3,0)</f>
        <v>Q1</v>
      </c>
      <c r="E317" s="5">
        <f>MONTH(SalesDataTable[[#This Row],[Order Date]])</f>
        <v>3</v>
      </c>
      <c r="F317" s="5" t="str">
        <f>TEXT(SalesDataTable[[#This Row],[Order Date]], "MMM")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25">
        <f>SalesDataTable[[#This Row],[Units Sold]]*SalesDataTable[[#This Row],[Unit Price]]</f>
        <v>40.01</v>
      </c>
      <c r="V317" s="8">
        <f>SalesDataTable[[#This Row],[Units Sold]]*SalesDataTable[[#This Row],[Unit Price]]*SalesDataTable[[#This Row],[Discount %]]</f>
        <v>2.0005000000000002</v>
      </c>
      <c r="W317" s="5">
        <f>YEAR(SalesDataTable[[#This Row],[Order Date]])</f>
        <v>2026</v>
      </c>
      <c r="X317" s="8" t="str">
        <f>"Q"&amp;ROUNDUP(MONTH(SalesDataTable[[#This Row],[Order Date]])/3,0)</f>
        <v>Q1</v>
      </c>
      <c r="Y317" s="9">
        <f>MONTH(SalesDataTable[[#This Row],[Order Date]])</f>
        <v>3</v>
      </c>
      <c r="Z317" s="8" t="str">
        <f>TEXT(SalesDataTable[[#This Row],[Order Date]],"mmm")</f>
        <v>Mar</v>
      </c>
    </row>
    <row r="318" spans="1:26" ht="16">
      <c r="A318" s="2">
        <v>3386</v>
      </c>
      <c r="B318" s="3">
        <v>46088</v>
      </c>
      <c r="C318" s="5">
        <f>YEAR(SalesDataTable[[#This Row],[Order Date]])</f>
        <v>2026</v>
      </c>
      <c r="D318" s="14" t="str">
        <f>"Q"&amp;ROUNDUP(MONTH(SalesDataTable[[#This Row],[Order Date]])/3,0)</f>
        <v>Q1</v>
      </c>
      <c r="E318" s="5">
        <f>MONTH(SalesDataTable[[#This Row],[Order Date]])</f>
        <v>3</v>
      </c>
      <c r="F318" s="5" t="str">
        <f>TEXT(SalesDataTable[[#This Row],[Order Date]], "MMM")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25">
        <f>SalesDataTable[[#This Row],[Units Sold]]*SalesDataTable[[#This Row],[Unit Price]]</f>
        <v>465.48</v>
      </c>
      <c r="V318" s="8">
        <f>SalesDataTable[[#This Row],[Units Sold]]*SalesDataTable[[#This Row],[Unit Price]]*SalesDataTable[[#This Row],[Discount %]]</f>
        <v>0</v>
      </c>
      <c r="W318" s="5">
        <f>YEAR(SalesDataTable[[#This Row],[Order Date]])</f>
        <v>2026</v>
      </c>
      <c r="X318" s="8" t="str">
        <f>"Q"&amp;ROUNDUP(MONTH(SalesDataTable[[#This Row],[Order Date]])/3,0)</f>
        <v>Q1</v>
      </c>
      <c r="Y318" s="9">
        <f>MONTH(SalesDataTable[[#This Row],[Order Date]])</f>
        <v>3</v>
      </c>
      <c r="Z318" s="8" t="str">
        <f>TEXT(SalesDataTable[[#This Row],[Order Date]],"mmm")</f>
        <v>Mar</v>
      </c>
    </row>
    <row r="319" spans="1:26" ht="16">
      <c r="A319" s="2">
        <v>4505</v>
      </c>
      <c r="B319" s="3">
        <v>46088</v>
      </c>
      <c r="C319" s="5">
        <f>YEAR(SalesDataTable[[#This Row],[Order Date]])</f>
        <v>2026</v>
      </c>
      <c r="D319" s="14" t="str">
        <f>"Q"&amp;ROUNDUP(MONTH(SalesDataTable[[#This Row],[Order Date]])/3,0)</f>
        <v>Q1</v>
      </c>
      <c r="E319" s="5">
        <f>MONTH(SalesDataTable[[#This Row],[Order Date]])</f>
        <v>3</v>
      </c>
      <c r="F319" s="5" t="str">
        <f>TEXT(SalesDataTable[[#This Row],[Order Date]], "MMM")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25">
        <f>SalesDataTable[[#This Row],[Units Sold]]*SalesDataTable[[#This Row],[Unit Price]]</f>
        <v>39.96</v>
      </c>
      <c r="V319" s="8">
        <f>SalesDataTable[[#This Row],[Units Sold]]*SalesDataTable[[#This Row],[Unit Price]]*SalesDataTable[[#This Row],[Discount %]]</f>
        <v>0</v>
      </c>
      <c r="W319" s="5">
        <f>YEAR(SalesDataTable[[#This Row],[Order Date]])</f>
        <v>2026</v>
      </c>
      <c r="X319" s="8" t="str">
        <f>"Q"&amp;ROUNDUP(MONTH(SalesDataTable[[#This Row],[Order Date]])/3,0)</f>
        <v>Q1</v>
      </c>
      <c r="Y319" s="9">
        <f>MONTH(SalesDataTable[[#This Row],[Order Date]])</f>
        <v>3</v>
      </c>
      <c r="Z319" s="8" t="str">
        <f>TEXT(SalesDataTable[[#This Row],[Order Date]],"mmm")</f>
        <v>Mar</v>
      </c>
    </row>
    <row r="320" spans="1:26" ht="16">
      <c r="A320" s="2">
        <v>1286</v>
      </c>
      <c r="B320" s="3">
        <v>46089</v>
      </c>
      <c r="C320" s="5">
        <f>YEAR(SalesDataTable[[#This Row],[Order Date]])</f>
        <v>2026</v>
      </c>
      <c r="D320" s="14" t="str">
        <f>"Q"&amp;ROUNDUP(MONTH(SalesDataTable[[#This Row],[Order Date]])/3,0)</f>
        <v>Q1</v>
      </c>
      <c r="E320" s="5">
        <f>MONTH(SalesDataTable[[#This Row],[Order Date]])</f>
        <v>3</v>
      </c>
      <c r="F320" s="5" t="str">
        <f>TEXT(SalesDataTable[[#This Row],[Order Date]], "MMM")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25">
        <f>SalesDataTable[[#This Row],[Units Sold]]*SalesDataTable[[#This Row],[Unit Price]]</f>
        <v>146.6</v>
      </c>
      <c r="V320" s="8">
        <f>SalesDataTable[[#This Row],[Units Sold]]*SalesDataTable[[#This Row],[Unit Price]]*SalesDataTable[[#This Row],[Discount %]]</f>
        <v>0</v>
      </c>
      <c r="W320" s="5">
        <f>YEAR(SalesDataTable[[#This Row],[Order Date]])</f>
        <v>2026</v>
      </c>
      <c r="X320" s="8" t="str">
        <f>"Q"&amp;ROUNDUP(MONTH(SalesDataTable[[#This Row],[Order Date]])/3,0)</f>
        <v>Q1</v>
      </c>
      <c r="Y320" s="9">
        <f>MONTH(SalesDataTable[[#This Row],[Order Date]])</f>
        <v>3</v>
      </c>
      <c r="Z320" s="8" t="str">
        <f>TEXT(SalesDataTable[[#This Row],[Order Date]],"mmm")</f>
        <v>Mar</v>
      </c>
    </row>
    <row r="321" spans="1:26" ht="16">
      <c r="A321" s="2">
        <v>2653</v>
      </c>
      <c r="B321" s="3">
        <v>46089</v>
      </c>
      <c r="C321" s="5">
        <f>YEAR(SalesDataTable[[#This Row],[Order Date]])</f>
        <v>2026</v>
      </c>
      <c r="D321" s="14" t="str">
        <f>"Q"&amp;ROUNDUP(MONTH(SalesDataTable[[#This Row],[Order Date]])/3,0)</f>
        <v>Q1</v>
      </c>
      <c r="E321" s="5">
        <f>MONTH(SalesDataTable[[#This Row],[Order Date]])</f>
        <v>3</v>
      </c>
      <c r="F321" s="5" t="str">
        <f>TEXT(SalesDataTable[[#This Row],[Order Date]], "MMM")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25">
        <f>SalesDataTable[[#This Row],[Units Sold]]*SalesDataTable[[#This Row],[Unit Price]]</f>
        <v>94.38</v>
      </c>
      <c r="V321" s="8">
        <f>SalesDataTable[[#This Row],[Units Sold]]*SalesDataTable[[#This Row],[Unit Price]]*SalesDataTable[[#This Row],[Discount %]]</f>
        <v>0</v>
      </c>
      <c r="W321" s="5">
        <f>YEAR(SalesDataTable[[#This Row],[Order Date]])</f>
        <v>2026</v>
      </c>
      <c r="X321" s="8" t="str">
        <f>"Q"&amp;ROUNDUP(MONTH(SalesDataTable[[#This Row],[Order Date]])/3,0)</f>
        <v>Q1</v>
      </c>
      <c r="Y321" s="9">
        <f>MONTH(SalesDataTable[[#This Row],[Order Date]])</f>
        <v>3</v>
      </c>
      <c r="Z321" s="8" t="str">
        <f>TEXT(SalesDataTable[[#This Row],[Order Date]],"mmm")</f>
        <v>Mar</v>
      </c>
    </row>
    <row r="322" spans="1:26" ht="16">
      <c r="A322" s="2">
        <v>4465</v>
      </c>
      <c r="B322" s="3">
        <v>46089</v>
      </c>
      <c r="C322" s="5">
        <f>YEAR(SalesDataTable[[#This Row],[Order Date]])</f>
        <v>2026</v>
      </c>
      <c r="D322" s="14" t="str">
        <f>"Q"&amp;ROUNDUP(MONTH(SalesDataTable[[#This Row],[Order Date]])/3,0)</f>
        <v>Q1</v>
      </c>
      <c r="E322" s="5">
        <f>MONTH(SalesDataTable[[#This Row],[Order Date]])</f>
        <v>3</v>
      </c>
      <c r="F322" s="5" t="str">
        <f>TEXT(SalesDataTable[[#This Row],[Order Date]], "MMM")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25">
        <f>SalesDataTable[[#This Row],[Units Sold]]*SalesDataTable[[#This Row],[Unit Price]]</f>
        <v>121.77</v>
      </c>
      <c r="V322" s="8">
        <f>SalesDataTable[[#This Row],[Units Sold]]*SalesDataTable[[#This Row],[Unit Price]]*SalesDataTable[[#This Row],[Discount %]]</f>
        <v>0</v>
      </c>
      <c r="W322" s="5">
        <f>YEAR(SalesDataTable[[#This Row],[Order Date]])</f>
        <v>2026</v>
      </c>
      <c r="X322" s="8" t="str">
        <f>"Q"&amp;ROUNDUP(MONTH(SalesDataTable[[#This Row],[Order Date]])/3,0)</f>
        <v>Q1</v>
      </c>
      <c r="Y322" s="9">
        <f>MONTH(SalesDataTable[[#This Row],[Order Date]])</f>
        <v>3</v>
      </c>
      <c r="Z322" s="8" t="str">
        <f>TEXT(SalesDataTable[[#This Row],[Order Date]],"mmm")</f>
        <v>Mar</v>
      </c>
    </row>
    <row r="323" spans="1:26" ht="16">
      <c r="A323" s="2">
        <v>4576</v>
      </c>
      <c r="B323" s="3">
        <v>46089</v>
      </c>
      <c r="C323" s="5">
        <f>YEAR(SalesDataTable[[#This Row],[Order Date]])</f>
        <v>2026</v>
      </c>
      <c r="D323" s="14" t="str">
        <f>"Q"&amp;ROUNDUP(MONTH(SalesDataTable[[#This Row],[Order Date]])/3,0)</f>
        <v>Q1</v>
      </c>
      <c r="E323" s="5">
        <f>MONTH(SalesDataTable[[#This Row],[Order Date]])</f>
        <v>3</v>
      </c>
      <c r="F323" s="5" t="str">
        <f>TEXT(SalesDataTable[[#This Row],[Order Date]], "MMM")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25">
        <f>SalesDataTable[[#This Row],[Units Sold]]*SalesDataTable[[#This Row],[Unit Price]]</f>
        <v>616.45000000000005</v>
      </c>
      <c r="V323" s="8">
        <f>SalesDataTable[[#This Row],[Units Sold]]*SalesDataTable[[#This Row],[Unit Price]]*SalesDataTable[[#This Row],[Discount %]]</f>
        <v>0</v>
      </c>
      <c r="W323" s="5">
        <f>YEAR(SalesDataTable[[#This Row],[Order Date]])</f>
        <v>2026</v>
      </c>
      <c r="X323" s="8" t="str">
        <f>"Q"&amp;ROUNDUP(MONTH(SalesDataTable[[#This Row],[Order Date]])/3,0)</f>
        <v>Q1</v>
      </c>
      <c r="Y323" s="9">
        <f>MONTH(SalesDataTable[[#This Row],[Order Date]])</f>
        <v>3</v>
      </c>
      <c r="Z323" s="8" t="str">
        <f>TEXT(SalesDataTable[[#This Row],[Order Date]],"mmm")</f>
        <v>Mar</v>
      </c>
    </row>
    <row r="324" spans="1:26" ht="16">
      <c r="A324" s="2">
        <v>718</v>
      </c>
      <c r="B324" s="3">
        <v>46090</v>
      </c>
      <c r="C324" s="5">
        <f>YEAR(SalesDataTable[[#This Row],[Order Date]])</f>
        <v>2026</v>
      </c>
      <c r="D324" s="14" t="str">
        <f>"Q"&amp;ROUNDUP(MONTH(SalesDataTable[[#This Row],[Order Date]])/3,0)</f>
        <v>Q1</v>
      </c>
      <c r="E324" s="5">
        <f>MONTH(SalesDataTable[[#This Row],[Order Date]])</f>
        <v>3</v>
      </c>
      <c r="F324" s="5" t="str">
        <f>TEXT(SalesDataTable[[#This Row],[Order Date]], "MMM")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25">
        <f>SalesDataTable[[#This Row],[Units Sold]]*SalesDataTable[[#This Row],[Unit Price]]</f>
        <v>41.15</v>
      </c>
      <c r="V324" s="8">
        <f>SalesDataTable[[#This Row],[Units Sold]]*SalesDataTable[[#This Row],[Unit Price]]*SalesDataTable[[#This Row],[Discount %]]</f>
        <v>2.0575000000000001</v>
      </c>
      <c r="W324" s="5">
        <f>YEAR(SalesDataTable[[#This Row],[Order Date]])</f>
        <v>2026</v>
      </c>
      <c r="X324" s="8" t="str">
        <f>"Q"&amp;ROUNDUP(MONTH(SalesDataTable[[#This Row],[Order Date]])/3,0)</f>
        <v>Q1</v>
      </c>
      <c r="Y324" s="9">
        <f>MONTH(SalesDataTable[[#This Row],[Order Date]])</f>
        <v>3</v>
      </c>
      <c r="Z324" s="8" t="str">
        <f>TEXT(SalesDataTable[[#This Row],[Order Date]],"mmm")</f>
        <v>Mar</v>
      </c>
    </row>
    <row r="325" spans="1:26" ht="16">
      <c r="A325" s="2">
        <v>1527</v>
      </c>
      <c r="B325" s="3">
        <v>46090</v>
      </c>
      <c r="C325" s="5">
        <f>YEAR(SalesDataTable[[#This Row],[Order Date]])</f>
        <v>2026</v>
      </c>
      <c r="D325" s="14" t="str">
        <f>"Q"&amp;ROUNDUP(MONTH(SalesDataTable[[#This Row],[Order Date]])/3,0)</f>
        <v>Q1</v>
      </c>
      <c r="E325" s="5">
        <f>MONTH(SalesDataTable[[#This Row],[Order Date]])</f>
        <v>3</v>
      </c>
      <c r="F325" s="5" t="str">
        <f>TEXT(SalesDataTable[[#This Row],[Order Date]], "MMM")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25">
        <f>SalesDataTable[[#This Row],[Units Sold]]*SalesDataTable[[#This Row],[Unit Price]]</f>
        <v>141.68</v>
      </c>
      <c r="V325" s="8">
        <f>SalesDataTable[[#This Row],[Units Sold]]*SalesDataTable[[#This Row],[Unit Price]]*SalesDataTable[[#This Row],[Discount %]]</f>
        <v>0</v>
      </c>
      <c r="W325" s="5">
        <f>YEAR(SalesDataTable[[#This Row],[Order Date]])</f>
        <v>2026</v>
      </c>
      <c r="X325" s="8" t="str">
        <f>"Q"&amp;ROUNDUP(MONTH(SalesDataTable[[#This Row],[Order Date]])/3,0)</f>
        <v>Q1</v>
      </c>
      <c r="Y325" s="9">
        <f>MONTH(SalesDataTable[[#This Row],[Order Date]])</f>
        <v>3</v>
      </c>
      <c r="Z325" s="8" t="str">
        <f>TEXT(SalesDataTable[[#This Row],[Order Date]],"mmm")</f>
        <v>Mar</v>
      </c>
    </row>
    <row r="326" spans="1:26" ht="16">
      <c r="A326" s="2">
        <v>1797</v>
      </c>
      <c r="B326" s="3">
        <v>46090</v>
      </c>
      <c r="C326" s="5">
        <f>YEAR(SalesDataTable[[#This Row],[Order Date]])</f>
        <v>2026</v>
      </c>
      <c r="D326" s="14" t="str">
        <f>"Q"&amp;ROUNDUP(MONTH(SalesDataTable[[#This Row],[Order Date]])/3,0)</f>
        <v>Q1</v>
      </c>
      <c r="E326" s="5">
        <f>MONTH(SalesDataTable[[#This Row],[Order Date]])</f>
        <v>3</v>
      </c>
      <c r="F326" s="5" t="str">
        <f>TEXT(SalesDataTable[[#This Row],[Order Date]], "MMM")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25">
        <f>SalesDataTable[[#This Row],[Units Sold]]*SalesDataTable[[#This Row],[Unit Price]]</f>
        <v>103.74</v>
      </c>
      <c r="V326" s="8">
        <f>SalesDataTable[[#This Row],[Units Sold]]*SalesDataTable[[#This Row],[Unit Price]]*SalesDataTable[[#This Row],[Discount %]]</f>
        <v>10.374000000000001</v>
      </c>
      <c r="W326" s="5">
        <f>YEAR(SalesDataTable[[#This Row],[Order Date]])</f>
        <v>2026</v>
      </c>
      <c r="X326" s="8" t="str">
        <f>"Q"&amp;ROUNDUP(MONTH(SalesDataTable[[#This Row],[Order Date]])/3,0)</f>
        <v>Q1</v>
      </c>
      <c r="Y326" s="9">
        <f>MONTH(SalesDataTable[[#This Row],[Order Date]])</f>
        <v>3</v>
      </c>
      <c r="Z326" s="8" t="str">
        <f>TEXT(SalesDataTable[[#This Row],[Order Date]],"mmm")</f>
        <v>Mar</v>
      </c>
    </row>
    <row r="327" spans="1:26" ht="16">
      <c r="A327" s="2">
        <v>2917</v>
      </c>
      <c r="B327" s="3">
        <v>46090</v>
      </c>
      <c r="C327" s="5">
        <f>YEAR(SalesDataTable[[#This Row],[Order Date]])</f>
        <v>2026</v>
      </c>
      <c r="D327" s="14" t="str">
        <f>"Q"&amp;ROUNDUP(MONTH(SalesDataTable[[#This Row],[Order Date]])/3,0)</f>
        <v>Q1</v>
      </c>
      <c r="E327" s="5">
        <f>MONTH(SalesDataTable[[#This Row],[Order Date]])</f>
        <v>3</v>
      </c>
      <c r="F327" s="5" t="str">
        <f>TEXT(SalesDataTable[[#This Row],[Order Date]], "MMM")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25">
        <f>SalesDataTable[[#This Row],[Units Sold]]*SalesDataTable[[#This Row],[Unit Price]]</f>
        <v>330.98</v>
      </c>
      <c r="V327" s="8">
        <f>SalesDataTable[[#This Row],[Units Sold]]*SalesDataTable[[#This Row],[Unit Price]]*SalesDataTable[[#This Row],[Discount %]]</f>
        <v>16.549000000000003</v>
      </c>
      <c r="W327" s="5">
        <f>YEAR(SalesDataTable[[#This Row],[Order Date]])</f>
        <v>2026</v>
      </c>
      <c r="X327" s="8" t="str">
        <f>"Q"&amp;ROUNDUP(MONTH(SalesDataTable[[#This Row],[Order Date]])/3,0)</f>
        <v>Q1</v>
      </c>
      <c r="Y327" s="9">
        <f>MONTH(SalesDataTable[[#This Row],[Order Date]])</f>
        <v>3</v>
      </c>
      <c r="Z327" s="8" t="str">
        <f>TEXT(SalesDataTable[[#This Row],[Order Date]],"mmm")</f>
        <v>Mar</v>
      </c>
    </row>
    <row r="328" spans="1:26" ht="16">
      <c r="A328" s="2">
        <v>4095</v>
      </c>
      <c r="B328" s="3">
        <v>46090</v>
      </c>
      <c r="C328" s="5">
        <f>YEAR(SalesDataTable[[#This Row],[Order Date]])</f>
        <v>2026</v>
      </c>
      <c r="D328" s="14" t="str">
        <f>"Q"&amp;ROUNDUP(MONTH(SalesDataTable[[#This Row],[Order Date]])/3,0)</f>
        <v>Q1</v>
      </c>
      <c r="E328" s="5">
        <f>MONTH(SalesDataTable[[#This Row],[Order Date]])</f>
        <v>3</v>
      </c>
      <c r="F328" s="5" t="str">
        <f>TEXT(SalesDataTable[[#This Row],[Order Date]], "MMM")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25">
        <f>SalesDataTable[[#This Row],[Units Sold]]*SalesDataTable[[#This Row],[Unit Price]]</f>
        <v>72.87</v>
      </c>
      <c r="V328" s="8">
        <f>SalesDataTable[[#This Row],[Units Sold]]*SalesDataTable[[#This Row],[Unit Price]]*SalesDataTable[[#This Row],[Discount %]]</f>
        <v>3.6435000000000004</v>
      </c>
      <c r="W328" s="5">
        <f>YEAR(SalesDataTable[[#This Row],[Order Date]])</f>
        <v>2026</v>
      </c>
      <c r="X328" s="8" t="str">
        <f>"Q"&amp;ROUNDUP(MONTH(SalesDataTable[[#This Row],[Order Date]])/3,0)</f>
        <v>Q1</v>
      </c>
      <c r="Y328" s="9">
        <f>MONTH(SalesDataTable[[#This Row],[Order Date]])</f>
        <v>3</v>
      </c>
      <c r="Z328" s="8" t="str">
        <f>TEXT(SalesDataTable[[#This Row],[Order Date]],"mmm")</f>
        <v>Mar</v>
      </c>
    </row>
    <row r="329" spans="1:26" ht="16">
      <c r="A329" s="2">
        <v>5050</v>
      </c>
      <c r="B329" s="3">
        <v>46090</v>
      </c>
      <c r="C329" s="5">
        <f>YEAR(SalesDataTable[[#This Row],[Order Date]])</f>
        <v>2026</v>
      </c>
      <c r="D329" s="14" t="str">
        <f>"Q"&amp;ROUNDUP(MONTH(SalesDataTable[[#This Row],[Order Date]])/3,0)</f>
        <v>Q1</v>
      </c>
      <c r="E329" s="5">
        <f>MONTH(SalesDataTable[[#This Row],[Order Date]])</f>
        <v>3</v>
      </c>
      <c r="F329" s="5" t="str">
        <f>TEXT(SalesDataTable[[#This Row],[Order Date]], "MMM")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25">
        <f>SalesDataTable[[#This Row],[Units Sold]]*SalesDataTable[[#This Row],[Unit Price]]</f>
        <v>161.04</v>
      </c>
      <c r="V329" s="8">
        <f>SalesDataTable[[#This Row],[Units Sold]]*SalesDataTable[[#This Row],[Unit Price]]*SalesDataTable[[#This Row],[Discount %]]</f>
        <v>0</v>
      </c>
      <c r="W329" s="5">
        <f>YEAR(SalesDataTable[[#This Row],[Order Date]])</f>
        <v>2026</v>
      </c>
      <c r="X329" s="8" t="str">
        <f>"Q"&amp;ROUNDUP(MONTH(SalesDataTable[[#This Row],[Order Date]])/3,0)</f>
        <v>Q1</v>
      </c>
      <c r="Y329" s="9">
        <f>MONTH(SalesDataTable[[#This Row],[Order Date]])</f>
        <v>3</v>
      </c>
      <c r="Z329" s="8" t="str">
        <f>TEXT(SalesDataTable[[#This Row],[Order Date]],"mmm")</f>
        <v>Mar</v>
      </c>
    </row>
    <row r="330" spans="1:26" ht="16">
      <c r="A330" s="2">
        <v>709</v>
      </c>
      <c r="B330" s="3">
        <v>46091</v>
      </c>
      <c r="C330" s="5">
        <f>YEAR(SalesDataTable[[#This Row],[Order Date]])</f>
        <v>2026</v>
      </c>
      <c r="D330" s="14" t="str">
        <f>"Q"&amp;ROUNDUP(MONTH(SalesDataTable[[#This Row],[Order Date]])/3,0)</f>
        <v>Q1</v>
      </c>
      <c r="E330" s="5">
        <f>MONTH(SalesDataTable[[#This Row],[Order Date]])</f>
        <v>3</v>
      </c>
      <c r="F330" s="5" t="str">
        <f>TEXT(SalesDataTable[[#This Row],[Order Date]], "MMM")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25">
        <f>SalesDataTable[[#This Row],[Units Sold]]*SalesDataTable[[#This Row],[Unit Price]]</f>
        <v>391.79999999999995</v>
      </c>
      <c r="V330" s="8">
        <f>SalesDataTable[[#This Row],[Units Sold]]*SalesDataTable[[#This Row],[Unit Price]]*SalesDataTable[[#This Row],[Discount %]]</f>
        <v>19.59</v>
      </c>
      <c r="W330" s="5">
        <f>YEAR(SalesDataTable[[#This Row],[Order Date]])</f>
        <v>2026</v>
      </c>
      <c r="X330" s="8" t="str">
        <f>"Q"&amp;ROUNDUP(MONTH(SalesDataTable[[#This Row],[Order Date]])/3,0)</f>
        <v>Q1</v>
      </c>
      <c r="Y330" s="9">
        <f>MONTH(SalesDataTable[[#This Row],[Order Date]])</f>
        <v>3</v>
      </c>
      <c r="Z330" s="8" t="str">
        <f>TEXT(SalesDataTable[[#This Row],[Order Date]],"mmm")</f>
        <v>Mar</v>
      </c>
    </row>
    <row r="331" spans="1:26" ht="16">
      <c r="A331" s="2">
        <v>1073</v>
      </c>
      <c r="B331" s="3">
        <v>46091</v>
      </c>
      <c r="C331" s="5">
        <f>YEAR(SalesDataTable[[#This Row],[Order Date]])</f>
        <v>2026</v>
      </c>
      <c r="D331" s="14" t="str">
        <f>"Q"&amp;ROUNDUP(MONTH(SalesDataTable[[#This Row],[Order Date]])/3,0)</f>
        <v>Q1</v>
      </c>
      <c r="E331" s="5">
        <f>MONTH(SalesDataTable[[#This Row],[Order Date]])</f>
        <v>3</v>
      </c>
      <c r="F331" s="5" t="str">
        <f>TEXT(SalesDataTable[[#This Row],[Order Date]], "MMM")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25">
        <f>SalesDataTable[[#This Row],[Units Sold]]*SalesDataTable[[#This Row],[Unit Price]]</f>
        <v>162.58000000000001</v>
      </c>
      <c r="V331" s="8">
        <f>SalesDataTable[[#This Row],[Units Sold]]*SalesDataTable[[#This Row],[Unit Price]]*SalesDataTable[[#This Row],[Discount %]]</f>
        <v>0</v>
      </c>
      <c r="W331" s="5">
        <f>YEAR(SalesDataTable[[#This Row],[Order Date]])</f>
        <v>2026</v>
      </c>
      <c r="X331" s="8" t="str">
        <f>"Q"&amp;ROUNDUP(MONTH(SalesDataTable[[#This Row],[Order Date]])/3,0)</f>
        <v>Q1</v>
      </c>
      <c r="Y331" s="9">
        <f>MONTH(SalesDataTable[[#This Row],[Order Date]])</f>
        <v>3</v>
      </c>
      <c r="Z331" s="8" t="str">
        <f>TEXT(SalesDataTable[[#This Row],[Order Date]],"mmm")</f>
        <v>Mar</v>
      </c>
    </row>
    <row r="332" spans="1:26" ht="16">
      <c r="A332" s="2">
        <v>2623</v>
      </c>
      <c r="B332" s="3">
        <v>46091</v>
      </c>
      <c r="C332" s="5">
        <f>YEAR(SalesDataTable[[#This Row],[Order Date]])</f>
        <v>2026</v>
      </c>
      <c r="D332" s="14" t="str">
        <f>"Q"&amp;ROUNDUP(MONTH(SalesDataTable[[#This Row],[Order Date]])/3,0)</f>
        <v>Q1</v>
      </c>
      <c r="E332" s="5">
        <f>MONTH(SalesDataTable[[#This Row],[Order Date]])</f>
        <v>3</v>
      </c>
      <c r="F332" s="5" t="str">
        <f>TEXT(SalesDataTable[[#This Row],[Order Date]], "MMM")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25">
        <f>SalesDataTable[[#This Row],[Units Sold]]*SalesDataTable[[#This Row],[Unit Price]]</f>
        <v>206.66</v>
      </c>
      <c r="V332" s="8">
        <f>SalesDataTable[[#This Row],[Units Sold]]*SalesDataTable[[#This Row],[Unit Price]]*SalesDataTable[[#This Row],[Discount %]]</f>
        <v>10.333</v>
      </c>
      <c r="W332" s="5">
        <f>YEAR(SalesDataTable[[#This Row],[Order Date]])</f>
        <v>2026</v>
      </c>
      <c r="X332" s="8" t="str">
        <f>"Q"&amp;ROUNDUP(MONTH(SalesDataTable[[#This Row],[Order Date]])/3,0)</f>
        <v>Q1</v>
      </c>
      <c r="Y332" s="9">
        <f>MONTH(SalesDataTable[[#This Row],[Order Date]])</f>
        <v>3</v>
      </c>
      <c r="Z332" s="8" t="str">
        <f>TEXT(SalesDataTable[[#This Row],[Order Date]],"mmm")</f>
        <v>Mar</v>
      </c>
    </row>
    <row r="333" spans="1:26" ht="16">
      <c r="A333" s="2">
        <v>2625</v>
      </c>
      <c r="B333" s="3">
        <v>46091</v>
      </c>
      <c r="C333" s="5">
        <f>YEAR(SalesDataTable[[#This Row],[Order Date]])</f>
        <v>2026</v>
      </c>
      <c r="D333" s="14" t="str">
        <f>"Q"&amp;ROUNDUP(MONTH(SalesDataTable[[#This Row],[Order Date]])/3,0)</f>
        <v>Q1</v>
      </c>
      <c r="E333" s="5">
        <f>MONTH(SalesDataTable[[#This Row],[Order Date]])</f>
        <v>3</v>
      </c>
      <c r="F333" s="5" t="str">
        <f>TEXT(SalesDataTable[[#This Row],[Order Date]], "MMM")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25">
        <f>SalesDataTable[[#This Row],[Units Sold]]*SalesDataTable[[#This Row],[Unit Price]]</f>
        <v>102.28</v>
      </c>
      <c r="V333" s="8">
        <f>SalesDataTable[[#This Row],[Units Sold]]*SalesDataTable[[#This Row],[Unit Price]]*SalesDataTable[[#This Row],[Discount %]]</f>
        <v>0</v>
      </c>
      <c r="W333" s="5">
        <f>YEAR(SalesDataTable[[#This Row],[Order Date]])</f>
        <v>2026</v>
      </c>
      <c r="X333" s="8" t="str">
        <f>"Q"&amp;ROUNDUP(MONTH(SalesDataTable[[#This Row],[Order Date]])/3,0)</f>
        <v>Q1</v>
      </c>
      <c r="Y333" s="9">
        <f>MONTH(SalesDataTable[[#This Row],[Order Date]])</f>
        <v>3</v>
      </c>
      <c r="Z333" s="8" t="str">
        <f>TEXT(SalesDataTable[[#This Row],[Order Date]],"mmm")</f>
        <v>Mar</v>
      </c>
    </row>
    <row r="334" spans="1:26" ht="16">
      <c r="A334" s="2">
        <v>3304</v>
      </c>
      <c r="B334" s="3">
        <v>46091</v>
      </c>
      <c r="C334" s="5">
        <f>YEAR(SalesDataTable[[#This Row],[Order Date]])</f>
        <v>2026</v>
      </c>
      <c r="D334" s="14" t="str">
        <f>"Q"&amp;ROUNDUP(MONTH(SalesDataTable[[#This Row],[Order Date]])/3,0)</f>
        <v>Q1</v>
      </c>
      <c r="E334" s="5">
        <f>MONTH(SalesDataTable[[#This Row],[Order Date]])</f>
        <v>3</v>
      </c>
      <c r="F334" s="5" t="str">
        <f>TEXT(SalesDataTable[[#This Row],[Order Date]], "MMM")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25">
        <f>SalesDataTable[[#This Row],[Units Sold]]*SalesDataTable[[#This Row],[Unit Price]]</f>
        <v>99.4</v>
      </c>
      <c r="V334" s="8">
        <f>SalesDataTable[[#This Row],[Units Sold]]*SalesDataTable[[#This Row],[Unit Price]]*SalesDataTable[[#This Row],[Discount %]]</f>
        <v>0</v>
      </c>
      <c r="W334" s="5">
        <f>YEAR(SalesDataTable[[#This Row],[Order Date]])</f>
        <v>2026</v>
      </c>
      <c r="X334" s="8" t="str">
        <f>"Q"&amp;ROUNDUP(MONTH(SalesDataTable[[#This Row],[Order Date]])/3,0)</f>
        <v>Q1</v>
      </c>
      <c r="Y334" s="9">
        <f>MONTH(SalesDataTable[[#This Row],[Order Date]])</f>
        <v>3</v>
      </c>
      <c r="Z334" s="8" t="str">
        <f>TEXT(SalesDataTable[[#This Row],[Order Date]],"mmm")</f>
        <v>Mar</v>
      </c>
    </row>
    <row r="335" spans="1:26" ht="16">
      <c r="A335" s="2">
        <v>4876</v>
      </c>
      <c r="B335" s="3">
        <v>46091</v>
      </c>
      <c r="C335" s="5">
        <f>YEAR(SalesDataTable[[#This Row],[Order Date]])</f>
        <v>2026</v>
      </c>
      <c r="D335" s="14" t="str">
        <f>"Q"&amp;ROUNDUP(MONTH(SalesDataTable[[#This Row],[Order Date]])/3,0)</f>
        <v>Q1</v>
      </c>
      <c r="E335" s="5">
        <f>MONTH(SalesDataTable[[#This Row],[Order Date]])</f>
        <v>3</v>
      </c>
      <c r="F335" s="5" t="str">
        <f>TEXT(SalesDataTable[[#This Row],[Order Date]], "MMM")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25">
        <f>SalesDataTable[[#This Row],[Units Sold]]*SalesDataTable[[#This Row],[Unit Price]]</f>
        <v>39.659999999999997</v>
      </c>
      <c r="V335" s="8">
        <f>SalesDataTable[[#This Row],[Units Sold]]*SalesDataTable[[#This Row],[Unit Price]]*SalesDataTable[[#This Row],[Discount %]]</f>
        <v>1.9829999999999999</v>
      </c>
      <c r="W335" s="5">
        <f>YEAR(SalesDataTable[[#This Row],[Order Date]])</f>
        <v>2026</v>
      </c>
      <c r="X335" s="8" t="str">
        <f>"Q"&amp;ROUNDUP(MONTH(SalesDataTable[[#This Row],[Order Date]])/3,0)</f>
        <v>Q1</v>
      </c>
      <c r="Y335" s="9">
        <f>MONTH(SalesDataTable[[#This Row],[Order Date]])</f>
        <v>3</v>
      </c>
      <c r="Z335" s="8" t="str">
        <f>TEXT(SalesDataTable[[#This Row],[Order Date]],"mmm")</f>
        <v>Mar</v>
      </c>
    </row>
    <row r="336" spans="1:26" ht="16">
      <c r="A336" s="2">
        <v>83</v>
      </c>
      <c r="B336" s="3">
        <v>46092</v>
      </c>
      <c r="C336" s="5">
        <f>YEAR(SalesDataTable[[#This Row],[Order Date]])</f>
        <v>2026</v>
      </c>
      <c r="D336" s="14" t="str">
        <f>"Q"&amp;ROUNDUP(MONTH(SalesDataTable[[#This Row],[Order Date]])/3,0)</f>
        <v>Q1</v>
      </c>
      <c r="E336" s="5">
        <f>MONTH(SalesDataTable[[#This Row],[Order Date]])</f>
        <v>3</v>
      </c>
      <c r="F336" s="5" t="str">
        <f>TEXT(SalesDataTable[[#This Row],[Order Date]], "MMM")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25">
        <f>SalesDataTable[[#This Row],[Units Sold]]*SalesDataTable[[#This Row],[Unit Price]]</f>
        <v>202.6</v>
      </c>
      <c r="V336" s="8">
        <f>SalesDataTable[[#This Row],[Units Sold]]*SalesDataTable[[#This Row],[Unit Price]]*SalesDataTable[[#This Row],[Discount %]]</f>
        <v>30.389999999999997</v>
      </c>
      <c r="W336" s="5">
        <f>YEAR(SalesDataTable[[#This Row],[Order Date]])</f>
        <v>2026</v>
      </c>
      <c r="X336" s="8" t="str">
        <f>"Q"&amp;ROUNDUP(MONTH(SalesDataTable[[#This Row],[Order Date]])/3,0)</f>
        <v>Q1</v>
      </c>
      <c r="Y336" s="9">
        <f>MONTH(SalesDataTable[[#This Row],[Order Date]])</f>
        <v>3</v>
      </c>
      <c r="Z336" s="8" t="str">
        <f>TEXT(SalesDataTable[[#This Row],[Order Date]],"mmm")</f>
        <v>Mar</v>
      </c>
    </row>
    <row r="337" spans="1:26" ht="16">
      <c r="A337" s="2">
        <v>863</v>
      </c>
      <c r="B337" s="3">
        <v>46092</v>
      </c>
      <c r="C337" s="5">
        <f>YEAR(SalesDataTable[[#This Row],[Order Date]])</f>
        <v>2026</v>
      </c>
      <c r="D337" s="14" t="str">
        <f>"Q"&amp;ROUNDUP(MONTH(SalesDataTable[[#This Row],[Order Date]])/3,0)</f>
        <v>Q1</v>
      </c>
      <c r="E337" s="5">
        <f>MONTH(SalesDataTable[[#This Row],[Order Date]])</f>
        <v>3</v>
      </c>
      <c r="F337" s="5" t="str">
        <f>TEXT(SalesDataTable[[#This Row],[Order Date]], "MMM")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25">
        <f>SalesDataTable[[#This Row],[Units Sold]]*SalesDataTable[[#This Row],[Unit Price]]</f>
        <v>101.44</v>
      </c>
      <c r="V337" s="8">
        <f>SalesDataTable[[#This Row],[Units Sold]]*SalesDataTable[[#This Row],[Unit Price]]*SalesDataTable[[#This Row],[Discount %]]</f>
        <v>0</v>
      </c>
      <c r="W337" s="5">
        <f>YEAR(SalesDataTable[[#This Row],[Order Date]])</f>
        <v>2026</v>
      </c>
      <c r="X337" s="8" t="str">
        <f>"Q"&amp;ROUNDUP(MONTH(SalesDataTable[[#This Row],[Order Date]])/3,0)</f>
        <v>Q1</v>
      </c>
      <c r="Y337" s="9">
        <f>MONTH(SalesDataTable[[#This Row],[Order Date]])</f>
        <v>3</v>
      </c>
      <c r="Z337" s="8" t="str">
        <f>TEXT(SalesDataTable[[#This Row],[Order Date]],"mmm")</f>
        <v>Mar</v>
      </c>
    </row>
    <row r="338" spans="1:26" ht="16">
      <c r="A338" s="2">
        <v>2323</v>
      </c>
      <c r="B338" s="3">
        <v>46092</v>
      </c>
      <c r="C338" s="5">
        <f>YEAR(SalesDataTable[[#This Row],[Order Date]])</f>
        <v>2026</v>
      </c>
      <c r="D338" s="14" t="str">
        <f>"Q"&amp;ROUNDUP(MONTH(SalesDataTable[[#This Row],[Order Date]])/3,0)</f>
        <v>Q1</v>
      </c>
      <c r="E338" s="5">
        <f>MONTH(SalesDataTable[[#This Row],[Order Date]])</f>
        <v>3</v>
      </c>
      <c r="F338" s="5" t="str">
        <f>TEXT(SalesDataTable[[#This Row],[Order Date]], "MMM")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25">
        <f>SalesDataTable[[#This Row],[Units Sold]]*SalesDataTable[[#This Row],[Unit Price]]</f>
        <v>72.16</v>
      </c>
      <c r="V338" s="8">
        <f>SalesDataTable[[#This Row],[Units Sold]]*SalesDataTable[[#This Row],[Unit Price]]*SalesDataTable[[#This Row],[Discount %]]</f>
        <v>3.6080000000000001</v>
      </c>
      <c r="W338" s="5">
        <f>YEAR(SalesDataTable[[#This Row],[Order Date]])</f>
        <v>2026</v>
      </c>
      <c r="X338" s="8" t="str">
        <f>"Q"&amp;ROUNDUP(MONTH(SalesDataTable[[#This Row],[Order Date]])/3,0)</f>
        <v>Q1</v>
      </c>
      <c r="Y338" s="9">
        <f>MONTH(SalesDataTable[[#This Row],[Order Date]])</f>
        <v>3</v>
      </c>
      <c r="Z338" s="8" t="str">
        <f>TEXT(SalesDataTable[[#This Row],[Order Date]],"mmm")</f>
        <v>Mar</v>
      </c>
    </row>
    <row r="339" spans="1:26" ht="16">
      <c r="A339" s="2">
        <v>3064</v>
      </c>
      <c r="B339" s="3">
        <v>46092</v>
      </c>
      <c r="C339" s="5">
        <f>YEAR(SalesDataTable[[#This Row],[Order Date]])</f>
        <v>2026</v>
      </c>
      <c r="D339" s="14" t="str">
        <f>"Q"&amp;ROUNDUP(MONTH(SalesDataTable[[#This Row],[Order Date]])/3,0)</f>
        <v>Q1</v>
      </c>
      <c r="E339" s="5">
        <f>MONTH(SalesDataTable[[#This Row],[Order Date]])</f>
        <v>3</v>
      </c>
      <c r="F339" s="5" t="str">
        <f>TEXT(SalesDataTable[[#This Row],[Order Date]], "MMM")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25">
        <f>SalesDataTable[[#This Row],[Units Sold]]*SalesDataTable[[#This Row],[Unit Price]]</f>
        <v>744.24</v>
      </c>
      <c r="V339" s="8">
        <f>SalesDataTable[[#This Row],[Units Sold]]*SalesDataTable[[#This Row],[Unit Price]]*SalesDataTable[[#This Row],[Discount %]]</f>
        <v>37.212000000000003</v>
      </c>
      <c r="W339" s="5">
        <f>YEAR(SalesDataTable[[#This Row],[Order Date]])</f>
        <v>2026</v>
      </c>
      <c r="X339" s="8" t="str">
        <f>"Q"&amp;ROUNDUP(MONTH(SalesDataTable[[#This Row],[Order Date]])/3,0)</f>
        <v>Q1</v>
      </c>
      <c r="Y339" s="9">
        <f>MONTH(SalesDataTable[[#This Row],[Order Date]])</f>
        <v>3</v>
      </c>
      <c r="Z339" s="8" t="str">
        <f>TEXT(SalesDataTable[[#This Row],[Order Date]],"mmm")</f>
        <v>Mar</v>
      </c>
    </row>
    <row r="340" spans="1:26" ht="16">
      <c r="A340" s="2">
        <v>4995</v>
      </c>
      <c r="B340" s="3">
        <v>46092</v>
      </c>
      <c r="C340" s="5">
        <f>YEAR(SalesDataTable[[#This Row],[Order Date]])</f>
        <v>2026</v>
      </c>
      <c r="D340" s="14" t="str">
        <f>"Q"&amp;ROUNDUP(MONTH(SalesDataTable[[#This Row],[Order Date]])/3,0)</f>
        <v>Q1</v>
      </c>
      <c r="E340" s="5">
        <f>MONTH(SalesDataTable[[#This Row],[Order Date]])</f>
        <v>3</v>
      </c>
      <c r="F340" s="5" t="str">
        <f>TEXT(SalesDataTable[[#This Row],[Order Date]], "MMM")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25">
        <f>SalesDataTable[[#This Row],[Units Sold]]*SalesDataTable[[#This Row],[Unit Price]]</f>
        <v>270.93</v>
      </c>
      <c r="V340" s="8">
        <f>SalesDataTable[[#This Row],[Units Sold]]*SalesDataTable[[#This Row],[Unit Price]]*SalesDataTable[[#This Row],[Discount %]]</f>
        <v>0</v>
      </c>
      <c r="W340" s="5">
        <f>YEAR(SalesDataTable[[#This Row],[Order Date]])</f>
        <v>2026</v>
      </c>
      <c r="X340" s="8" t="str">
        <f>"Q"&amp;ROUNDUP(MONTH(SalesDataTable[[#This Row],[Order Date]])/3,0)</f>
        <v>Q1</v>
      </c>
      <c r="Y340" s="9">
        <f>MONTH(SalesDataTable[[#This Row],[Order Date]])</f>
        <v>3</v>
      </c>
      <c r="Z340" s="8" t="str">
        <f>TEXT(SalesDataTable[[#This Row],[Order Date]],"mmm")</f>
        <v>Mar</v>
      </c>
    </row>
    <row r="341" spans="1:26" ht="16">
      <c r="A341" s="2">
        <v>46</v>
      </c>
      <c r="B341" s="3">
        <v>46093</v>
      </c>
      <c r="C341" s="5">
        <f>YEAR(SalesDataTable[[#This Row],[Order Date]])</f>
        <v>2026</v>
      </c>
      <c r="D341" s="14" t="str">
        <f>"Q"&amp;ROUNDUP(MONTH(SalesDataTable[[#This Row],[Order Date]])/3,0)</f>
        <v>Q1</v>
      </c>
      <c r="E341" s="5">
        <f>MONTH(SalesDataTable[[#This Row],[Order Date]])</f>
        <v>3</v>
      </c>
      <c r="F341" s="5" t="str">
        <f>TEXT(SalesDataTable[[#This Row],[Order Date]], "MMM")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25">
        <f>SalesDataTable[[#This Row],[Units Sold]]*SalesDataTable[[#This Row],[Unit Price]]</f>
        <v>290.52</v>
      </c>
      <c r="V341" s="8">
        <f>SalesDataTable[[#This Row],[Units Sold]]*SalesDataTable[[#This Row],[Unit Price]]*SalesDataTable[[#This Row],[Discount %]]</f>
        <v>29.052</v>
      </c>
      <c r="W341" s="5">
        <f>YEAR(SalesDataTable[[#This Row],[Order Date]])</f>
        <v>2026</v>
      </c>
      <c r="X341" s="8" t="str">
        <f>"Q"&amp;ROUNDUP(MONTH(SalesDataTable[[#This Row],[Order Date]])/3,0)</f>
        <v>Q1</v>
      </c>
      <c r="Y341" s="9">
        <f>MONTH(SalesDataTable[[#This Row],[Order Date]])</f>
        <v>3</v>
      </c>
      <c r="Z341" s="8" t="str">
        <f>TEXT(SalesDataTable[[#This Row],[Order Date]],"mmm")</f>
        <v>Mar</v>
      </c>
    </row>
    <row r="342" spans="1:26" ht="16">
      <c r="A342" s="2">
        <v>443</v>
      </c>
      <c r="B342" s="3">
        <v>46093</v>
      </c>
      <c r="C342" s="5">
        <f>YEAR(SalesDataTable[[#This Row],[Order Date]])</f>
        <v>2026</v>
      </c>
      <c r="D342" s="14" t="str">
        <f>"Q"&amp;ROUNDUP(MONTH(SalesDataTable[[#This Row],[Order Date]])/3,0)</f>
        <v>Q1</v>
      </c>
      <c r="E342" s="5">
        <f>MONTH(SalesDataTable[[#This Row],[Order Date]])</f>
        <v>3</v>
      </c>
      <c r="F342" s="5" t="str">
        <f>TEXT(SalesDataTable[[#This Row],[Order Date]], "MMM")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25">
        <f>SalesDataTable[[#This Row],[Units Sold]]*SalesDataTable[[#This Row],[Unit Price]]</f>
        <v>119.69999999999999</v>
      </c>
      <c r="V342" s="8">
        <f>SalesDataTable[[#This Row],[Units Sold]]*SalesDataTable[[#This Row],[Unit Price]]*SalesDataTable[[#This Row],[Discount %]]</f>
        <v>0</v>
      </c>
      <c r="W342" s="5">
        <f>YEAR(SalesDataTable[[#This Row],[Order Date]])</f>
        <v>2026</v>
      </c>
      <c r="X342" s="8" t="str">
        <f>"Q"&amp;ROUNDUP(MONTH(SalesDataTable[[#This Row],[Order Date]])/3,0)</f>
        <v>Q1</v>
      </c>
      <c r="Y342" s="9">
        <f>MONTH(SalesDataTable[[#This Row],[Order Date]])</f>
        <v>3</v>
      </c>
      <c r="Z342" s="8" t="str">
        <f>TEXT(SalesDataTable[[#This Row],[Order Date]],"mmm")</f>
        <v>Mar</v>
      </c>
    </row>
    <row r="343" spans="1:26" ht="16">
      <c r="A343" s="2">
        <v>759</v>
      </c>
      <c r="B343" s="3">
        <v>46093</v>
      </c>
      <c r="C343" s="5">
        <f>YEAR(SalesDataTable[[#This Row],[Order Date]])</f>
        <v>2026</v>
      </c>
      <c r="D343" s="14" t="str">
        <f>"Q"&amp;ROUNDUP(MONTH(SalesDataTable[[#This Row],[Order Date]])/3,0)</f>
        <v>Q1</v>
      </c>
      <c r="E343" s="5">
        <f>MONTH(SalesDataTable[[#This Row],[Order Date]])</f>
        <v>3</v>
      </c>
      <c r="F343" s="5" t="str">
        <f>TEXT(SalesDataTable[[#This Row],[Order Date]], "MMM")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25">
        <f>SalesDataTable[[#This Row],[Units Sold]]*SalesDataTable[[#This Row],[Unit Price]]</f>
        <v>49.79</v>
      </c>
      <c r="V343" s="8">
        <f>SalesDataTable[[#This Row],[Units Sold]]*SalesDataTable[[#This Row],[Unit Price]]*SalesDataTable[[#This Row],[Discount %]]</f>
        <v>4.9790000000000001</v>
      </c>
      <c r="W343" s="5">
        <f>YEAR(SalesDataTable[[#This Row],[Order Date]])</f>
        <v>2026</v>
      </c>
      <c r="X343" s="8" t="str">
        <f>"Q"&amp;ROUNDUP(MONTH(SalesDataTable[[#This Row],[Order Date]])/3,0)</f>
        <v>Q1</v>
      </c>
      <c r="Y343" s="9">
        <f>MONTH(SalesDataTable[[#This Row],[Order Date]])</f>
        <v>3</v>
      </c>
      <c r="Z343" s="8" t="str">
        <f>TEXT(SalesDataTable[[#This Row],[Order Date]],"mmm")</f>
        <v>Mar</v>
      </c>
    </row>
    <row r="344" spans="1:26" ht="16">
      <c r="A344" s="2">
        <v>1097</v>
      </c>
      <c r="B344" s="3">
        <v>46093</v>
      </c>
      <c r="C344" s="5">
        <f>YEAR(SalesDataTable[[#This Row],[Order Date]])</f>
        <v>2026</v>
      </c>
      <c r="D344" s="14" t="str">
        <f>"Q"&amp;ROUNDUP(MONTH(SalesDataTable[[#This Row],[Order Date]])/3,0)</f>
        <v>Q1</v>
      </c>
      <c r="E344" s="5">
        <f>MONTH(SalesDataTable[[#This Row],[Order Date]])</f>
        <v>3</v>
      </c>
      <c r="F344" s="5" t="str">
        <f>TEXT(SalesDataTable[[#This Row],[Order Date]], "MMM")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25">
        <f>SalesDataTable[[#This Row],[Units Sold]]*SalesDataTable[[#This Row],[Unit Price]]</f>
        <v>41.24</v>
      </c>
      <c r="V344" s="8">
        <f>SalesDataTable[[#This Row],[Units Sold]]*SalesDataTable[[#This Row],[Unit Price]]*SalesDataTable[[#This Row],[Discount %]]</f>
        <v>2.0620000000000003</v>
      </c>
      <c r="W344" s="5">
        <f>YEAR(SalesDataTable[[#This Row],[Order Date]])</f>
        <v>2026</v>
      </c>
      <c r="X344" s="8" t="str">
        <f>"Q"&amp;ROUNDUP(MONTH(SalesDataTable[[#This Row],[Order Date]])/3,0)</f>
        <v>Q1</v>
      </c>
      <c r="Y344" s="9">
        <f>MONTH(SalesDataTable[[#This Row],[Order Date]])</f>
        <v>3</v>
      </c>
      <c r="Z344" s="8" t="str">
        <f>TEXT(SalesDataTable[[#This Row],[Order Date]],"mmm")</f>
        <v>Mar</v>
      </c>
    </row>
    <row r="345" spans="1:26" ht="16">
      <c r="A345" s="2">
        <v>2152</v>
      </c>
      <c r="B345" s="3">
        <v>46093</v>
      </c>
      <c r="C345" s="5">
        <f>YEAR(SalesDataTable[[#This Row],[Order Date]])</f>
        <v>2026</v>
      </c>
      <c r="D345" s="14" t="str">
        <f>"Q"&amp;ROUNDUP(MONTH(SalesDataTable[[#This Row],[Order Date]])/3,0)</f>
        <v>Q1</v>
      </c>
      <c r="E345" s="5">
        <f>MONTH(SalesDataTable[[#This Row],[Order Date]])</f>
        <v>3</v>
      </c>
      <c r="F345" s="5" t="str">
        <f>TEXT(SalesDataTable[[#This Row],[Order Date]], "MMM")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25">
        <f>SalesDataTable[[#This Row],[Units Sold]]*SalesDataTable[[#This Row],[Unit Price]]</f>
        <v>142.88999999999999</v>
      </c>
      <c r="V345" s="8">
        <f>SalesDataTable[[#This Row],[Units Sold]]*SalesDataTable[[#This Row],[Unit Price]]*SalesDataTable[[#This Row],[Discount %]]</f>
        <v>0</v>
      </c>
      <c r="W345" s="5">
        <f>YEAR(SalesDataTable[[#This Row],[Order Date]])</f>
        <v>2026</v>
      </c>
      <c r="X345" s="8" t="str">
        <f>"Q"&amp;ROUNDUP(MONTH(SalesDataTable[[#This Row],[Order Date]])/3,0)</f>
        <v>Q1</v>
      </c>
      <c r="Y345" s="9">
        <f>MONTH(SalesDataTable[[#This Row],[Order Date]])</f>
        <v>3</v>
      </c>
      <c r="Z345" s="8" t="str">
        <f>TEXT(SalesDataTable[[#This Row],[Order Date]],"mmm")</f>
        <v>Mar</v>
      </c>
    </row>
    <row r="346" spans="1:26" ht="16">
      <c r="A346" s="2">
        <v>2512</v>
      </c>
      <c r="B346" s="3">
        <v>46093</v>
      </c>
      <c r="C346" s="5">
        <f>YEAR(SalesDataTable[[#This Row],[Order Date]])</f>
        <v>2026</v>
      </c>
      <c r="D346" s="14" t="str">
        <f>"Q"&amp;ROUNDUP(MONTH(SalesDataTable[[#This Row],[Order Date]])/3,0)</f>
        <v>Q1</v>
      </c>
      <c r="E346" s="5">
        <f>MONTH(SalesDataTable[[#This Row],[Order Date]])</f>
        <v>3</v>
      </c>
      <c r="F346" s="5" t="str">
        <f>TEXT(SalesDataTable[[#This Row],[Order Date]], "MMM")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25">
        <f>SalesDataTable[[#This Row],[Units Sold]]*SalesDataTable[[#This Row],[Unit Price]]</f>
        <v>385.52</v>
      </c>
      <c r="V346" s="8">
        <f>SalesDataTable[[#This Row],[Units Sold]]*SalesDataTable[[#This Row],[Unit Price]]*SalesDataTable[[#This Row],[Discount %]]</f>
        <v>0</v>
      </c>
      <c r="W346" s="5">
        <f>YEAR(SalesDataTable[[#This Row],[Order Date]])</f>
        <v>2026</v>
      </c>
      <c r="X346" s="8" t="str">
        <f>"Q"&amp;ROUNDUP(MONTH(SalesDataTable[[#This Row],[Order Date]])/3,0)</f>
        <v>Q1</v>
      </c>
      <c r="Y346" s="9">
        <f>MONTH(SalesDataTable[[#This Row],[Order Date]])</f>
        <v>3</v>
      </c>
      <c r="Z346" s="8" t="str">
        <f>TEXT(SalesDataTable[[#This Row],[Order Date]],"mmm")</f>
        <v>Mar</v>
      </c>
    </row>
    <row r="347" spans="1:26" ht="16">
      <c r="A347" s="2">
        <v>2578</v>
      </c>
      <c r="B347" s="3">
        <v>46093</v>
      </c>
      <c r="C347" s="5">
        <f>YEAR(SalesDataTable[[#This Row],[Order Date]])</f>
        <v>2026</v>
      </c>
      <c r="D347" s="14" t="str">
        <f>"Q"&amp;ROUNDUP(MONTH(SalesDataTable[[#This Row],[Order Date]])/3,0)</f>
        <v>Q1</v>
      </c>
      <c r="E347" s="5">
        <f>MONTH(SalesDataTable[[#This Row],[Order Date]])</f>
        <v>3</v>
      </c>
      <c r="F347" s="5" t="str">
        <f>TEXT(SalesDataTable[[#This Row],[Order Date]], "MMM")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25">
        <f>SalesDataTable[[#This Row],[Units Sold]]*SalesDataTable[[#This Row],[Unit Price]]</f>
        <v>165.72</v>
      </c>
      <c r="V347" s="8">
        <f>SalesDataTable[[#This Row],[Units Sold]]*SalesDataTable[[#This Row],[Unit Price]]*SalesDataTable[[#This Row],[Discount %]]</f>
        <v>0</v>
      </c>
      <c r="W347" s="5">
        <f>YEAR(SalesDataTable[[#This Row],[Order Date]])</f>
        <v>2026</v>
      </c>
      <c r="X347" s="8" t="str">
        <f>"Q"&amp;ROUNDUP(MONTH(SalesDataTable[[#This Row],[Order Date]])/3,0)</f>
        <v>Q1</v>
      </c>
      <c r="Y347" s="9">
        <f>MONTH(SalesDataTable[[#This Row],[Order Date]])</f>
        <v>3</v>
      </c>
      <c r="Z347" s="8" t="str">
        <f>TEXT(SalesDataTable[[#This Row],[Order Date]],"mmm")</f>
        <v>Mar</v>
      </c>
    </row>
    <row r="348" spans="1:26" ht="16">
      <c r="A348" s="2">
        <v>3302</v>
      </c>
      <c r="B348" s="3">
        <v>46093</v>
      </c>
      <c r="C348" s="5">
        <f>YEAR(SalesDataTable[[#This Row],[Order Date]])</f>
        <v>2026</v>
      </c>
      <c r="D348" s="14" t="str">
        <f>"Q"&amp;ROUNDUP(MONTH(SalesDataTable[[#This Row],[Order Date]])/3,0)</f>
        <v>Q1</v>
      </c>
      <c r="E348" s="5">
        <f>MONTH(SalesDataTable[[#This Row],[Order Date]])</f>
        <v>3</v>
      </c>
      <c r="F348" s="5" t="str">
        <f>TEXT(SalesDataTable[[#This Row],[Order Date]], "MMM")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25">
        <f>SalesDataTable[[#This Row],[Units Sold]]*SalesDataTable[[#This Row],[Unit Price]]</f>
        <v>328.66</v>
      </c>
      <c r="V348" s="8">
        <f>SalesDataTable[[#This Row],[Units Sold]]*SalesDataTable[[#This Row],[Unit Price]]*SalesDataTable[[#This Row],[Discount %]]</f>
        <v>0</v>
      </c>
      <c r="W348" s="5">
        <f>YEAR(SalesDataTable[[#This Row],[Order Date]])</f>
        <v>2026</v>
      </c>
      <c r="X348" s="8" t="str">
        <f>"Q"&amp;ROUNDUP(MONTH(SalesDataTable[[#This Row],[Order Date]])/3,0)</f>
        <v>Q1</v>
      </c>
      <c r="Y348" s="9">
        <f>MONTH(SalesDataTable[[#This Row],[Order Date]])</f>
        <v>3</v>
      </c>
      <c r="Z348" s="8" t="str">
        <f>TEXT(SalesDataTable[[#This Row],[Order Date]],"mmm")</f>
        <v>Mar</v>
      </c>
    </row>
    <row r="349" spans="1:26" ht="16">
      <c r="A349" s="2">
        <v>3752</v>
      </c>
      <c r="B349" s="3">
        <v>46093</v>
      </c>
      <c r="C349" s="5">
        <f>YEAR(SalesDataTable[[#This Row],[Order Date]])</f>
        <v>2026</v>
      </c>
      <c r="D349" s="14" t="str">
        <f>"Q"&amp;ROUNDUP(MONTH(SalesDataTable[[#This Row],[Order Date]])/3,0)</f>
        <v>Q1</v>
      </c>
      <c r="E349" s="5">
        <f>MONTH(SalesDataTable[[#This Row],[Order Date]])</f>
        <v>3</v>
      </c>
      <c r="F349" s="5" t="str">
        <f>TEXT(SalesDataTable[[#This Row],[Order Date]], "MMM")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25">
        <f>SalesDataTable[[#This Row],[Units Sold]]*SalesDataTable[[#This Row],[Unit Price]]</f>
        <v>137.39999999999998</v>
      </c>
      <c r="V349" s="8">
        <f>SalesDataTable[[#This Row],[Units Sold]]*SalesDataTable[[#This Row],[Unit Price]]*SalesDataTable[[#This Row],[Discount %]]</f>
        <v>20.609999999999996</v>
      </c>
      <c r="W349" s="5">
        <f>YEAR(SalesDataTable[[#This Row],[Order Date]])</f>
        <v>2026</v>
      </c>
      <c r="X349" s="8" t="str">
        <f>"Q"&amp;ROUNDUP(MONTH(SalesDataTable[[#This Row],[Order Date]])/3,0)</f>
        <v>Q1</v>
      </c>
      <c r="Y349" s="9">
        <f>MONTH(SalesDataTable[[#This Row],[Order Date]])</f>
        <v>3</v>
      </c>
      <c r="Z349" s="8" t="str">
        <f>TEXT(SalesDataTable[[#This Row],[Order Date]],"mmm")</f>
        <v>Mar</v>
      </c>
    </row>
    <row r="350" spans="1:26" ht="16">
      <c r="A350" s="2">
        <v>4839</v>
      </c>
      <c r="B350" s="3">
        <v>46093</v>
      </c>
      <c r="C350" s="5">
        <f>YEAR(SalesDataTable[[#This Row],[Order Date]])</f>
        <v>2026</v>
      </c>
      <c r="D350" s="14" t="str">
        <f>"Q"&amp;ROUNDUP(MONTH(SalesDataTable[[#This Row],[Order Date]])/3,0)</f>
        <v>Q1</v>
      </c>
      <c r="E350" s="5">
        <f>MONTH(SalesDataTable[[#This Row],[Order Date]])</f>
        <v>3</v>
      </c>
      <c r="F350" s="5" t="str">
        <f>TEXT(SalesDataTable[[#This Row],[Order Date]], "MMM")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25">
        <f>SalesDataTable[[#This Row],[Units Sold]]*SalesDataTable[[#This Row],[Unit Price]]</f>
        <v>206.16</v>
      </c>
      <c r="V350" s="8">
        <f>SalesDataTable[[#This Row],[Units Sold]]*SalesDataTable[[#This Row],[Unit Price]]*SalesDataTable[[#This Row],[Discount %]]</f>
        <v>10.308</v>
      </c>
      <c r="W350" s="5">
        <f>YEAR(SalesDataTable[[#This Row],[Order Date]])</f>
        <v>2026</v>
      </c>
      <c r="X350" s="8" t="str">
        <f>"Q"&amp;ROUNDUP(MONTH(SalesDataTable[[#This Row],[Order Date]])/3,0)</f>
        <v>Q1</v>
      </c>
      <c r="Y350" s="9">
        <f>MONTH(SalesDataTable[[#This Row],[Order Date]])</f>
        <v>3</v>
      </c>
      <c r="Z350" s="8" t="str">
        <f>TEXT(SalesDataTable[[#This Row],[Order Date]],"mmm")</f>
        <v>Mar</v>
      </c>
    </row>
    <row r="351" spans="1:26" ht="16">
      <c r="A351" s="2">
        <v>264</v>
      </c>
      <c r="B351" s="3">
        <v>46094</v>
      </c>
      <c r="C351" s="5">
        <f>YEAR(SalesDataTable[[#This Row],[Order Date]])</f>
        <v>2026</v>
      </c>
      <c r="D351" s="14" t="str">
        <f>"Q"&amp;ROUNDUP(MONTH(SalesDataTable[[#This Row],[Order Date]])/3,0)</f>
        <v>Q1</v>
      </c>
      <c r="E351" s="5">
        <f>MONTH(SalesDataTable[[#This Row],[Order Date]])</f>
        <v>3</v>
      </c>
      <c r="F351" s="5" t="str">
        <f>TEXT(SalesDataTable[[#This Row],[Order Date]], "MMM")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25">
        <f>SalesDataTable[[#This Row],[Units Sold]]*SalesDataTable[[#This Row],[Unit Price]]</f>
        <v>189.32</v>
      </c>
      <c r="V351" s="8">
        <f>SalesDataTable[[#This Row],[Units Sold]]*SalesDataTable[[#This Row],[Unit Price]]*SalesDataTable[[#This Row],[Discount %]]</f>
        <v>0</v>
      </c>
      <c r="W351" s="5">
        <f>YEAR(SalesDataTable[[#This Row],[Order Date]])</f>
        <v>2026</v>
      </c>
      <c r="X351" s="8" t="str">
        <f>"Q"&amp;ROUNDUP(MONTH(SalesDataTable[[#This Row],[Order Date]])/3,0)</f>
        <v>Q1</v>
      </c>
      <c r="Y351" s="9">
        <f>MONTH(SalesDataTable[[#This Row],[Order Date]])</f>
        <v>3</v>
      </c>
      <c r="Z351" s="8" t="str">
        <f>TEXT(SalesDataTable[[#This Row],[Order Date]],"mmm")</f>
        <v>Mar</v>
      </c>
    </row>
    <row r="352" spans="1:26" ht="16">
      <c r="A352" s="2">
        <v>2498</v>
      </c>
      <c r="B352" s="3">
        <v>46094</v>
      </c>
      <c r="C352" s="5">
        <f>YEAR(SalesDataTable[[#This Row],[Order Date]])</f>
        <v>2026</v>
      </c>
      <c r="D352" s="14" t="str">
        <f>"Q"&amp;ROUNDUP(MONTH(SalesDataTable[[#This Row],[Order Date]])/3,0)</f>
        <v>Q1</v>
      </c>
      <c r="E352" s="5">
        <f>MONTH(SalesDataTable[[#This Row],[Order Date]])</f>
        <v>3</v>
      </c>
      <c r="F352" s="5" t="str">
        <f>TEXT(SalesDataTable[[#This Row],[Order Date]], "MMM")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25">
        <f>SalesDataTable[[#This Row],[Units Sold]]*SalesDataTable[[#This Row],[Unit Price]]</f>
        <v>50.04</v>
      </c>
      <c r="V352" s="8">
        <f>SalesDataTable[[#This Row],[Units Sold]]*SalesDataTable[[#This Row],[Unit Price]]*SalesDataTable[[#This Row],[Discount %]]</f>
        <v>0</v>
      </c>
      <c r="W352" s="5">
        <f>YEAR(SalesDataTable[[#This Row],[Order Date]])</f>
        <v>2026</v>
      </c>
      <c r="X352" s="8" t="str">
        <f>"Q"&amp;ROUNDUP(MONTH(SalesDataTable[[#This Row],[Order Date]])/3,0)</f>
        <v>Q1</v>
      </c>
      <c r="Y352" s="9">
        <f>MONTH(SalesDataTable[[#This Row],[Order Date]])</f>
        <v>3</v>
      </c>
      <c r="Z352" s="8" t="str">
        <f>TEXT(SalesDataTable[[#This Row],[Order Date]],"mmm")</f>
        <v>Mar</v>
      </c>
    </row>
    <row r="353" spans="1:26" ht="16">
      <c r="A353" s="2">
        <v>3929</v>
      </c>
      <c r="B353" s="3">
        <v>46094</v>
      </c>
      <c r="C353" s="5">
        <f>YEAR(SalesDataTable[[#This Row],[Order Date]])</f>
        <v>2026</v>
      </c>
      <c r="D353" s="14" t="str">
        <f>"Q"&amp;ROUNDUP(MONTH(SalesDataTable[[#This Row],[Order Date]])/3,0)</f>
        <v>Q1</v>
      </c>
      <c r="E353" s="5">
        <f>MONTH(SalesDataTable[[#This Row],[Order Date]])</f>
        <v>3</v>
      </c>
      <c r="F353" s="5" t="str">
        <f>TEXT(SalesDataTable[[#This Row],[Order Date]], "MMM")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25">
        <f>SalesDataTable[[#This Row],[Units Sold]]*SalesDataTable[[#This Row],[Unit Price]]</f>
        <v>125.69</v>
      </c>
      <c r="V353" s="8">
        <f>SalesDataTable[[#This Row],[Units Sold]]*SalesDataTable[[#This Row],[Unit Price]]*SalesDataTable[[#This Row],[Discount %]]</f>
        <v>0</v>
      </c>
      <c r="W353" s="5">
        <f>YEAR(SalesDataTable[[#This Row],[Order Date]])</f>
        <v>2026</v>
      </c>
      <c r="X353" s="8" t="str">
        <f>"Q"&amp;ROUNDUP(MONTH(SalesDataTable[[#This Row],[Order Date]])/3,0)</f>
        <v>Q1</v>
      </c>
      <c r="Y353" s="9">
        <f>MONTH(SalesDataTable[[#This Row],[Order Date]])</f>
        <v>3</v>
      </c>
      <c r="Z353" s="8" t="str">
        <f>TEXT(SalesDataTable[[#This Row],[Order Date]],"mmm")</f>
        <v>Mar</v>
      </c>
    </row>
    <row r="354" spans="1:26" ht="16">
      <c r="A354" s="2">
        <v>4195</v>
      </c>
      <c r="B354" s="3">
        <v>46094</v>
      </c>
      <c r="C354" s="5">
        <f>YEAR(SalesDataTable[[#This Row],[Order Date]])</f>
        <v>2026</v>
      </c>
      <c r="D354" s="14" t="str">
        <f>"Q"&amp;ROUNDUP(MONTH(SalesDataTable[[#This Row],[Order Date]])/3,0)</f>
        <v>Q1</v>
      </c>
      <c r="E354" s="5">
        <f>MONTH(SalesDataTable[[#This Row],[Order Date]])</f>
        <v>3</v>
      </c>
      <c r="F354" s="5" t="str">
        <f>TEXT(SalesDataTable[[#This Row],[Order Date]], "MMM")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25">
        <f>SalesDataTable[[#This Row],[Units Sold]]*SalesDataTable[[#This Row],[Unit Price]]</f>
        <v>285.45999999999998</v>
      </c>
      <c r="V354" s="8">
        <f>SalesDataTable[[#This Row],[Units Sold]]*SalesDataTable[[#This Row],[Unit Price]]*SalesDataTable[[#This Row],[Discount %]]</f>
        <v>28.545999999999999</v>
      </c>
      <c r="W354" s="5">
        <f>YEAR(SalesDataTable[[#This Row],[Order Date]])</f>
        <v>2026</v>
      </c>
      <c r="X354" s="8" t="str">
        <f>"Q"&amp;ROUNDUP(MONTH(SalesDataTable[[#This Row],[Order Date]])/3,0)</f>
        <v>Q1</v>
      </c>
      <c r="Y354" s="9">
        <f>MONTH(SalesDataTable[[#This Row],[Order Date]])</f>
        <v>3</v>
      </c>
      <c r="Z354" s="8" t="str">
        <f>TEXT(SalesDataTable[[#This Row],[Order Date]],"mmm")</f>
        <v>Mar</v>
      </c>
    </row>
    <row r="355" spans="1:26" ht="16">
      <c r="A355" s="2">
        <v>4684</v>
      </c>
      <c r="B355" s="3">
        <v>46094</v>
      </c>
      <c r="C355" s="5">
        <f>YEAR(SalesDataTable[[#This Row],[Order Date]])</f>
        <v>2026</v>
      </c>
      <c r="D355" s="14" t="str">
        <f>"Q"&amp;ROUNDUP(MONTH(SalesDataTable[[#This Row],[Order Date]])/3,0)</f>
        <v>Q1</v>
      </c>
      <c r="E355" s="5">
        <f>MONTH(SalesDataTable[[#This Row],[Order Date]])</f>
        <v>3</v>
      </c>
      <c r="F355" s="5" t="str">
        <f>TEXT(SalesDataTable[[#This Row],[Order Date]], "MMM")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25">
        <f>SalesDataTable[[#This Row],[Units Sold]]*SalesDataTable[[#This Row],[Unit Price]]</f>
        <v>497.44</v>
      </c>
      <c r="V355" s="8">
        <f>SalesDataTable[[#This Row],[Units Sold]]*SalesDataTable[[#This Row],[Unit Price]]*SalesDataTable[[#This Row],[Discount %]]</f>
        <v>0</v>
      </c>
      <c r="W355" s="5">
        <f>YEAR(SalesDataTable[[#This Row],[Order Date]])</f>
        <v>2026</v>
      </c>
      <c r="X355" s="8" t="str">
        <f>"Q"&amp;ROUNDUP(MONTH(SalesDataTable[[#This Row],[Order Date]])/3,0)</f>
        <v>Q1</v>
      </c>
      <c r="Y355" s="9">
        <f>MONTH(SalesDataTable[[#This Row],[Order Date]])</f>
        <v>3</v>
      </c>
      <c r="Z355" s="8" t="str">
        <f>TEXT(SalesDataTable[[#This Row],[Order Date]],"mmm")</f>
        <v>Mar</v>
      </c>
    </row>
    <row r="356" spans="1:26" ht="16">
      <c r="A356" s="2">
        <v>313</v>
      </c>
      <c r="B356" s="3">
        <v>46095</v>
      </c>
      <c r="C356" s="5">
        <f>YEAR(SalesDataTable[[#This Row],[Order Date]])</f>
        <v>2026</v>
      </c>
      <c r="D356" s="14" t="str">
        <f>"Q"&amp;ROUNDUP(MONTH(SalesDataTable[[#This Row],[Order Date]])/3,0)</f>
        <v>Q1</v>
      </c>
      <c r="E356" s="5">
        <f>MONTH(SalesDataTable[[#This Row],[Order Date]])</f>
        <v>3</v>
      </c>
      <c r="F356" s="5" t="str">
        <f>TEXT(SalesDataTable[[#This Row],[Order Date]], "MMM")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25">
        <f>SalesDataTable[[#This Row],[Units Sold]]*SalesDataTable[[#This Row],[Unit Price]]</f>
        <v>161.68</v>
      </c>
      <c r="V356" s="8">
        <f>SalesDataTable[[#This Row],[Units Sold]]*SalesDataTable[[#This Row],[Unit Price]]*SalesDataTable[[#This Row],[Discount %]]</f>
        <v>16.168000000000003</v>
      </c>
      <c r="W356" s="5">
        <f>YEAR(SalesDataTable[[#This Row],[Order Date]])</f>
        <v>2026</v>
      </c>
      <c r="X356" s="8" t="str">
        <f>"Q"&amp;ROUNDUP(MONTH(SalesDataTable[[#This Row],[Order Date]])/3,0)</f>
        <v>Q1</v>
      </c>
      <c r="Y356" s="9">
        <f>MONTH(SalesDataTable[[#This Row],[Order Date]])</f>
        <v>3</v>
      </c>
      <c r="Z356" s="8" t="str">
        <f>TEXT(SalesDataTable[[#This Row],[Order Date]],"mmm")</f>
        <v>Mar</v>
      </c>
    </row>
    <row r="357" spans="1:26" ht="16">
      <c r="A357" s="2">
        <v>1056</v>
      </c>
      <c r="B357" s="3">
        <v>46095</v>
      </c>
      <c r="C357" s="5">
        <f>YEAR(SalesDataTable[[#This Row],[Order Date]])</f>
        <v>2026</v>
      </c>
      <c r="D357" s="14" t="str">
        <f>"Q"&amp;ROUNDUP(MONTH(SalesDataTable[[#This Row],[Order Date]])/3,0)</f>
        <v>Q1</v>
      </c>
      <c r="E357" s="5">
        <f>MONTH(SalesDataTable[[#This Row],[Order Date]])</f>
        <v>3</v>
      </c>
      <c r="F357" s="5" t="str">
        <f>TEXT(SalesDataTable[[#This Row],[Order Date]], "MMM")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25">
        <f>SalesDataTable[[#This Row],[Units Sold]]*SalesDataTable[[#This Row],[Unit Price]]</f>
        <v>192.86</v>
      </c>
      <c r="V357" s="8">
        <f>SalesDataTable[[#This Row],[Units Sold]]*SalesDataTable[[#This Row],[Unit Price]]*SalesDataTable[[#This Row],[Discount %]]</f>
        <v>0</v>
      </c>
      <c r="W357" s="5">
        <f>YEAR(SalesDataTable[[#This Row],[Order Date]])</f>
        <v>2026</v>
      </c>
      <c r="X357" s="8" t="str">
        <f>"Q"&amp;ROUNDUP(MONTH(SalesDataTable[[#This Row],[Order Date]])/3,0)</f>
        <v>Q1</v>
      </c>
      <c r="Y357" s="9">
        <f>MONTH(SalesDataTable[[#This Row],[Order Date]])</f>
        <v>3</v>
      </c>
      <c r="Z357" s="8" t="str">
        <f>TEXT(SalesDataTable[[#This Row],[Order Date]],"mmm")</f>
        <v>Mar</v>
      </c>
    </row>
    <row r="358" spans="1:26" ht="16">
      <c r="A358" s="2">
        <v>2189</v>
      </c>
      <c r="B358" s="3">
        <v>46095</v>
      </c>
      <c r="C358" s="5">
        <f>YEAR(SalesDataTable[[#This Row],[Order Date]])</f>
        <v>2026</v>
      </c>
      <c r="D358" s="14" t="str">
        <f>"Q"&amp;ROUNDUP(MONTH(SalesDataTable[[#This Row],[Order Date]])/3,0)</f>
        <v>Q1</v>
      </c>
      <c r="E358" s="5">
        <f>MONTH(SalesDataTable[[#This Row],[Order Date]])</f>
        <v>3</v>
      </c>
      <c r="F358" s="5" t="str">
        <f>TEXT(SalesDataTable[[#This Row],[Order Date]], "MMM")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25">
        <f>SalesDataTable[[#This Row],[Units Sold]]*SalesDataTable[[#This Row],[Unit Price]]</f>
        <v>144.68</v>
      </c>
      <c r="V358" s="8">
        <f>SalesDataTable[[#This Row],[Units Sold]]*SalesDataTable[[#This Row],[Unit Price]]*SalesDataTable[[#This Row],[Discount %]]</f>
        <v>0</v>
      </c>
      <c r="W358" s="5">
        <f>YEAR(SalesDataTable[[#This Row],[Order Date]])</f>
        <v>2026</v>
      </c>
      <c r="X358" s="8" t="str">
        <f>"Q"&amp;ROUNDUP(MONTH(SalesDataTable[[#This Row],[Order Date]])/3,0)</f>
        <v>Q1</v>
      </c>
      <c r="Y358" s="9">
        <f>MONTH(SalesDataTable[[#This Row],[Order Date]])</f>
        <v>3</v>
      </c>
      <c r="Z358" s="8" t="str">
        <f>TEXT(SalesDataTable[[#This Row],[Order Date]],"mmm")</f>
        <v>Mar</v>
      </c>
    </row>
    <row r="359" spans="1:26" ht="16">
      <c r="A359" s="2">
        <v>2617</v>
      </c>
      <c r="B359" s="3">
        <v>46095</v>
      </c>
      <c r="C359" s="5">
        <f>YEAR(SalesDataTable[[#This Row],[Order Date]])</f>
        <v>2026</v>
      </c>
      <c r="D359" s="14" t="str">
        <f>"Q"&amp;ROUNDUP(MONTH(SalesDataTable[[#This Row],[Order Date]])/3,0)</f>
        <v>Q1</v>
      </c>
      <c r="E359" s="5">
        <f>MONTH(SalesDataTable[[#This Row],[Order Date]])</f>
        <v>3</v>
      </c>
      <c r="F359" s="5" t="str">
        <f>TEXT(SalesDataTable[[#This Row],[Order Date]], "MMM")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25">
        <f>SalesDataTable[[#This Row],[Units Sold]]*SalesDataTable[[#This Row],[Unit Price]]</f>
        <v>70.819999999999993</v>
      </c>
      <c r="V359" s="8">
        <f>SalesDataTable[[#This Row],[Units Sold]]*SalesDataTable[[#This Row],[Unit Price]]*SalesDataTable[[#This Row],[Discount %]]</f>
        <v>0</v>
      </c>
      <c r="W359" s="5">
        <f>YEAR(SalesDataTable[[#This Row],[Order Date]])</f>
        <v>2026</v>
      </c>
      <c r="X359" s="8" t="str">
        <f>"Q"&amp;ROUNDUP(MONTH(SalesDataTable[[#This Row],[Order Date]])/3,0)</f>
        <v>Q1</v>
      </c>
      <c r="Y359" s="9">
        <f>MONTH(SalesDataTable[[#This Row],[Order Date]])</f>
        <v>3</v>
      </c>
      <c r="Z359" s="8" t="str">
        <f>TEXT(SalesDataTable[[#This Row],[Order Date]],"mmm")</f>
        <v>Mar</v>
      </c>
    </row>
    <row r="360" spans="1:26" ht="16">
      <c r="A360" s="2">
        <v>2901</v>
      </c>
      <c r="B360" s="3">
        <v>46095</v>
      </c>
      <c r="C360" s="5">
        <f>YEAR(SalesDataTable[[#This Row],[Order Date]])</f>
        <v>2026</v>
      </c>
      <c r="D360" s="14" t="str">
        <f>"Q"&amp;ROUNDUP(MONTH(SalesDataTable[[#This Row],[Order Date]])/3,0)</f>
        <v>Q1</v>
      </c>
      <c r="E360" s="5">
        <f>MONTH(SalesDataTable[[#This Row],[Order Date]])</f>
        <v>3</v>
      </c>
      <c r="F360" s="5" t="str">
        <f>TEXT(SalesDataTable[[#This Row],[Order Date]], "MMM")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25">
        <f>SalesDataTable[[#This Row],[Units Sold]]*SalesDataTable[[#This Row],[Unit Price]]</f>
        <v>1227</v>
      </c>
      <c r="V360" s="8">
        <f>SalesDataTable[[#This Row],[Units Sold]]*SalesDataTable[[#This Row],[Unit Price]]*SalesDataTable[[#This Row],[Discount %]]</f>
        <v>122.7</v>
      </c>
      <c r="W360" s="5">
        <f>YEAR(SalesDataTable[[#This Row],[Order Date]])</f>
        <v>2026</v>
      </c>
      <c r="X360" s="8" t="str">
        <f>"Q"&amp;ROUNDUP(MONTH(SalesDataTable[[#This Row],[Order Date]])/3,0)</f>
        <v>Q1</v>
      </c>
      <c r="Y360" s="9">
        <f>MONTH(SalesDataTable[[#This Row],[Order Date]])</f>
        <v>3</v>
      </c>
      <c r="Z360" s="8" t="str">
        <f>TEXT(SalesDataTable[[#This Row],[Order Date]],"mmm")</f>
        <v>Mar</v>
      </c>
    </row>
    <row r="361" spans="1:26" ht="16">
      <c r="A361" s="2">
        <v>2952</v>
      </c>
      <c r="B361" s="3">
        <v>46095</v>
      </c>
      <c r="C361" s="5">
        <f>YEAR(SalesDataTable[[#This Row],[Order Date]])</f>
        <v>2026</v>
      </c>
      <c r="D361" s="14" t="str">
        <f>"Q"&amp;ROUNDUP(MONTH(SalesDataTable[[#This Row],[Order Date]])/3,0)</f>
        <v>Q1</v>
      </c>
      <c r="E361" s="5">
        <f>MONTH(SalesDataTable[[#This Row],[Order Date]])</f>
        <v>3</v>
      </c>
      <c r="F361" s="5" t="str">
        <f>TEXT(SalesDataTable[[#This Row],[Order Date]], "MMM")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25">
        <f>SalesDataTable[[#This Row],[Units Sold]]*SalesDataTable[[#This Row],[Unit Price]]</f>
        <v>51.86</v>
      </c>
      <c r="V361" s="8">
        <f>SalesDataTable[[#This Row],[Units Sold]]*SalesDataTable[[#This Row],[Unit Price]]*SalesDataTable[[#This Row],[Discount %]]</f>
        <v>5.1859999999999999</v>
      </c>
      <c r="W361" s="5">
        <f>YEAR(SalesDataTable[[#This Row],[Order Date]])</f>
        <v>2026</v>
      </c>
      <c r="X361" s="8" t="str">
        <f>"Q"&amp;ROUNDUP(MONTH(SalesDataTable[[#This Row],[Order Date]])/3,0)</f>
        <v>Q1</v>
      </c>
      <c r="Y361" s="9">
        <f>MONTH(SalesDataTable[[#This Row],[Order Date]])</f>
        <v>3</v>
      </c>
      <c r="Z361" s="8" t="str">
        <f>TEXT(SalesDataTable[[#This Row],[Order Date]],"mmm")</f>
        <v>Mar</v>
      </c>
    </row>
    <row r="362" spans="1:26" ht="16">
      <c r="A362" s="2">
        <v>3421</v>
      </c>
      <c r="B362" s="3">
        <v>46095</v>
      </c>
      <c r="C362" s="5">
        <f>YEAR(SalesDataTable[[#This Row],[Order Date]])</f>
        <v>2026</v>
      </c>
      <c r="D362" s="14" t="str">
        <f>"Q"&amp;ROUNDUP(MONTH(SalesDataTable[[#This Row],[Order Date]])/3,0)</f>
        <v>Q1</v>
      </c>
      <c r="E362" s="5">
        <f>MONTH(SalesDataTable[[#This Row],[Order Date]])</f>
        <v>3</v>
      </c>
      <c r="F362" s="5" t="str">
        <f>TEXT(SalesDataTable[[#This Row],[Order Date]], "MMM")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25">
        <f>SalesDataTable[[#This Row],[Units Sold]]*SalesDataTable[[#This Row],[Unit Price]]</f>
        <v>36.520000000000003</v>
      </c>
      <c r="V362" s="8">
        <f>SalesDataTable[[#This Row],[Units Sold]]*SalesDataTable[[#This Row],[Unit Price]]*SalesDataTable[[#This Row],[Discount %]]</f>
        <v>1.8260000000000003</v>
      </c>
      <c r="W362" s="5">
        <f>YEAR(SalesDataTable[[#This Row],[Order Date]])</f>
        <v>2026</v>
      </c>
      <c r="X362" s="8" t="str">
        <f>"Q"&amp;ROUNDUP(MONTH(SalesDataTable[[#This Row],[Order Date]])/3,0)</f>
        <v>Q1</v>
      </c>
      <c r="Y362" s="9">
        <f>MONTH(SalesDataTable[[#This Row],[Order Date]])</f>
        <v>3</v>
      </c>
      <c r="Z362" s="8" t="str">
        <f>TEXT(SalesDataTable[[#This Row],[Order Date]],"mmm")</f>
        <v>Mar</v>
      </c>
    </row>
    <row r="363" spans="1:26" ht="16">
      <c r="A363" s="2">
        <v>3536</v>
      </c>
      <c r="B363" s="3">
        <v>46095</v>
      </c>
      <c r="C363" s="5">
        <f>YEAR(SalesDataTable[[#This Row],[Order Date]])</f>
        <v>2026</v>
      </c>
      <c r="D363" s="14" t="str">
        <f>"Q"&amp;ROUNDUP(MONTH(SalesDataTable[[#This Row],[Order Date]])/3,0)</f>
        <v>Q1</v>
      </c>
      <c r="E363" s="5">
        <f>MONTH(SalesDataTable[[#This Row],[Order Date]])</f>
        <v>3</v>
      </c>
      <c r="F363" s="5" t="str">
        <f>TEXT(SalesDataTable[[#This Row],[Order Date]], "MMM")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25">
        <f>SalesDataTable[[#This Row],[Units Sold]]*SalesDataTable[[#This Row],[Unit Price]]</f>
        <v>307.32</v>
      </c>
      <c r="V363" s="8">
        <f>SalesDataTable[[#This Row],[Units Sold]]*SalesDataTable[[#This Row],[Unit Price]]*SalesDataTable[[#This Row],[Discount %]]</f>
        <v>30.731999999999999</v>
      </c>
      <c r="W363" s="5">
        <f>YEAR(SalesDataTable[[#This Row],[Order Date]])</f>
        <v>2026</v>
      </c>
      <c r="X363" s="8" t="str">
        <f>"Q"&amp;ROUNDUP(MONTH(SalesDataTable[[#This Row],[Order Date]])/3,0)</f>
        <v>Q1</v>
      </c>
      <c r="Y363" s="9">
        <f>MONTH(SalesDataTable[[#This Row],[Order Date]])</f>
        <v>3</v>
      </c>
      <c r="Z363" s="8" t="str">
        <f>TEXT(SalesDataTable[[#This Row],[Order Date]],"mmm")</f>
        <v>Mar</v>
      </c>
    </row>
    <row r="364" spans="1:26" ht="16">
      <c r="A364" s="2">
        <v>3878</v>
      </c>
      <c r="B364" s="3">
        <v>46095</v>
      </c>
      <c r="C364" s="5">
        <f>YEAR(SalesDataTable[[#This Row],[Order Date]])</f>
        <v>2026</v>
      </c>
      <c r="D364" s="14" t="str">
        <f>"Q"&amp;ROUNDUP(MONTH(SalesDataTable[[#This Row],[Order Date]])/3,0)</f>
        <v>Q1</v>
      </c>
      <c r="E364" s="5">
        <f>MONTH(SalesDataTable[[#This Row],[Order Date]])</f>
        <v>3</v>
      </c>
      <c r="F364" s="5" t="str">
        <f>TEXT(SalesDataTable[[#This Row],[Order Date]], "MMM")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25">
        <f>SalesDataTable[[#This Row],[Units Sold]]*SalesDataTable[[#This Row],[Unit Price]]</f>
        <v>41.05</v>
      </c>
      <c r="V364" s="8">
        <f>SalesDataTable[[#This Row],[Units Sold]]*SalesDataTable[[#This Row],[Unit Price]]*SalesDataTable[[#This Row],[Discount %]]</f>
        <v>4.1049999999999995</v>
      </c>
      <c r="W364" s="5">
        <f>YEAR(SalesDataTable[[#This Row],[Order Date]])</f>
        <v>2026</v>
      </c>
      <c r="X364" s="8" t="str">
        <f>"Q"&amp;ROUNDUP(MONTH(SalesDataTable[[#This Row],[Order Date]])/3,0)</f>
        <v>Q1</v>
      </c>
      <c r="Y364" s="9">
        <f>MONTH(SalesDataTable[[#This Row],[Order Date]])</f>
        <v>3</v>
      </c>
      <c r="Z364" s="8" t="str">
        <f>TEXT(SalesDataTable[[#This Row],[Order Date]],"mmm")</f>
        <v>Mar</v>
      </c>
    </row>
    <row r="365" spans="1:26" ht="16">
      <c r="A365" s="2">
        <v>2027</v>
      </c>
      <c r="B365" s="3">
        <v>46096</v>
      </c>
      <c r="C365" s="5">
        <f>YEAR(SalesDataTable[[#This Row],[Order Date]])</f>
        <v>2026</v>
      </c>
      <c r="D365" s="14" t="str">
        <f>"Q"&amp;ROUNDUP(MONTH(SalesDataTable[[#This Row],[Order Date]])/3,0)</f>
        <v>Q1</v>
      </c>
      <c r="E365" s="5">
        <f>MONTH(SalesDataTable[[#This Row],[Order Date]])</f>
        <v>3</v>
      </c>
      <c r="F365" s="5" t="str">
        <f>TEXT(SalesDataTable[[#This Row],[Order Date]], "MMM")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25">
        <f>SalesDataTable[[#This Row],[Units Sold]]*SalesDataTable[[#This Row],[Unit Price]]</f>
        <v>544.84</v>
      </c>
      <c r="V365" s="8">
        <f>SalesDataTable[[#This Row],[Units Sold]]*SalesDataTable[[#This Row],[Unit Price]]*SalesDataTable[[#This Row],[Discount %]]</f>
        <v>27.242000000000004</v>
      </c>
      <c r="W365" s="5">
        <f>YEAR(SalesDataTable[[#This Row],[Order Date]])</f>
        <v>2026</v>
      </c>
      <c r="X365" s="8" t="str">
        <f>"Q"&amp;ROUNDUP(MONTH(SalesDataTable[[#This Row],[Order Date]])/3,0)</f>
        <v>Q1</v>
      </c>
      <c r="Y365" s="9">
        <f>MONTH(SalesDataTable[[#This Row],[Order Date]])</f>
        <v>3</v>
      </c>
      <c r="Z365" s="8" t="str">
        <f>TEXT(SalesDataTable[[#This Row],[Order Date]],"mmm")</f>
        <v>Mar</v>
      </c>
    </row>
    <row r="366" spans="1:26" ht="16">
      <c r="A366" s="2">
        <v>3280</v>
      </c>
      <c r="B366" s="3">
        <v>46096</v>
      </c>
      <c r="C366" s="5">
        <f>YEAR(SalesDataTable[[#This Row],[Order Date]])</f>
        <v>2026</v>
      </c>
      <c r="D366" s="14" t="str">
        <f>"Q"&amp;ROUNDUP(MONTH(SalesDataTable[[#This Row],[Order Date]])/3,0)</f>
        <v>Q1</v>
      </c>
      <c r="E366" s="5">
        <f>MONTH(SalesDataTable[[#This Row],[Order Date]])</f>
        <v>3</v>
      </c>
      <c r="F366" s="5" t="str">
        <f>TEXT(SalesDataTable[[#This Row],[Order Date]], "MMM")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25">
        <f>SalesDataTable[[#This Row],[Units Sold]]*SalesDataTable[[#This Row],[Unit Price]]</f>
        <v>140.04</v>
      </c>
      <c r="V366" s="8">
        <f>SalesDataTable[[#This Row],[Units Sold]]*SalesDataTable[[#This Row],[Unit Price]]*SalesDataTable[[#This Row],[Discount %]]</f>
        <v>0</v>
      </c>
      <c r="W366" s="5">
        <f>YEAR(SalesDataTable[[#This Row],[Order Date]])</f>
        <v>2026</v>
      </c>
      <c r="X366" s="8" t="str">
        <f>"Q"&amp;ROUNDUP(MONTH(SalesDataTable[[#This Row],[Order Date]])/3,0)</f>
        <v>Q1</v>
      </c>
      <c r="Y366" s="9">
        <f>MONTH(SalesDataTable[[#This Row],[Order Date]])</f>
        <v>3</v>
      </c>
      <c r="Z366" s="8" t="str">
        <f>TEXT(SalesDataTable[[#This Row],[Order Date]],"mmm")</f>
        <v>Mar</v>
      </c>
    </row>
    <row r="367" spans="1:26" ht="16">
      <c r="A367" s="2">
        <v>5149</v>
      </c>
      <c r="B367" s="3">
        <v>46096</v>
      </c>
      <c r="C367" s="5">
        <f>YEAR(SalesDataTable[[#This Row],[Order Date]])</f>
        <v>2026</v>
      </c>
      <c r="D367" s="14" t="str">
        <f>"Q"&amp;ROUNDUP(MONTH(SalesDataTable[[#This Row],[Order Date]])/3,0)</f>
        <v>Q1</v>
      </c>
      <c r="E367" s="5">
        <f>MONTH(SalesDataTable[[#This Row],[Order Date]])</f>
        <v>3</v>
      </c>
      <c r="F367" s="5" t="str">
        <f>TEXT(SalesDataTable[[#This Row],[Order Date]], "MMM")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25">
        <f>SalesDataTable[[#This Row],[Units Sold]]*SalesDataTable[[#This Row],[Unit Price]]</f>
        <v>35.340000000000003</v>
      </c>
      <c r="V367" s="8">
        <f>SalesDataTable[[#This Row],[Units Sold]]*SalesDataTable[[#This Row],[Unit Price]]*SalesDataTable[[#This Row],[Discount %]]</f>
        <v>1.7670000000000003</v>
      </c>
      <c r="W367" s="5">
        <f>YEAR(SalesDataTable[[#This Row],[Order Date]])</f>
        <v>2026</v>
      </c>
      <c r="X367" s="8" t="str">
        <f>"Q"&amp;ROUNDUP(MONTH(SalesDataTable[[#This Row],[Order Date]])/3,0)</f>
        <v>Q1</v>
      </c>
      <c r="Y367" s="9">
        <f>MONTH(SalesDataTable[[#This Row],[Order Date]])</f>
        <v>3</v>
      </c>
      <c r="Z367" s="8" t="str">
        <f>TEXT(SalesDataTable[[#This Row],[Order Date]],"mmm")</f>
        <v>Mar</v>
      </c>
    </row>
    <row r="368" spans="1:26" ht="16">
      <c r="A368" s="2">
        <v>412</v>
      </c>
      <c r="B368" s="3">
        <v>46097</v>
      </c>
      <c r="C368" s="5">
        <f>YEAR(SalesDataTable[[#This Row],[Order Date]])</f>
        <v>2026</v>
      </c>
      <c r="D368" s="14" t="str">
        <f>"Q"&amp;ROUNDUP(MONTH(SalesDataTable[[#This Row],[Order Date]])/3,0)</f>
        <v>Q1</v>
      </c>
      <c r="E368" s="5">
        <f>MONTH(SalesDataTable[[#This Row],[Order Date]])</f>
        <v>3</v>
      </c>
      <c r="F368" s="5" t="str">
        <f>TEXT(SalesDataTable[[#This Row],[Order Date]], "MMM")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25">
        <f>SalesDataTable[[#This Row],[Units Sold]]*SalesDataTable[[#This Row],[Unit Price]]</f>
        <v>80.38</v>
      </c>
      <c r="V368" s="8">
        <f>SalesDataTable[[#This Row],[Units Sold]]*SalesDataTable[[#This Row],[Unit Price]]*SalesDataTable[[#This Row],[Discount %]]</f>
        <v>0</v>
      </c>
      <c r="W368" s="5">
        <f>YEAR(SalesDataTable[[#This Row],[Order Date]])</f>
        <v>2026</v>
      </c>
      <c r="X368" s="8" t="str">
        <f>"Q"&amp;ROUNDUP(MONTH(SalesDataTable[[#This Row],[Order Date]])/3,0)</f>
        <v>Q1</v>
      </c>
      <c r="Y368" s="9">
        <f>MONTH(SalesDataTable[[#This Row],[Order Date]])</f>
        <v>3</v>
      </c>
      <c r="Z368" s="8" t="str">
        <f>TEXT(SalesDataTable[[#This Row],[Order Date]],"mmm")</f>
        <v>Mar</v>
      </c>
    </row>
    <row r="369" spans="1:26" ht="16">
      <c r="A369" s="2">
        <v>1161</v>
      </c>
      <c r="B369" s="3">
        <v>46097</v>
      </c>
      <c r="C369" s="5">
        <f>YEAR(SalesDataTable[[#This Row],[Order Date]])</f>
        <v>2026</v>
      </c>
      <c r="D369" s="14" t="str">
        <f>"Q"&amp;ROUNDUP(MONTH(SalesDataTable[[#This Row],[Order Date]])/3,0)</f>
        <v>Q1</v>
      </c>
      <c r="E369" s="5">
        <f>MONTH(SalesDataTable[[#This Row],[Order Date]])</f>
        <v>3</v>
      </c>
      <c r="F369" s="5" t="str">
        <f>TEXT(SalesDataTable[[#This Row],[Order Date]], "MMM")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25">
        <f>SalesDataTable[[#This Row],[Units Sold]]*SalesDataTable[[#This Row],[Unit Price]]</f>
        <v>203.46</v>
      </c>
      <c r="V369" s="8">
        <f>SalesDataTable[[#This Row],[Units Sold]]*SalesDataTable[[#This Row],[Unit Price]]*SalesDataTable[[#This Row],[Discount %]]</f>
        <v>10.173000000000002</v>
      </c>
      <c r="W369" s="5">
        <f>YEAR(SalesDataTable[[#This Row],[Order Date]])</f>
        <v>2026</v>
      </c>
      <c r="X369" s="8" t="str">
        <f>"Q"&amp;ROUNDUP(MONTH(SalesDataTable[[#This Row],[Order Date]])/3,0)</f>
        <v>Q1</v>
      </c>
      <c r="Y369" s="9">
        <f>MONTH(SalesDataTable[[#This Row],[Order Date]])</f>
        <v>3</v>
      </c>
      <c r="Z369" s="8" t="str">
        <f>TEXT(SalesDataTable[[#This Row],[Order Date]],"mmm")</f>
        <v>Mar</v>
      </c>
    </row>
    <row r="370" spans="1:26" ht="16">
      <c r="A370" s="2">
        <v>1320</v>
      </c>
      <c r="B370" s="3">
        <v>46097</v>
      </c>
      <c r="C370" s="5">
        <f>YEAR(SalesDataTable[[#This Row],[Order Date]])</f>
        <v>2026</v>
      </c>
      <c r="D370" s="14" t="str">
        <f>"Q"&amp;ROUNDUP(MONTH(SalesDataTable[[#This Row],[Order Date]])/3,0)</f>
        <v>Q1</v>
      </c>
      <c r="E370" s="5">
        <f>MONTH(SalesDataTable[[#This Row],[Order Date]])</f>
        <v>3</v>
      </c>
      <c r="F370" s="5" t="str">
        <f>TEXT(SalesDataTable[[#This Row],[Order Date]], "MMM")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25">
        <f>SalesDataTable[[#This Row],[Units Sold]]*SalesDataTable[[#This Row],[Unit Price]]</f>
        <v>200.05</v>
      </c>
      <c r="V370" s="8">
        <f>SalesDataTable[[#This Row],[Units Sold]]*SalesDataTable[[#This Row],[Unit Price]]*SalesDataTable[[#This Row],[Discount %]]</f>
        <v>0</v>
      </c>
      <c r="W370" s="5">
        <f>YEAR(SalesDataTable[[#This Row],[Order Date]])</f>
        <v>2026</v>
      </c>
      <c r="X370" s="8" t="str">
        <f>"Q"&amp;ROUNDUP(MONTH(SalesDataTable[[#This Row],[Order Date]])/3,0)</f>
        <v>Q1</v>
      </c>
      <c r="Y370" s="9">
        <f>MONTH(SalesDataTable[[#This Row],[Order Date]])</f>
        <v>3</v>
      </c>
      <c r="Z370" s="8" t="str">
        <f>TEXT(SalesDataTable[[#This Row],[Order Date]],"mmm")</f>
        <v>Mar</v>
      </c>
    </row>
    <row r="371" spans="1:26" ht="16">
      <c r="A371" s="2">
        <v>2528</v>
      </c>
      <c r="B371" s="3">
        <v>46097</v>
      </c>
      <c r="C371" s="5">
        <f>YEAR(SalesDataTable[[#This Row],[Order Date]])</f>
        <v>2026</v>
      </c>
      <c r="D371" s="14" t="str">
        <f>"Q"&amp;ROUNDUP(MONTH(SalesDataTable[[#This Row],[Order Date]])/3,0)</f>
        <v>Q1</v>
      </c>
      <c r="E371" s="5">
        <f>MONTH(SalesDataTable[[#This Row],[Order Date]])</f>
        <v>3</v>
      </c>
      <c r="F371" s="5" t="str">
        <f>TEXT(SalesDataTable[[#This Row],[Order Date]], "MMM")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25">
        <f>SalesDataTable[[#This Row],[Units Sold]]*SalesDataTable[[#This Row],[Unit Price]]</f>
        <v>90.06</v>
      </c>
      <c r="V371" s="8">
        <f>SalesDataTable[[#This Row],[Units Sold]]*SalesDataTable[[#This Row],[Unit Price]]*SalesDataTable[[#This Row],[Discount %]]</f>
        <v>0</v>
      </c>
      <c r="W371" s="5">
        <f>YEAR(SalesDataTable[[#This Row],[Order Date]])</f>
        <v>2026</v>
      </c>
      <c r="X371" s="8" t="str">
        <f>"Q"&amp;ROUNDUP(MONTH(SalesDataTable[[#This Row],[Order Date]])/3,0)</f>
        <v>Q1</v>
      </c>
      <c r="Y371" s="9">
        <f>MONTH(SalesDataTable[[#This Row],[Order Date]])</f>
        <v>3</v>
      </c>
      <c r="Z371" s="8" t="str">
        <f>TEXT(SalesDataTable[[#This Row],[Order Date]],"mmm")</f>
        <v>Mar</v>
      </c>
    </row>
    <row r="372" spans="1:26" ht="16">
      <c r="A372" s="2">
        <v>2956</v>
      </c>
      <c r="B372" s="3">
        <v>46097</v>
      </c>
      <c r="C372" s="5">
        <f>YEAR(SalesDataTable[[#This Row],[Order Date]])</f>
        <v>2026</v>
      </c>
      <c r="D372" s="14" t="str">
        <f>"Q"&amp;ROUNDUP(MONTH(SalesDataTable[[#This Row],[Order Date]])/3,0)</f>
        <v>Q1</v>
      </c>
      <c r="E372" s="5">
        <f>MONTH(SalesDataTable[[#This Row],[Order Date]])</f>
        <v>3</v>
      </c>
      <c r="F372" s="5" t="str">
        <f>TEXT(SalesDataTable[[#This Row],[Order Date]], "MMM")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25">
        <f>SalesDataTable[[#This Row],[Units Sold]]*SalesDataTable[[#This Row],[Unit Price]]</f>
        <v>37.119999999999997</v>
      </c>
      <c r="V372" s="8">
        <f>SalesDataTable[[#This Row],[Units Sold]]*SalesDataTable[[#This Row],[Unit Price]]*SalesDataTable[[#This Row],[Discount %]]</f>
        <v>3.7119999999999997</v>
      </c>
      <c r="W372" s="5">
        <f>YEAR(SalesDataTable[[#This Row],[Order Date]])</f>
        <v>2026</v>
      </c>
      <c r="X372" s="8" t="str">
        <f>"Q"&amp;ROUNDUP(MONTH(SalesDataTable[[#This Row],[Order Date]])/3,0)</f>
        <v>Q1</v>
      </c>
      <c r="Y372" s="9">
        <f>MONTH(SalesDataTable[[#This Row],[Order Date]])</f>
        <v>3</v>
      </c>
      <c r="Z372" s="8" t="str">
        <f>TEXT(SalesDataTable[[#This Row],[Order Date]],"mmm")</f>
        <v>Mar</v>
      </c>
    </row>
    <row r="373" spans="1:26" ht="16">
      <c r="A373" s="2">
        <v>2973</v>
      </c>
      <c r="B373" s="3">
        <v>46097</v>
      </c>
      <c r="C373" s="5">
        <f>YEAR(SalesDataTable[[#This Row],[Order Date]])</f>
        <v>2026</v>
      </c>
      <c r="D373" s="14" t="str">
        <f>"Q"&amp;ROUNDUP(MONTH(SalesDataTable[[#This Row],[Order Date]])/3,0)</f>
        <v>Q1</v>
      </c>
      <c r="E373" s="5">
        <f>MONTH(SalesDataTable[[#This Row],[Order Date]])</f>
        <v>3</v>
      </c>
      <c r="F373" s="5" t="str">
        <f>TEXT(SalesDataTable[[#This Row],[Order Date]], "MMM")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25">
        <f>SalesDataTable[[#This Row],[Units Sold]]*SalesDataTable[[#This Row],[Unit Price]]</f>
        <v>312.18</v>
      </c>
      <c r="V373" s="8">
        <f>SalesDataTable[[#This Row],[Units Sold]]*SalesDataTable[[#This Row],[Unit Price]]*SalesDataTable[[#This Row],[Discount %]]</f>
        <v>31.218000000000004</v>
      </c>
      <c r="W373" s="5">
        <f>YEAR(SalesDataTable[[#This Row],[Order Date]])</f>
        <v>2026</v>
      </c>
      <c r="X373" s="8" t="str">
        <f>"Q"&amp;ROUNDUP(MONTH(SalesDataTable[[#This Row],[Order Date]])/3,0)</f>
        <v>Q1</v>
      </c>
      <c r="Y373" s="9">
        <f>MONTH(SalesDataTable[[#This Row],[Order Date]])</f>
        <v>3</v>
      </c>
      <c r="Z373" s="8" t="str">
        <f>TEXT(SalesDataTable[[#This Row],[Order Date]],"mmm")</f>
        <v>Mar</v>
      </c>
    </row>
    <row r="374" spans="1:26" ht="16">
      <c r="A374" s="2">
        <v>3358</v>
      </c>
      <c r="B374" s="3">
        <v>46097</v>
      </c>
      <c r="C374" s="5">
        <f>YEAR(SalesDataTable[[#This Row],[Order Date]])</f>
        <v>2026</v>
      </c>
      <c r="D374" s="14" t="str">
        <f>"Q"&amp;ROUNDUP(MONTH(SalesDataTable[[#This Row],[Order Date]])/3,0)</f>
        <v>Q1</v>
      </c>
      <c r="E374" s="5">
        <f>MONTH(SalesDataTable[[#This Row],[Order Date]])</f>
        <v>3</v>
      </c>
      <c r="F374" s="5" t="str">
        <f>TEXT(SalesDataTable[[#This Row],[Order Date]], "MMM")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25">
        <f>SalesDataTable[[#This Row],[Units Sold]]*SalesDataTable[[#This Row],[Unit Price]]</f>
        <v>437.28</v>
      </c>
      <c r="V374" s="8">
        <f>SalesDataTable[[#This Row],[Units Sold]]*SalesDataTable[[#This Row],[Unit Price]]*SalesDataTable[[#This Row],[Discount %]]</f>
        <v>21.864000000000001</v>
      </c>
      <c r="W374" s="5">
        <f>YEAR(SalesDataTable[[#This Row],[Order Date]])</f>
        <v>2026</v>
      </c>
      <c r="X374" s="8" t="str">
        <f>"Q"&amp;ROUNDUP(MONTH(SalesDataTable[[#This Row],[Order Date]])/3,0)</f>
        <v>Q1</v>
      </c>
      <c r="Y374" s="9">
        <f>MONTH(SalesDataTable[[#This Row],[Order Date]])</f>
        <v>3</v>
      </c>
      <c r="Z374" s="8" t="str">
        <f>TEXT(SalesDataTable[[#This Row],[Order Date]],"mmm")</f>
        <v>Mar</v>
      </c>
    </row>
    <row r="375" spans="1:26" ht="16">
      <c r="A375" s="2">
        <v>164</v>
      </c>
      <c r="B375" s="3">
        <v>46098</v>
      </c>
      <c r="C375" s="5">
        <f>YEAR(SalesDataTable[[#This Row],[Order Date]])</f>
        <v>2026</v>
      </c>
      <c r="D375" s="14" t="str">
        <f>"Q"&amp;ROUNDUP(MONTH(SalesDataTable[[#This Row],[Order Date]])/3,0)</f>
        <v>Q1</v>
      </c>
      <c r="E375" s="5">
        <f>MONTH(SalesDataTable[[#This Row],[Order Date]])</f>
        <v>3</v>
      </c>
      <c r="F375" s="5" t="str">
        <f>TEXT(SalesDataTable[[#This Row],[Order Date]], "MMM")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25">
        <f>SalesDataTable[[#This Row],[Units Sold]]*SalesDataTable[[#This Row],[Unit Price]]</f>
        <v>619.75</v>
      </c>
      <c r="V375" s="8">
        <f>SalesDataTable[[#This Row],[Units Sold]]*SalesDataTable[[#This Row],[Unit Price]]*SalesDataTable[[#This Row],[Discount %]]</f>
        <v>30.987500000000001</v>
      </c>
      <c r="W375" s="5">
        <f>YEAR(SalesDataTable[[#This Row],[Order Date]])</f>
        <v>2026</v>
      </c>
      <c r="X375" s="8" t="str">
        <f>"Q"&amp;ROUNDUP(MONTH(SalesDataTable[[#This Row],[Order Date]])/3,0)</f>
        <v>Q1</v>
      </c>
      <c r="Y375" s="9">
        <f>MONTH(SalesDataTable[[#This Row],[Order Date]])</f>
        <v>3</v>
      </c>
      <c r="Z375" s="8" t="str">
        <f>TEXT(SalesDataTable[[#This Row],[Order Date]],"mmm")</f>
        <v>Mar</v>
      </c>
    </row>
    <row r="376" spans="1:26" ht="16">
      <c r="A376" s="2">
        <v>995</v>
      </c>
      <c r="B376" s="3">
        <v>46098</v>
      </c>
      <c r="C376" s="5">
        <f>YEAR(SalesDataTable[[#This Row],[Order Date]])</f>
        <v>2026</v>
      </c>
      <c r="D376" s="14" t="str">
        <f>"Q"&amp;ROUNDUP(MONTH(SalesDataTable[[#This Row],[Order Date]])/3,0)</f>
        <v>Q1</v>
      </c>
      <c r="E376" s="5">
        <f>MONTH(SalesDataTable[[#This Row],[Order Date]])</f>
        <v>3</v>
      </c>
      <c r="F376" s="5" t="str">
        <f>TEXT(SalesDataTable[[#This Row],[Order Date]], "MMM")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25">
        <f>SalesDataTable[[#This Row],[Units Sold]]*SalesDataTable[[#This Row],[Unit Price]]</f>
        <v>192.84</v>
      </c>
      <c r="V376" s="8">
        <f>SalesDataTable[[#This Row],[Units Sold]]*SalesDataTable[[#This Row],[Unit Price]]*SalesDataTable[[#This Row],[Discount %]]</f>
        <v>28.925999999999998</v>
      </c>
      <c r="W376" s="5">
        <f>YEAR(SalesDataTable[[#This Row],[Order Date]])</f>
        <v>2026</v>
      </c>
      <c r="X376" s="8" t="str">
        <f>"Q"&amp;ROUNDUP(MONTH(SalesDataTable[[#This Row],[Order Date]])/3,0)</f>
        <v>Q1</v>
      </c>
      <c r="Y376" s="9">
        <f>MONTH(SalesDataTable[[#This Row],[Order Date]])</f>
        <v>3</v>
      </c>
      <c r="Z376" s="8" t="str">
        <f>TEXT(SalesDataTable[[#This Row],[Order Date]],"mmm")</f>
        <v>Mar</v>
      </c>
    </row>
    <row r="377" spans="1:26" ht="16">
      <c r="A377" s="2">
        <v>4912</v>
      </c>
      <c r="B377" s="3">
        <v>46098</v>
      </c>
      <c r="C377" s="5">
        <f>YEAR(SalesDataTable[[#This Row],[Order Date]])</f>
        <v>2026</v>
      </c>
      <c r="D377" s="14" t="str">
        <f>"Q"&amp;ROUNDUP(MONTH(SalesDataTable[[#This Row],[Order Date]])/3,0)</f>
        <v>Q1</v>
      </c>
      <c r="E377" s="5">
        <f>MONTH(SalesDataTable[[#This Row],[Order Date]])</f>
        <v>3</v>
      </c>
      <c r="F377" s="5" t="str">
        <f>TEXT(SalesDataTable[[#This Row],[Order Date]], "MMM")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25">
        <f>SalesDataTable[[#This Row],[Units Sold]]*SalesDataTable[[#This Row],[Unit Price]]</f>
        <v>152.57</v>
      </c>
      <c r="V377" s="8">
        <f>SalesDataTable[[#This Row],[Units Sold]]*SalesDataTable[[#This Row],[Unit Price]]*SalesDataTable[[#This Row],[Discount %]]</f>
        <v>15.257</v>
      </c>
      <c r="W377" s="5">
        <f>YEAR(SalesDataTable[[#This Row],[Order Date]])</f>
        <v>2026</v>
      </c>
      <c r="X377" s="8" t="str">
        <f>"Q"&amp;ROUNDUP(MONTH(SalesDataTable[[#This Row],[Order Date]])/3,0)</f>
        <v>Q1</v>
      </c>
      <c r="Y377" s="9">
        <f>MONTH(SalesDataTable[[#This Row],[Order Date]])</f>
        <v>3</v>
      </c>
      <c r="Z377" s="8" t="str">
        <f>TEXT(SalesDataTable[[#This Row],[Order Date]],"mmm")</f>
        <v>Mar</v>
      </c>
    </row>
    <row r="378" spans="1:26" ht="16">
      <c r="A378" s="2">
        <v>29</v>
      </c>
      <c r="B378" s="3">
        <v>46099</v>
      </c>
      <c r="C378" s="5">
        <f>YEAR(SalesDataTable[[#This Row],[Order Date]])</f>
        <v>2026</v>
      </c>
      <c r="D378" s="14" t="str">
        <f>"Q"&amp;ROUNDUP(MONTH(SalesDataTable[[#This Row],[Order Date]])/3,0)</f>
        <v>Q1</v>
      </c>
      <c r="E378" s="5">
        <f>MONTH(SalesDataTable[[#This Row],[Order Date]])</f>
        <v>3</v>
      </c>
      <c r="F378" s="5" t="str">
        <f>TEXT(SalesDataTable[[#This Row],[Order Date]], "MMM")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25">
        <f>SalesDataTable[[#This Row],[Units Sold]]*SalesDataTable[[#This Row],[Unit Price]]</f>
        <v>260.8</v>
      </c>
      <c r="V378" s="8">
        <f>SalesDataTable[[#This Row],[Units Sold]]*SalesDataTable[[#This Row],[Unit Price]]*SalesDataTable[[#This Row],[Discount %]]</f>
        <v>0</v>
      </c>
      <c r="W378" s="5">
        <f>YEAR(SalesDataTable[[#This Row],[Order Date]])</f>
        <v>2026</v>
      </c>
      <c r="X378" s="8" t="str">
        <f>"Q"&amp;ROUNDUP(MONTH(SalesDataTable[[#This Row],[Order Date]])/3,0)</f>
        <v>Q1</v>
      </c>
      <c r="Y378" s="9">
        <f>MONTH(SalesDataTable[[#This Row],[Order Date]])</f>
        <v>3</v>
      </c>
      <c r="Z378" s="8" t="str">
        <f>TEXT(SalesDataTable[[#This Row],[Order Date]],"mmm")</f>
        <v>Mar</v>
      </c>
    </row>
    <row r="379" spans="1:26" ht="16">
      <c r="A379" s="2">
        <v>891</v>
      </c>
      <c r="B379" s="3">
        <v>46099</v>
      </c>
      <c r="C379" s="5">
        <f>YEAR(SalesDataTable[[#This Row],[Order Date]])</f>
        <v>2026</v>
      </c>
      <c r="D379" s="14" t="str">
        <f>"Q"&amp;ROUNDUP(MONTH(SalesDataTable[[#This Row],[Order Date]])/3,0)</f>
        <v>Q1</v>
      </c>
      <c r="E379" s="5">
        <f>MONTH(SalesDataTable[[#This Row],[Order Date]])</f>
        <v>3</v>
      </c>
      <c r="F379" s="5" t="str">
        <f>TEXT(SalesDataTable[[#This Row],[Order Date]], "MMM")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25">
        <f>SalesDataTable[[#This Row],[Units Sold]]*SalesDataTable[[#This Row],[Unit Price]]</f>
        <v>188.5</v>
      </c>
      <c r="V379" s="8">
        <f>SalesDataTable[[#This Row],[Units Sold]]*SalesDataTable[[#This Row],[Unit Price]]*SalesDataTable[[#This Row],[Discount %]]</f>
        <v>18.850000000000001</v>
      </c>
      <c r="W379" s="5">
        <f>YEAR(SalesDataTable[[#This Row],[Order Date]])</f>
        <v>2026</v>
      </c>
      <c r="X379" s="8" t="str">
        <f>"Q"&amp;ROUNDUP(MONTH(SalesDataTable[[#This Row],[Order Date]])/3,0)</f>
        <v>Q1</v>
      </c>
      <c r="Y379" s="9">
        <f>MONTH(SalesDataTable[[#This Row],[Order Date]])</f>
        <v>3</v>
      </c>
      <c r="Z379" s="8" t="str">
        <f>TEXT(SalesDataTable[[#This Row],[Order Date]],"mmm")</f>
        <v>Mar</v>
      </c>
    </row>
    <row r="380" spans="1:26" ht="16">
      <c r="A380" s="2">
        <v>1143</v>
      </c>
      <c r="B380" s="3">
        <v>46099</v>
      </c>
      <c r="C380" s="5">
        <f>YEAR(SalesDataTable[[#This Row],[Order Date]])</f>
        <v>2026</v>
      </c>
      <c r="D380" s="14" t="str">
        <f>"Q"&amp;ROUNDUP(MONTH(SalesDataTable[[#This Row],[Order Date]])/3,0)</f>
        <v>Q1</v>
      </c>
      <c r="E380" s="5">
        <f>MONTH(SalesDataTable[[#This Row],[Order Date]])</f>
        <v>3</v>
      </c>
      <c r="F380" s="5" t="str">
        <f>TEXT(SalesDataTable[[#This Row],[Order Date]], "MMM")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25">
        <f>SalesDataTable[[#This Row],[Units Sold]]*SalesDataTable[[#This Row],[Unit Price]]</f>
        <v>629.54999999999995</v>
      </c>
      <c r="V380" s="8">
        <f>SalesDataTable[[#This Row],[Units Sold]]*SalesDataTable[[#This Row],[Unit Price]]*SalesDataTable[[#This Row],[Discount %]]</f>
        <v>0</v>
      </c>
      <c r="W380" s="5">
        <f>YEAR(SalesDataTable[[#This Row],[Order Date]])</f>
        <v>2026</v>
      </c>
      <c r="X380" s="8" t="str">
        <f>"Q"&amp;ROUNDUP(MONTH(SalesDataTable[[#This Row],[Order Date]])/3,0)</f>
        <v>Q1</v>
      </c>
      <c r="Y380" s="9">
        <f>MONTH(SalesDataTable[[#This Row],[Order Date]])</f>
        <v>3</v>
      </c>
      <c r="Z380" s="8" t="str">
        <f>TEXT(SalesDataTable[[#This Row],[Order Date]],"mmm")</f>
        <v>Mar</v>
      </c>
    </row>
    <row r="381" spans="1:26" ht="16">
      <c r="A381" s="2">
        <v>2478</v>
      </c>
      <c r="B381" s="3">
        <v>46099</v>
      </c>
      <c r="C381" s="5">
        <f>YEAR(SalesDataTable[[#This Row],[Order Date]])</f>
        <v>2026</v>
      </c>
      <c r="D381" s="14" t="str">
        <f>"Q"&amp;ROUNDUP(MONTH(SalesDataTable[[#This Row],[Order Date]])/3,0)</f>
        <v>Q1</v>
      </c>
      <c r="E381" s="5">
        <f>MONTH(SalesDataTable[[#This Row],[Order Date]])</f>
        <v>3</v>
      </c>
      <c r="F381" s="5" t="str">
        <f>TEXT(SalesDataTable[[#This Row],[Order Date]], "MMM")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25">
        <f>SalesDataTable[[#This Row],[Units Sold]]*SalesDataTable[[#This Row],[Unit Price]]</f>
        <v>79.239999999999995</v>
      </c>
      <c r="V381" s="8">
        <f>SalesDataTable[[#This Row],[Units Sold]]*SalesDataTable[[#This Row],[Unit Price]]*SalesDataTable[[#This Row],[Discount %]]</f>
        <v>0</v>
      </c>
      <c r="W381" s="5">
        <f>YEAR(SalesDataTable[[#This Row],[Order Date]])</f>
        <v>2026</v>
      </c>
      <c r="X381" s="8" t="str">
        <f>"Q"&amp;ROUNDUP(MONTH(SalesDataTable[[#This Row],[Order Date]])/3,0)</f>
        <v>Q1</v>
      </c>
      <c r="Y381" s="9">
        <f>MONTH(SalesDataTable[[#This Row],[Order Date]])</f>
        <v>3</v>
      </c>
      <c r="Z381" s="8" t="str">
        <f>TEXT(SalesDataTable[[#This Row],[Order Date]],"mmm")</f>
        <v>Mar</v>
      </c>
    </row>
    <row r="382" spans="1:26" ht="16">
      <c r="A382" s="2">
        <v>3961</v>
      </c>
      <c r="B382" s="3">
        <v>46099</v>
      </c>
      <c r="C382" s="5">
        <f>YEAR(SalesDataTable[[#This Row],[Order Date]])</f>
        <v>2026</v>
      </c>
      <c r="D382" s="14" t="str">
        <f>"Q"&amp;ROUNDUP(MONTH(SalesDataTable[[#This Row],[Order Date]])/3,0)</f>
        <v>Q1</v>
      </c>
      <c r="E382" s="5">
        <f>MONTH(SalesDataTable[[#This Row],[Order Date]])</f>
        <v>3</v>
      </c>
      <c r="F382" s="5" t="str">
        <f>TEXT(SalesDataTable[[#This Row],[Order Date]], "MMM")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25">
        <f>SalesDataTable[[#This Row],[Units Sold]]*SalesDataTable[[#This Row],[Unit Price]]</f>
        <v>108.96000000000001</v>
      </c>
      <c r="V382" s="8">
        <f>SalesDataTable[[#This Row],[Units Sold]]*SalesDataTable[[#This Row],[Unit Price]]*SalesDataTable[[#This Row],[Discount %]]</f>
        <v>0</v>
      </c>
      <c r="W382" s="5">
        <f>YEAR(SalesDataTable[[#This Row],[Order Date]])</f>
        <v>2026</v>
      </c>
      <c r="X382" s="8" t="str">
        <f>"Q"&amp;ROUNDUP(MONTH(SalesDataTable[[#This Row],[Order Date]])/3,0)</f>
        <v>Q1</v>
      </c>
      <c r="Y382" s="9">
        <f>MONTH(SalesDataTable[[#This Row],[Order Date]])</f>
        <v>3</v>
      </c>
      <c r="Z382" s="8" t="str">
        <f>TEXT(SalesDataTable[[#This Row],[Order Date]],"mmm")</f>
        <v>Mar</v>
      </c>
    </row>
    <row r="383" spans="1:26" ht="16">
      <c r="A383" s="2">
        <v>4724</v>
      </c>
      <c r="B383" s="3">
        <v>46099</v>
      </c>
      <c r="C383" s="5">
        <f>YEAR(SalesDataTable[[#This Row],[Order Date]])</f>
        <v>2026</v>
      </c>
      <c r="D383" s="14" t="str">
        <f>"Q"&amp;ROUNDUP(MONTH(SalesDataTable[[#This Row],[Order Date]])/3,0)</f>
        <v>Q1</v>
      </c>
      <c r="E383" s="5">
        <f>MONTH(SalesDataTable[[#This Row],[Order Date]])</f>
        <v>3</v>
      </c>
      <c r="F383" s="5" t="str">
        <f>TEXT(SalesDataTable[[#This Row],[Order Date]], "MMM")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25">
        <f>SalesDataTable[[#This Row],[Units Sold]]*SalesDataTable[[#This Row],[Unit Price]]</f>
        <v>51.16</v>
      </c>
      <c r="V383" s="8">
        <f>SalesDataTable[[#This Row],[Units Sold]]*SalesDataTable[[#This Row],[Unit Price]]*SalesDataTable[[#This Row],[Discount %]]</f>
        <v>0</v>
      </c>
      <c r="W383" s="5">
        <f>YEAR(SalesDataTable[[#This Row],[Order Date]])</f>
        <v>2026</v>
      </c>
      <c r="X383" s="8" t="str">
        <f>"Q"&amp;ROUNDUP(MONTH(SalesDataTable[[#This Row],[Order Date]])/3,0)</f>
        <v>Q1</v>
      </c>
      <c r="Y383" s="9">
        <f>MONTH(SalesDataTable[[#This Row],[Order Date]])</f>
        <v>3</v>
      </c>
      <c r="Z383" s="8" t="str">
        <f>TEXT(SalesDataTable[[#This Row],[Order Date]],"mmm")</f>
        <v>Mar</v>
      </c>
    </row>
    <row r="384" spans="1:26" ht="16">
      <c r="A384" s="2">
        <v>2171</v>
      </c>
      <c r="B384" s="3">
        <v>46100</v>
      </c>
      <c r="C384" s="5">
        <f>YEAR(SalesDataTable[[#This Row],[Order Date]])</f>
        <v>2026</v>
      </c>
      <c r="D384" s="14" t="str">
        <f>"Q"&amp;ROUNDUP(MONTH(SalesDataTable[[#This Row],[Order Date]])/3,0)</f>
        <v>Q1</v>
      </c>
      <c r="E384" s="5">
        <f>MONTH(SalesDataTable[[#This Row],[Order Date]])</f>
        <v>3</v>
      </c>
      <c r="F384" s="5" t="str">
        <f>TEXT(SalesDataTable[[#This Row],[Order Date]], "MMM")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25">
        <f>SalesDataTable[[#This Row],[Units Sold]]*SalesDataTable[[#This Row],[Unit Price]]</f>
        <v>178.25</v>
      </c>
      <c r="V384" s="8">
        <f>SalesDataTable[[#This Row],[Units Sold]]*SalesDataTable[[#This Row],[Unit Price]]*SalesDataTable[[#This Row],[Discount %]]</f>
        <v>17.824999999999999</v>
      </c>
      <c r="W384" s="5">
        <f>YEAR(SalesDataTable[[#This Row],[Order Date]])</f>
        <v>2026</v>
      </c>
      <c r="X384" s="8" t="str">
        <f>"Q"&amp;ROUNDUP(MONTH(SalesDataTable[[#This Row],[Order Date]])/3,0)</f>
        <v>Q1</v>
      </c>
      <c r="Y384" s="9">
        <f>MONTH(SalesDataTable[[#This Row],[Order Date]])</f>
        <v>3</v>
      </c>
      <c r="Z384" s="8" t="str">
        <f>TEXT(SalesDataTable[[#This Row],[Order Date]],"mmm")</f>
        <v>Mar</v>
      </c>
    </row>
    <row r="385" spans="1:26" ht="16">
      <c r="A385" s="2">
        <v>2311</v>
      </c>
      <c r="B385" s="3">
        <v>46100</v>
      </c>
      <c r="C385" s="5">
        <f>YEAR(SalesDataTable[[#This Row],[Order Date]])</f>
        <v>2026</v>
      </c>
      <c r="D385" s="14" t="str">
        <f>"Q"&amp;ROUNDUP(MONTH(SalesDataTable[[#This Row],[Order Date]])/3,0)</f>
        <v>Q1</v>
      </c>
      <c r="E385" s="5">
        <f>MONTH(SalesDataTable[[#This Row],[Order Date]])</f>
        <v>3</v>
      </c>
      <c r="F385" s="5" t="str">
        <f>TEXT(SalesDataTable[[#This Row],[Order Date]], "MMM")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25">
        <f>SalesDataTable[[#This Row],[Units Sold]]*SalesDataTable[[#This Row],[Unit Price]]</f>
        <v>145.19</v>
      </c>
      <c r="V385" s="8">
        <f>SalesDataTable[[#This Row],[Units Sold]]*SalesDataTable[[#This Row],[Unit Price]]*SalesDataTable[[#This Row],[Discount %]]</f>
        <v>0</v>
      </c>
      <c r="W385" s="5">
        <f>YEAR(SalesDataTable[[#This Row],[Order Date]])</f>
        <v>2026</v>
      </c>
      <c r="X385" s="8" t="str">
        <f>"Q"&amp;ROUNDUP(MONTH(SalesDataTable[[#This Row],[Order Date]])/3,0)</f>
        <v>Q1</v>
      </c>
      <c r="Y385" s="9">
        <f>MONTH(SalesDataTable[[#This Row],[Order Date]])</f>
        <v>3</v>
      </c>
      <c r="Z385" s="8" t="str">
        <f>TEXT(SalesDataTable[[#This Row],[Order Date]],"mmm")</f>
        <v>Mar</v>
      </c>
    </row>
    <row r="386" spans="1:26" ht="16">
      <c r="A386" s="2">
        <v>3563</v>
      </c>
      <c r="B386" s="3">
        <v>46100</v>
      </c>
      <c r="C386" s="5">
        <f>YEAR(SalesDataTable[[#This Row],[Order Date]])</f>
        <v>2026</v>
      </c>
      <c r="D386" s="14" t="str">
        <f>"Q"&amp;ROUNDUP(MONTH(SalesDataTable[[#This Row],[Order Date]])/3,0)</f>
        <v>Q1</v>
      </c>
      <c r="E386" s="5">
        <f>MONTH(SalesDataTable[[#This Row],[Order Date]])</f>
        <v>3</v>
      </c>
      <c r="F386" s="5" t="str">
        <f>TEXT(SalesDataTable[[#This Row],[Order Date]], "MMM")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25">
        <f>SalesDataTable[[#This Row],[Units Sold]]*SalesDataTable[[#This Row],[Unit Price]]</f>
        <v>80.180000000000007</v>
      </c>
      <c r="V386" s="8">
        <f>SalesDataTable[[#This Row],[Units Sold]]*SalesDataTable[[#This Row],[Unit Price]]*SalesDataTable[[#This Row],[Discount %]]</f>
        <v>0</v>
      </c>
      <c r="W386" s="5">
        <f>YEAR(SalesDataTable[[#This Row],[Order Date]])</f>
        <v>2026</v>
      </c>
      <c r="X386" s="8" t="str">
        <f>"Q"&amp;ROUNDUP(MONTH(SalesDataTable[[#This Row],[Order Date]])/3,0)</f>
        <v>Q1</v>
      </c>
      <c r="Y386" s="9">
        <f>MONTH(SalesDataTable[[#This Row],[Order Date]])</f>
        <v>3</v>
      </c>
      <c r="Z386" s="8" t="str">
        <f>TEXT(SalesDataTable[[#This Row],[Order Date]],"mmm")</f>
        <v>Mar</v>
      </c>
    </row>
    <row r="387" spans="1:26" ht="16">
      <c r="A387" s="2">
        <v>3587</v>
      </c>
      <c r="B387" s="3">
        <v>46100</v>
      </c>
      <c r="C387" s="5">
        <f>YEAR(SalesDataTable[[#This Row],[Order Date]])</f>
        <v>2026</v>
      </c>
      <c r="D387" s="14" t="str">
        <f>"Q"&amp;ROUNDUP(MONTH(SalesDataTable[[#This Row],[Order Date]])/3,0)</f>
        <v>Q1</v>
      </c>
      <c r="E387" s="5">
        <f>MONTH(SalesDataTable[[#This Row],[Order Date]])</f>
        <v>3</v>
      </c>
      <c r="F387" s="5" t="str">
        <f>TEXT(SalesDataTable[[#This Row],[Order Date]], "MMM")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25">
        <f>SalesDataTable[[#This Row],[Units Sold]]*SalesDataTable[[#This Row],[Unit Price]]</f>
        <v>39.47</v>
      </c>
      <c r="V387" s="8">
        <f>SalesDataTable[[#This Row],[Units Sold]]*SalesDataTable[[#This Row],[Unit Price]]*SalesDataTable[[#This Row],[Discount %]]</f>
        <v>0</v>
      </c>
      <c r="W387" s="5">
        <f>YEAR(SalesDataTable[[#This Row],[Order Date]])</f>
        <v>2026</v>
      </c>
      <c r="X387" s="8" t="str">
        <f>"Q"&amp;ROUNDUP(MONTH(SalesDataTable[[#This Row],[Order Date]])/3,0)</f>
        <v>Q1</v>
      </c>
      <c r="Y387" s="9">
        <f>MONTH(SalesDataTable[[#This Row],[Order Date]])</f>
        <v>3</v>
      </c>
      <c r="Z387" s="8" t="str">
        <f>TEXT(SalesDataTable[[#This Row],[Order Date]],"mmm")</f>
        <v>Mar</v>
      </c>
    </row>
    <row r="388" spans="1:26" ht="16">
      <c r="A388" s="2">
        <v>3706</v>
      </c>
      <c r="B388" s="3">
        <v>46100</v>
      </c>
      <c r="C388" s="5">
        <f>YEAR(SalesDataTable[[#This Row],[Order Date]])</f>
        <v>2026</v>
      </c>
      <c r="D388" s="14" t="str">
        <f>"Q"&amp;ROUNDUP(MONTH(SalesDataTable[[#This Row],[Order Date]])/3,0)</f>
        <v>Q1</v>
      </c>
      <c r="E388" s="5">
        <f>MONTH(SalesDataTable[[#This Row],[Order Date]])</f>
        <v>3</v>
      </c>
      <c r="F388" s="5" t="str">
        <f>TEXT(SalesDataTable[[#This Row],[Order Date]], "MMM")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25">
        <f>SalesDataTable[[#This Row],[Units Sold]]*SalesDataTable[[#This Row],[Unit Price]]</f>
        <v>206.84</v>
      </c>
      <c r="V388" s="8">
        <f>SalesDataTable[[#This Row],[Units Sold]]*SalesDataTable[[#This Row],[Unit Price]]*SalesDataTable[[#This Row],[Discount %]]</f>
        <v>0</v>
      </c>
      <c r="W388" s="5">
        <f>YEAR(SalesDataTable[[#This Row],[Order Date]])</f>
        <v>2026</v>
      </c>
      <c r="X388" s="8" t="str">
        <f>"Q"&amp;ROUNDUP(MONTH(SalesDataTable[[#This Row],[Order Date]])/3,0)</f>
        <v>Q1</v>
      </c>
      <c r="Y388" s="9">
        <f>MONTH(SalesDataTable[[#This Row],[Order Date]])</f>
        <v>3</v>
      </c>
      <c r="Z388" s="8" t="str">
        <f>TEXT(SalesDataTable[[#This Row],[Order Date]],"mmm")</f>
        <v>Mar</v>
      </c>
    </row>
    <row r="389" spans="1:26" ht="16">
      <c r="A389" s="2">
        <v>4121</v>
      </c>
      <c r="B389" s="3">
        <v>46100</v>
      </c>
      <c r="C389" s="5">
        <f>YEAR(SalesDataTable[[#This Row],[Order Date]])</f>
        <v>2026</v>
      </c>
      <c r="D389" s="14" t="str">
        <f>"Q"&amp;ROUNDUP(MONTH(SalesDataTable[[#This Row],[Order Date]])/3,0)</f>
        <v>Q1</v>
      </c>
      <c r="E389" s="5">
        <f>MONTH(SalesDataTable[[#This Row],[Order Date]])</f>
        <v>3</v>
      </c>
      <c r="F389" s="5" t="str">
        <f>TEXT(SalesDataTable[[#This Row],[Order Date]], "MMM")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25">
        <f>SalesDataTable[[#This Row],[Units Sold]]*SalesDataTable[[#This Row],[Unit Price]]</f>
        <v>647.72</v>
      </c>
      <c r="V389" s="8">
        <f>SalesDataTable[[#This Row],[Units Sold]]*SalesDataTable[[#This Row],[Unit Price]]*SalesDataTable[[#This Row],[Discount %]]</f>
        <v>97.158000000000001</v>
      </c>
      <c r="W389" s="5">
        <f>YEAR(SalesDataTable[[#This Row],[Order Date]])</f>
        <v>2026</v>
      </c>
      <c r="X389" s="8" t="str">
        <f>"Q"&amp;ROUNDUP(MONTH(SalesDataTable[[#This Row],[Order Date]])/3,0)</f>
        <v>Q1</v>
      </c>
      <c r="Y389" s="9">
        <f>MONTH(SalesDataTable[[#This Row],[Order Date]])</f>
        <v>3</v>
      </c>
      <c r="Z389" s="8" t="str">
        <f>TEXT(SalesDataTable[[#This Row],[Order Date]],"mmm")</f>
        <v>Mar</v>
      </c>
    </row>
    <row r="390" spans="1:26" ht="16">
      <c r="A390" s="2">
        <v>1047</v>
      </c>
      <c r="B390" s="3">
        <v>46101</v>
      </c>
      <c r="C390" s="5">
        <f>YEAR(SalesDataTable[[#This Row],[Order Date]])</f>
        <v>2026</v>
      </c>
      <c r="D390" s="14" t="str">
        <f>"Q"&amp;ROUNDUP(MONTH(SalesDataTable[[#This Row],[Order Date]])/3,0)</f>
        <v>Q1</v>
      </c>
      <c r="E390" s="5">
        <f>MONTH(SalesDataTable[[#This Row],[Order Date]])</f>
        <v>3</v>
      </c>
      <c r="F390" s="5" t="str">
        <f>TEXT(SalesDataTable[[#This Row],[Order Date]], "MMM")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25">
        <f>SalesDataTable[[#This Row],[Units Sold]]*SalesDataTable[[#This Row],[Unit Price]]</f>
        <v>92.42</v>
      </c>
      <c r="V390" s="8">
        <f>SalesDataTable[[#This Row],[Units Sold]]*SalesDataTable[[#This Row],[Unit Price]]*SalesDataTable[[#This Row],[Discount %]]</f>
        <v>4.6210000000000004</v>
      </c>
      <c r="W390" s="5">
        <f>YEAR(SalesDataTable[[#This Row],[Order Date]])</f>
        <v>2026</v>
      </c>
      <c r="X390" s="8" t="str">
        <f>"Q"&amp;ROUNDUP(MONTH(SalesDataTable[[#This Row],[Order Date]])/3,0)</f>
        <v>Q1</v>
      </c>
      <c r="Y390" s="9">
        <f>MONTH(SalesDataTable[[#This Row],[Order Date]])</f>
        <v>3</v>
      </c>
      <c r="Z390" s="8" t="str">
        <f>TEXT(SalesDataTable[[#This Row],[Order Date]],"mmm")</f>
        <v>Mar</v>
      </c>
    </row>
    <row r="391" spans="1:26" ht="16">
      <c r="A391" s="2">
        <v>1142</v>
      </c>
      <c r="B391" s="3">
        <v>46101</v>
      </c>
      <c r="C391" s="5">
        <f>YEAR(SalesDataTable[[#This Row],[Order Date]])</f>
        <v>2026</v>
      </c>
      <c r="D391" s="14" t="str">
        <f>"Q"&amp;ROUNDUP(MONTH(SalesDataTable[[#This Row],[Order Date]])/3,0)</f>
        <v>Q1</v>
      </c>
      <c r="E391" s="5">
        <f>MONTH(SalesDataTable[[#This Row],[Order Date]])</f>
        <v>3</v>
      </c>
      <c r="F391" s="5" t="str">
        <f>TEXT(SalesDataTable[[#This Row],[Order Date]], "MMM")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25">
        <f>SalesDataTable[[#This Row],[Units Sold]]*SalesDataTable[[#This Row],[Unit Price]]</f>
        <v>377.54999999999995</v>
      </c>
      <c r="V391" s="8">
        <f>SalesDataTable[[#This Row],[Units Sold]]*SalesDataTable[[#This Row],[Unit Price]]*SalesDataTable[[#This Row],[Discount %]]</f>
        <v>0</v>
      </c>
      <c r="W391" s="5">
        <f>YEAR(SalesDataTable[[#This Row],[Order Date]])</f>
        <v>2026</v>
      </c>
      <c r="X391" s="8" t="str">
        <f>"Q"&amp;ROUNDUP(MONTH(SalesDataTable[[#This Row],[Order Date]])/3,0)</f>
        <v>Q1</v>
      </c>
      <c r="Y391" s="9">
        <f>MONTH(SalesDataTable[[#This Row],[Order Date]])</f>
        <v>3</v>
      </c>
      <c r="Z391" s="8" t="str">
        <f>TEXT(SalesDataTable[[#This Row],[Order Date]],"mmm")</f>
        <v>Mar</v>
      </c>
    </row>
    <row r="392" spans="1:26" ht="16">
      <c r="A392" s="2">
        <v>2232</v>
      </c>
      <c r="B392" s="3">
        <v>46101</v>
      </c>
      <c r="C392" s="5">
        <f>YEAR(SalesDataTable[[#This Row],[Order Date]])</f>
        <v>2026</v>
      </c>
      <c r="D392" s="14" t="str">
        <f>"Q"&amp;ROUNDUP(MONTH(SalesDataTable[[#This Row],[Order Date]])/3,0)</f>
        <v>Q1</v>
      </c>
      <c r="E392" s="5">
        <f>MONTH(SalesDataTable[[#This Row],[Order Date]])</f>
        <v>3</v>
      </c>
      <c r="F392" s="5" t="str">
        <f>TEXT(SalesDataTable[[#This Row],[Order Date]], "MMM")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25">
        <f>SalesDataTable[[#This Row],[Units Sold]]*SalesDataTable[[#This Row],[Unit Price]]</f>
        <v>72.680000000000007</v>
      </c>
      <c r="V392" s="8">
        <f>SalesDataTable[[#This Row],[Units Sold]]*SalesDataTable[[#This Row],[Unit Price]]*SalesDataTable[[#This Row],[Discount %]]</f>
        <v>0</v>
      </c>
      <c r="W392" s="5">
        <f>YEAR(SalesDataTable[[#This Row],[Order Date]])</f>
        <v>2026</v>
      </c>
      <c r="X392" s="8" t="str">
        <f>"Q"&amp;ROUNDUP(MONTH(SalesDataTable[[#This Row],[Order Date]])/3,0)</f>
        <v>Q1</v>
      </c>
      <c r="Y392" s="9">
        <f>MONTH(SalesDataTable[[#This Row],[Order Date]])</f>
        <v>3</v>
      </c>
      <c r="Z392" s="8" t="str">
        <f>TEXT(SalesDataTable[[#This Row],[Order Date]],"mmm")</f>
        <v>Mar</v>
      </c>
    </row>
    <row r="393" spans="1:26" ht="16">
      <c r="A393" s="2">
        <v>2339</v>
      </c>
      <c r="B393" s="3">
        <v>46101</v>
      </c>
      <c r="C393" s="5">
        <f>YEAR(SalesDataTable[[#This Row],[Order Date]])</f>
        <v>2026</v>
      </c>
      <c r="D393" s="14" t="str">
        <f>"Q"&amp;ROUNDUP(MONTH(SalesDataTable[[#This Row],[Order Date]])/3,0)</f>
        <v>Q1</v>
      </c>
      <c r="E393" s="5">
        <f>MONTH(SalesDataTable[[#This Row],[Order Date]])</f>
        <v>3</v>
      </c>
      <c r="F393" s="5" t="str">
        <f>TEXT(SalesDataTable[[#This Row],[Order Date]], "MMM")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25">
        <f>SalesDataTable[[#This Row],[Units Sold]]*SalesDataTable[[#This Row],[Unit Price]]</f>
        <v>102.58</v>
      </c>
      <c r="V393" s="8">
        <f>SalesDataTable[[#This Row],[Units Sold]]*SalesDataTable[[#This Row],[Unit Price]]*SalesDataTable[[#This Row],[Discount %]]</f>
        <v>0</v>
      </c>
      <c r="W393" s="5">
        <f>YEAR(SalesDataTable[[#This Row],[Order Date]])</f>
        <v>2026</v>
      </c>
      <c r="X393" s="8" t="str">
        <f>"Q"&amp;ROUNDUP(MONTH(SalesDataTable[[#This Row],[Order Date]])/3,0)</f>
        <v>Q1</v>
      </c>
      <c r="Y393" s="9">
        <f>MONTH(SalesDataTable[[#This Row],[Order Date]])</f>
        <v>3</v>
      </c>
      <c r="Z393" s="8" t="str">
        <f>TEXT(SalesDataTable[[#This Row],[Order Date]],"mmm")</f>
        <v>Mar</v>
      </c>
    </row>
    <row r="394" spans="1:26" ht="16">
      <c r="A394" s="2">
        <v>3611</v>
      </c>
      <c r="B394" s="3">
        <v>46101</v>
      </c>
      <c r="C394" s="5">
        <f>YEAR(SalesDataTable[[#This Row],[Order Date]])</f>
        <v>2026</v>
      </c>
      <c r="D394" s="14" t="str">
        <f>"Q"&amp;ROUNDUP(MONTH(SalesDataTable[[#This Row],[Order Date]])/3,0)</f>
        <v>Q1</v>
      </c>
      <c r="E394" s="5">
        <f>MONTH(SalesDataTable[[#This Row],[Order Date]])</f>
        <v>3</v>
      </c>
      <c r="F394" s="5" t="str">
        <f>TEXT(SalesDataTable[[#This Row],[Order Date]], "MMM")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25">
        <f>SalesDataTable[[#This Row],[Units Sold]]*SalesDataTable[[#This Row],[Unit Price]]</f>
        <v>245.34</v>
      </c>
      <c r="V394" s="8">
        <f>SalesDataTable[[#This Row],[Units Sold]]*SalesDataTable[[#This Row],[Unit Price]]*SalesDataTable[[#This Row],[Discount %]]</f>
        <v>24.534000000000002</v>
      </c>
      <c r="W394" s="5">
        <f>YEAR(SalesDataTable[[#This Row],[Order Date]])</f>
        <v>2026</v>
      </c>
      <c r="X394" s="8" t="str">
        <f>"Q"&amp;ROUNDUP(MONTH(SalesDataTable[[#This Row],[Order Date]])/3,0)</f>
        <v>Q1</v>
      </c>
      <c r="Y394" s="9">
        <f>MONTH(SalesDataTable[[#This Row],[Order Date]])</f>
        <v>3</v>
      </c>
      <c r="Z394" s="8" t="str">
        <f>TEXT(SalesDataTable[[#This Row],[Order Date]],"mmm")</f>
        <v>Mar</v>
      </c>
    </row>
    <row r="395" spans="1:26" ht="16">
      <c r="A395" s="2">
        <v>3953</v>
      </c>
      <c r="B395" s="3">
        <v>46101</v>
      </c>
      <c r="C395" s="5">
        <f>YEAR(SalesDataTable[[#This Row],[Order Date]])</f>
        <v>2026</v>
      </c>
      <c r="D395" s="14" t="str">
        <f>"Q"&amp;ROUNDUP(MONTH(SalesDataTable[[#This Row],[Order Date]])/3,0)</f>
        <v>Q1</v>
      </c>
      <c r="E395" s="5">
        <f>MONTH(SalesDataTable[[#This Row],[Order Date]])</f>
        <v>3</v>
      </c>
      <c r="F395" s="5" t="str">
        <f>TEXT(SalesDataTable[[#This Row],[Order Date]], "MMM")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25">
        <f>SalesDataTable[[#This Row],[Units Sold]]*SalesDataTable[[#This Row],[Unit Price]]</f>
        <v>120.63</v>
      </c>
      <c r="V395" s="8">
        <f>SalesDataTable[[#This Row],[Units Sold]]*SalesDataTable[[#This Row],[Unit Price]]*SalesDataTable[[#This Row],[Discount %]]</f>
        <v>0</v>
      </c>
      <c r="W395" s="5">
        <f>YEAR(SalesDataTable[[#This Row],[Order Date]])</f>
        <v>2026</v>
      </c>
      <c r="X395" s="8" t="str">
        <f>"Q"&amp;ROUNDUP(MONTH(SalesDataTable[[#This Row],[Order Date]])/3,0)</f>
        <v>Q1</v>
      </c>
      <c r="Y395" s="9">
        <f>MONTH(SalesDataTable[[#This Row],[Order Date]])</f>
        <v>3</v>
      </c>
      <c r="Z395" s="8" t="str">
        <f>TEXT(SalesDataTable[[#This Row],[Order Date]],"mmm")</f>
        <v>Mar</v>
      </c>
    </row>
    <row r="396" spans="1:26" ht="16">
      <c r="A396" s="2">
        <v>4253</v>
      </c>
      <c r="B396" s="3">
        <v>46101</v>
      </c>
      <c r="C396" s="5">
        <f>YEAR(SalesDataTable[[#This Row],[Order Date]])</f>
        <v>2026</v>
      </c>
      <c r="D396" s="14" t="str">
        <f>"Q"&amp;ROUNDUP(MONTH(SalesDataTable[[#This Row],[Order Date]])/3,0)</f>
        <v>Q1</v>
      </c>
      <c r="E396" s="5">
        <f>MONTH(SalesDataTable[[#This Row],[Order Date]])</f>
        <v>3</v>
      </c>
      <c r="F396" s="5" t="str">
        <f>TEXT(SalesDataTable[[#This Row],[Order Date]], "MMM")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25">
        <f>SalesDataTable[[#This Row],[Units Sold]]*SalesDataTable[[#This Row],[Unit Price]]</f>
        <v>413.2</v>
      </c>
      <c r="V396" s="8">
        <f>SalesDataTable[[#This Row],[Units Sold]]*SalesDataTable[[#This Row],[Unit Price]]*SalesDataTable[[#This Row],[Discount %]]</f>
        <v>41.32</v>
      </c>
      <c r="W396" s="5">
        <f>YEAR(SalesDataTable[[#This Row],[Order Date]])</f>
        <v>2026</v>
      </c>
      <c r="X396" s="8" t="str">
        <f>"Q"&amp;ROUNDUP(MONTH(SalesDataTable[[#This Row],[Order Date]])/3,0)</f>
        <v>Q1</v>
      </c>
      <c r="Y396" s="9">
        <f>MONTH(SalesDataTable[[#This Row],[Order Date]])</f>
        <v>3</v>
      </c>
      <c r="Z396" s="8" t="str">
        <f>TEXT(SalesDataTable[[#This Row],[Order Date]],"mmm")</f>
        <v>Mar</v>
      </c>
    </row>
    <row r="397" spans="1:26" ht="16">
      <c r="A397" s="2">
        <v>4952</v>
      </c>
      <c r="B397" s="3">
        <v>46101</v>
      </c>
      <c r="C397" s="5">
        <f>YEAR(SalesDataTable[[#This Row],[Order Date]])</f>
        <v>2026</v>
      </c>
      <c r="D397" s="14" t="str">
        <f>"Q"&amp;ROUNDUP(MONTH(SalesDataTable[[#This Row],[Order Date]])/3,0)</f>
        <v>Q1</v>
      </c>
      <c r="E397" s="5">
        <f>MONTH(SalesDataTable[[#This Row],[Order Date]])</f>
        <v>3</v>
      </c>
      <c r="F397" s="5" t="str">
        <f>TEXT(SalesDataTable[[#This Row],[Order Date]], "MMM")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25">
        <f>SalesDataTable[[#This Row],[Units Sold]]*SalesDataTable[[#This Row],[Unit Price]]</f>
        <v>144.91999999999999</v>
      </c>
      <c r="V397" s="8">
        <f>SalesDataTable[[#This Row],[Units Sold]]*SalesDataTable[[#This Row],[Unit Price]]*SalesDataTable[[#This Row],[Discount %]]</f>
        <v>0</v>
      </c>
      <c r="W397" s="5">
        <f>YEAR(SalesDataTable[[#This Row],[Order Date]])</f>
        <v>2026</v>
      </c>
      <c r="X397" s="8" t="str">
        <f>"Q"&amp;ROUNDUP(MONTH(SalesDataTable[[#This Row],[Order Date]])/3,0)</f>
        <v>Q1</v>
      </c>
      <c r="Y397" s="9">
        <f>MONTH(SalesDataTable[[#This Row],[Order Date]])</f>
        <v>3</v>
      </c>
      <c r="Z397" s="8" t="str">
        <f>TEXT(SalesDataTable[[#This Row],[Order Date]],"mmm")</f>
        <v>Mar</v>
      </c>
    </row>
    <row r="398" spans="1:26" ht="16">
      <c r="A398" s="2">
        <v>5016</v>
      </c>
      <c r="B398" s="3">
        <v>46101</v>
      </c>
      <c r="C398" s="5">
        <f>YEAR(SalesDataTable[[#This Row],[Order Date]])</f>
        <v>2026</v>
      </c>
      <c r="D398" s="14" t="str">
        <f>"Q"&amp;ROUNDUP(MONTH(SalesDataTable[[#This Row],[Order Date]])/3,0)</f>
        <v>Q1</v>
      </c>
      <c r="E398" s="5">
        <f>MONTH(SalesDataTable[[#This Row],[Order Date]])</f>
        <v>3</v>
      </c>
      <c r="F398" s="5" t="str">
        <f>TEXT(SalesDataTable[[#This Row],[Order Date]], "MMM")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25">
        <f>SalesDataTable[[#This Row],[Units Sold]]*SalesDataTable[[#This Row],[Unit Price]]</f>
        <v>81.319999999999993</v>
      </c>
      <c r="V398" s="8">
        <f>SalesDataTable[[#This Row],[Units Sold]]*SalesDataTable[[#This Row],[Unit Price]]*SalesDataTable[[#This Row],[Discount %]]</f>
        <v>8.1319999999999997</v>
      </c>
      <c r="W398" s="5">
        <f>YEAR(SalesDataTable[[#This Row],[Order Date]])</f>
        <v>2026</v>
      </c>
      <c r="X398" s="8" t="str">
        <f>"Q"&amp;ROUNDUP(MONTH(SalesDataTable[[#This Row],[Order Date]])/3,0)</f>
        <v>Q1</v>
      </c>
      <c r="Y398" s="9">
        <f>MONTH(SalesDataTable[[#This Row],[Order Date]])</f>
        <v>3</v>
      </c>
      <c r="Z398" s="8" t="str">
        <f>TEXT(SalesDataTable[[#This Row],[Order Date]],"mmm")</f>
        <v>Mar</v>
      </c>
    </row>
    <row r="399" spans="1:26" ht="16">
      <c r="A399" s="2">
        <v>839</v>
      </c>
      <c r="B399" s="3">
        <v>46102</v>
      </c>
      <c r="C399" s="5">
        <f>YEAR(SalesDataTable[[#This Row],[Order Date]])</f>
        <v>2026</v>
      </c>
      <c r="D399" s="14" t="str">
        <f>"Q"&amp;ROUNDUP(MONTH(SalesDataTable[[#This Row],[Order Date]])/3,0)</f>
        <v>Q1</v>
      </c>
      <c r="E399" s="5">
        <f>MONTH(SalesDataTable[[#This Row],[Order Date]])</f>
        <v>3</v>
      </c>
      <c r="F399" s="5" t="str">
        <f>TEXT(SalesDataTable[[#This Row],[Order Date]], "MMM")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25">
        <f>SalesDataTable[[#This Row],[Units Sold]]*SalesDataTable[[#This Row],[Unit Price]]</f>
        <v>40.5</v>
      </c>
      <c r="V399" s="8">
        <f>SalesDataTable[[#This Row],[Units Sold]]*SalesDataTable[[#This Row],[Unit Price]]*SalesDataTable[[#This Row],[Discount %]]</f>
        <v>2.0249999999999999</v>
      </c>
      <c r="W399" s="5">
        <f>YEAR(SalesDataTable[[#This Row],[Order Date]])</f>
        <v>2026</v>
      </c>
      <c r="X399" s="8" t="str">
        <f>"Q"&amp;ROUNDUP(MONTH(SalesDataTable[[#This Row],[Order Date]])/3,0)</f>
        <v>Q1</v>
      </c>
      <c r="Y399" s="9">
        <f>MONTH(SalesDataTable[[#This Row],[Order Date]])</f>
        <v>3</v>
      </c>
      <c r="Z399" s="8" t="str">
        <f>TEXT(SalesDataTable[[#This Row],[Order Date]],"mmm")</f>
        <v>Mar</v>
      </c>
    </row>
    <row r="400" spans="1:26" ht="16">
      <c r="A400" s="2">
        <v>1382</v>
      </c>
      <c r="B400" s="3">
        <v>46102</v>
      </c>
      <c r="C400" s="5">
        <f>YEAR(SalesDataTable[[#This Row],[Order Date]])</f>
        <v>2026</v>
      </c>
      <c r="D400" s="14" t="str">
        <f>"Q"&amp;ROUNDUP(MONTH(SalesDataTable[[#This Row],[Order Date]])/3,0)</f>
        <v>Q1</v>
      </c>
      <c r="E400" s="5">
        <f>MONTH(SalesDataTable[[#This Row],[Order Date]])</f>
        <v>3</v>
      </c>
      <c r="F400" s="5" t="str">
        <f>TEXT(SalesDataTable[[#This Row],[Order Date]], "MMM")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25">
        <f>SalesDataTable[[#This Row],[Units Sold]]*SalesDataTable[[#This Row],[Unit Price]]</f>
        <v>72.16</v>
      </c>
      <c r="V400" s="8">
        <f>SalesDataTable[[#This Row],[Units Sold]]*SalesDataTable[[#This Row],[Unit Price]]*SalesDataTable[[#This Row],[Discount %]]</f>
        <v>0</v>
      </c>
      <c r="W400" s="5">
        <f>YEAR(SalesDataTable[[#This Row],[Order Date]])</f>
        <v>2026</v>
      </c>
      <c r="X400" s="8" t="str">
        <f>"Q"&amp;ROUNDUP(MONTH(SalesDataTable[[#This Row],[Order Date]])/3,0)</f>
        <v>Q1</v>
      </c>
      <c r="Y400" s="9">
        <f>MONTH(SalesDataTable[[#This Row],[Order Date]])</f>
        <v>3</v>
      </c>
      <c r="Z400" s="8" t="str">
        <f>TEXT(SalesDataTable[[#This Row],[Order Date]],"mmm")</f>
        <v>Mar</v>
      </c>
    </row>
    <row r="401" spans="1:26" ht="16">
      <c r="A401" s="2">
        <v>1452</v>
      </c>
      <c r="B401" s="3">
        <v>46102</v>
      </c>
      <c r="C401" s="5">
        <f>YEAR(SalesDataTable[[#This Row],[Order Date]])</f>
        <v>2026</v>
      </c>
      <c r="D401" s="14" t="str">
        <f>"Q"&amp;ROUNDUP(MONTH(SalesDataTable[[#This Row],[Order Date]])/3,0)</f>
        <v>Q1</v>
      </c>
      <c r="E401" s="5">
        <f>MONTH(SalesDataTable[[#This Row],[Order Date]])</f>
        <v>3</v>
      </c>
      <c r="F401" s="5" t="str">
        <f>TEXT(SalesDataTable[[#This Row],[Order Date]], "MMM")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25">
        <f>SalesDataTable[[#This Row],[Units Sold]]*SalesDataTable[[#This Row],[Unit Price]]</f>
        <v>161.93</v>
      </c>
      <c r="V401" s="8">
        <f>SalesDataTable[[#This Row],[Units Sold]]*SalesDataTable[[#This Row],[Unit Price]]*SalesDataTable[[#This Row],[Discount %]]</f>
        <v>24.2895</v>
      </c>
      <c r="W401" s="5">
        <f>YEAR(SalesDataTable[[#This Row],[Order Date]])</f>
        <v>2026</v>
      </c>
      <c r="X401" s="8" t="str">
        <f>"Q"&amp;ROUNDUP(MONTH(SalesDataTable[[#This Row],[Order Date]])/3,0)</f>
        <v>Q1</v>
      </c>
      <c r="Y401" s="9">
        <f>MONTH(SalesDataTable[[#This Row],[Order Date]])</f>
        <v>3</v>
      </c>
      <c r="Z401" s="8" t="str">
        <f>TEXT(SalesDataTable[[#This Row],[Order Date]],"mmm")</f>
        <v>Mar</v>
      </c>
    </row>
    <row r="402" spans="1:26" ht="16">
      <c r="A402" s="2">
        <v>1845</v>
      </c>
      <c r="B402" s="3">
        <v>46102</v>
      </c>
      <c r="C402" s="5">
        <f>YEAR(SalesDataTable[[#This Row],[Order Date]])</f>
        <v>2026</v>
      </c>
      <c r="D402" s="14" t="str">
        <f>"Q"&amp;ROUNDUP(MONTH(SalesDataTable[[#This Row],[Order Date]])/3,0)</f>
        <v>Q1</v>
      </c>
      <c r="E402" s="5">
        <f>MONTH(SalesDataTable[[#This Row],[Order Date]])</f>
        <v>3</v>
      </c>
      <c r="F402" s="5" t="str">
        <f>TEXT(SalesDataTable[[#This Row],[Order Date]], "MMM")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25">
        <f>SalesDataTable[[#This Row],[Units Sold]]*SalesDataTable[[#This Row],[Unit Price]]</f>
        <v>1045.6200000000001</v>
      </c>
      <c r="V402" s="8">
        <f>SalesDataTable[[#This Row],[Units Sold]]*SalesDataTable[[#This Row],[Unit Price]]*SalesDataTable[[#This Row],[Discount %]]</f>
        <v>104.56200000000001</v>
      </c>
      <c r="W402" s="5">
        <f>YEAR(SalesDataTable[[#This Row],[Order Date]])</f>
        <v>2026</v>
      </c>
      <c r="X402" s="8" t="str">
        <f>"Q"&amp;ROUNDUP(MONTH(SalesDataTable[[#This Row],[Order Date]])/3,0)</f>
        <v>Q1</v>
      </c>
      <c r="Y402" s="9">
        <f>MONTH(SalesDataTable[[#This Row],[Order Date]])</f>
        <v>3</v>
      </c>
      <c r="Z402" s="8" t="str">
        <f>TEXT(SalesDataTable[[#This Row],[Order Date]],"mmm")</f>
        <v>Mar</v>
      </c>
    </row>
    <row r="403" spans="1:26" ht="16">
      <c r="A403" s="2">
        <v>3560</v>
      </c>
      <c r="B403" s="3">
        <v>46102</v>
      </c>
      <c r="C403" s="5">
        <f>YEAR(SalesDataTable[[#This Row],[Order Date]])</f>
        <v>2026</v>
      </c>
      <c r="D403" s="14" t="str">
        <f>"Q"&amp;ROUNDUP(MONTH(SalesDataTable[[#This Row],[Order Date]])/3,0)</f>
        <v>Q1</v>
      </c>
      <c r="E403" s="5">
        <f>MONTH(SalesDataTable[[#This Row],[Order Date]])</f>
        <v>3</v>
      </c>
      <c r="F403" s="5" t="str">
        <f>TEXT(SalesDataTable[[#This Row],[Order Date]], "MMM")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25">
        <f>SalesDataTable[[#This Row],[Units Sold]]*SalesDataTable[[#This Row],[Unit Price]]</f>
        <v>151.38</v>
      </c>
      <c r="V403" s="8">
        <f>SalesDataTable[[#This Row],[Units Sold]]*SalesDataTable[[#This Row],[Unit Price]]*SalesDataTable[[#This Row],[Discount %]]</f>
        <v>15.138</v>
      </c>
      <c r="W403" s="5">
        <f>YEAR(SalesDataTable[[#This Row],[Order Date]])</f>
        <v>2026</v>
      </c>
      <c r="X403" s="8" t="str">
        <f>"Q"&amp;ROUNDUP(MONTH(SalesDataTable[[#This Row],[Order Date]])/3,0)</f>
        <v>Q1</v>
      </c>
      <c r="Y403" s="9">
        <f>MONTH(SalesDataTable[[#This Row],[Order Date]])</f>
        <v>3</v>
      </c>
      <c r="Z403" s="8" t="str">
        <f>TEXT(SalesDataTable[[#This Row],[Order Date]],"mmm")</f>
        <v>Mar</v>
      </c>
    </row>
    <row r="404" spans="1:26" ht="16">
      <c r="A404" s="2">
        <v>4059</v>
      </c>
      <c r="B404" s="3">
        <v>46102</v>
      </c>
      <c r="C404" s="5">
        <f>YEAR(SalesDataTable[[#This Row],[Order Date]])</f>
        <v>2026</v>
      </c>
      <c r="D404" s="14" t="str">
        <f>"Q"&amp;ROUNDUP(MONTH(SalesDataTable[[#This Row],[Order Date]])/3,0)</f>
        <v>Q1</v>
      </c>
      <c r="E404" s="5">
        <f>MONTH(SalesDataTable[[#This Row],[Order Date]])</f>
        <v>3</v>
      </c>
      <c r="F404" s="5" t="str">
        <f>TEXT(SalesDataTable[[#This Row],[Order Date]], "MMM")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25">
        <f>SalesDataTable[[#This Row],[Units Sold]]*SalesDataTable[[#This Row],[Unit Price]]</f>
        <v>83.62</v>
      </c>
      <c r="V404" s="8">
        <f>SalesDataTable[[#This Row],[Units Sold]]*SalesDataTable[[#This Row],[Unit Price]]*SalesDataTable[[#This Row],[Discount %]]</f>
        <v>0</v>
      </c>
      <c r="W404" s="5">
        <f>YEAR(SalesDataTable[[#This Row],[Order Date]])</f>
        <v>2026</v>
      </c>
      <c r="X404" s="8" t="str">
        <f>"Q"&amp;ROUNDUP(MONTH(SalesDataTable[[#This Row],[Order Date]])/3,0)</f>
        <v>Q1</v>
      </c>
      <c r="Y404" s="9">
        <f>MONTH(SalesDataTable[[#This Row],[Order Date]])</f>
        <v>3</v>
      </c>
      <c r="Z404" s="8" t="str">
        <f>TEXT(SalesDataTable[[#This Row],[Order Date]],"mmm")</f>
        <v>Mar</v>
      </c>
    </row>
    <row r="405" spans="1:26" ht="16">
      <c r="A405" s="2">
        <v>4731</v>
      </c>
      <c r="B405" s="3">
        <v>46102</v>
      </c>
      <c r="C405" s="5">
        <f>YEAR(SalesDataTable[[#This Row],[Order Date]])</f>
        <v>2026</v>
      </c>
      <c r="D405" s="14" t="str">
        <f>"Q"&amp;ROUNDUP(MONTH(SalesDataTable[[#This Row],[Order Date]])/3,0)</f>
        <v>Q1</v>
      </c>
      <c r="E405" s="5">
        <f>MONTH(SalesDataTable[[#This Row],[Order Date]])</f>
        <v>3</v>
      </c>
      <c r="F405" s="5" t="str">
        <f>TEXT(SalesDataTable[[#This Row],[Order Date]], "MMM")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25">
        <f>SalesDataTable[[#This Row],[Units Sold]]*SalesDataTable[[#This Row],[Unit Price]]</f>
        <v>306.42</v>
      </c>
      <c r="V405" s="8">
        <f>SalesDataTable[[#This Row],[Units Sold]]*SalesDataTable[[#This Row],[Unit Price]]*SalesDataTable[[#This Row],[Discount %]]</f>
        <v>30.642000000000003</v>
      </c>
      <c r="W405" s="5">
        <f>YEAR(SalesDataTable[[#This Row],[Order Date]])</f>
        <v>2026</v>
      </c>
      <c r="X405" s="8" t="str">
        <f>"Q"&amp;ROUNDUP(MONTH(SalesDataTable[[#This Row],[Order Date]])/3,0)</f>
        <v>Q1</v>
      </c>
      <c r="Y405" s="9">
        <f>MONTH(SalesDataTable[[#This Row],[Order Date]])</f>
        <v>3</v>
      </c>
      <c r="Z405" s="8" t="str">
        <f>TEXT(SalesDataTable[[#This Row],[Order Date]],"mmm")</f>
        <v>Mar</v>
      </c>
    </row>
    <row r="406" spans="1:26" ht="16">
      <c r="A406" s="2">
        <v>693</v>
      </c>
      <c r="B406" s="3">
        <v>46103</v>
      </c>
      <c r="C406" s="5">
        <f>YEAR(SalesDataTable[[#This Row],[Order Date]])</f>
        <v>2026</v>
      </c>
      <c r="D406" s="14" t="str">
        <f>"Q"&amp;ROUNDUP(MONTH(SalesDataTable[[#This Row],[Order Date]])/3,0)</f>
        <v>Q1</v>
      </c>
      <c r="E406" s="5">
        <f>MONTH(SalesDataTable[[#This Row],[Order Date]])</f>
        <v>3</v>
      </c>
      <c r="F406" s="5" t="str">
        <f>TEXT(SalesDataTable[[#This Row],[Order Date]], "MMM")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25">
        <f>SalesDataTable[[#This Row],[Units Sold]]*SalesDataTable[[#This Row],[Unit Price]]</f>
        <v>141.06</v>
      </c>
      <c r="V406" s="8">
        <f>SalesDataTable[[#This Row],[Units Sold]]*SalesDataTable[[#This Row],[Unit Price]]*SalesDataTable[[#This Row],[Discount %]]</f>
        <v>14.106000000000002</v>
      </c>
      <c r="W406" s="5">
        <f>YEAR(SalesDataTable[[#This Row],[Order Date]])</f>
        <v>2026</v>
      </c>
      <c r="X406" s="8" t="str">
        <f>"Q"&amp;ROUNDUP(MONTH(SalesDataTable[[#This Row],[Order Date]])/3,0)</f>
        <v>Q1</v>
      </c>
      <c r="Y406" s="9">
        <f>MONTH(SalesDataTable[[#This Row],[Order Date]])</f>
        <v>3</v>
      </c>
      <c r="Z406" s="8" t="str">
        <f>TEXT(SalesDataTable[[#This Row],[Order Date]],"mmm")</f>
        <v>Mar</v>
      </c>
    </row>
    <row r="407" spans="1:26" ht="16">
      <c r="A407" s="2">
        <v>1672</v>
      </c>
      <c r="B407" s="3">
        <v>46103</v>
      </c>
      <c r="C407" s="5">
        <f>YEAR(SalesDataTable[[#This Row],[Order Date]])</f>
        <v>2026</v>
      </c>
      <c r="D407" s="14" t="str">
        <f>"Q"&amp;ROUNDUP(MONTH(SalesDataTable[[#This Row],[Order Date]])/3,0)</f>
        <v>Q1</v>
      </c>
      <c r="E407" s="5">
        <f>MONTH(SalesDataTable[[#This Row],[Order Date]])</f>
        <v>3</v>
      </c>
      <c r="F407" s="5" t="str">
        <f>TEXT(SalesDataTable[[#This Row],[Order Date]], "MMM")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25">
        <f>SalesDataTable[[#This Row],[Units Sold]]*SalesDataTable[[#This Row],[Unit Price]]</f>
        <v>47.1</v>
      </c>
      <c r="V407" s="8">
        <f>SalesDataTable[[#This Row],[Units Sold]]*SalesDataTable[[#This Row],[Unit Price]]*SalesDataTable[[#This Row],[Discount %]]</f>
        <v>2.355</v>
      </c>
      <c r="W407" s="5">
        <f>YEAR(SalesDataTable[[#This Row],[Order Date]])</f>
        <v>2026</v>
      </c>
      <c r="X407" s="8" t="str">
        <f>"Q"&amp;ROUNDUP(MONTH(SalesDataTable[[#This Row],[Order Date]])/3,0)</f>
        <v>Q1</v>
      </c>
      <c r="Y407" s="9">
        <f>MONTH(SalesDataTable[[#This Row],[Order Date]])</f>
        <v>3</v>
      </c>
      <c r="Z407" s="8" t="str">
        <f>TEXT(SalesDataTable[[#This Row],[Order Date]],"mmm")</f>
        <v>Mar</v>
      </c>
    </row>
    <row r="408" spans="1:26" ht="16">
      <c r="A408" s="2">
        <v>2347</v>
      </c>
      <c r="B408" s="3">
        <v>46103</v>
      </c>
      <c r="C408" s="5">
        <f>YEAR(SalesDataTable[[#This Row],[Order Date]])</f>
        <v>2026</v>
      </c>
      <c r="D408" s="14" t="str">
        <f>"Q"&amp;ROUNDUP(MONTH(SalesDataTable[[#This Row],[Order Date]])/3,0)</f>
        <v>Q1</v>
      </c>
      <c r="E408" s="5">
        <f>MONTH(SalesDataTable[[#This Row],[Order Date]])</f>
        <v>3</v>
      </c>
      <c r="F408" s="5" t="str">
        <f>TEXT(SalesDataTable[[#This Row],[Order Date]], "MMM")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25">
        <f>SalesDataTable[[#This Row],[Units Sold]]*SalesDataTable[[#This Row],[Unit Price]]</f>
        <v>262.77999999999997</v>
      </c>
      <c r="V408" s="8">
        <f>SalesDataTable[[#This Row],[Units Sold]]*SalesDataTable[[#This Row],[Unit Price]]*SalesDataTable[[#This Row],[Discount %]]</f>
        <v>0</v>
      </c>
      <c r="W408" s="5">
        <f>YEAR(SalesDataTable[[#This Row],[Order Date]])</f>
        <v>2026</v>
      </c>
      <c r="X408" s="8" t="str">
        <f>"Q"&amp;ROUNDUP(MONTH(SalesDataTable[[#This Row],[Order Date]])/3,0)</f>
        <v>Q1</v>
      </c>
      <c r="Y408" s="9">
        <f>MONTH(SalesDataTable[[#This Row],[Order Date]])</f>
        <v>3</v>
      </c>
      <c r="Z408" s="8" t="str">
        <f>TEXT(SalesDataTable[[#This Row],[Order Date]],"mmm")</f>
        <v>Mar</v>
      </c>
    </row>
    <row r="409" spans="1:26" ht="16">
      <c r="A409" s="2">
        <v>2582</v>
      </c>
      <c r="B409" s="3">
        <v>46103</v>
      </c>
      <c r="C409" s="5">
        <f>YEAR(SalesDataTable[[#This Row],[Order Date]])</f>
        <v>2026</v>
      </c>
      <c r="D409" s="14" t="str">
        <f>"Q"&amp;ROUNDUP(MONTH(SalesDataTable[[#This Row],[Order Date]])/3,0)</f>
        <v>Q1</v>
      </c>
      <c r="E409" s="5">
        <f>MONTH(SalesDataTable[[#This Row],[Order Date]])</f>
        <v>3</v>
      </c>
      <c r="F409" s="5" t="str">
        <f>TEXT(SalesDataTable[[#This Row],[Order Date]], "MMM")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25">
        <f>SalesDataTable[[#This Row],[Units Sold]]*SalesDataTable[[#This Row],[Unit Price]]</f>
        <v>120.16</v>
      </c>
      <c r="V409" s="8">
        <f>SalesDataTable[[#This Row],[Units Sold]]*SalesDataTable[[#This Row],[Unit Price]]*SalesDataTable[[#This Row],[Discount %]]</f>
        <v>18.023999999999997</v>
      </c>
      <c r="W409" s="5">
        <f>YEAR(SalesDataTable[[#This Row],[Order Date]])</f>
        <v>2026</v>
      </c>
      <c r="X409" s="8" t="str">
        <f>"Q"&amp;ROUNDUP(MONTH(SalesDataTable[[#This Row],[Order Date]])/3,0)</f>
        <v>Q1</v>
      </c>
      <c r="Y409" s="9">
        <f>MONTH(SalesDataTable[[#This Row],[Order Date]])</f>
        <v>3</v>
      </c>
      <c r="Z409" s="8" t="str">
        <f>TEXT(SalesDataTable[[#This Row],[Order Date]],"mmm")</f>
        <v>Mar</v>
      </c>
    </row>
    <row r="410" spans="1:26" ht="16">
      <c r="A410" s="2">
        <v>2762</v>
      </c>
      <c r="B410" s="3">
        <v>46103</v>
      </c>
      <c r="C410" s="5">
        <f>YEAR(SalesDataTable[[#This Row],[Order Date]])</f>
        <v>2026</v>
      </c>
      <c r="D410" s="14" t="str">
        <f>"Q"&amp;ROUNDUP(MONTH(SalesDataTable[[#This Row],[Order Date]])/3,0)</f>
        <v>Q1</v>
      </c>
      <c r="E410" s="5">
        <f>MONTH(SalesDataTable[[#This Row],[Order Date]])</f>
        <v>3</v>
      </c>
      <c r="F410" s="5" t="str">
        <f>TEXT(SalesDataTable[[#This Row],[Order Date]], "MMM")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25">
        <f>SalesDataTable[[#This Row],[Units Sold]]*SalesDataTable[[#This Row],[Unit Price]]</f>
        <v>196.48</v>
      </c>
      <c r="V410" s="8">
        <f>SalesDataTable[[#This Row],[Units Sold]]*SalesDataTable[[#This Row],[Unit Price]]*SalesDataTable[[#This Row],[Discount %]]</f>
        <v>0</v>
      </c>
      <c r="W410" s="5">
        <f>YEAR(SalesDataTable[[#This Row],[Order Date]])</f>
        <v>2026</v>
      </c>
      <c r="X410" s="8" t="str">
        <f>"Q"&amp;ROUNDUP(MONTH(SalesDataTable[[#This Row],[Order Date]])/3,0)</f>
        <v>Q1</v>
      </c>
      <c r="Y410" s="9">
        <f>MONTH(SalesDataTable[[#This Row],[Order Date]])</f>
        <v>3</v>
      </c>
      <c r="Z410" s="8" t="str">
        <f>TEXT(SalesDataTable[[#This Row],[Order Date]],"mmm")</f>
        <v>Mar</v>
      </c>
    </row>
    <row r="411" spans="1:26" ht="16">
      <c r="A411" s="2">
        <v>4090</v>
      </c>
      <c r="B411" s="3">
        <v>46103</v>
      </c>
      <c r="C411" s="5">
        <f>YEAR(SalesDataTable[[#This Row],[Order Date]])</f>
        <v>2026</v>
      </c>
      <c r="D411" s="14" t="str">
        <f>"Q"&amp;ROUNDUP(MONTH(SalesDataTable[[#This Row],[Order Date]])/3,0)</f>
        <v>Q1</v>
      </c>
      <c r="E411" s="5">
        <f>MONTH(SalesDataTable[[#This Row],[Order Date]])</f>
        <v>3</v>
      </c>
      <c r="F411" s="5" t="str">
        <f>TEXT(SalesDataTable[[#This Row],[Order Date]], "MMM")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25">
        <f>SalesDataTable[[#This Row],[Units Sold]]*SalesDataTable[[#This Row],[Unit Price]]</f>
        <v>36.520000000000003</v>
      </c>
      <c r="V411" s="8">
        <f>SalesDataTable[[#This Row],[Units Sold]]*SalesDataTable[[#This Row],[Unit Price]]*SalesDataTable[[#This Row],[Discount %]]</f>
        <v>0</v>
      </c>
      <c r="W411" s="5">
        <f>YEAR(SalesDataTable[[#This Row],[Order Date]])</f>
        <v>2026</v>
      </c>
      <c r="X411" s="8" t="str">
        <f>"Q"&amp;ROUNDUP(MONTH(SalesDataTable[[#This Row],[Order Date]])/3,0)</f>
        <v>Q1</v>
      </c>
      <c r="Y411" s="9">
        <f>MONTH(SalesDataTable[[#This Row],[Order Date]])</f>
        <v>3</v>
      </c>
      <c r="Z411" s="8" t="str">
        <f>TEXT(SalesDataTable[[#This Row],[Order Date]],"mmm")</f>
        <v>Mar</v>
      </c>
    </row>
    <row r="412" spans="1:26" ht="16">
      <c r="A412" s="2">
        <v>4491</v>
      </c>
      <c r="B412" s="3">
        <v>46103</v>
      </c>
      <c r="C412" s="5">
        <f>YEAR(SalesDataTable[[#This Row],[Order Date]])</f>
        <v>2026</v>
      </c>
      <c r="D412" s="14" t="str">
        <f>"Q"&amp;ROUNDUP(MONTH(SalesDataTable[[#This Row],[Order Date]])/3,0)</f>
        <v>Q1</v>
      </c>
      <c r="E412" s="5">
        <f>MONTH(SalesDataTable[[#This Row],[Order Date]])</f>
        <v>3</v>
      </c>
      <c r="F412" s="5" t="str">
        <f>TEXT(SalesDataTable[[#This Row],[Order Date]], "MMM")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25">
        <f>SalesDataTable[[#This Row],[Units Sold]]*SalesDataTable[[#This Row],[Unit Price]]</f>
        <v>198.84</v>
      </c>
      <c r="V412" s="8">
        <f>SalesDataTable[[#This Row],[Units Sold]]*SalesDataTable[[#This Row],[Unit Price]]*SalesDataTable[[#This Row],[Discount %]]</f>
        <v>19.884</v>
      </c>
      <c r="W412" s="5">
        <f>YEAR(SalesDataTable[[#This Row],[Order Date]])</f>
        <v>2026</v>
      </c>
      <c r="X412" s="8" t="str">
        <f>"Q"&amp;ROUNDUP(MONTH(SalesDataTable[[#This Row],[Order Date]])/3,0)</f>
        <v>Q1</v>
      </c>
      <c r="Y412" s="9">
        <f>MONTH(SalesDataTable[[#This Row],[Order Date]])</f>
        <v>3</v>
      </c>
      <c r="Z412" s="8" t="str">
        <f>TEXT(SalesDataTable[[#This Row],[Order Date]],"mmm")</f>
        <v>Mar</v>
      </c>
    </row>
    <row r="413" spans="1:26" ht="16">
      <c r="A413" s="2">
        <v>4678</v>
      </c>
      <c r="B413" s="3">
        <v>46103</v>
      </c>
      <c r="C413" s="5">
        <f>YEAR(SalesDataTable[[#This Row],[Order Date]])</f>
        <v>2026</v>
      </c>
      <c r="D413" s="14" t="str">
        <f>"Q"&amp;ROUNDUP(MONTH(SalesDataTable[[#This Row],[Order Date]])/3,0)</f>
        <v>Q1</v>
      </c>
      <c r="E413" s="5">
        <f>MONTH(SalesDataTable[[#This Row],[Order Date]])</f>
        <v>3</v>
      </c>
      <c r="F413" s="5" t="str">
        <f>TEXT(SalesDataTable[[#This Row],[Order Date]], "MMM")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25">
        <f>SalesDataTable[[#This Row],[Units Sold]]*SalesDataTable[[#This Row],[Unit Price]]</f>
        <v>81.209999999999994</v>
      </c>
      <c r="V413" s="8">
        <f>SalesDataTable[[#This Row],[Units Sold]]*SalesDataTable[[#This Row],[Unit Price]]*SalesDataTable[[#This Row],[Discount %]]</f>
        <v>4.0605000000000002</v>
      </c>
      <c r="W413" s="5">
        <f>YEAR(SalesDataTable[[#This Row],[Order Date]])</f>
        <v>2026</v>
      </c>
      <c r="X413" s="8" t="str">
        <f>"Q"&amp;ROUNDUP(MONTH(SalesDataTable[[#This Row],[Order Date]])/3,0)</f>
        <v>Q1</v>
      </c>
      <c r="Y413" s="9">
        <f>MONTH(SalesDataTable[[#This Row],[Order Date]])</f>
        <v>3</v>
      </c>
      <c r="Z413" s="8" t="str">
        <f>TEXT(SalesDataTable[[#This Row],[Order Date]],"mmm")</f>
        <v>Mar</v>
      </c>
    </row>
    <row r="414" spans="1:26" ht="16">
      <c r="A414" s="2">
        <v>1189</v>
      </c>
      <c r="B414" s="3">
        <v>46104</v>
      </c>
      <c r="C414" s="5">
        <f>YEAR(SalesDataTable[[#This Row],[Order Date]])</f>
        <v>2026</v>
      </c>
      <c r="D414" s="14" t="str">
        <f>"Q"&amp;ROUNDUP(MONTH(SalesDataTable[[#This Row],[Order Date]])/3,0)</f>
        <v>Q1</v>
      </c>
      <c r="E414" s="5">
        <f>MONTH(SalesDataTable[[#This Row],[Order Date]])</f>
        <v>3</v>
      </c>
      <c r="F414" s="5" t="str">
        <f>TEXT(SalesDataTable[[#This Row],[Order Date]], "MMM")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25">
        <f>SalesDataTable[[#This Row],[Units Sold]]*SalesDataTable[[#This Row],[Unit Price]]</f>
        <v>206.44</v>
      </c>
      <c r="V414" s="8">
        <f>SalesDataTable[[#This Row],[Units Sold]]*SalesDataTable[[#This Row],[Unit Price]]*SalesDataTable[[#This Row],[Discount %]]</f>
        <v>0</v>
      </c>
      <c r="W414" s="5">
        <f>YEAR(SalesDataTable[[#This Row],[Order Date]])</f>
        <v>2026</v>
      </c>
      <c r="X414" s="8" t="str">
        <f>"Q"&amp;ROUNDUP(MONTH(SalesDataTable[[#This Row],[Order Date]])/3,0)</f>
        <v>Q1</v>
      </c>
      <c r="Y414" s="9">
        <f>MONTH(SalesDataTable[[#This Row],[Order Date]])</f>
        <v>3</v>
      </c>
      <c r="Z414" s="8" t="str">
        <f>TEXT(SalesDataTable[[#This Row],[Order Date]],"mmm")</f>
        <v>Mar</v>
      </c>
    </row>
    <row r="415" spans="1:26" ht="16">
      <c r="A415" s="2">
        <v>1590</v>
      </c>
      <c r="B415" s="3">
        <v>46104</v>
      </c>
      <c r="C415" s="5">
        <f>YEAR(SalesDataTable[[#This Row],[Order Date]])</f>
        <v>2026</v>
      </c>
      <c r="D415" s="14" t="str">
        <f>"Q"&amp;ROUNDUP(MONTH(SalesDataTable[[#This Row],[Order Date]])/3,0)</f>
        <v>Q1</v>
      </c>
      <c r="E415" s="5">
        <f>MONTH(SalesDataTable[[#This Row],[Order Date]])</f>
        <v>3</v>
      </c>
      <c r="F415" s="5" t="str">
        <f>TEXT(SalesDataTable[[#This Row],[Order Date]], "MMM")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25">
        <f>SalesDataTable[[#This Row],[Units Sold]]*SalesDataTable[[#This Row],[Unit Price]]</f>
        <v>153.47</v>
      </c>
      <c r="V415" s="8">
        <f>SalesDataTable[[#This Row],[Units Sold]]*SalesDataTable[[#This Row],[Unit Price]]*SalesDataTable[[#This Row],[Discount %]]</f>
        <v>0</v>
      </c>
      <c r="W415" s="5">
        <f>YEAR(SalesDataTable[[#This Row],[Order Date]])</f>
        <v>2026</v>
      </c>
      <c r="X415" s="8" t="str">
        <f>"Q"&amp;ROUNDUP(MONTH(SalesDataTable[[#This Row],[Order Date]])/3,0)</f>
        <v>Q1</v>
      </c>
      <c r="Y415" s="9">
        <f>MONTH(SalesDataTable[[#This Row],[Order Date]])</f>
        <v>3</v>
      </c>
      <c r="Z415" s="8" t="str">
        <f>TEXT(SalesDataTable[[#This Row],[Order Date]],"mmm")</f>
        <v>Mar</v>
      </c>
    </row>
    <row r="416" spans="1:26" ht="16">
      <c r="A416" s="2">
        <v>2309</v>
      </c>
      <c r="B416" s="3">
        <v>46104</v>
      </c>
      <c r="C416" s="5">
        <f>YEAR(SalesDataTable[[#This Row],[Order Date]])</f>
        <v>2026</v>
      </c>
      <c r="D416" s="14" t="str">
        <f>"Q"&amp;ROUNDUP(MONTH(SalesDataTable[[#This Row],[Order Date]])/3,0)</f>
        <v>Q1</v>
      </c>
      <c r="E416" s="5">
        <f>MONTH(SalesDataTable[[#This Row],[Order Date]])</f>
        <v>3</v>
      </c>
      <c r="F416" s="5" t="str">
        <f>TEXT(SalesDataTable[[#This Row],[Order Date]], "MMM")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25">
        <f>SalesDataTable[[#This Row],[Units Sold]]*SalesDataTable[[#This Row],[Unit Price]]</f>
        <v>1198.5</v>
      </c>
      <c r="V416" s="8">
        <f>SalesDataTable[[#This Row],[Units Sold]]*SalesDataTable[[#This Row],[Unit Price]]*SalesDataTable[[#This Row],[Discount %]]</f>
        <v>0</v>
      </c>
      <c r="W416" s="5">
        <f>YEAR(SalesDataTable[[#This Row],[Order Date]])</f>
        <v>2026</v>
      </c>
      <c r="X416" s="8" t="str">
        <f>"Q"&amp;ROUNDUP(MONTH(SalesDataTable[[#This Row],[Order Date]])/3,0)</f>
        <v>Q1</v>
      </c>
      <c r="Y416" s="9">
        <f>MONTH(SalesDataTable[[#This Row],[Order Date]])</f>
        <v>3</v>
      </c>
      <c r="Z416" s="8" t="str">
        <f>TEXT(SalesDataTable[[#This Row],[Order Date]],"mmm")</f>
        <v>Mar</v>
      </c>
    </row>
    <row r="417" spans="1:26" ht="16">
      <c r="A417" s="2">
        <v>3628</v>
      </c>
      <c r="B417" s="3">
        <v>46104</v>
      </c>
      <c r="C417" s="5">
        <f>YEAR(SalesDataTable[[#This Row],[Order Date]])</f>
        <v>2026</v>
      </c>
      <c r="D417" s="14" t="str">
        <f>"Q"&amp;ROUNDUP(MONTH(SalesDataTable[[#This Row],[Order Date]])/3,0)</f>
        <v>Q1</v>
      </c>
      <c r="E417" s="5">
        <f>MONTH(SalesDataTable[[#This Row],[Order Date]])</f>
        <v>3</v>
      </c>
      <c r="F417" s="5" t="str">
        <f>TEXT(SalesDataTable[[#This Row],[Order Date]], "MMM")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25">
        <f>SalesDataTable[[#This Row],[Units Sold]]*SalesDataTable[[#This Row],[Unit Price]]</f>
        <v>45.84</v>
      </c>
      <c r="V417" s="8">
        <f>SalesDataTable[[#This Row],[Units Sold]]*SalesDataTable[[#This Row],[Unit Price]]*SalesDataTable[[#This Row],[Discount %]]</f>
        <v>0</v>
      </c>
      <c r="W417" s="5">
        <f>YEAR(SalesDataTable[[#This Row],[Order Date]])</f>
        <v>2026</v>
      </c>
      <c r="X417" s="8" t="str">
        <f>"Q"&amp;ROUNDUP(MONTH(SalesDataTable[[#This Row],[Order Date]])/3,0)</f>
        <v>Q1</v>
      </c>
      <c r="Y417" s="9">
        <f>MONTH(SalesDataTable[[#This Row],[Order Date]])</f>
        <v>3</v>
      </c>
      <c r="Z417" s="8" t="str">
        <f>TEXT(SalesDataTable[[#This Row],[Order Date]],"mmm")</f>
        <v>Mar</v>
      </c>
    </row>
    <row r="418" spans="1:26" ht="16">
      <c r="A418" s="2">
        <v>3718</v>
      </c>
      <c r="B418" s="3">
        <v>46104</v>
      </c>
      <c r="C418" s="5">
        <f>YEAR(SalesDataTable[[#This Row],[Order Date]])</f>
        <v>2026</v>
      </c>
      <c r="D418" s="14" t="str">
        <f>"Q"&amp;ROUNDUP(MONTH(SalesDataTable[[#This Row],[Order Date]])/3,0)</f>
        <v>Q1</v>
      </c>
      <c r="E418" s="5">
        <f>MONTH(SalesDataTable[[#This Row],[Order Date]])</f>
        <v>3</v>
      </c>
      <c r="F418" s="5" t="str">
        <f>TEXT(SalesDataTable[[#This Row],[Order Date]], "MMM")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25">
        <f>SalesDataTable[[#This Row],[Units Sold]]*SalesDataTable[[#This Row],[Unit Price]]</f>
        <v>244.14</v>
      </c>
      <c r="V418" s="8">
        <f>SalesDataTable[[#This Row],[Units Sold]]*SalesDataTable[[#This Row],[Unit Price]]*SalesDataTable[[#This Row],[Discount %]]</f>
        <v>12.207000000000001</v>
      </c>
      <c r="W418" s="5">
        <f>YEAR(SalesDataTable[[#This Row],[Order Date]])</f>
        <v>2026</v>
      </c>
      <c r="X418" s="8" t="str">
        <f>"Q"&amp;ROUNDUP(MONTH(SalesDataTable[[#This Row],[Order Date]])/3,0)</f>
        <v>Q1</v>
      </c>
      <c r="Y418" s="9">
        <f>MONTH(SalesDataTable[[#This Row],[Order Date]])</f>
        <v>3</v>
      </c>
      <c r="Z418" s="8" t="str">
        <f>TEXT(SalesDataTable[[#This Row],[Order Date]],"mmm")</f>
        <v>Mar</v>
      </c>
    </row>
    <row r="419" spans="1:26" ht="16">
      <c r="A419" s="2">
        <v>4198</v>
      </c>
      <c r="B419" s="3">
        <v>46104</v>
      </c>
      <c r="C419" s="5">
        <f>YEAR(SalesDataTable[[#This Row],[Order Date]])</f>
        <v>2026</v>
      </c>
      <c r="D419" s="14" t="str">
        <f>"Q"&amp;ROUNDUP(MONTH(SalesDataTable[[#This Row],[Order Date]])/3,0)</f>
        <v>Q1</v>
      </c>
      <c r="E419" s="5">
        <f>MONTH(SalesDataTable[[#This Row],[Order Date]])</f>
        <v>3</v>
      </c>
      <c r="F419" s="5" t="str">
        <f>TEXT(SalesDataTable[[#This Row],[Order Date]], "MMM")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25">
        <f>SalesDataTable[[#This Row],[Units Sold]]*SalesDataTable[[#This Row],[Unit Price]]</f>
        <v>367.20000000000005</v>
      </c>
      <c r="V419" s="8">
        <f>SalesDataTable[[#This Row],[Units Sold]]*SalesDataTable[[#This Row],[Unit Price]]*SalesDataTable[[#This Row],[Discount %]]</f>
        <v>55.080000000000005</v>
      </c>
      <c r="W419" s="5">
        <f>YEAR(SalesDataTable[[#This Row],[Order Date]])</f>
        <v>2026</v>
      </c>
      <c r="X419" s="8" t="str">
        <f>"Q"&amp;ROUNDUP(MONTH(SalesDataTable[[#This Row],[Order Date]])/3,0)</f>
        <v>Q1</v>
      </c>
      <c r="Y419" s="9">
        <f>MONTH(SalesDataTable[[#This Row],[Order Date]])</f>
        <v>3</v>
      </c>
      <c r="Z419" s="8" t="str">
        <f>TEXT(SalesDataTable[[#This Row],[Order Date]],"mmm")</f>
        <v>Mar</v>
      </c>
    </row>
    <row r="420" spans="1:26" ht="16">
      <c r="A420" s="2">
        <v>4784</v>
      </c>
      <c r="B420" s="3">
        <v>46104</v>
      </c>
      <c r="C420" s="5">
        <f>YEAR(SalesDataTable[[#This Row],[Order Date]])</f>
        <v>2026</v>
      </c>
      <c r="D420" s="14" t="str">
        <f>"Q"&amp;ROUNDUP(MONTH(SalesDataTable[[#This Row],[Order Date]])/3,0)</f>
        <v>Q1</v>
      </c>
      <c r="E420" s="5">
        <f>MONTH(SalesDataTable[[#This Row],[Order Date]])</f>
        <v>3</v>
      </c>
      <c r="F420" s="5" t="str">
        <f>TEXT(SalesDataTable[[#This Row],[Order Date]], "MMM")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25">
        <f>SalesDataTable[[#This Row],[Units Sold]]*SalesDataTable[[#This Row],[Unit Price]]</f>
        <v>101.43</v>
      </c>
      <c r="V420" s="8">
        <f>SalesDataTable[[#This Row],[Units Sold]]*SalesDataTable[[#This Row],[Unit Price]]*SalesDataTable[[#This Row],[Discount %]]</f>
        <v>0</v>
      </c>
      <c r="W420" s="5">
        <f>YEAR(SalesDataTable[[#This Row],[Order Date]])</f>
        <v>2026</v>
      </c>
      <c r="X420" s="8" t="str">
        <f>"Q"&amp;ROUNDUP(MONTH(SalesDataTable[[#This Row],[Order Date]])/3,0)</f>
        <v>Q1</v>
      </c>
      <c r="Y420" s="9">
        <f>MONTH(SalesDataTable[[#This Row],[Order Date]])</f>
        <v>3</v>
      </c>
      <c r="Z420" s="8" t="str">
        <f>TEXT(SalesDataTable[[#This Row],[Order Date]],"mmm")</f>
        <v>Mar</v>
      </c>
    </row>
    <row r="421" spans="1:26" ht="16">
      <c r="A421" s="2">
        <v>86</v>
      </c>
      <c r="B421" s="3">
        <v>46105</v>
      </c>
      <c r="C421" s="5">
        <f>YEAR(SalesDataTable[[#This Row],[Order Date]])</f>
        <v>2026</v>
      </c>
      <c r="D421" s="14" t="str">
        <f>"Q"&amp;ROUNDUP(MONTH(SalesDataTable[[#This Row],[Order Date]])/3,0)</f>
        <v>Q1</v>
      </c>
      <c r="E421" s="5">
        <f>MONTH(SalesDataTable[[#This Row],[Order Date]])</f>
        <v>3</v>
      </c>
      <c r="F421" s="5" t="str">
        <f>TEXT(SalesDataTable[[#This Row],[Order Date]], "MMM")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25">
        <f>SalesDataTable[[#This Row],[Units Sold]]*SalesDataTable[[#This Row],[Unit Price]]</f>
        <v>837.6</v>
      </c>
      <c r="V421" s="8">
        <f>SalesDataTable[[#This Row],[Units Sold]]*SalesDataTable[[#This Row],[Unit Price]]*SalesDataTable[[#This Row],[Discount %]]</f>
        <v>41.88</v>
      </c>
      <c r="W421" s="5">
        <f>YEAR(SalesDataTable[[#This Row],[Order Date]])</f>
        <v>2026</v>
      </c>
      <c r="X421" s="8" t="str">
        <f>"Q"&amp;ROUNDUP(MONTH(SalesDataTable[[#This Row],[Order Date]])/3,0)</f>
        <v>Q1</v>
      </c>
      <c r="Y421" s="9">
        <f>MONTH(SalesDataTable[[#This Row],[Order Date]])</f>
        <v>3</v>
      </c>
      <c r="Z421" s="8" t="str">
        <f>TEXT(SalesDataTable[[#This Row],[Order Date]],"mmm")</f>
        <v>Mar</v>
      </c>
    </row>
    <row r="422" spans="1:26" ht="16">
      <c r="A422" s="2">
        <v>1813</v>
      </c>
      <c r="B422" s="3">
        <v>46105</v>
      </c>
      <c r="C422" s="5">
        <f>YEAR(SalesDataTable[[#This Row],[Order Date]])</f>
        <v>2026</v>
      </c>
      <c r="D422" s="14" t="str">
        <f>"Q"&amp;ROUNDUP(MONTH(SalesDataTable[[#This Row],[Order Date]])/3,0)</f>
        <v>Q1</v>
      </c>
      <c r="E422" s="5">
        <f>MONTH(SalesDataTable[[#This Row],[Order Date]])</f>
        <v>3</v>
      </c>
      <c r="F422" s="5" t="str">
        <f>TEXT(SalesDataTable[[#This Row],[Order Date]], "MMM")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25">
        <f>SalesDataTable[[#This Row],[Units Sold]]*SalesDataTable[[#This Row],[Unit Price]]</f>
        <v>585.36</v>
      </c>
      <c r="V422" s="8">
        <f>SalesDataTable[[#This Row],[Units Sold]]*SalesDataTable[[#This Row],[Unit Price]]*SalesDataTable[[#This Row],[Discount %]]</f>
        <v>0</v>
      </c>
      <c r="W422" s="5">
        <f>YEAR(SalesDataTable[[#This Row],[Order Date]])</f>
        <v>2026</v>
      </c>
      <c r="X422" s="8" t="str">
        <f>"Q"&amp;ROUNDUP(MONTH(SalesDataTable[[#This Row],[Order Date]])/3,0)</f>
        <v>Q1</v>
      </c>
      <c r="Y422" s="9">
        <f>MONTH(SalesDataTable[[#This Row],[Order Date]])</f>
        <v>3</v>
      </c>
      <c r="Z422" s="8" t="str">
        <f>TEXT(SalesDataTable[[#This Row],[Order Date]],"mmm")</f>
        <v>Mar</v>
      </c>
    </row>
    <row r="423" spans="1:26" ht="16">
      <c r="A423" s="2">
        <v>2212</v>
      </c>
      <c r="B423" s="3">
        <v>46105</v>
      </c>
      <c r="C423" s="5">
        <f>YEAR(SalesDataTable[[#This Row],[Order Date]])</f>
        <v>2026</v>
      </c>
      <c r="D423" s="14" t="str">
        <f>"Q"&amp;ROUNDUP(MONTH(SalesDataTable[[#This Row],[Order Date]])/3,0)</f>
        <v>Q1</v>
      </c>
      <c r="E423" s="5">
        <f>MONTH(SalesDataTable[[#This Row],[Order Date]])</f>
        <v>3</v>
      </c>
      <c r="F423" s="5" t="str">
        <f>TEXT(SalesDataTable[[#This Row],[Order Date]], "MMM")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25">
        <f>SalesDataTable[[#This Row],[Units Sold]]*SalesDataTable[[#This Row],[Unit Price]]</f>
        <v>245.84</v>
      </c>
      <c r="V423" s="8">
        <f>SalesDataTable[[#This Row],[Units Sold]]*SalesDataTable[[#This Row],[Unit Price]]*SalesDataTable[[#This Row],[Discount %]]</f>
        <v>12.292000000000002</v>
      </c>
      <c r="W423" s="5">
        <f>YEAR(SalesDataTable[[#This Row],[Order Date]])</f>
        <v>2026</v>
      </c>
      <c r="X423" s="8" t="str">
        <f>"Q"&amp;ROUNDUP(MONTH(SalesDataTable[[#This Row],[Order Date]])/3,0)</f>
        <v>Q1</v>
      </c>
      <c r="Y423" s="9">
        <f>MONTH(SalesDataTable[[#This Row],[Order Date]])</f>
        <v>3</v>
      </c>
      <c r="Z423" s="8" t="str">
        <f>TEXT(SalesDataTable[[#This Row],[Order Date]],"mmm")</f>
        <v>Mar</v>
      </c>
    </row>
    <row r="424" spans="1:26" ht="16">
      <c r="A424" s="2">
        <v>4466</v>
      </c>
      <c r="B424" s="3">
        <v>46105</v>
      </c>
      <c r="C424" s="5">
        <f>YEAR(SalesDataTable[[#This Row],[Order Date]])</f>
        <v>2026</v>
      </c>
      <c r="D424" s="14" t="str">
        <f>"Q"&amp;ROUNDUP(MONTH(SalesDataTable[[#This Row],[Order Date]])/3,0)</f>
        <v>Q1</v>
      </c>
      <c r="E424" s="5">
        <f>MONTH(SalesDataTable[[#This Row],[Order Date]])</f>
        <v>3</v>
      </c>
      <c r="F424" s="5" t="str">
        <f>TEXT(SalesDataTable[[#This Row],[Order Date]], "MMM")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25">
        <f>SalesDataTable[[#This Row],[Units Sold]]*SalesDataTable[[#This Row],[Unit Price]]</f>
        <v>91.35</v>
      </c>
      <c r="V424" s="8">
        <f>SalesDataTable[[#This Row],[Units Sold]]*SalesDataTable[[#This Row],[Unit Price]]*SalesDataTable[[#This Row],[Discount %]]</f>
        <v>4.5674999999999999</v>
      </c>
      <c r="W424" s="5">
        <f>YEAR(SalesDataTable[[#This Row],[Order Date]])</f>
        <v>2026</v>
      </c>
      <c r="X424" s="8" t="str">
        <f>"Q"&amp;ROUNDUP(MONTH(SalesDataTable[[#This Row],[Order Date]])/3,0)</f>
        <v>Q1</v>
      </c>
      <c r="Y424" s="9">
        <f>MONTH(SalesDataTable[[#This Row],[Order Date]])</f>
        <v>3</v>
      </c>
      <c r="Z424" s="8" t="str">
        <f>TEXT(SalesDataTable[[#This Row],[Order Date]],"mmm")</f>
        <v>Mar</v>
      </c>
    </row>
    <row r="425" spans="1:26" ht="16">
      <c r="A425" s="2">
        <v>4483</v>
      </c>
      <c r="B425" s="3">
        <v>46105</v>
      </c>
      <c r="C425" s="5">
        <f>YEAR(SalesDataTable[[#This Row],[Order Date]])</f>
        <v>2026</v>
      </c>
      <c r="D425" s="14" t="str">
        <f>"Q"&amp;ROUNDUP(MONTH(SalesDataTable[[#This Row],[Order Date]])/3,0)</f>
        <v>Q1</v>
      </c>
      <c r="E425" s="5">
        <f>MONTH(SalesDataTable[[#This Row],[Order Date]])</f>
        <v>3</v>
      </c>
      <c r="F425" s="5" t="str">
        <f>TEXT(SalesDataTable[[#This Row],[Order Date]], "MMM")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25">
        <f>SalesDataTable[[#This Row],[Units Sold]]*SalesDataTable[[#This Row],[Unit Price]]</f>
        <v>153.03</v>
      </c>
      <c r="V425" s="8">
        <f>SalesDataTable[[#This Row],[Units Sold]]*SalesDataTable[[#This Row],[Unit Price]]*SalesDataTable[[#This Row],[Discount %]]</f>
        <v>22.954499999999999</v>
      </c>
      <c r="W425" s="5">
        <f>YEAR(SalesDataTable[[#This Row],[Order Date]])</f>
        <v>2026</v>
      </c>
      <c r="X425" s="8" t="str">
        <f>"Q"&amp;ROUNDUP(MONTH(SalesDataTable[[#This Row],[Order Date]])/3,0)</f>
        <v>Q1</v>
      </c>
      <c r="Y425" s="9">
        <f>MONTH(SalesDataTable[[#This Row],[Order Date]])</f>
        <v>3</v>
      </c>
      <c r="Z425" s="8" t="str">
        <f>TEXT(SalesDataTable[[#This Row],[Order Date]],"mmm")</f>
        <v>Mar</v>
      </c>
    </row>
    <row r="426" spans="1:26" ht="16">
      <c r="A426" s="2">
        <v>273</v>
      </c>
      <c r="B426" s="3">
        <v>46106</v>
      </c>
      <c r="C426" s="5">
        <f>YEAR(SalesDataTable[[#This Row],[Order Date]])</f>
        <v>2026</v>
      </c>
      <c r="D426" s="14" t="str">
        <f>"Q"&amp;ROUNDUP(MONTH(SalesDataTable[[#This Row],[Order Date]])/3,0)</f>
        <v>Q1</v>
      </c>
      <c r="E426" s="5">
        <f>MONTH(SalesDataTable[[#This Row],[Order Date]])</f>
        <v>3</v>
      </c>
      <c r="F426" s="5" t="str">
        <f>TEXT(SalesDataTable[[#This Row],[Order Date]], "MMM")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25">
        <f>SalesDataTable[[#This Row],[Units Sold]]*SalesDataTable[[#This Row],[Unit Price]]</f>
        <v>250.08</v>
      </c>
      <c r="V426" s="8">
        <f>SalesDataTable[[#This Row],[Units Sold]]*SalesDataTable[[#This Row],[Unit Price]]*SalesDataTable[[#This Row],[Discount %]]</f>
        <v>12.504000000000001</v>
      </c>
      <c r="W426" s="5">
        <f>YEAR(SalesDataTable[[#This Row],[Order Date]])</f>
        <v>2026</v>
      </c>
      <c r="X426" s="8" t="str">
        <f>"Q"&amp;ROUNDUP(MONTH(SalesDataTable[[#This Row],[Order Date]])/3,0)</f>
        <v>Q1</v>
      </c>
      <c r="Y426" s="9">
        <f>MONTH(SalesDataTable[[#This Row],[Order Date]])</f>
        <v>3</v>
      </c>
      <c r="Z426" s="8" t="str">
        <f>TEXT(SalesDataTable[[#This Row],[Order Date]],"mmm")</f>
        <v>Mar</v>
      </c>
    </row>
    <row r="427" spans="1:26" ht="16">
      <c r="A427" s="2">
        <v>578</v>
      </c>
      <c r="B427" s="3">
        <v>46106</v>
      </c>
      <c r="C427" s="5">
        <f>YEAR(SalesDataTable[[#This Row],[Order Date]])</f>
        <v>2026</v>
      </c>
      <c r="D427" s="14" t="str">
        <f>"Q"&amp;ROUNDUP(MONTH(SalesDataTable[[#This Row],[Order Date]])/3,0)</f>
        <v>Q1</v>
      </c>
      <c r="E427" s="5">
        <f>MONTH(SalesDataTable[[#This Row],[Order Date]])</f>
        <v>3</v>
      </c>
      <c r="F427" s="5" t="str">
        <f>TEXT(SalesDataTable[[#This Row],[Order Date]], "MMM")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25">
        <f>SalesDataTable[[#This Row],[Units Sold]]*SalesDataTable[[#This Row],[Unit Price]]</f>
        <v>100.44</v>
      </c>
      <c r="V427" s="8">
        <f>SalesDataTable[[#This Row],[Units Sold]]*SalesDataTable[[#This Row],[Unit Price]]*SalesDataTable[[#This Row],[Discount %]]</f>
        <v>5.0220000000000002</v>
      </c>
      <c r="W427" s="5">
        <f>YEAR(SalesDataTable[[#This Row],[Order Date]])</f>
        <v>2026</v>
      </c>
      <c r="X427" s="8" t="str">
        <f>"Q"&amp;ROUNDUP(MONTH(SalesDataTable[[#This Row],[Order Date]])/3,0)</f>
        <v>Q1</v>
      </c>
      <c r="Y427" s="9">
        <f>MONTH(SalesDataTable[[#This Row],[Order Date]])</f>
        <v>3</v>
      </c>
      <c r="Z427" s="8" t="str">
        <f>TEXT(SalesDataTable[[#This Row],[Order Date]],"mmm")</f>
        <v>Mar</v>
      </c>
    </row>
    <row r="428" spans="1:26" ht="16">
      <c r="A428" s="2">
        <v>1290</v>
      </c>
      <c r="B428" s="3">
        <v>46106</v>
      </c>
      <c r="C428" s="5">
        <f>YEAR(SalesDataTable[[#This Row],[Order Date]])</f>
        <v>2026</v>
      </c>
      <c r="D428" s="14" t="str">
        <f>"Q"&amp;ROUNDUP(MONTH(SalesDataTable[[#This Row],[Order Date]])/3,0)</f>
        <v>Q1</v>
      </c>
      <c r="E428" s="5">
        <f>MONTH(SalesDataTable[[#This Row],[Order Date]])</f>
        <v>3</v>
      </c>
      <c r="F428" s="5" t="str">
        <f>TEXT(SalesDataTable[[#This Row],[Order Date]], "MMM")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25">
        <f>SalesDataTable[[#This Row],[Units Sold]]*SalesDataTable[[#This Row],[Unit Price]]</f>
        <v>181.85</v>
      </c>
      <c r="V428" s="8">
        <f>SalesDataTable[[#This Row],[Units Sold]]*SalesDataTable[[#This Row],[Unit Price]]*SalesDataTable[[#This Row],[Discount %]]</f>
        <v>9.0924999999999994</v>
      </c>
      <c r="W428" s="5">
        <f>YEAR(SalesDataTable[[#This Row],[Order Date]])</f>
        <v>2026</v>
      </c>
      <c r="X428" s="8" t="str">
        <f>"Q"&amp;ROUNDUP(MONTH(SalesDataTable[[#This Row],[Order Date]])/3,0)</f>
        <v>Q1</v>
      </c>
      <c r="Y428" s="9">
        <f>MONTH(SalesDataTable[[#This Row],[Order Date]])</f>
        <v>3</v>
      </c>
      <c r="Z428" s="8" t="str">
        <f>TEXT(SalesDataTable[[#This Row],[Order Date]],"mmm")</f>
        <v>Mar</v>
      </c>
    </row>
    <row r="429" spans="1:26" ht="16">
      <c r="A429" s="2">
        <v>1501</v>
      </c>
      <c r="B429" s="3">
        <v>46106</v>
      </c>
      <c r="C429" s="5">
        <f>YEAR(SalesDataTable[[#This Row],[Order Date]])</f>
        <v>2026</v>
      </c>
      <c r="D429" s="14" t="str">
        <f>"Q"&amp;ROUNDUP(MONTH(SalesDataTable[[#This Row],[Order Date]])/3,0)</f>
        <v>Q1</v>
      </c>
      <c r="E429" s="5">
        <f>MONTH(SalesDataTable[[#This Row],[Order Date]])</f>
        <v>3</v>
      </c>
      <c r="F429" s="5" t="str">
        <f>TEXT(SalesDataTable[[#This Row],[Order Date]], "MMM")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25">
        <f>SalesDataTable[[#This Row],[Units Sold]]*SalesDataTable[[#This Row],[Unit Price]]</f>
        <v>109.28999999999999</v>
      </c>
      <c r="V429" s="8">
        <f>SalesDataTable[[#This Row],[Units Sold]]*SalesDataTable[[#This Row],[Unit Price]]*SalesDataTable[[#This Row],[Discount %]]</f>
        <v>10.929</v>
      </c>
      <c r="W429" s="5">
        <f>YEAR(SalesDataTable[[#This Row],[Order Date]])</f>
        <v>2026</v>
      </c>
      <c r="X429" s="8" t="str">
        <f>"Q"&amp;ROUNDUP(MONTH(SalesDataTable[[#This Row],[Order Date]])/3,0)</f>
        <v>Q1</v>
      </c>
      <c r="Y429" s="9">
        <f>MONTH(SalesDataTable[[#This Row],[Order Date]])</f>
        <v>3</v>
      </c>
      <c r="Z429" s="8" t="str">
        <f>TEXT(SalesDataTable[[#This Row],[Order Date]],"mmm")</f>
        <v>Mar</v>
      </c>
    </row>
    <row r="430" spans="1:26" ht="16">
      <c r="A430" s="2">
        <v>1540</v>
      </c>
      <c r="B430" s="3">
        <v>46106</v>
      </c>
      <c r="C430" s="5">
        <f>YEAR(SalesDataTable[[#This Row],[Order Date]])</f>
        <v>2026</v>
      </c>
      <c r="D430" s="14" t="str">
        <f>"Q"&amp;ROUNDUP(MONTH(SalesDataTable[[#This Row],[Order Date]])/3,0)</f>
        <v>Q1</v>
      </c>
      <c r="E430" s="5">
        <f>MONTH(SalesDataTable[[#This Row],[Order Date]])</f>
        <v>3</v>
      </c>
      <c r="F430" s="5" t="str">
        <f>TEXT(SalesDataTable[[#This Row],[Order Date]], "MMM")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25">
        <f>SalesDataTable[[#This Row],[Units Sold]]*SalesDataTable[[#This Row],[Unit Price]]</f>
        <v>497</v>
      </c>
      <c r="V430" s="8">
        <f>SalesDataTable[[#This Row],[Units Sold]]*SalesDataTable[[#This Row],[Unit Price]]*SalesDataTable[[#This Row],[Discount %]]</f>
        <v>49.7</v>
      </c>
      <c r="W430" s="5">
        <f>YEAR(SalesDataTable[[#This Row],[Order Date]])</f>
        <v>2026</v>
      </c>
      <c r="X430" s="8" t="str">
        <f>"Q"&amp;ROUNDUP(MONTH(SalesDataTable[[#This Row],[Order Date]])/3,0)</f>
        <v>Q1</v>
      </c>
      <c r="Y430" s="9">
        <f>MONTH(SalesDataTable[[#This Row],[Order Date]])</f>
        <v>3</v>
      </c>
      <c r="Z430" s="8" t="str">
        <f>TEXT(SalesDataTable[[#This Row],[Order Date]],"mmm")</f>
        <v>Mar</v>
      </c>
    </row>
    <row r="431" spans="1:26" ht="16">
      <c r="A431" s="2">
        <v>2541</v>
      </c>
      <c r="B431" s="3">
        <v>46106</v>
      </c>
      <c r="C431" s="5">
        <f>YEAR(SalesDataTable[[#This Row],[Order Date]])</f>
        <v>2026</v>
      </c>
      <c r="D431" s="14" t="str">
        <f>"Q"&amp;ROUNDUP(MONTH(SalesDataTable[[#This Row],[Order Date]])/3,0)</f>
        <v>Q1</v>
      </c>
      <c r="E431" s="5">
        <f>MONTH(SalesDataTable[[#This Row],[Order Date]])</f>
        <v>3</v>
      </c>
      <c r="F431" s="5" t="str">
        <f>TEXT(SalesDataTable[[#This Row],[Order Date]], "MMM")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25">
        <f>SalesDataTable[[#This Row],[Units Sold]]*SalesDataTable[[#This Row],[Unit Price]]</f>
        <v>93.22</v>
      </c>
      <c r="V431" s="8">
        <f>SalesDataTable[[#This Row],[Units Sold]]*SalesDataTable[[#This Row],[Unit Price]]*SalesDataTable[[#This Row],[Discount %]]</f>
        <v>0</v>
      </c>
      <c r="W431" s="5">
        <f>YEAR(SalesDataTable[[#This Row],[Order Date]])</f>
        <v>2026</v>
      </c>
      <c r="X431" s="8" t="str">
        <f>"Q"&amp;ROUNDUP(MONTH(SalesDataTable[[#This Row],[Order Date]])/3,0)</f>
        <v>Q1</v>
      </c>
      <c r="Y431" s="9">
        <f>MONTH(SalesDataTable[[#This Row],[Order Date]])</f>
        <v>3</v>
      </c>
      <c r="Z431" s="8" t="str">
        <f>TEXT(SalesDataTable[[#This Row],[Order Date]],"mmm")</f>
        <v>Mar</v>
      </c>
    </row>
    <row r="432" spans="1:26" ht="16">
      <c r="A432" s="2">
        <v>4264</v>
      </c>
      <c r="B432" s="3">
        <v>46106</v>
      </c>
      <c r="C432" s="5">
        <f>YEAR(SalesDataTable[[#This Row],[Order Date]])</f>
        <v>2026</v>
      </c>
      <c r="D432" s="14" t="str">
        <f>"Q"&amp;ROUNDUP(MONTH(SalesDataTable[[#This Row],[Order Date]])/3,0)</f>
        <v>Q1</v>
      </c>
      <c r="E432" s="5">
        <f>MONTH(SalesDataTable[[#This Row],[Order Date]])</f>
        <v>3</v>
      </c>
      <c r="F432" s="5" t="str">
        <f>TEXT(SalesDataTable[[#This Row],[Order Date]], "MMM")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25">
        <f>SalesDataTable[[#This Row],[Units Sold]]*SalesDataTable[[#This Row],[Unit Price]]</f>
        <v>47.61</v>
      </c>
      <c r="V432" s="8">
        <f>SalesDataTable[[#This Row],[Units Sold]]*SalesDataTable[[#This Row],[Unit Price]]*SalesDataTable[[#This Row],[Discount %]]</f>
        <v>0</v>
      </c>
      <c r="W432" s="5">
        <f>YEAR(SalesDataTable[[#This Row],[Order Date]])</f>
        <v>2026</v>
      </c>
      <c r="X432" s="8" t="str">
        <f>"Q"&amp;ROUNDUP(MONTH(SalesDataTable[[#This Row],[Order Date]])/3,0)</f>
        <v>Q1</v>
      </c>
      <c r="Y432" s="9">
        <f>MONTH(SalesDataTable[[#This Row],[Order Date]])</f>
        <v>3</v>
      </c>
      <c r="Z432" s="8" t="str">
        <f>TEXT(SalesDataTable[[#This Row],[Order Date]],"mmm")</f>
        <v>Mar</v>
      </c>
    </row>
    <row r="433" spans="1:26" ht="16">
      <c r="A433" s="2">
        <v>4311</v>
      </c>
      <c r="B433" s="3">
        <v>46106</v>
      </c>
      <c r="C433" s="5">
        <f>YEAR(SalesDataTable[[#This Row],[Order Date]])</f>
        <v>2026</v>
      </c>
      <c r="D433" s="14" t="str">
        <f>"Q"&amp;ROUNDUP(MONTH(SalesDataTable[[#This Row],[Order Date]])/3,0)</f>
        <v>Q1</v>
      </c>
      <c r="E433" s="5">
        <f>MONTH(SalesDataTable[[#This Row],[Order Date]])</f>
        <v>3</v>
      </c>
      <c r="F433" s="5" t="str">
        <f>TEXT(SalesDataTable[[#This Row],[Order Date]], "MMM")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25">
        <f>SalesDataTable[[#This Row],[Units Sold]]*SalesDataTable[[#This Row],[Unit Price]]</f>
        <v>81.760000000000005</v>
      </c>
      <c r="V433" s="8">
        <f>SalesDataTable[[#This Row],[Units Sold]]*SalesDataTable[[#This Row],[Unit Price]]*SalesDataTable[[#This Row],[Discount %]]</f>
        <v>4.0880000000000001</v>
      </c>
      <c r="W433" s="5">
        <f>YEAR(SalesDataTable[[#This Row],[Order Date]])</f>
        <v>2026</v>
      </c>
      <c r="X433" s="8" t="str">
        <f>"Q"&amp;ROUNDUP(MONTH(SalesDataTable[[#This Row],[Order Date]])/3,0)</f>
        <v>Q1</v>
      </c>
      <c r="Y433" s="9">
        <f>MONTH(SalesDataTable[[#This Row],[Order Date]])</f>
        <v>3</v>
      </c>
      <c r="Z433" s="8" t="str">
        <f>TEXT(SalesDataTable[[#This Row],[Order Date]],"mmm")</f>
        <v>Mar</v>
      </c>
    </row>
    <row r="434" spans="1:26" ht="16">
      <c r="A434" s="2">
        <v>4796</v>
      </c>
      <c r="B434" s="3">
        <v>46106</v>
      </c>
      <c r="C434" s="5">
        <f>YEAR(SalesDataTable[[#This Row],[Order Date]])</f>
        <v>2026</v>
      </c>
      <c r="D434" s="14" t="str">
        <f>"Q"&amp;ROUNDUP(MONTH(SalesDataTable[[#This Row],[Order Date]])/3,0)</f>
        <v>Q1</v>
      </c>
      <c r="E434" s="5">
        <f>MONTH(SalesDataTable[[#This Row],[Order Date]])</f>
        <v>3</v>
      </c>
      <c r="F434" s="5" t="str">
        <f>TEXT(SalesDataTable[[#This Row],[Order Date]], "MMM")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25">
        <f>SalesDataTable[[#This Row],[Units Sold]]*SalesDataTable[[#This Row],[Unit Price]]</f>
        <v>78.819999999999993</v>
      </c>
      <c r="V434" s="8">
        <f>SalesDataTable[[#This Row],[Units Sold]]*SalesDataTable[[#This Row],[Unit Price]]*SalesDataTable[[#This Row],[Discount %]]</f>
        <v>11.822999999999999</v>
      </c>
      <c r="W434" s="5">
        <f>YEAR(SalesDataTable[[#This Row],[Order Date]])</f>
        <v>2026</v>
      </c>
      <c r="X434" s="8" t="str">
        <f>"Q"&amp;ROUNDUP(MONTH(SalesDataTable[[#This Row],[Order Date]])/3,0)</f>
        <v>Q1</v>
      </c>
      <c r="Y434" s="9">
        <f>MONTH(SalesDataTable[[#This Row],[Order Date]])</f>
        <v>3</v>
      </c>
      <c r="Z434" s="8" t="str">
        <f>TEXT(SalesDataTable[[#This Row],[Order Date]],"mmm")</f>
        <v>Mar</v>
      </c>
    </row>
    <row r="435" spans="1:26" ht="16">
      <c r="A435" s="2">
        <v>89</v>
      </c>
      <c r="B435" s="3">
        <v>46107</v>
      </c>
      <c r="C435" s="5">
        <f>YEAR(SalesDataTable[[#This Row],[Order Date]])</f>
        <v>2026</v>
      </c>
      <c r="D435" s="14" t="str">
        <f>"Q"&amp;ROUNDUP(MONTH(SalesDataTable[[#This Row],[Order Date]])/3,0)</f>
        <v>Q1</v>
      </c>
      <c r="E435" s="5">
        <f>MONTH(SalesDataTable[[#This Row],[Order Date]])</f>
        <v>3</v>
      </c>
      <c r="F435" s="5" t="str">
        <f>TEXT(SalesDataTable[[#This Row],[Order Date]], "MMM")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25">
        <f>SalesDataTable[[#This Row],[Units Sold]]*SalesDataTable[[#This Row],[Unit Price]]</f>
        <v>40.82</v>
      </c>
      <c r="V435" s="8">
        <f>SalesDataTable[[#This Row],[Units Sold]]*SalesDataTable[[#This Row],[Unit Price]]*SalesDataTable[[#This Row],[Discount %]]</f>
        <v>2.0409999999999999</v>
      </c>
      <c r="W435" s="5">
        <f>YEAR(SalesDataTable[[#This Row],[Order Date]])</f>
        <v>2026</v>
      </c>
      <c r="X435" s="8" t="str">
        <f>"Q"&amp;ROUNDUP(MONTH(SalesDataTable[[#This Row],[Order Date]])/3,0)</f>
        <v>Q1</v>
      </c>
      <c r="Y435" s="9">
        <f>MONTH(SalesDataTable[[#This Row],[Order Date]])</f>
        <v>3</v>
      </c>
      <c r="Z435" s="8" t="str">
        <f>TEXT(SalesDataTable[[#This Row],[Order Date]],"mmm")</f>
        <v>Mar</v>
      </c>
    </row>
    <row r="436" spans="1:26" ht="16">
      <c r="A436" s="2">
        <v>487</v>
      </c>
      <c r="B436" s="3">
        <v>46107</v>
      </c>
      <c r="C436" s="5">
        <f>YEAR(SalesDataTable[[#This Row],[Order Date]])</f>
        <v>2026</v>
      </c>
      <c r="D436" s="14" t="str">
        <f>"Q"&amp;ROUNDUP(MONTH(SalesDataTable[[#This Row],[Order Date]])/3,0)</f>
        <v>Q1</v>
      </c>
      <c r="E436" s="5">
        <f>MONTH(SalesDataTable[[#This Row],[Order Date]])</f>
        <v>3</v>
      </c>
      <c r="F436" s="5" t="str">
        <f>TEXT(SalesDataTable[[#This Row],[Order Date]], "MMM")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25">
        <f>SalesDataTable[[#This Row],[Units Sold]]*SalesDataTable[[#This Row],[Unit Price]]</f>
        <v>110.94</v>
      </c>
      <c r="V436" s="8">
        <f>SalesDataTable[[#This Row],[Units Sold]]*SalesDataTable[[#This Row],[Unit Price]]*SalesDataTable[[#This Row],[Discount %]]</f>
        <v>11.094000000000001</v>
      </c>
      <c r="W436" s="5">
        <f>YEAR(SalesDataTable[[#This Row],[Order Date]])</f>
        <v>2026</v>
      </c>
      <c r="X436" s="8" t="str">
        <f>"Q"&amp;ROUNDUP(MONTH(SalesDataTable[[#This Row],[Order Date]])/3,0)</f>
        <v>Q1</v>
      </c>
      <c r="Y436" s="9">
        <f>MONTH(SalesDataTable[[#This Row],[Order Date]])</f>
        <v>3</v>
      </c>
      <c r="Z436" s="8" t="str">
        <f>TEXT(SalesDataTable[[#This Row],[Order Date]],"mmm")</f>
        <v>Mar</v>
      </c>
    </row>
    <row r="437" spans="1:26" ht="16">
      <c r="A437" s="2">
        <v>1476</v>
      </c>
      <c r="B437" s="3">
        <v>46107</v>
      </c>
      <c r="C437" s="5">
        <f>YEAR(SalesDataTable[[#This Row],[Order Date]])</f>
        <v>2026</v>
      </c>
      <c r="D437" s="14" t="str">
        <f>"Q"&amp;ROUNDUP(MONTH(SalesDataTable[[#This Row],[Order Date]])/3,0)</f>
        <v>Q1</v>
      </c>
      <c r="E437" s="5">
        <f>MONTH(SalesDataTable[[#This Row],[Order Date]])</f>
        <v>3</v>
      </c>
      <c r="F437" s="5" t="str">
        <f>TEXT(SalesDataTable[[#This Row],[Order Date]], "MMM")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25">
        <f>SalesDataTable[[#This Row],[Units Sold]]*SalesDataTable[[#This Row],[Unit Price]]</f>
        <v>35.700000000000003</v>
      </c>
      <c r="V437" s="8">
        <f>SalesDataTable[[#This Row],[Units Sold]]*SalesDataTable[[#This Row],[Unit Price]]*SalesDataTable[[#This Row],[Discount %]]</f>
        <v>1.7850000000000001</v>
      </c>
      <c r="W437" s="5">
        <f>YEAR(SalesDataTable[[#This Row],[Order Date]])</f>
        <v>2026</v>
      </c>
      <c r="X437" s="8" t="str">
        <f>"Q"&amp;ROUNDUP(MONTH(SalesDataTable[[#This Row],[Order Date]])/3,0)</f>
        <v>Q1</v>
      </c>
      <c r="Y437" s="9">
        <f>MONTH(SalesDataTable[[#This Row],[Order Date]])</f>
        <v>3</v>
      </c>
      <c r="Z437" s="8" t="str">
        <f>TEXT(SalesDataTable[[#This Row],[Order Date]],"mmm")</f>
        <v>Mar</v>
      </c>
    </row>
    <row r="438" spans="1:26" ht="16">
      <c r="A438" s="2">
        <v>2145</v>
      </c>
      <c r="B438" s="3">
        <v>46107</v>
      </c>
      <c r="C438" s="5">
        <f>YEAR(SalesDataTable[[#This Row],[Order Date]])</f>
        <v>2026</v>
      </c>
      <c r="D438" s="14" t="str">
        <f>"Q"&amp;ROUNDUP(MONTH(SalesDataTable[[#This Row],[Order Date]])/3,0)</f>
        <v>Q1</v>
      </c>
      <c r="E438" s="5">
        <f>MONTH(SalesDataTable[[#This Row],[Order Date]])</f>
        <v>3</v>
      </c>
      <c r="F438" s="5" t="str">
        <f>TEXT(SalesDataTable[[#This Row],[Order Date]], "MMM")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25">
        <f>SalesDataTable[[#This Row],[Units Sold]]*SalesDataTable[[#This Row],[Unit Price]]</f>
        <v>39.53</v>
      </c>
      <c r="V438" s="8">
        <f>SalesDataTable[[#This Row],[Units Sold]]*SalesDataTable[[#This Row],[Unit Price]]*SalesDataTable[[#This Row],[Discount %]]</f>
        <v>1.9765000000000001</v>
      </c>
      <c r="W438" s="5">
        <f>YEAR(SalesDataTable[[#This Row],[Order Date]])</f>
        <v>2026</v>
      </c>
      <c r="X438" s="8" t="str">
        <f>"Q"&amp;ROUNDUP(MONTH(SalesDataTable[[#This Row],[Order Date]])/3,0)</f>
        <v>Q1</v>
      </c>
      <c r="Y438" s="9">
        <f>MONTH(SalesDataTable[[#This Row],[Order Date]])</f>
        <v>3</v>
      </c>
      <c r="Z438" s="8" t="str">
        <f>TEXT(SalesDataTable[[#This Row],[Order Date]],"mmm")</f>
        <v>Mar</v>
      </c>
    </row>
    <row r="439" spans="1:26" ht="16">
      <c r="A439" s="2">
        <v>2999</v>
      </c>
      <c r="B439" s="3">
        <v>46107</v>
      </c>
      <c r="C439" s="5">
        <f>YEAR(SalesDataTable[[#This Row],[Order Date]])</f>
        <v>2026</v>
      </c>
      <c r="D439" s="14" t="str">
        <f>"Q"&amp;ROUNDUP(MONTH(SalesDataTable[[#This Row],[Order Date]])/3,0)</f>
        <v>Q1</v>
      </c>
      <c r="E439" s="5">
        <f>MONTH(SalesDataTable[[#This Row],[Order Date]])</f>
        <v>3</v>
      </c>
      <c r="F439" s="5" t="str">
        <f>TEXT(SalesDataTable[[#This Row],[Order Date]], "MMM")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25">
        <f>SalesDataTable[[#This Row],[Units Sold]]*SalesDataTable[[#This Row],[Unit Price]]</f>
        <v>71.5</v>
      </c>
      <c r="V439" s="8">
        <f>SalesDataTable[[#This Row],[Units Sold]]*SalesDataTable[[#This Row],[Unit Price]]*SalesDataTable[[#This Row],[Discount %]]</f>
        <v>0</v>
      </c>
      <c r="W439" s="5">
        <f>YEAR(SalesDataTable[[#This Row],[Order Date]])</f>
        <v>2026</v>
      </c>
      <c r="X439" s="8" t="str">
        <f>"Q"&amp;ROUNDUP(MONTH(SalesDataTable[[#This Row],[Order Date]])/3,0)</f>
        <v>Q1</v>
      </c>
      <c r="Y439" s="9">
        <f>MONTH(SalesDataTable[[#This Row],[Order Date]])</f>
        <v>3</v>
      </c>
      <c r="Z439" s="8" t="str">
        <f>TEXT(SalesDataTable[[#This Row],[Order Date]],"mmm")</f>
        <v>Mar</v>
      </c>
    </row>
    <row r="440" spans="1:26" ht="16">
      <c r="A440" s="2">
        <v>4464</v>
      </c>
      <c r="B440" s="3">
        <v>46107</v>
      </c>
      <c r="C440" s="5">
        <f>YEAR(SalesDataTable[[#This Row],[Order Date]])</f>
        <v>2026</v>
      </c>
      <c r="D440" s="14" t="str">
        <f>"Q"&amp;ROUNDUP(MONTH(SalesDataTable[[#This Row],[Order Date]])/3,0)</f>
        <v>Q1</v>
      </c>
      <c r="E440" s="5">
        <f>MONTH(SalesDataTable[[#This Row],[Order Date]])</f>
        <v>3</v>
      </c>
      <c r="F440" s="5" t="str">
        <f>TEXT(SalesDataTable[[#This Row],[Order Date]], "MMM")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25">
        <f>SalesDataTable[[#This Row],[Units Sold]]*SalesDataTable[[#This Row],[Unit Price]]</f>
        <v>100.34</v>
      </c>
      <c r="V440" s="8">
        <f>SalesDataTable[[#This Row],[Units Sold]]*SalesDataTable[[#This Row],[Unit Price]]*SalesDataTable[[#This Row],[Discount %]]</f>
        <v>0</v>
      </c>
      <c r="W440" s="5">
        <f>YEAR(SalesDataTable[[#This Row],[Order Date]])</f>
        <v>2026</v>
      </c>
      <c r="X440" s="8" t="str">
        <f>"Q"&amp;ROUNDUP(MONTH(SalesDataTable[[#This Row],[Order Date]])/3,0)</f>
        <v>Q1</v>
      </c>
      <c r="Y440" s="9">
        <f>MONTH(SalesDataTable[[#This Row],[Order Date]])</f>
        <v>3</v>
      </c>
      <c r="Z440" s="8" t="str">
        <f>TEXT(SalesDataTable[[#This Row],[Order Date]],"mmm")</f>
        <v>Mar</v>
      </c>
    </row>
    <row r="441" spans="1:26" ht="16">
      <c r="A441" s="2">
        <v>4978</v>
      </c>
      <c r="B441" s="3">
        <v>46107</v>
      </c>
      <c r="C441" s="5">
        <f>YEAR(SalesDataTable[[#This Row],[Order Date]])</f>
        <v>2026</v>
      </c>
      <c r="D441" s="14" t="str">
        <f>"Q"&amp;ROUNDUP(MONTH(SalesDataTable[[#This Row],[Order Date]])/3,0)</f>
        <v>Q1</v>
      </c>
      <c r="E441" s="5">
        <f>MONTH(SalesDataTable[[#This Row],[Order Date]])</f>
        <v>3</v>
      </c>
      <c r="F441" s="5" t="str">
        <f>TEXT(SalesDataTable[[#This Row],[Order Date]], "MMM")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25">
        <f>SalesDataTable[[#This Row],[Units Sold]]*SalesDataTable[[#This Row],[Unit Price]]</f>
        <v>206.6</v>
      </c>
      <c r="V441" s="8">
        <f>SalesDataTable[[#This Row],[Units Sold]]*SalesDataTable[[#This Row],[Unit Price]]*SalesDataTable[[#This Row],[Discount %]]</f>
        <v>0</v>
      </c>
      <c r="W441" s="5">
        <f>YEAR(SalesDataTable[[#This Row],[Order Date]])</f>
        <v>2026</v>
      </c>
      <c r="X441" s="8" t="str">
        <f>"Q"&amp;ROUNDUP(MONTH(SalesDataTable[[#This Row],[Order Date]])/3,0)</f>
        <v>Q1</v>
      </c>
      <c r="Y441" s="9">
        <f>MONTH(SalesDataTable[[#This Row],[Order Date]])</f>
        <v>3</v>
      </c>
      <c r="Z441" s="8" t="str">
        <f>TEXT(SalesDataTable[[#This Row],[Order Date]],"mmm")</f>
        <v>Mar</v>
      </c>
    </row>
    <row r="442" spans="1:26" ht="16">
      <c r="A442" s="2">
        <v>130</v>
      </c>
      <c r="B442" s="3">
        <v>46108</v>
      </c>
      <c r="C442" s="5">
        <f>YEAR(SalesDataTable[[#This Row],[Order Date]])</f>
        <v>2026</v>
      </c>
      <c r="D442" s="14" t="str">
        <f>"Q"&amp;ROUNDUP(MONTH(SalesDataTable[[#This Row],[Order Date]])/3,0)</f>
        <v>Q1</v>
      </c>
      <c r="E442" s="5">
        <f>MONTH(SalesDataTable[[#This Row],[Order Date]])</f>
        <v>3</v>
      </c>
      <c r="F442" s="5" t="str">
        <f>TEXT(SalesDataTable[[#This Row],[Order Date]], "MMM")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25">
        <f>SalesDataTable[[#This Row],[Units Sold]]*SalesDataTable[[#This Row],[Unit Price]]</f>
        <v>457.20000000000005</v>
      </c>
      <c r="V442" s="8">
        <f>SalesDataTable[[#This Row],[Units Sold]]*SalesDataTable[[#This Row],[Unit Price]]*SalesDataTable[[#This Row],[Discount %]]</f>
        <v>22.860000000000003</v>
      </c>
      <c r="W442" s="5">
        <f>YEAR(SalesDataTable[[#This Row],[Order Date]])</f>
        <v>2026</v>
      </c>
      <c r="X442" s="8" t="str">
        <f>"Q"&amp;ROUNDUP(MONTH(SalesDataTable[[#This Row],[Order Date]])/3,0)</f>
        <v>Q1</v>
      </c>
      <c r="Y442" s="9">
        <f>MONTH(SalesDataTable[[#This Row],[Order Date]])</f>
        <v>3</v>
      </c>
      <c r="Z442" s="8" t="str">
        <f>TEXT(SalesDataTable[[#This Row],[Order Date]],"mmm")</f>
        <v>Mar</v>
      </c>
    </row>
    <row r="443" spans="1:26" ht="16">
      <c r="A443" s="2">
        <v>848</v>
      </c>
      <c r="B443" s="3">
        <v>46108</v>
      </c>
      <c r="C443" s="5">
        <f>YEAR(SalesDataTable[[#This Row],[Order Date]])</f>
        <v>2026</v>
      </c>
      <c r="D443" s="14" t="str">
        <f>"Q"&amp;ROUNDUP(MONTH(SalesDataTable[[#This Row],[Order Date]])/3,0)</f>
        <v>Q1</v>
      </c>
      <c r="E443" s="5">
        <f>MONTH(SalesDataTable[[#This Row],[Order Date]])</f>
        <v>3</v>
      </c>
      <c r="F443" s="5" t="str">
        <f>TEXT(SalesDataTable[[#This Row],[Order Date]], "MMM")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25">
        <f>SalesDataTable[[#This Row],[Units Sold]]*SalesDataTable[[#This Row],[Unit Price]]</f>
        <v>36.299999999999997</v>
      </c>
      <c r="V443" s="8">
        <f>SalesDataTable[[#This Row],[Units Sold]]*SalesDataTable[[#This Row],[Unit Price]]*SalesDataTable[[#This Row],[Discount %]]</f>
        <v>0</v>
      </c>
      <c r="W443" s="5">
        <f>YEAR(SalesDataTable[[#This Row],[Order Date]])</f>
        <v>2026</v>
      </c>
      <c r="X443" s="8" t="str">
        <f>"Q"&amp;ROUNDUP(MONTH(SalesDataTable[[#This Row],[Order Date]])/3,0)</f>
        <v>Q1</v>
      </c>
      <c r="Y443" s="9">
        <f>MONTH(SalesDataTable[[#This Row],[Order Date]])</f>
        <v>3</v>
      </c>
      <c r="Z443" s="8" t="str">
        <f>TEXT(SalesDataTable[[#This Row],[Order Date]],"mmm")</f>
        <v>Mar</v>
      </c>
    </row>
    <row r="444" spans="1:26" ht="16">
      <c r="A444" s="2">
        <v>1359</v>
      </c>
      <c r="B444" s="3">
        <v>46108</v>
      </c>
      <c r="C444" s="5">
        <f>YEAR(SalesDataTable[[#This Row],[Order Date]])</f>
        <v>2026</v>
      </c>
      <c r="D444" s="14" t="str">
        <f>"Q"&amp;ROUNDUP(MONTH(SalesDataTable[[#This Row],[Order Date]])/3,0)</f>
        <v>Q1</v>
      </c>
      <c r="E444" s="5">
        <f>MONTH(SalesDataTable[[#This Row],[Order Date]])</f>
        <v>3</v>
      </c>
      <c r="F444" s="5" t="str">
        <f>TEXT(SalesDataTable[[#This Row],[Order Date]], "MMM")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25">
        <f>SalesDataTable[[#This Row],[Units Sold]]*SalesDataTable[[#This Row],[Unit Price]]</f>
        <v>138.72</v>
      </c>
      <c r="V444" s="8">
        <f>SalesDataTable[[#This Row],[Units Sold]]*SalesDataTable[[#This Row],[Unit Price]]*SalesDataTable[[#This Row],[Discount %]]</f>
        <v>13.872</v>
      </c>
      <c r="W444" s="5">
        <f>YEAR(SalesDataTable[[#This Row],[Order Date]])</f>
        <v>2026</v>
      </c>
      <c r="X444" s="8" t="str">
        <f>"Q"&amp;ROUNDUP(MONTH(SalesDataTable[[#This Row],[Order Date]])/3,0)</f>
        <v>Q1</v>
      </c>
      <c r="Y444" s="9">
        <f>MONTH(SalesDataTable[[#This Row],[Order Date]])</f>
        <v>3</v>
      </c>
      <c r="Z444" s="8" t="str">
        <f>TEXT(SalesDataTable[[#This Row],[Order Date]],"mmm")</f>
        <v>Mar</v>
      </c>
    </row>
    <row r="445" spans="1:26" ht="16">
      <c r="A445" s="2">
        <v>2379</v>
      </c>
      <c r="B445" s="3">
        <v>46108</v>
      </c>
      <c r="C445" s="5">
        <f>YEAR(SalesDataTable[[#This Row],[Order Date]])</f>
        <v>2026</v>
      </c>
      <c r="D445" s="14" t="str">
        <f>"Q"&amp;ROUNDUP(MONTH(SalesDataTable[[#This Row],[Order Date]])/3,0)</f>
        <v>Q1</v>
      </c>
      <c r="E445" s="5">
        <f>MONTH(SalesDataTable[[#This Row],[Order Date]])</f>
        <v>3</v>
      </c>
      <c r="F445" s="5" t="str">
        <f>TEXT(SalesDataTable[[#This Row],[Order Date]], "MMM")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25">
        <f>SalesDataTable[[#This Row],[Units Sold]]*SalesDataTable[[#This Row],[Unit Price]]</f>
        <v>331.16</v>
      </c>
      <c r="V445" s="8">
        <f>SalesDataTable[[#This Row],[Units Sold]]*SalesDataTable[[#This Row],[Unit Price]]*SalesDataTable[[#This Row],[Discount %]]</f>
        <v>0</v>
      </c>
      <c r="W445" s="5">
        <f>YEAR(SalesDataTable[[#This Row],[Order Date]])</f>
        <v>2026</v>
      </c>
      <c r="X445" s="8" t="str">
        <f>"Q"&amp;ROUNDUP(MONTH(SalesDataTable[[#This Row],[Order Date]])/3,0)</f>
        <v>Q1</v>
      </c>
      <c r="Y445" s="9">
        <f>MONTH(SalesDataTable[[#This Row],[Order Date]])</f>
        <v>3</v>
      </c>
      <c r="Z445" s="8" t="str">
        <f>TEXT(SalesDataTable[[#This Row],[Order Date]],"mmm")</f>
        <v>Mar</v>
      </c>
    </row>
    <row r="446" spans="1:26" ht="16">
      <c r="A446" s="2">
        <v>2987</v>
      </c>
      <c r="B446" s="3">
        <v>46108</v>
      </c>
      <c r="C446" s="5">
        <f>YEAR(SalesDataTable[[#This Row],[Order Date]])</f>
        <v>2026</v>
      </c>
      <c r="D446" s="14" t="str">
        <f>"Q"&amp;ROUNDUP(MONTH(SalesDataTable[[#This Row],[Order Date]])/3,0)</f>
        <v>Q1</v>
      </c>
      <c r="E446" s="5">
        <f>MONTH(SalesDataTable[[#This Row],[Order Date]])</f>
        <v>3</v>
      </c>
      <c r="F446" s="5" t="str">
        <f>TEXT(SalesDataTable[[#This Row],[Order Date]], "MMM")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25">
        <f>SalesDataTable[[#This Row],[Units Sold]]*SalesDataTable[[#This Row],[Unit Price]]</f>
        <v>485.96</v>
      </c>
      <c r="V446" s="8">
        <f>SalesDataTable[[#This Row],[Units Sold]]*SalesDataTable[[#This Row],[Unit Price]]*SalesDataTable[[#This Row],[Discount %]]</f>
        <v>0</v>
      </c>
      <c r="W446" s="5">
        <f>YEAR(SalesDataTable[[#This Row],[Order Date]])</f>
        <v>2026</v>
      </c>
      <c r="X446" s="8" t="str">
        <f>"Q"&amp;ROUNDUP(MONTH(SalesDataTable[[#This Row],[Order Date]])/3,0)</f>
        <v>Q1</v>
      </c>
      <c r="Y446" s="9">
        <f>MONTH(SalesDataTable[[#This Row],[Order Date]])</f>
        <v>3</v>
      </c>
      <c r="Z446" s="8" t="str">
        <f>TEXT(SalesDataTable[[#This Row],[Order Date]],"mmm")</f>
        <v>Mar</v>
      </c>
    </row>
    <row r="447" spans="1:26" ht="16">
      <c r="A447" s="2">
        <v>3121</v>
      </c>
      <c r="B447" s="3">
        <v>46108</v>
      </c>
      <c r="C447" s="5">
        <f>YEAR(SalesDataTable[[#This Row],[Order Date]])</f>
        <v>2026</v>
      </c>
      <c r="D447" s="14" t="str">
        <f>"Q"&amp;ROUNDUP(MONTH(SalesDataTable[[#This Row],[Order Date]])/3,0)</f>
        <v>Q1</v>
      </c>
      <c r="E447" s="5">
        <f>MONTH(SalesDataTable[[#This Row],[Order Date]])</f>
        <v>3</v>
      </c>
      <c r="F447" s="5" t="str">
        <f>TEXT(SalesDataTable[[#This Row],[Order Date]], "MMM")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25">
        <f>SalesDataTable[[#This Row],[Units Sold]]*SalesDataTable[[#This Row],[Unit Price]]</f>
        <v>409.20000000000005</v>
      </c>
      <c r="V447" s="8">
        <f>SalesDataTable[[#This Row],[Units Sold]]*SalesDataTable[[#This Row],[Unit Price]]*SalesDataTable[[#This Row],[Discount %]]</f>
        <v>40.920000000000009</v>
      </c>
      <c r="W447" s="5">
        <f>YEAR(SalesDataTable[[#This Row],[Order Date]])</f>
        <v>2026</v>
      </c>
      <c r="X447" s="8" t="str">
        <f>"Q"&amp;ROUNDUP(MONTH(SalesDataTable[[#This Row],[Order Date]])/3,0)</f>
        <v>Q1</v>
      </c>
      <c r="Y447" s="9">
        <f>MONTH(SalesDataTable[[#This Row],[Order Date]])</f>
        <v>3</v>
      </c>
      <c r="Z447" s="8" t="str">
        <f>TEXT(SalesDataTable[[#This Row],[Order Date]],"mmm")</f>
        <v>Mar</v>
      </c>
    </row>
    <row r="448" spans="1:26" ht="16">
      <c r="A448" s="2">
        <v>4445</v>
      </c>
      <c r="B448" s="3">
        <v>46108</v>
      </c>
      <c r="C448" s="5">
        <f>YEAR(SalesDataTable[[#This Row],[Order Date]])</f>
        <v>2026</v>
      </c>
      <c r="D448" s="14" t="str">
        <f>"Q"&amp;ROUNDUP(MONTH(SalesDataTable[[#This Row],[Order Date]])/3,0)</f>
        <v>Q1</v>
      </c>
      <c r="E448" s="5">
        <f>MONTH(SalesDataTable[[#This Row],[Order Date]])</f>
        <v>3</v>
      </c>
      <c r="F448" s="5" t="str">
        <f>TEXT(SalesDataTable[[#This Row],[Order Date]], "MMM")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25">
        <f>SalesDataTable[[#This Row],[Units Sold]]*SalesDataTable[[#This Row],[Unit Price]]</f>
        <v>151.47999999999999</v>
      </c>
      <c r="V448" s="8">
        <f>SalesDataTable[[#This Row],[Units Sold]]*SalesDataTable[[#This Row],[Unit Price]]*SalesDataTable[[#This Row],[Discount %]]</f>
        <v>0</v>
      </c>
      <c r="W448" s="5">
        <f>YEAR(SalesDataTable[[#This Row],[Order Date]])</f>
        <v>2026</v>
      </c>
      <c r="X448" s="8" t="str">
        <f>"Q"&amp;ROUNDUP(MONTH(SalesDataTable[[#This Row],[Order Date]])/3,0)</f>
        <v>Q1</v>
      </c>
      <c r="Y448" s="9">
        <f>MONTH(SalesDataTable[[#This Row],[Order Date]])</f>
        <v>3</v>
      </c>
      <c r="Z448" s="8" t="str">
        <f>TEXT(SalesDataTable[[#This Row],[Order Date]],"mmm")</f>
        <v>Mar</v>
      </c>
    </row>
    <row r="449" spans="1:26" ht="16">
      <c r="A449" s="2">
        <v>441</v>
      </c>
      <c r="B449" s="3">
        <v>46109</v>
      </c>
      <c r="C449" s="5">
        <f>YEAR(SalesDataTable[[#This Row],[Order Date]])</f>
        <v>2026</v>
      </c>
      <c r="D449" s="14" t="str">
        <f>"Q"&amp;ROUNDUP(MONTH(SalesDataTable[[#This Row],[Order Date]])/3,0)</f>
        <v>Q1</v>
      </c>
      <c r="E449" s="5">
        <f>MONTH(SalesDataTable[[#This Row],[Order Date]])</f>
        <v>3</v>
      </c>
      <c r="F449" s="5" t="str">
        <f>TEXT(SalesDataTable[[#This Row],[Order Date]], "MMM")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25">
        <f>SalesDataTable[[#This Row],[Units Sold]]*SalesDataTable[[#This Row],[Unit Price]]</f>
        <v>51.02</v>
      </c>
      <c r="V449" s="8">
        <f>SalesDataTable[[#This Row],[Units Sold]]*SalesDataTable[[#This Row],[Unit Price]]*SalesDataTable[[#This Row],[Discount %]]</f>
        <v>2.5510000000000002</v>
      </c>
      <c r="W449" s="5">
        <f>YEAR(SalesDataTable[[#This Row],[Order Date]])</f>
        <v>2026</v>
      </c>
      <c r="X449" s="8" t="str">
        <f>"Q"&amp;ROUNDUP(MONTH(SalesDataTable[[#This Row],[Order Date]])/3,0)</f>
        <v>Q1</v>
      </c>
      <c r="Y449" s="9">
        <f>MONTH(SalesDataTable[[#This Row],[Order Date]])</f>
        <v>3</v>
      </c>
      <c r="Z449" s="8" t="str">
        <f>TEXT(SalesDataTable[[#This Row],[Order Date]],"mmm")</f>
        <v>Mar</v>
      </c>
    </row>
    <row r="450" spans="1:26" ht="16">
      <c r="A450" s="2">
        <v>4608</v>
      </c>
      <c r="B450" s="3">
        <v>46109</v>
      </c>
      <c r="C450" s="5">
        <f>YEAR(SalesDataTable[[#This Row],[Order Date]])</f>
        <v>2026</v>
      </c>
      <c r="D450" s="14" t="str">
        <f>"Q"&amp;ROUNDUP(MONTH(SalesDataTable[[#This Row],[Order Date]])/3,0)</f>
        <v>Q1</v>
      </c>
      <c r="E450" s="5">
        <f>MONTH(SalesDataTable[[#This Row],[Order Date]])</f>
        <v>3</v>
      </c>
      <c r="F450" s="5" t="str">
        <f>TEXT(SalesDataTable[[#This Row],[Order Date]], "MMM")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25">
        <f>SalesDataTable[[#This Row],[Units Sold]]*SalesDataTable[[#This Row],[Unit Price]]</f>
        <v>326.88</v>
      </c>
      <c r="V450" s="8">
        <f>SalesDataTable[[#This Row],[Units Sold]]*SalesDataTable[[#This Row],[Unit Price]]*SalesDataTable[[#This Row],[Discount %]]</f>
        <v>32.688000000000002</v>
      </c>
      <c r="W450" s="5">
        <f>YEAR(SalesDataTable[[#This Row],[Order Date]])</f>
        <v>2026</v>
      </c>
      <c r="X450" s="8" t="str">
        <f>"Q"&amp;ROUNDUP(MONTH(SalesDataTable[[#This Row],[Order Date]])/3,0)</f>
        <v>Q1</v>
      </c>
      <c r="Y450" s="9">
        <f>MONTH(SalesDataTable[[#This Row],[Order Date]])</f>
        <v>3</v>
      </c>
      <c r="Z450" s="8" t="str">
        <f>TEXT(SalesDataTable[[#This Row],[Order Date]],"mmm")</f>
        <v>Mar</v>
      </c>
    </row>
    <row r="451" spans="1:26" ht="16">
      <c r="A451" s="2">
        <v>4914</v>
      </c>
      <c r="B451" s="3">
        <v>46109</v>
      </c>
      <c r="C451" s="5">
        <f>YEAR(SalesDataTable[[#This Row],[Order Date]])</f>
        <v>2026</v>
      </c>
      <c r="D451" s="14" t="str">
        <f>"Q"&amp;ROUNDUP(MONTH(SalesDataTable[[#This Row],[Order Date]])/3,0)</f>
        <v>Q1</v>
      </c>
      <c r="E451" s="5">
        <f>MONTH(SalesDataTable[[#This Row],[Order Date]])</f>
        <v>3</v>
      </c>
      <c r="F451" s="5" t="str">
        <f>TEXT(SalesDataTable[[#This Row],[Order Date]], "MMM")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25">
        <f>SalesDataTable[[#This Row],[Units Sold]]*SalesDataTable[[#This Row],[Unit Price]]</f>
        <v>816.65000000000009</v>
      </c>
      <c r="V451" s="8">
        <f>SalesDataTable[[#This Row],[Units Sold]]*SalesDataTable[[#This Row],[Unit Price]]*SalesDataTable[[#This Row],[Discount %]]</f>
        <v>0</v>
      </c>
      <c r="W451" s="5">
        <f>YEAR(SalesDataTable[[#This Row],[Order Date]])</f>
        <v>2026</v>
      </c>
      <c r="X451" s="8" t="str">
        <f>"Q"&amp;ROUNDUP(MONTH(SalesDataTable[[#This Row],[Order Date]])/3,0)</f>
        <v>Q1</v>
      </c>
      <c r="Y451" s="9">
        <f>MONTH(SalesDataTable[[#This Row],[Order Date]])</f>
        <v>3</v>
      </c>
      <c r="Z451" s="8" t="str">
        <f>TEXT(SalesDataTable[[#This Row],[Order Date]],"mmm")</f>
        <v>Mar</v>
      </c>
    </row>
    <row r="452" spans="1:26" ht="16">
      <c r="A452" s="2">
        <v>860</v>
      </c>
      <c r="B452" s="3">
        <v>46110</v>
      </c>
      <c r="C452" s="5">
        <f>YEAR(SalesDataTable[[#This Row],[Order Date]])</f>
        <v>2026</v>
      </c>
      <c r="D452" s="14" t="str">
        <f>"Q"&amp;ROUNDUP(MONTH(SalesDataTable[[#This Row],[Order Date]])/3,0)</f>
        <v>Q1</v>
      </c>
      <c r="E452" s="5">
        <f>MONTH(SalesDataTable[[#This Row],[Order Date]])</f>
        <v>3</v>
      </c>
      <c r="F452" s="5" t="str">
        <f>TEXT(SalesDataTable[[#This Row],[Order Date]], "MMM")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25">
        <f>SalesDataTable[[#This Row],[Units Sold]]*SalesDataTable[[#This Row],[Unit Price]]</f>
        <v>90.27</v>
      </c>
      <c r="V452" s="8">
        <f>SalesDataTable[[#This Row],[Units Sold]]*SalesDataTable[[#This Row],[Unit Price]]*SalesDataTable[[#This Row],[Discount %]]</f>
        <v>0</v>
      </c>
      <c r="W452" s="5">
        <f>YEAR(SalesDataTable[[#This Row],[Order Date]])</f>
        <v>2026</v>
      </c>
      <c r="X452" s="8" t="str">
        <f>"Q"&amp;ROUNDUP(MONTH(SalesDataTable[[#This Row],[Order Date]])/3,0)</f>
        <v>Q1</v>
      </c>
      <c r="Y452" s="9">
        <f>MONTH(SalesDataTable[[#This Row],[Order Date]])</f>
        <v>3</v>
      </c>
      <c r="Z452" s="8" t="str">
        <f>TEXT(SalesDataTable[[#This Row],[Order Date]],"mmm")</f>
        <v>Mar</v>
      </c>
    </row>
    <row r="453" spans="1:26" ht="16">
      <c r="A453" s="2">
        <v>920</v>
      </c>
      <c r="B453" s="3">
        <v>46110</v>
      </c>
      <c r="C453" s="5">
        <f>YEAR(SalesDataTable[[#This Row],[Order Date]])</f>
        <v>2026</v>
      </c>
      <c r="D453" s="14" t="str">
        <f>"Q"&amp;ROUNDUP(MONTH(SalesDataTable[[#This Row],[Order Date]])/3,0)</f>
        <v>Q1</v>
      </c>
      <c r="E453" s="5">
        <f>MONTH(SalesDataTable[[#This Row],[Order Date]])</f>
        <v>3</v>
      </c>
      <c r="F453" s="5" t="str">
        <f>TEXT(SalesDataTable[[#This Row],[Order Date]], "MMM")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25">
        <f>SalesDataTable[[#This Row],[Units Sold]]*SalesDataTable[[#This Row],[Unit Price]]</f>
        <v>1575.72</v>
      </c>
      <c r="V453" s="8">
        <f>SalesDataTable[[#This Row],[Units Sold]]*SalesDataTable[[#This Row],[Unit Price]]*SalesDataTable[[#This Row],[Discount %]]</f>
        <v>78.786000000000001</v>
      </c>
      <c r="W453" s="5">
        <f>YEAR(SalesDataTable[[#This Row],[Order Date]])</f>
        <v>2026</v>
      </c>
      <c r="X453" s="8" t="str">
        <f>"Q"&amp;ROUNDUP(MONTH(SalesDataTable[[#This Row],[Order Date]])/3,0)</f>
        <v>Q1</v>
      </c>
      <c r="Y453" s="9">
        <f>MONTH(SalesDataTable[[#This Row],[Order Date]])</f>
        <v>3</v>
      </c>
      <c r="Z453" s="8" t="str">
        <f>TEXT(SalesDataTable[[#This Row],[Order Date]],"mmm")</f>
        <v>Mar</v>
      </c>
    </row>
    <row r="454" spans="1:26" ht="16">
      <c r="A454" s="2">
        <v>1700</v>
      </c>
      <c r="B454" s="3">
        <v>46110</v>
      </c>
      <c r="C454" s="5">
        <f>YEAR(SalesDataTable[[#This Row],[Order Date]])</f>
        <v>2026</v>
      </c>
      <c r="D454" s="14" t="str">
        <f>"Q"&amp;ROUNDUP(MONTH(SalesDataTable[[#This Row],[Order Date]])/3,0)</f>
        <v>Q1</v>
      </c>
      <c r="E454" s="5">
        <f>MONTH(SalesDataTable[[#This Row],[Order Date]])</f>
        <v>3</v>
      </c>
      <c r="F454" s="5" t="str">
        <f>TEXT(SalesDataTable[[#This Row],[Order Date]], "MMM")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25">
        <f>SalesDataTable[[#This Row],[Units Sold]]*SalesDataTable[[#This Row],[Unit Price]]</f>
        <v>167.27</v>
      </c>
      <c r="V454" s="8">
        <f>SalesDataTable[[#This Row],[Units Sold]]*SalesDataTable[[#This Row],[Unit Price]]*SalesDataTable[[#This Row],[Discount %]]</f>
        <v>8.3635000000000002</v>
      </c>
      <c r="W454" s="5">
        <f>YEAR(SalesDataTable[[#This Row],[Order Date]])</f>
        <v>2026</v>
      </c>
      <c r="X454" s="8" t="str">
        <f>"Q"&amp;ROUNDUP(MONTH(SalesDataTable[[#This Row],[Order Date]])/3,0)</f>
        <v>Q1</v>
      </c>
      <c r="Y454" s="9">
        <f>MONTH(SalesDataTable[[#This Row],[Order Date]])</f>
        <v>3</v>
      </c>
      <c r="Z454" s="8" t="str">
        <f>TEXT(SalesDataTable[[#This Row],[Order Date]],"mmm")</f>
        <v>Mar</v>
      </c>
    </row>
    <row r="455" spans="1:26" ht="16">
      <c r="A455" s="2">
        <v>1768</v>
      </c>
      <c r="B455" s="3">
        <v>46110</v>
      </c>
      <c r="C455" s="5">
        <f>YEAR(SalesDataTable[[#This Row],[Order Date]])</f>
        <v>2026</v>
      </c>
      <c r="D455" s="14" t="str">
        <f>"Q"&amp;ROUNDUP(MONTH(SalesDataTable[[#This Row],[Order Date]])/3,0)</f>
        <v>Q1</v>
      </c>
      <c r="E455" s="5">
        <f>MONTH(SalesDataTable[[#This Row],[Order Date]])</f>
        <v>3</v>
      </c>
      <c r="F455" s="5" t="str">
        <f>TEXT(SalesDataTable[[#This Row],[Order Date]], "MMM")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25">
        <f>SalesDataTable[[#This Row],[Units Sold]]*SalesDataTable[[#This Row],[Unit Price]]</f>
        <v>282.04000000000002</v>
      </c>
      <c r="V455" s="8">
        <f>SalesDataTable[[#This Row],[Units Sold]]*SalesDataTable[[#This Row],[Unit Price]]*SalesDataTable[[#This Row],[Discount %]]</f>
        <v>0</v>
      </c>
      <c r="W455" s="5">
        <f>YEAR(SalesDataTable[[#This Row],[Order Date]])</f>
        <v>2026</v>
      </c>
      <c r="X455" s="8" t="str">
        <f>"Q"&amp;ROUNDUP(MONTH(SalesDataTable[[#This Row],[Order Date]])/3,0)</f>
        <v>Q1</v>
      </c>
      <c r="Y455" s="9">
        <f>MONTH(SalesDataTable[[#This Row],[Order Date]])</f>
        <v>3</v>
      </c>
      <c r="Z455" s="8" t="str">
        <f>TEXT(SalesDataTable[[#This Row],[Order Date]],"mmm")</f>
        <v>Mar</v>
      </c>
    </row>
    <row r="456" spans="1:26" ht="16">
      <c r="A456" s="2">
        <v>1876</v>
      </c>
      <c r="B456" s="3">
        <v>46110</v>
      </c>
      <c r="C456" s="5">
        <f>YEAR(SalesDataTable[[#This Row],[Order Date]])</f>
        <v>2026</v>
      </c>
      <c r="D456" s="14" t="str">
        <f>"Q"&amp;ROUNDUP(MONTH(SalesDataTable[[#This Row],[Order Date]])/3,0)</f>
        <v>Q1</v>
      </c>
      <c r="E456" s="5">
        <f>MONTH(SalesDataTable[[#This Row],[Order Date]])</f>
        <v>3</v>
      </c>
      <c r="F456" s="5" t="str">
        <f>TEXT(SalesDataTable[[#This Row],[Order Date]], "MMM")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25">
        <f>SalesDataTable[[#This Row],[Units Sold]]*SalesDataTable[[#This Row],[Unit Price]]</f>
        <v>1212.72</v>
      </c>
      <c r="V456" s="8">
        <f>SalesDataTable[[#This Row],[Units Sold]]*SalesDataTable[[#This Row],[Unit Price]]*SalesDataTable[[#This Row],[Discount %]]</f>
        <v>121.27200000000001</v>
      </c>
      <c r="W456" s="5">
        <f>YEAR(SalesDataTable[[#This Row],[Order Date]])</f>
        <v>2026</v>
      </c>
      <c r="X456" s="8" t="str">
        <f>"Q"&amp;ROUNDUP(MONTH(SalesDataTable[[#This Row],[Order Date]])/3,0)</f>
        <v>Q1</v>
      </c>
      <c r="Y456" s="9">
        <f>MONTH(SalesDataTable[[#This Row],[Order Date]])</f>
        <v>3</v>
      </c>
      <c r="Z456" s="8" t="str">
        <f>TEXT(SalesDataTable[[#This Row],[Order Date]],"mmm")</f>
        <v>Mar</v>
      </c>
    </row>
    <row r="457" spans="1:26" ht="16">
      <c r="A457" s="2">
        <v>2453</v>
      </c>
      <c r="B457" s="3">
        <v>46110</v>
      </c>
      <c r="C457" s="5">
        <f>YEAR(SalesDataTable[[#This Row],[Order Date]])</f>
        <v>2026</v>
      </c>
      <c r="D457" s="14" t="str">
        <f>"Q"&amp;ROUNDUP(MONTH(SalesDataTable[[#This Row],[Order Date]])/3,0)</f>
        <v>Q1</v>
      </c>
      <c r="E457" s="5">
        <f>MONTH(SalesDataTable[[#This Row],[Order Date]])</f>
        <v>3</v>
      </c>
      <c r="F457" s="5" t="str">
        <f>TEXT(SalesDataTable[[#This Row],[Order Date]], "MMM")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25">
        <f>SalesDataTable[[#This Row],[Units Sold]]*SalesDataTable[[#This Row],[Unit Price]]</f>
        <v>159.69999999999999</v>
      </c>
      <c r="V457" s="8">
        <f>SalesDataTable[[#This Row],[Units Sold]]*SalesDataTable[[#This Row],[Unit Price]]*SalesDataTable[[#This Row],[Discount %]]</f>
        <v>7.9849999999999994</v>
      </c>
      <c r="W457" s="5">
        <f>YEAR(SalesDataTable[[#This Row],[Order Date]])</f>
        <v>2026</v>
      </c>
      <c r="X457" s="8" t="str">
        <f>"Q"&amp;ROUNDUP(MONTH(SalesDataTable[[#This Row],[Order Date]])/3,0)</f>
        <v>Q1</v>
      </c>
      <c r="Y457" s="9">
        <f>MONTH(SalesDataTable[[#This Row],[Order Date]])</f>
        <v>3</v>
      </c>
      <c r="Z457" s="8" t="str">
        <f>TEXT(SalesDataTable[[#This Row],[Order Date]],"mmm")</f>
        <v>Mar</v>
      </c>
    </row>
    <row r="458" spans="1:26" ht="16">
      <c r="A458" s="2">
        <v>2676</v>
      </c>
      <c r="B458" s="3">
        <v>46110</v>
      </c>
      <c r="C458" s="5">
        <f>YEAR(SalesDataTable[[#This Row],[Order Date]])</f>
        <v>2026</v>
      </c>
      <c r="D458" s="14" t="str">
        <f>"Q"&amp;ROUNDUP(MONTH(SalesDataTable[[#This Row],[Order Date]])/3,0)</f>
        <v>Q1</v>
      </c>
      <c r="E458" s="5">
        <f>MONTH(SalesDataTable[[#This Row],[Order Date]])</f>
        <v>3</v>
      </c>
      <c r="F458" s="5" t="str">
        <f>TEXT(SalesDataTable[[#This Row],[Order Date]], "MMM")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25">
        <f>SalesDataTable[[#This Row],[Units Sold]]*SalesDataTable[[#This Row],[Unit Price]]</f>
        <v>767.96</v>
      </c>
      <c r="V458" s="8">
        <f>SalesDataTable[[#This Row],[Units Sold]]*SalesDataTable[[#This Row],[Unit Price]]*SalesDataTable[[#This Row],[Discount %]]</f>
        <v>0</v>
      </c>
      <c r="W458" s="5">
        <f>YEAR(SalesDataTable[[#This Row],[Order Date]])</f>
        <v>2026</v>
      </c>
      <c r="X458" s="8" t="str">
        <f>"Q"&amp;ROUNDUP(MONTH(SalesDataTable[[#This Row],[Order Date]])/3,0)</f>
        <v>Q1</v>
      </c>
      <c r="Y458" s="9">
        <f>MONTH(SalesDataTable[[#This Row],[Order Date]])</f>
        <v>3</v>
      </c>
      <c r="Z458" s="8" t="str">
        <f>TEXT(SalesDataTable[[#This Row],[Order Date]],"mmm")</f>
        <v>Mar</v>
      </c>
    </row>
    <row r="459" spans="1:26" ht="16">
      <c r="A459" s="2">
        <v>2800</v>
      </c>
      <c r="B459" s="3">
        <v>46110</v>
      </c>
      <c r="C459" s="5">
        <f>YEAR(SalesDataTable[[#This Row],[Order Date]])</f>
        <v>2026</v>
      </c>
      <c r="D459" s="14" t="str">
        <f>"Q"&amp;ROUNDUP(MONTH(SalesDataTable[[#This Row],[Order Date]])/3,0)</f>
        <v>Q1</v>
      </c>
      <c r="E459" s="5">
        <f>MONTH(SalesDataTable[[#This Row],[Order Date]])</f>
        <v>3</v>
      </c>
      <c r="F459" s="5" t="str">
        <f>TEXT(SalesDataTable[[#This Row],[Order Date]], "MMM")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25">
        <f>SalesDataTable[[#This Row],[Units Sold]]*SalesDataTable[[#This Row],[Unit Price]]</f>
        <v>49.81</v>
      </c>
      <c r="V459" s="8">
        <f>SalesDataTable[[#This Row],[Units Sold]]*SalesDataTable[[#This Row],[Unit Price]]*SalesDataTable[[#This Row],[Discount %]]</f>
        <v>2.4905000000000004</v>
      </c>
      <c r="W459" s="5">
        <f>YEAR(SalesDataTable[[#This Row],[Order Date]])</f>
        <v>2026</v>
      </c>
      <c r="X459" s="8" t="str">
        <f>"Q"&amp;ROUNDUP(MONTH(SalesDataTable[[#This Row],[Order Date]])/3,0)</f>
        <v>Q1</v>
      </c>
      <c r="Y459" s="9">
        <f>MONTH(SalesDataTable[[#This Row],[Order Date]])</f>
        <v>3</v>
      </c>
      <c r="Z459" s="8" t="str">
        <f>TEXT(SalesDataTable[[#This Row],[Order Date]],"mmm")</f>
        <v>Mar</v>
      </c>
    </row>
    <row r="460" spans="1:26" ht="16">
      <c r="A460" s="2">
        <v>2857</v>
      </c>
      <c r="B460" s="3">
        <v>46110</v>
      </c>
      <c r="C460" s="5">
        <f>YEAR(SalesDataTable[[#This Row],[Order Date]])</f>
        <v>2026</v>
      </c>
      <c r="D460" s="14" t="str">
        <f>"Q"&amp;ROUNDUP(MONTH(SalesDataTable[[#This Row],[Order Date]])/3,0)</f>
        <v>Q1</v>
      </c>
      <c r="E460" s="5">
        <f>MONTH(SalesDataTable[[#This Row],[Order Date]])</f>
        <v>3</v>
      </c>
      <c r="F460" s="5" t="str">
        <f>TEXT(SalesDataTable[[#This Row],[Order Date]], "MMM")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25">
        <f>SalesDataTable[[#This Row],[Units Sold]]*SalesDataTable[[#This Row],[Unit Price]]</f>
        <v>40.39</v>
      </c>
      <c r="V460" s="8">
        <f>SalesDataTable[[#This Row],[Units Sold]]*SalesDataTable[[#This Row],[Unit Price]]*SalesDataTable[[#This Row],[Discount %]]</f>
        <v>4.0390000000000006</v>
      </c>
      <c r="W460" s="5">
        <f>YEAR(SalesDataTable[[#This Row],[Order Date]])</f>
        <v>2026</v>
      </c>
      <c r="X460" s="8" t="str">
        <f>"Q"&amp;ROUNDUP(MONTH(SalesDataTable[[#This Row],[Order Date]])/3,0)</f>
        <v>Q1</v>
      </c>
      <c r="Y460" s="9">
        <f>MONTH(SalesDataTable[[#This Row],[Order Date]])</f>
        <v>3</v>
      </c>
      <c r="Z460" s="8" t="str">
        <f>TEXT(SalesDataTable[[#This Row],[Order Date]],"mmm")</f>
        <v>Mar</v>
      </c>
    </row>
    <row r="461" spans="1:26" ht="16">
      <c r="A461" s="2">
        <v>3584</v>
      </c>
      <c r="B461" s="3">
        <v>46110</v>
      </c>
      <c r="C461" s="5">
        <f>YEAR(SalesDataTable[[#This Row],[Order Date]])</f>
        <v>2026</v>
      </c>
      <c r="D461" s="14" t="str">
        <f>"Q"&amp;ROUNDUP(MONTH(SalesDataTable[[#This Row],[Order Date]])/3,0)</f>
        <v>Q1</v>
      </c>
      <c r="E461" s="5">
        <f>MONTH(SalesDataTable[[#This Row],[Order Date]])</f>
        <v>3</v>
      </c>
      <c r="F461" s="5" t="str">
        <f>TEXT(SalesDataTable[[#This Row],[Order Date]], "MMM")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25">
        <f>SalesDataTable[[#This Row],[Units Sold]]*SalesDataTable[[#This Row],[Unit Price]]</f>
        <v>35.700000000000003</v>
      </c>
      <c r="V461" s="8">
        <f>SalesDataTable[[#This Row],[Units Sold]]*SalesDataTable[[#This Row],[Unit Price]]*SalesDataTable[[#This Row],[Discount %]]</f>
        <v>1.7850000000000001</v>
      </c>
      <c r="W461" s="5">
        <f>YEAR(SalesDataTable[[#This Row],[Order Date]])</f>
        <v>2026</v>
      </c>
      <c r="X461" s="8" t="str">
        <f>"Q"&amp;ROUNDUP(MONTH(SalesDataTable[[#This Row],[Order Date]])/3,0)</f>
        <v>Q1</v>
      </c>
      <c r="Y461" s="9">
        <f>MONTH(SalesDataTable[[#This Row],[Order Date]])</f>
        <v>3</v>
      </c>
      <c r="Z461" s="8" t="str">
        <f>TEXT(SalesDataTable[[#This Row],[Order Date]],"mmm")</f>
        <v>Mar</v>
      </c>
    </row>
    <row r="462" spans="1:26" ht="16">
      <c r="A462" s="2">
        <v>3669</v>
      </c>
      <c r="B462" s="3">
        <v>46110</v>
      </c>
      <c r="C462" s="5">
        <f>YEAR(SalesDataTable[[#This Row],[Order Date]])</f>
        <v>2026</v>
      </c>
      <c r="D462" s="14" t="str">
        <f>"Q"&amp;ROUNDUP(MONTH(SalesDataTable[[#This Row],[Order Date]])/3,0)</f>
        <v>Q1</v>
      </c>
      <c r="E462" s="5">
        <f>MONTH(SalesDataTable[[#This Row],[Order Date]])</f>
        <v>3</v>
      </c>
      <c r="F462" s="5" t="str">
        <f>TEXT(SalesDataTable[[#This Row],[Order Date]], "MMM")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25">
        <f>SalesDataTable[[#This Row],[Units Sold]]*SalesDataTable[[#This Row],[Unit Price]]</f>
        <v>80.09</v>
      </c>
      <c r="V462" s="8">
        <f>SalesDataTable[[#This Row],[Units Sold]]*SalesDataTable[[#This Row],[Unit Price]]*SalesDataTable[[#This Row],[Discount %]]</f>
        <v>0</v>
      </c>
      <c r="W462" s="5">
        <f>YEAR(SalesDataTable[[#This Row],[Order Date]])</f>
        <v>2026</v>
      </c>
      <c r="X462" s="8" t="str">
        <f>"Q"&amp;ROUNDUP(MONTH(SalesDataTable[[#This Row],[Order Date]])/3,0)</f>
        <v>Q1</v>
      </c>
      <c r="Y462" s="9">
        <f>MONTH(SalesDataTable[[#This Row],[Order Date]])</f>
        <v>3</v>
      </c>
      <c r="Z462" s="8" t="str">
        <f>TEXT(SalesDataTable[[#This Row],[Order Date]],"mmm")</f>
        <v>Mar</v>
      </c>
    </row>
    <row r="463" spans="1:26" ht="16">
      <c r="A463" s="2">
        <v>4787</v>
      </c>
      <c r="B463" s="3">
        <v>46110</v>
      </c>
      <c r="C463" s="5">
        <f>YEAR(SalesDataTable[[#This Row],[Order Date]])</f>
        <v>2026</v>
      </c>
      <c r="D463" s="14" t="str">
        <f>"Q"&amp;ROUNDUP(MONTH(SalesDataTable[[#This Row],[Order Date]])/3,0)</f>
        <v>Q1</v>
      </c>
      <c r="E463" s="5">
        <f>MONTH(SalesDataTable[[#This Row],[Order Date]])</f>
        <v>3</v>
      </c>
      <c r="F463" s="5" t="str">
        <f>TEXT(SalesDataTable[[#This Row],[Order Date]], "MMM")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25">
        <f>SalesDataTable[[#This Row],[Units Sold]]*SalesDataTable[[#This Row],[Unit Price]]</f>
        <v>142.87</v>
      </c>
      <c r="V463" s="8">
        <f>SalesDataTable[[#This Row],[Units Sold]]*SalesDataTable[[#This Row],[Unit Price]]*SalesDataTable[[#This Row],[Discount %]]</f>
        <v>14.287000000000001</v>
      </c>
      <c r="W463" s="5">
        <f>YEAR(SalesDataTable[[#This Row],[Order Date]])</f>
        <v>2026</v>
      </c>
      <c r="X463" s="8" t="str">
        <f>"Q"&amp;ROUNDUP(MONTH(SalesDataTable[[#This Row],[Order Date]])/3,0)</f>
        <v>Q1</v>
      </c>
      <c r="Y463" s="9">
        <f>MONTH(SalesDataTable[[#This Row],[Order Date]])</f>
        <v>3</v>
      </c>
      <c r="Z463" s="8" t="str">
        <f>TEXT(SalesDataTable[[#This Row],[Order Date]],"mmm")</f>
        <v>Mar</v>
      </c>
    </row>
    <row r="464" spans="1:26" ht="16">
      <c r="A464" s="2">
        <v>769</v>
      </c>
      <c r="B464" s="3">
        <v>46111</v>
      </c>
      <c r="C464" s="5">
        <f>YEAR(SalesDataTable[[#This Row],[Order Date]])</f>
        <v>2026</v>
      </c>
      <c r="D464" s="14" t="str">
        <f>"Q"&amp;ROUNDUP(MONTH(SalesDataTable[[#This Row],[Order Date]])/3,0)</f>
        <v>Q1</v>
      </c>
      <c r="E464" s="5">
        <f>MONTH(SalesDataTable[[#This Row],[Order Date]])</f>
        <v>3</v>
      </c>
      <c r="F464" s="5" t="str">
        <f>TEXT(SalesDataTable[[#This Row],[Order Date]], "MMM")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25">
        <f>SalesDataTable[[#This Row],[Units Sold]]*SalesDataTable[[#This Row],[Unit Price]]</f>
        <v>40.53</v>
      </c>
      <c r="V464" s="8">
        <f>SalesDataTable[[#This Row],[Units Sold]]*SalesDataTable[[#This Row],[Unit Price]]*SalesDataTable[[#This Row],[Discount %]]</f>
        <v>0</v>
      </c>
      <c r="W464" s="5">
        <f>YEAR(SalesDataTable[[#This Row],[Order Date]])</f>
        <v>2026</v>
      </c>
      <c r="X464" s="8" t="str">
        <f>"Q"&amp;ROUNDUP(MONTH(SalesDataTable[[#This Row],[Order Date]])/3,0)</f>
        <v>Q1</v>
      </c>
      <c r="Y464" s="9">
        <f>MONTH(SalesDataTable[[#This Row],[Order Date]])</f>
        <v>3</v>
      </c>
      <c r="Z464" s="8" t="str">
        <f>TEXT(SalesDataTable[[#This Row],[Order Date]],"mmm")</f>
        <v>Mar</v>
      </c>
    </row>
    <row r="465" spans="1:26" ht="16">
      <c r="A465" s="2">
        <v>1184</v>
      </c>
      <c r="B465" s="3">
        <v>46111</v>
      </c>
      <c r="C465" s="5">
        <f>YEAR(SalesDataTable[[#This Row],[Order Date]])</f>
        <v>2026</v>
      </c>
      <c r="D465" s="14" t="str">
        <f>"Q"&amp;ROUNDUP(MONTH(SalesDataTable[[#This Row],[Order Date]])/3,0)</f>
        <v>Q1</v>
      </c>
      <c r="E465" s="5">
        <f>MONTH(SalesDataTable[[#This Row],[Order Date]])</f>
        <v>3</v>
      </c>
      <c r="F465" s="5" t="str">
        <f>TEXT(SalesDataTable[[#This Row],[Order Date]], "MMM")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25">
        <f>SalesDataTable[[#This Row],[Units Sold]]*SalesDataTable[[#This Row],[Unit Price]]</f>
        <v>49.46</v>
      </c>
      <c r="V465" s="8">
        <f>SalesDataTable[[#This Row],[Units Sold]]*SalesDataTable[[#This Row],[Unit Price]]*SalesDataTable[[#This Row],[Discount %]]</f>
        <v>0</v>
      </c>
      <c r="W465" s="5">
        <f>YEAR(SalesDataTable[[#This Row],[Order Date]])</f>
        <v>2026</v>
      </c>
      <c r="X465" s="8" t="str">
        <f>"Q"&amp;ROUNDUP(MONTH(SalesDataTable[[#This Row],[Order Date]])/3,0)</f>
        <v>Q1</v>
      </c>
      <c r="Y465" s="9">
        <f>MONTH(SalesDataTable[[#This Row],[Order Date]])</f>
        <v>3</v>
      </c>
      <c r="Z465" s="8" t="str">
        <f>TEXT(SalesDataTable[[#This Row],[Order Date]],"mmm")</f>
        <v>Mar</v>
      </c>
    </row>
    <row r="466" spans="1:26" ht="16">
      <c r="A466" s="2">
        <v>1498</v>
      </c>
      <c r="B466" s="3">
        <v>46111</v>
      </c>
      <c r="C466" s="5">
        <f>YEAR(SalesDataTable[[#This Row],[Order Date]])</f>
        <v>2026</v>
      </c>
      <c r="D466" s="14" t="str">
        <f>"Q"&amp;ROUNDUP(MONTH(SalesDataTable[[#This Row],[Order Date]])/3,0)</f>
        <v>Q1</v>
      </c>
      <c r="E466" s="5">
        <f>MONTH(SalesDataTable[[#This Row],[Order Date]])</f>
        <v>3</v>
      </c>
      <c r="F466" s="5" t="str">
        <f>TEXT(SalesDataTable[[#This Row],[Order Date]], "MMM")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25">
        <f>SalesDataTable[[#This Row],[Units Sold]]*SalesDataTable[[#This Row],[Unit Price]]</f>
        <v>427.38</v>
      </c>
      <c r="V466" s="8">
        <f>SalesDataTable[[#This Row],[Units Sold]]*SalesDataTable[[#This Row],[Unit Price]]*SalesDataTable[[#This Row],[Discount %]]</f>
        <v>0</v>
      </c>
      <c r="W466" s="5">
        <f>YEAR(SalesDataTable[[#This Row],[Order Date]])</f>
        <v>2026</v>
      </c>
      <c r="X466" s="8" t="str">
        <f>"Q"&amp;ROUNDUP(MONTH(SalesDataTable[[#This Row],[Order Date]])/3,0)</f>
        <v>Q1</v>
      </c>
      <c r="Y466" s="9">
        <f>MONTH(SalesDataTable[[#This Row],[Order Date]])</f>
        <v>3</v>
      </c>
      <c r="Z466" s="8" t="str">
        <f>TEXT(SalesDataTable[[#This Row],[Order Date]],"mmm")</f>
        <v>Mar</v>
      </c>
    </row>
    <row r="467" spans="1:26" ht="16">
      <c r="A467" s="2">
        <v>2054</v>
      </c>
      <c r="B467" s="3">
        <v>46111</v>
      </c>
      <c r="C467" s="5">
        <f>YEAR(SalesDataTable[[#This Row],[Order Date]])</f>
        <v>2026</v>
      </c>
      <c r="D467" s="14" t="str">
        <f>"Q"&amp;ROUNDUP(MONTH(SalesDataTable[[#This Row],[Order Date]])/3,0)</f>
        <v>Q1</v>
      </c>
      <c r="E467" s="5">
        <f>MONTH(SalesDataTable[[#This Row],[Order Date]])</f>
        <v>3</v>
      </c>
      <c r="F467" s="5" t="str">
        <f>TEXT(SalesDataTable[[#This Row],[Order Date]], "MMM")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25">
        <f>SalesDataTable[[#This Row],[Units Sold]]*SalesDataTable[[#This Row],[Unit Price]]</f>
        <v>853.08</v>
      </c>
      <c r="V467" s="8">
        <f>SalesDataTable[[#This Row],[Units Sold]]*SalesDataTable[[#This Row],[Unit Price]]*SalesDataTable[[#This Row],[Discount %]]</f>
        <v>42.654000000000003</v>
      </c>
      <c r="W467" s="5">
        <f>YEAR(SalesDataTable[[#This Row],[Order Date]])</f>
        <v>2026</v>
      </c>
      <c r="X467" s="8" t="str">
        <f>"Q"&amp;ROUNDUP(MONTH(SalesDataTable[[#This Row],[Order Date]])/3,0)</f>
        <v>Q1</v>
      </c>
      <c r="Y467" s="9">
        <f>MONTH(SalesDataTable[[#This Row],[Order Date]])</f>
        <v>3</v>
      </c>
      <c r="Z467" s="8" t="str">
        <f>TEXT(SalesDataTable[[#This Row],[Order Date]],"mmm")</f>
        <v>Mar</v>
      </c>
    </row>
    <row r="468" spans="1:26" ht="16">
      <c r="A468" s="2">
        <v>2294</v>
      </c>
      <c r="B468" s="3">
        <v>46111</v>
      </c>
      <c r="C468" s="5">
        <f>YEAR(SalesDataTable[[#This Row],[Order Date]])</f>
        <v>2026</v>
      </c>
      <c r="D468" s="14" t="str">
        <f>"Q"&amp;ROUNDUP(MONTH(SalesDataTable[[#This Row],[Order Date]])/3,0)</f>
        <v>Q1</v>
      </c>
      <c r="E468" s="5">
        <f>MONTH(SalesDataTable[[#This Row],[Order Date]])</f>
        <v>3</v>
      </c>
      <c r="F468" s="5" t="str">
        <f>TEXT(SalesDataTable[[#This Row],[Order Date]], "MMM")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25">
        <f>SalesDataTable[[#This Row],[Units Sold]]*SalesDataTable[[#This Row],[Unit Price]]</f>
        <v>82.08</v>
      </c>
      <c r="V468" s="8">
        <f>SalesDataTable[[#This Row],[Units Sold]]*SalesDataTable[[#This Row],[Unit Price]]*SalesDataTable[[#This Row],[Discount %]]</f>
        <v>0</v>
      </c>
      <c r="W468" s="5">
        <f>YEAR(SalesDataTable[[#This Row],[Order Date]])</f>
        <v>2026</v>
      </c>
      <c r="X468" s="8" t="str">
        <f>"Q"&amp;ROUNDUP(MONTH(SalesDataTable[[#This Row],[Order Date]])/3,0)</f>
        <v>Q1</v>
      </c>
      <c r="Y468" s="9">
        <f>MONTH(SalesDataTable[[#This Row],[Order Date]])</f>
        <v>3</v>
      </c>
      <c r="Z468" s="8" t="str">
        <f>TEXT(SalesDataTable[[#This Row],[Order Date]],"mmm")</f>
        <v>Mar</v>
      </c>
    </row>
    <row r="469" spans="1:26" ht="16">
      <c r="A469" s="2">
        <v>2892</v>
      </c>
      <c r="B469" s="3">
        <v>46111</v>
      </c>
      <c r="C469" s="5">
        <f>YEAR(SalesDataTable[[#This Row],[Order Date]])</f>
        <v>2026</v>
      </c>
      <c r="D469" s="14" t="str">
        <f>"Q"&amp;ROUNDUP(MONTH(SalesDataTable[[#This Row],[Order Date]])/3,0)</f>
        <v>Q1</v>
      </c>
      <c r="E469" s="5">
        <f>MONTH(SalesDataTable[[#This Row],[Order Date]])</f>
        <v>3</v>
      </c>
      <c r="F469" s="5" t="str">
        <f>TEXT(SalesDataTable[[#This Row],[Order Date]], "MMM")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25">
        <f>SalesDataTable[[#This Row],[Units Sold]]*SalesDataTable[[#This Row],[Unit Price]]</f>
        <v>290.12</v>
      </c>
      <c r="V469" s="8">
        <f>SalesDataTable[[#This Row],[Units Sold]]*SalesDataTable[[#This Row],[Unit Price]]*SalesDataTable[[#This Row],[Discount %]]</f>
        <v>43.518000000000001</v>
      </c>
      <c r="W469" s="5">
        <f>YEAR(SalesDataTable[[#This Row],[Order Date]])</f>
        <v>2026</v>
      </c>
      <c r="X469" s="8" t="str">
        <f>"Q"&amp;ROUNDUP(MONTH(SalesDataTable[[#This Row],[Order Date]])/3,0)</f>
        <v>Q1</v>
      </c>
      <c r="Y469" s="9">
        <f>MONTH(SalesDataTable[[#This Row],[Order Date]])</f>
        <v>3</v>
      </c>
      <c r="Z469" s="8" t="str">
        <f>TEXT(SalesDataTable[[#This Row],[Order Date]],"mmm")</f>
        <v>Mar</v>
      </c>
    </row>
    <row r="470" spans="1:26" ht="16">
      <c r="A470" s="2">
        <v>3145</v>
      </c>
      <c r="B470" s="3">
        <v>46111</v>
      </c>
      <c r="C470" s="5">
        <f>YEAR(SalesDataTable[[#This Row],[Order Date]])</f>
        <v>2026</v>
      </c>
      <c r="D470" s="14" t="str">
        <f>"Q"&amp;ROUNDUP(MONTH(SalesDataTable[[#This Row],[Order Date]])/3,0)</f>
        <v>Q1</v>
      </c>
      <c r="E470" s="5">
        <f>MONTH(SalesDataTable[[#This Row],[Order Date]])</f>
        <v>3</v>
      </c>
      <c r="F470" s="5" t="str">
        <f>TEXT(SalesDataTable[[#This Row],[Order Date]], "MMM")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25">
        <f>SalesDataTable[[#This Row],[Units Sold]]*SalesDataTable[[#This Row],[Unit Price]]</f>
        <v>130.72999999999999</v>
      </c>
      <c r="V470" s="8">
        <f>SalesDataTable[[#This Row],[Units Sold]]*SalesDataTable[[#This Row],[Unit Price]]*SalesDataTable[[#This Row],[Discount %]]</f>
        <v>0</v>
      </c>
      <c r="W470" s="5">
        <f>YEAR(SalesDataTable[[#This Row],[Order Date]])</f>
        <v>2026</v>
      </c>
      <c r="X470" s="8" t="str">
        <f>"Q"&amp;ROUNDUP(MONTH(SalesDataTable[[#This Row],[Order Date]])/3,0)</f>
        <v>Q1</v>
      </c>
      <c r="Y470" s="9">
        <f>MONTH(SalesDataTable[[#This Row],[Order Date]])</f>
        <v>3</v>
      </c>
      <c r="Z470" s="8" t="str">
        <f>TEXT(SalesDataTable[[#This Row],[Order Date]],"mmm")</f>
        <v>Mar</v>
      </c>
    </row>
    <row r="471" spans="1:26" ht="16">
      <c r="A471" s="2">
        <v>3925</v>
      </c>
      <c r="B471" s="3">
        <v>46111</v>
      </c>
      <c r="C471" s="5">
        <f>YEAR(SalesDataTable[[#This Row],[Order Date]])</f>
        <v>2026</v>
      </c>
      <c r="D471" s="14" t="str">
        <f>"Q"&amp;ROUNDUP(MONTH(SalesDataTable[[#This Row],[Order Date]])/3,0)</f>
        <v>Q1</v>
      </c>
      <c r="E471" s="5">
        <f>MONTH(SalesDataTable[[#This Row],[Order Date]])</f>
        <v>3</v>
      </c>
      <c r="F471" s="5" t="str">
        <f>TEXT(SalesDataTable[[#This Row],[Order Date]], "MMM")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25">
        <f>SalesDataTable[[#This Row],[Units Sold]]*SalesDataTable[[#This Row],[Unit Price]]</f>
        <v>73.260000000000005</v>
      </c>
      <c r="V471" s="8">
        <f>SalesDataTable[[#This Row],[Units Sold]]*SalesDataTable[[#This Row],[Unit Price]]*SalesDataTable[[#This Row],[Discount %]]</f>
        <v>0</v>
      </c>
      <c r="W471" s="5">
        <f>YEAR(SalesDataTable[[#This Row],[Order Date]])</f>
        <v>2026</v>
      </c>
      <c r="X471" s="8" t="str">
        <f>"Q"&amp;ROUNDUP(MONTH(SalesDataTable[[#This Row],[Order Date]])/3,0)</f>
        <v>Q1</v>
      </c>
      <c r="Y471" s="9">
        <f>MONTH(SalesDataTable[[#This Row],[Order Date]])</f>
        <v>3</v>
      </c>
      <c r="Z471" s="8" t="str">
        <f>TEXT(SalesDataTable[[#This Row],[Order Date]],"mmm")</f>
        <v>Mar</v>
      </c>
    </row>
    <row r="472" spans="1:26" ht="16">
      <c r="A472" s="2">
        <v>2722</v>
      </c>
      <c r="B472" s="3">
        <v>46112</v>
      </c>
      <c r="C472" s="5">
        <f>YEAR(SalesDataTable[[#This Row],[Order Date]])</f>
        <v>2026</v>
      </c>
      <c r="D472" s="14" t="str">
        <f>"Q"&amp;ROUNDUP(MONTH(SalesDataTable[[#This Row],[Order Date]])/3,0)</f>
        <v>Q1</v>
      </c>
      <c r="E472" s="5">
        <f>MONTH(SalesDataTable[[#This Row],[Order Date]])</f>
        <v>3</v>
      </c>
      <c r="F472" s="5" t="str">
        <f>TEXT(SalesDataTable[[#This Row],[Order Date]], "MMM")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25">
        <f>SalesDataTable[[#This Row],[Units Sold]]*SalesDataTable[[#This Row],[Unit Price]]</f>
        <v>50.99</v>
      </c>
      <c r="V472" s="8">
        <f>SalesDataTable[[#This Row],[Units Sold]]*SalesDataTable[[#This Row],[Unit Price]]*SalesDataTable[[#This Row],[Discount %]]</f>
        <v>5.0990000000000002</v>
      </c>
      <c r="W472" s="5">
        <f>YEAR(SalesDataTable[[#This Row],[Order Date]])</f>
        <v>2026</v>
      </c>
      <c r="X472" s="8" t="str">
        <f>"Q"&amp;ROUNDUP(MONTH(SalesDataTable[[#This Row],[Order Date]])/3,0)</f>
        <v>Q1</v>
      </c>
      <c r="Y472" s="9">
        <f>MONTH(SalesDataTable[[#This Row],[Order Date]])</f>
        <v>3</v>
      </c>
      <c r="Z472" s="8" t="str">
        <f>TEXT(SalesDataTable[[#This Row],[Order Date]],"mmm")</f>
        <v>Mar</v>
      </c>
    </row>
    <row r="473" spans="1:26" ht="16">
      <c r="A473" s="2">
        <v>2767</v>
      </c>
      <c r="B473" s="3">
        <v>46112</v>
      </c>
      <c r="C473" s="5">
        <f>YEAR(SalesDataTable[[#This Row],[Order Date]])</f>
        <v>2026</v>
      </c>
      <c r="D473" s="14" t="str">
        <f>"Q"&amp;ROUNDUP(MONTH(SalesDataTable[[#This Row],[Order Date]])/3,0)</f>
        <v>Q1</v>
      </c>
      <c r="E473" s="5">
        <f>MONTH(SalesDataTable[[#This Row],[Order Date]])</f>
        <v>3</v>
      </c>
      <c r="F473" s="5" t="str">
        <f>TEXT(SalesDataTable[[#This Row],[Order Date]], "MMM")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25">
        <f>SalesDataTable[[#This Row],[Units Sold]]*SalesDataTable[[#This Row],[Unit Price]]</f>
        <v>536.72</v>
      </c>
      <c r="V473" s="8">
        <f>SalesDataTable[[#This Row],[Units Sold]]*SalesDataTable[[#This Row],[Unit Price]]*SalesDataTable[[#This Row],[Discount %]]</f>
        <v>0</v>
      </c>
      <c r="W473" s="5">
        <f>YEAR(SalesDataTable[[#This Row],[Order Date]])</f>
        <v>2026</v>
      </c>
      <c r="X473" s="8" t="str">
        <f>"Q"&amp;ROUNDUP(MONTH(SalesDataTable[[#This Row],[Order Date]])/3,0)</f>
        <v>Q1</v>
      </c>
      <c r="Y473" s="9">
        <f>MONTH(SalesDataTable[[#This Row],[Order Date]])</f>
        <v>3</v>
      </c>
      <c r="Z473" s="8" t="str">
        <f>TEXT(SalesDataTable[[#This Row],[Order Date]],"mmm")</f>
        <v>Mar</v>
      </c>
    </row>
    <row r="474" spans="1:26" ht="16">
      <c r="A474" s="2">
        <v>3794</v>
      </c>
      <c r="B474" s="3">
        <v>46112</v>
      </c>
      <c r="C474" s="5">
        <f>YEAR(SalesDataTable[[#This Row],[Order Date]])</f>
        <v>2026</v>
      </c>
      <c r="D474" s="14" t="str">
        <f>"Q"&amp;ROUNDUP(MONTH(SalesDataTable[[#This Row],[Order Date]])/3,0)</f>
        <v>Q1</v>
      </c>
      <c r="E474" s="5">
        <f>MONTH(SalesDataTable[[#This Row],[Order Date]])</f>
        <v>3</v>
      </c>
      <c r="F474" s="5" t="str">
        <f>TEXT(SalesDataTable[[#This Row],[Order Date]], "MMM")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25">
        <f>SalesDataTable[[#This Row],[Units Sold]]*SalesDataTable[[#This Row],[Unit Price]]</f>
        <v>101.72</v>
      </c>
      <c r="V474" s="8">
        <f>SalesDataTable[[#This Row],[Units Sold]]*SalesDataTable[[#This Row],[Unit Price]]*SalesDataTable[[#This Row],[Discount %]]</f>
        <v>10.172000000000001</v>
      </c>
      <c r="W474" s="5">
        <f>YEAR(SalesDataTable[[#This Row],[Order Date]])</f>
        <v>2026</v>
      </c>
      <c r="X474" s="8" t="str">
        <f>"Q"&amp;ROUNDUP(MONTH(SalesDataTable[[#This Row],[Order Date]])/3,0)</f>
        <v>Q1</v>
      </c>
      <c r="Y474" s="9">
        <f>MONTH(SalesDataTable[[#This Row],[Order Date]])</f>
        <v>3</v>
      </c>
      <c r="Z474" s="8" t="str">
        <f>TEXT(SalesDataTable[[#This Row],[Order Date]],"mmm")</f>
        <v>Mar</v>
      </c>
    </row>
    <row r="475" spans="1:26" ht="16">
      <c r="A475" s="2">
        <v>3880</v>
      </c>
      <c r="B475" s="3">
        <v>46112</v>
      </c>
      <c r="C475" s="5">
        <f>YEAR(SalesDataTable[[#This Row],[Order Date]])</f>
        <v>2026</v>
      </c>
      <c r="D475" s="14" t="str">
        <f>"Q"&amp;ROUNDUP(MONTH(SalesDataTable[[#This Row],[Order Date]])/3,0)</f>
        <v>Q1</v>
      </c>
      <c r="E475" s="5">
        <f>MONTH(SalesDataTable[[#This Row],[Order Date]])</f>
        <v>3</v>
      </c>
      <c r="F475" s="5" t="str">
        <f>TEXT(SalesDataTable[[#This Row],[Order Date]], "MMM")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25">
        <f>SalesDataTable[[#This Row],[Units Sold]]*SalesDataTable[[#This Row],[Unit Price]]</f>
        <v>1498.32</v>
      </c>
      <c r="V475" s="8">
        <f>SalesDataTable[[#This Row],[Units Sold]]*SalesDataTable[[#This Row],[Unit Price]]*SalesDataTable[[#This Row],[Discount %]]</f>
        <v>149.83199999999999</v>
      </c>
      <c r="W475" s="5">
        <f>YEAR(SalesDataTable[[#This Row],[Order Date]])</f>
        <v>2026</v>
      </c>
      <c r="X475" s="8" t="str">
        <f>"Q"&amp;ROUNDUP(MONTH(SalesDataTable[[#This Row],[Order Date]])/3,0)</f>
        <v>Q1</v>
      </c>
      <c r="Y475" s="9">
        <f>MONTH(SalesDataTable[[#This Row],[Order Date]])</f>
        <v>3</v>
      </c>
      <c r="Z475" s="8" t="str">
        <f>TEXT(SalesDataTable[[#This Row],[Order Date]],"mmm")</f>
        <v>Mar</v>
      </c>
    </row>
    <row r="476" spans="1:26" ht="16">
      <c r="A476" s="2">
        <v>422</v>
      </c>
      <c r="B476" s="3">
        <v>46113</v>
      </c>
      <c r="C476" s="5">
        <f>YEAR(SalesDataTable[[#This Row],[Order Date]])</f>
        <v>2026</v>
      </c>
      <c r="D476" s="14" t="str">
        <f>"Q"&amp;ROUNDUP(MONTH(SalesDataTable[[#This Row],[Order Date]])/3,0)</f>
        <v>Q2</v>
      </c>
      <c r="E476" s="5">
        <f>MONTH(SalesDataTable[[#This Row],[Order Date]])</f>
        <v>4</v>
      </c>
      <c r="F476" s="5" t="str">
        <f>TEXT(SalesDataTable[[#This Row],[Order Date]], "MMM")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25">
        <f>SalesDataTable[[#This Row],[Units Sold]]*SalesDataTable[[#This Row],[Unit Price]]</f>
        <v>81.760000000000005</v>
      </c>
      <c r="V476" s="8">
        <f>SalesDataTable[[#This Row],[Units Sold]]*SalesDataTable[[#This Row],[Unit Price]]*SalesDataTable[[#This Row],[Discount %]]</f>
        <v>8.1760000000000002</v>
      </c>
      <c r="W476" s="5">
        <f>YEAR(SalesDataTable[[#This Row],[Order Date]])</f>
        <v>2026</v>
      </c>
      <c r="X476" s="8" t="str">
        <f>"Q"&amp;ROUNDUP(MONTH(SalesDataTable[[#This Row],[Order Date]])/3,0)</f>
        <v>Q2</v>
      </c>
      <c r="Y476" s="9">
        <f>MONTH(SalesDataTable[[#This Row],[Order Date]])</f>
        <v>4</v>
      </c>
      <c r="Z476" s="8" t="str">
        <f>TEXT(SalesDataTable[[#This Row],[Order Date]],"mmm")</f>
        <v>Apr</v>
      </c>
    </row>
    <row r="477" spans="1:26" ht="16">
      <c r="A477" s="2">
        <v>495</v>
      </c>
      <c r="B477" s="3">
        <v>46113</v>
      </c>
      <c r="C477" s="5">
        <f>YEAR(SalesDataTable[[#This Row],[Order Date]])</f>
        <v>2026</v>
      </c>
      <c r="D477" s="14" t="str">
        <f>"Q"&amp;ROUNDUP(MONTH(SalesDataTable[[#This Row],[Order Date]])/3,0)</f>
        <v>Q2</v>
      </c>
      <c r="E477" s="5">
        <f>MONTH(SalesDataTable[[#This Row],[Order Date]])</f>
        <v>4</v>
      </c>
      <c r="F477" s="5" t="str">
        <f>TEXT(SalesDataTable[[#This Row],[Order Date]], "MMM")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25">
        <f>SalesDataTable[[#This Row],[Units Sold]]*SalesDataTable[[#This Row],[Unit Price]]</f>
        <v>134.65</v>
      </c>
      <c r="V477" s="8">
        <f>SalesDataTable[[#This Row],[Units Sold]]*SalesDataTable[[#This Row],[Unit Price]]*SalesDataTable[[#This Row],[Discount %]]</f>
        <v>0</v>
      </c>
      <c r="W477" s="5">
        <f>YEAR(SalesDataTable[[#This Row],[Order Date]])</f>
        <v>2026</v>
      </c>
      <c r="X477" s="8" t="str">
        <f>"Q"&amp;ROUNDUP(MONTH(SalesDataTable[[#This Row],[Order Date]])/3,0)</f>
        <v>Q2</v>
      </c>
      <c r="Y477" s="9">
        <f>MONTH(SalesDataTable[[#This Row],[Order Date]])</f>
        <v>4</v>
      </c>
      <c r="Z477" s="8" t="str">
        <f>TEXT(SalesDataTable[[#This Row],[Order Date]],"mmm")</f>
        <v>Apr</v>
      </c>
    </row>
    <row r="478" spans="1:26" ht="16">
      <c r="A478" s="2">
        <v>1517</v>
      </c>
      <c r="B478" s="3">
        <v>46113</v>
      </c>
      <c r="C478" s="5">
        <f>YEAR(SalesDataTable[[#This Row],[Order Date]])</f>
        <v>2026</v>
      </c>
      <c r="D478" s="14" t="str">
        <f>"Q"&amp;ROUNDUP(MONTH(SalesDataTable[[#This Row],[Order Date]])/3,0)</f>
        <v>Q2</v>
      </c>
      <c r="E478" s="5">
        <f>MONTH(SalesDataTable[[#This Row],[Order Date]])</f>
        <v>4</v>
      </c>
      <c r="F478" s="5" t="str">
        <f>TEXT(SalesDataTable[[#This Row],[Order Date]], "MMM")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25">
        <f>SalesDataTable[[#This Row],[Units Sold]]*SalesDataTable[[#This Row],[Unit Price]]</f>
        <v>41.21</v>
      </c>
      <c r="V478" s="8">
        <f>SalesDataTable[[#This Row],[Units Sold]]*SalesDataTable[[#This Row],[Unit Price]]*SalesDataTable[[#This Row],[Discount %]]</f>
        <v>0</v>
      </c>
      <c r="W478" s="5">
        <f>YEAR(SalesDataTable[[#This Row],[Order Date]])</f>
        <v>2026</v>
      </c>
      <c r="X478" s="8" t="str">
        <f>"Q"&amp;ROUNDUP(MONTH(SalesDataTable[[#This Row],[Order Date]])/3,0)</f>
        <v>Q2</v>
      </c>
      <c r="Y478" s="9">
        <f>MONTH(SalesDataTable[[#This Row],[Order Date]])</f>
        <v>4</v>
      </c>
      <c r="Z478" s="8" t="str">
        <f>TEXT(SalesDataTable[[#This Row],[Order Date]],"mmm")</f>
        <v>Apr</v>
      </c>
    </row>
    <row r="479" spans="1:26" ht="16">
      <c r="A479" s="2">
        <v>2391</v>
      </c>
      <c r="B479" s="3">
        <v>46113</v>
      </c>
      <c r="C479" s="5">
        <f>YEAR(SalesDataTable[[#This Row],[Order Date]])</f>
        <v>2026</v>
      </c>
      <c r="D479" s="14" t="str">
        <f>"Q"&amp;ROUNDUP(MONTH(SalesDataTable[[#This Row],[Order Date]])/3,0)</f>
        <v>Q2</v>
      </c>
      <c r="E479" s="5">
        <f>MONTH(SalesDataTable[[#This Row],[Order Date]])</f>
        <v>4</v>
      </c>
      <c r="F479" s="5" t="str">
        <f>TEXT(SalesDataTable[[#This Row],[Order Date]], "MMM")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25">
        <f>SalesDataTable[[#This Row],[Units Sold]]*SalesDataTable[[#This Row],[Unit Price]]</f>
        <v>81.180000000000007</v>
      </c>
      <c r="V479" s="8">
        <f>SalesDataTable[[#This Row],[Units Sold]]*SalesDataTable[[#This Row],[Unit Price]]*SalesDataTable[[#This Row],[Discount %]]</f>
        <v>0</v>
      </c>
      <c r="W479" s="5">
        <f>YEAR(SalesDataTable[[#This Row],[Order Date]])</f>
        <v>2026</v>
      </c>
      <c r="X479" s="8" t="str">
        <f>"Q"&amp;ROUNDUP(MONTH(SalesDataTable[[#This Row],[Order Date]])/3,0)</f>
        <v>Q2</v>
      </c>
      <c r="Y479" s="9">
        <f>MONTH(SalesDataTable[[#This Row],[Order Date]])</f>
        <v>4</v>
      </c>
      <c r="Z479" s="8" t="str">
        <f>TEXT(SalesDataTable[[#This Row],[Order Date]],"mmm")</f>
        <v>Apr</v>
      </c>
    </row>
    <row r="480" spans="1:26" ht="16">
      <c r="A480" s="2">
        <v>3809</v>
      </c>
      <c r="B480" s="3">
        <v>46113</v>
      </c>
      <c r="C480" s="5">
        <f>YEAR(SalesDataTable[[#This Row],[Order Date]])</f>
        <v>2026</v>
      </c>
      <c r="D480" s="14" t="str">
        <f>"Q"&amp;ROUNDUP(MONTH(SalesDataTable[[#This Row],[Order Date]])/3,0)</f>
        <v>Q2</v>
      </c>
      <c r="E480" s="5">
        <f>MONTH(SalesDataTable[[#This Row],[Order Date]])</f>
        <v>4</v>
      </c>
      <c r="F480" s="5" t="str">
        <f>TEXT(SalesDataTable[[#This Row],[Order Date]], "MMM")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25">
        <f>SalesDataTable[[#This Row],[Units Sold]]*SalesDataTable[[#This Row],[Unit Price]]</f>
        <v>372.24</v>
      </c>
      <c r="V480" s="8">
        <f>SalesDataTable[[#This Row],[Units Sold]]*SalesDataTable[[#This Row],[Unit Price]]*SalesDataTable[[#This Row],[Discount %]]</f>
        <v>18.612000000000002</v>
      </c>
      <c r="W480" s="5">
        <f>YEAR(SalesDataTable[[#This Row],[Order Date]])</f>
        <v>2026</v>
      </c>
      <c r="X480" s="8" t="str">
        <f>"Q"&amp;ROUNDUP(MONTH(SalesDataTable[[#This Row],[Order Date]])/3,0)</f>
        <v>Q2</v>
      </c>
      <c r="Y480" s="9">
        <f>MONTH(SalesDataTable[[#This Row],[Order Date]])</f>
        <v>4</v>
      </c>
      <c r="Z480" s="8" t="str">
        <f>TEXT(SalesDataTable[[#This Row],[Order Date]],"mmm")</f>
        <v>Apr</v>
      </c>
    </row>
    <row r="481" spans="1:26" ht="16">
      <c r="A481" s="2">
        <v>3958</v>
      </c>
      <c r="B481" s="3">
        <v>46113</v>
      </c>
      <c r="C481" s="5">
        <f>YEAR(SalesDataTable[[#This Row],[Order Date]])</f>
        <v>2026</v>
      </c>
      <c r="D481" s="14" t="str">
        <f>"Q"&amp;ROUNDUP(MONTH(SalesDataTable[[#This Row],[Order Date]])/3,0)</f>
        <v>Q2</v>
      </c>
      <c r="E481" s="5">
        <f>MONTH(SalesDataTable[[#This Row],[Order Date]])</f>
        <v>4</v>
      </c>
      <c r="F481" s="5" t="str">
        <f>TEXT(SalesDataTable[[#This Row],[Order Date]], "MMM")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25">
        <f>SalesDataTable[[#This Row],[Units Sold]]*SalesDataTable[[#This Row],[Unit Price]]</f>
        <v>250.7</v>
      </c>
      <c r="V481" s="8">
        <f>SalesDataTable[[#This Row],[Units Sold]]*SalesDataTable[[#This Row],[Unit Price]]*SalesDataTable[[#This Row],[Discount %]]</f>
        <v>37.604999999999997</v>
      </c>
      <c r="W481" s="5">
        <f>YEAR(SalesDataTable[[#This Row],[Order Date]])</f>
        <v>2026</v>
      </c>
      <c r="X481" s="8" t="str">
        <f>"Q"&amp;ROUNDUP(MONTH(SalesDataTable[[#This Row],[Order Date]])/3,0)</f>
        <v>Q2</v>
      </c>
      <c r="Y481" s="9">
        <f>MONTH(SalesDataTable[[#This Row],[Order Date]])</f>
        <v>4</v>
      </c>
      <c r="Z481" s="8" t="str">
        <f>TEXT(SalesDataTable[[#This Row],[Order Date]],"mmm")</f>
        <v>Apr</v>
      </c>
    </row>
    <row r="482" spans="1:26" ht="16">
      <c r="A482" s="2">
        <v>4418</v>
      </c>
      <c r="B482" s="3">
        <v>46113</v>
      </c>
      <c r="C482" s="5">
        <f>YEAR(SalesDataTable[[#This Row],[Order Date]])</f>
        <v>2026</v>
      </c>
      <c r="D482" s="14" t="str">
        <f>"Q"&amp;ROUNDUP(MONTH(SalesDataTable[[#This Row],[Order Date]])/3,0)</f>
        <v>Q2</v>
      </c>
      <c r="E482" s="5">
        <f>MONTH(SalesDataTable[[#This Row],[Order Date]])</f>
        <v>4</v>
      </c>
      <c r="F482" s="5" t="str">
        <f>TEXT(SalesDataTable[[#This Row],[Order Date]], "MMM")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25">
        <f>SalesDataTable[[#This Row],[Units Sold]]*SalesDataTable[[#This Row],[Unit Price]]</f>
        <v>108.27000000000001</v>
      </c>
      <c r="V482" s="8">
        <f>SalesDataTable[[#This Row],[Units Sold]]*SalesDataTable[[#This Row],[Unit Price]]*SalesDataTable[[#This Row],[Discount %]]</f>
        <v>0</v>
      </c>
      <c r="W482" s="5">
        <f>YEAR(SalesDataTable[[#This Row],[Order Date]])</f>
        <v>2026</v>
      </c>
      <c r="X482" s="8" t="str">
        <f>"Q"&amp;ROUNDUP(MONTH(SalesDataTable[[#This Row],[Order Date]])/3,0)</f>
        <v>Q2</v>
      </c>
      <c r="Y482" s="9">
        <f>MONTH(SalesDataTable[[#This Row],[Order Date]])</f>
        <v>4</v>
      </c>
      <c r="Z482" s="8" t="str">
        <f>TEXT(SalesDataTable[[#This Row],[Order Date]],"mmm")</f>
        <v>Apr</v>
      </c>
    </row>
    <row r="483" spans="1:26" ht="16">
      <c r="A483" s="2">
        <v>4693</v>
      </c>
      <c r="B483" s="3">
        <v>46113</v>
      </c>
      <c r="C483" s="5">
        <f>YEAR(SalesDataTable[[#This Row],[Order Date]])</f>
        <v>2026</v>
      </c>
      <c r="D483" s="14" t="str">
        <f>"Q"&amp;ROUNDUP(MONTH(SalesDataTable[[#This Row],[Order Date]])/3,0)</f>
        <v>Q2</v>
      </c>
      <c r="E483" s="5">
        <f>MONTH(SalesDataTable[[#This Row],[Order Date]])</f>
        <v>4</v>
      </c>
      <c r="F483" s="5" t="str">
        <f>TEXT(SalesDataTable[[#This Row],[Order Date]], "MMM")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25">
        <f>SalesDataTable[[#This Row],[Units Sold]]*SalesDataTable[[#This Row],[Unit Price]]</f>
        <v>1414.95</v>
      </c>
      <c r="V483" s="8">
        <f>SalesDataTable[[#This Row],[Units Sold]]*SalesDataTable[[#This Row],[Unit Price]]*SalesDataTable[[#This Row],[Discount %]]</f>
        <v>141.495</v>
      </c>
      <c r="W483" s="5">
        <f>YEAR(SalesDataTable[[#This Row],[Order Date]])</f>
        <v>2026</v>
      </c>
      <c r="X483" s="8" t="str">
        <f>"Q"&amp;ROUNDUP(MONTH(SalesDataTable[[#This Row],[Order Date]])/3,0)</f>
        <v>Q2</v>
      </c>
      <c r="Y483" s="9">
        <f>MONTH(SalesDataTable[[#This Row],[Order Date]])</f>
        <v>4</v>
      </c>
      <c r="Z483" s="8" t="str">
        <f>TEXT(SalesDataTable[[#This Row],[Order Date]],"mmm")</f>
        <v>Apr</v>
      </c>
    </row>
    <row r="484" spans="1:26" ht="16">
      <c r="A484" s="2">
        <v>193</v>
      </c>
      <c r="B484" s="3">
        <v>46114</v>
      </c>
      <c r="C484" s="5">
        <f>YEAR(SalesDataTable[[#This Row],[Order Date]])</f>
        <v>2026</v>
      </c>
      <c r="D484" s="14" t="str">
        <f>"Q"&amp;ROUNDUP(MONTH(SalesDataTable[[#This Row],[Order Date]])/3,0)</f>
        <v>Q2</v>
      </c>
      <c r="E484" s="5">
        <f>MONTH(SalesDataTable[[#This Row],[Order Date]])</f>
        <v>4</v>
      </c>
      <c r="F484" s="5" t="str">
        <f>TEXT(SalesDataTable[[#This Row],[Order Date]], "MMM")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25">
        <f>SalesDataTable[[#This Row],[Units Sold]]*SalesDataTable[[#This Row],[Unit Price]]</f>
        <v>35.6</v>
      </c>
      <c r="V484" s="8">
        <f>SalesDataTable[[#This Row],[Units Sold]]*SalesDataTable[[#This Row],[Unit Price]]*SalesDataTable[[#This Row],[Discount %]]</f>
        <v>3.5600000000000005</v>
      </c>
      <c r="W484" s="5">
        <f>YEAR(SalesDataTable[[#This Row],[Order Date]])</f>
        <v>2026</v>
      </c>
      <c r="X484" s="8" t="str">
        <f>"Q"&amp;ROUNDUP(MONTH(SalesDataTable[[#This Row],[Order Date]])/3,0)</f>
        <v>Q2</v>
      </c>
      <c r="Y484" s="9">
        <f>MONTH(SalesDataTable[[#This Row],[Order Date]])</f>
        <v>4</v>
      </c>
      <c r="Z484" s="8" t="str">
        <f>TEXT(SalesDataTable[[#This Row],[Order Date]],"mmm")</f>
        <v>Apr</v>
      </c>
    </row>
    <row r="485" spans="1:26" ht="16">
      <c r="A485" s="2">
        <v>2246</v>
      </c>
      <c r="B485" s="3">
        <v>46114</v>
      </c>
      <c r="C485" s="5">
        <f>YEAR(SalesDataTable[[#This Row],[Order Date]])</f>
        <v>2026</v>
      </c>
      <c r="D485" s="14" t="str">
        <f>"Q"&amp;ROUNDUP(MONTH(SalesDataTable[[#This Row],[Order Date]])/3,0)</f>
        <v>Q2</v>
      </c>
      <c r="E485" s="5">
        <f>MONTH(SalesDataTable[[#This Row],[Order Date]])</f>
        <v>4</v>
      </c>
      <c r="F485" s="5" t="str">
        <f>TEXT(SalesDataTable[[#This Row],[Order Date]], "MMM")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25">
        <f>SalesDataTable[[#This Row],[Units Sold]]*SalesDataTable[[#This Row],[Unit Price]]</f>
        <v>50.17</v>
      </c>
      <c r="V485" s="8">
        <f>SalesDataTable[[#This Row],[Units Sold]]*SalesDataTable[[#This Row],[Unit Price]]*SalesDataTable[[#This Row],[Discount %]]</f>
        <v>0</v>
      </c>
      <c r="W485" s="5">
        <f>YEAR(SalesDataTable[[#This Row],[Order Date]])</f>
        <v>2026</v>
      </c>
      <c r="X485" s="8" t="str">
        <f>"Q"&amp;ROUNDUP(MONTH(SalesDataTable[[#This Row],[Order Date]])/3,0)</f>
        <v>Q2</v>
      </c>
      <c r="Y485" s="9">
        <f>MONTH(SalesDataTable[[#This Row],[Order Date]])</f>
        <v>4</v>
      </c>
      <c r="Z485" s="8" t="str">
        <f>TEXT(SalesDataTable[[#This Row],[Order Date]],"mmm")</f>
        <v>Apr</v>
      </c>
    </row>
    <row r="486" spans="1:26" ht="16">
      <c r="A486" s="2">
        <v>2556</v>
      </c>
      <c r="B486" s="3">
        <v>46114</v>
      </c>
      <c r="C486" s="5">
        <f>YEAR(SalesDataTable[[#This Row],[Order Date]])</f>
        <v>2026</v>
      </c>
      <c r="D486" s="14" t="str">
        <f>"Q"&amp;ROUNDUP(MONTH(SalesDataTable[[#This Row],[Order Date]])/3,0)</f>
        <v>Q2</v>
      </c>
      <c r="E486" s="5">
        <f>MONTH(SalesDataTable[[#This Row],[Order Date]])</f>
        <v>4</v>
      </c>
      <c r="F486" s="5" t="str">
        <f>TEXT(SalesDataTable[[#This Row],[Order Date]], "MMM")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25">
        <f>SalesDataTable[[#This Row],[Units Sold]]*SalesDataTable[[#This Row],[Unit Price]]</f>
        <v>145.80000000000001</v>
      </c>
      <c r="V486" s="8">
        <f>SalesDataTable[[#This Row],[Units Sold]]*SalesDataTable[[#This Row],[Unit Price]]*SalesDataTable[[#This Row],[Discount %]]</f>
        <v>0</v>
      </c>
      <c r="W486" s="5">
        <f>YEAR(SalesDataTable[[#This Row],[Order Date]])</f>
        <v>2026</v>
      </c>
      <c r="X486" s="8" t="str">
        <f>"Q"&amp;ROUNDUP(MONTH(SalesDataTable[[#This Row],[Order Date]])/3,0)</f>
        <v>Q2</v>
      </c>
      <c r="Y486" s="9">
        <f>MONTH(SalesDataTable[[#This Row],[Order Date]])</f>
        <v>4</v>
      </c>
      <c r="Z486" s="8" t="str">
        <f>TEXT(SalesDataTable[[#This Row],[Order Date]],"mmm")</f>
        <v>Apr</v>
      </c>
    </row>
    <row r="487" spans="1:26" ht="16">
      <c r="A487" s="2">
        <v>169</v>
      </c>
      <c r="B487" s="3">
        <v>46115</v>
      </c>
      <c r="C487" s="5">
        <f>YEAR(SalesDataTable[[#This Row],[Order Date]])</f>
        <v>2026</v>
      </c>
      <c r="D487" s="14" t="str">
        <f>"Q"&amp;ROUNDUP(MONTH(SalesDataTable[[#This Row],[Order Date]])/3,0)</f>
        <v>Q2</v>
      </c>
      <c r="E487" s="5">
        <f>MONTH(SalesDataTable[[#This Row],[Order Date]])</f>
        <v>4</v>
      </c>
      <c r="F487" s="5" t="str">
        <f>TEXT(SalesDataTable[[#This Row],[Order Date]], "MMM")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25">
        <f>SalesDataTable[[#This Row],[Units Sold]]*SalesDataTable[[#This Row],[Unit Price]]</f>
        <v>186.96</v>
      </c>
      <c r="V487" s="8">
        <f>SalesDataTable[[#This Row],[Units Sold]]*SalesDataTable[[#This Row],[Unit Price]]*SalesDataTable[[#This Row],[Discount %]]</f>
        <v>0</v>
      </c>
      <c r="W487" s="5">
        <f>YEAR(SalesDataTable[[#This Row],[Order Date]])</f>
        <v>2026</v>
      </c>
      <c r="X487" s="8" t="str">
        <f>"Q"&amp;ROUNDUP(MONTH(SalesDataTable[[#This Row],[Order Date]])/3,0)</f>
        <v>Q2</v>
      </c>
      <c r="Y487" s="9">
        <f>MONTH(SalesDataTable[[#This Row],[Order Date]])</f>
        <v>4</v>
      </c>
      <c r="Z487" s="8" t="str">
        <f>TEXT(SalesDataTable[[#This Row],[Order Date]],"mmm")</f>
        <v>Apr</v>
      </c>
    </row>
    <row r="488" spans="1:26" ht="16">
      <c r="A488" s="2">
        <v>877</v>
      </c>
      <c r="B488" s="3">
        <v>46115</v>
      </c>
      <c r="C488" s="5">
        <f>YEAR(SalesDataTable[[#This Row],[Order Date]])</f>
        <v>2026</v>
      </c>
      <c r="D488" s="14" t="str">
        <f>"Q"&amp;ROUNDUP(MONTH(SalesDataTable[[#This Row],[Order Date]])/3,0)</f>
        <v>Q2</v>
      </c>
      <c r="E488" s="5">
        <f>MONTH(SalesDataTable[[#This Row],[Order Date]])</f>
        <v>4</v>
      </c>
      <c r="F488" s="5" t="str">
        <f>TEXT(SalesDataTable[[#This Row],[Order Date]], "MMM")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25">
        <f>SalesDataTable[[#This Row],[Units Sold]]*SalesDataTable[[#This Row],[Unit Price]]</f>
        <v>123.63</v>
      </c>
      <c r="V488" s="8">
        <f>SalesDataTable[[#This Row],[Units Sold]]*SalesDataTable[[#This Row],[Unit Price]]*SalesDataTable[[#This Row],[Discount %]]</f>
        <v>0</v>
      </c>
      <c r="W488" s="5">
        <f>YEAR(SalesDataTable[[#This Row],[Order Date]])</f>
        <v>2026</v>
      </c>
      <c r="X488" s="8" t="str">
        <f>"Q"&amp;ROUNDUP(MONTH(SalesDataTable[[#This Row],[Order Date]])/3,0)</f>
        <v>Q2</v>
      </c>
      <c r="Y488" s="9">
        <f>MONTH(SalesDataTable[[#This Row],[Order Date]])</f>
        <v>4</v>
      </c>
      <c r="Z488" s="8" t="str">
        <f>TEXT(SalesDataTable[[#This Row],[Order Date]],"mmm")</f>
        <v>Apr</v>
      </c>
    </row>
    <row r="489" spans="1:26" ht="16">
      <c r="A489" s="2">
        <v>2023</v>
      </c>
      <c r="B489" s="3">
        <v>46115</v>
      </c>
      <c r="C489" s="5">
        <f>YEAR(SalesDataTable[[#This Row],[Order Date]])</f>
        <v>2026</v>
      </c>
      <c r="D489" s="14" t="str">
        <f>"Q"&amp;ROUNDUP(MONTH(SalesDataTable[[#This Row],[Order Date]])/3,0)</f>
        <v>Q2</v>
      </c>
      <c r="E489" s="5">
        <f>MONTH(SalesDataTable[[#This Row],[Order Date]])</f>
        <v>4</v>
      </c>
      <c r="F489" s="5" t="str">
        <f>TEXT(SalesDataTable[[#This Row],[Order Date]], "MMM")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25">
        <f>SalesDataTable[[#This Row],[Units Sold]]*SalesDataTable[[#This Row],[Unit Price]]</f>
        <v>505.11</v>
      </c>
      <c r="V489" s="8">
        <f>SalesDataTable[[#This Row],[Units Sold]]*SalesDataTable[[#This Row],[Unit Price]]*SalesDataTable[[#This Row],[Discount %]]</f>
        <v>0</v>
      </c>
      <c r="W489" s="5">
        <f>YEAR(SalesDataTable[[#This Row],[Order Date]])</f>
        <v>2026</v>
      </c>
      <c r="X489" s="8" t="str">
        <f>"Q"&amp;ROUNDUP(MONTH(SalesDataTable[[#This Row],[Order Date]])/3,0)</f>
        <v>Q2</v>
      </c>
      <c r="Y489" s="9">
        <f>MONTH(SalesDataTable[[#This Row],[Order Date]])</f>
        <v>4</v>
      </c>
      <c r="Z489" s="8" t="str">
        <f>TEXT(SalesDataTable[[#This Row],[Order Date]],"mmm")</f>
        <v>Apr</v>
      </c>
    </row>
    <row r="490" spans="1:26" ht="16">
      <c r="A490" s="2">
        <v>2548</v>
      </c>
      <c r="B490" s="3">
        <v>46115</v>
      </c>
      <c r="C490" s="5">
        <f>YEAR(SalesDataTable[[#This Row],[Order Date]])</f>
        <v>2026</v>
      </c>
      <c r="D490" s="14" t="str">
        <f>"Q"&amp;ROUNDUP(MONTH(SalesDataTable[[#This Row],[Order Date]])/3,0)</f>
        <v>Q2</v>
      </c>
      <c r="E490" s="5">
        <f>MONTH(SalesDataTable[[#This Row],[Order Date]])</f>
        <v>4</v>
      </c>
      <c r="F490" s="5" t="str">
        <f>TEXT(SalesDataTable[[#This Row],[Order Date]], "MMM")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25">
        <f>SalesDataTable[[#This Row],[Units Sold]]*SalesDataTable[[#This Row],[Unit Price]]</f>
        <v>206.72</v>
      </c>
      <c r="V490" s="8">
        <f>SalesDataTable[[#This Row],[Units Sold]]*SalesDataTable[[#This Row],[Unit Price]]*SalesDataTable[[#This Row],[Discount %]]</f>
        <v>10.336</v>
      </c>
      <c r="W490" s="5">
        <f>YEAR(SalesDataTable[[#This Row],[Order Date]])</f>
        <v>2026</v>
      </c>
      <c r="X490" s="8" t="str">
        <f>"Q"&amp;ROUNDUP(MONTH(SalesDataTable[[#This Row],[Order Date]])/3,0)</f>
        <v>Q2</v>
      </c>
      <c r="Y490" s="9">
        <f>MONTH(SalesDataTable[[#This Row],[Order Date]])</f>
        <v>4</v>
      </c>
      <c r="Z490" s="8" t="str">
        <f>TEXT(SalesDataTable[[#This Row],[Order Date]],"mmm")</f>
        <v>Apr</v>
      </c>
    </row>
    <row r="491" spans="1:26" ht="16">
      <c r="A491" s="2">
        <v>2602</v>
      </c>
      <c r="B491" s="3">
        <v>46115</v>
      </c>
      <c r="C491" s="5">
        <f>YEAR(SalesDataTable[[#This Row],[Order Date]])</f>
        <v>2026</v>
      </c>
      <c r="D491" s="14" t="str">
        <f>"Q"&amp;ROUNDUP(MONTH(SalesDataTable[[#This Row],[Order Date]])/3,0)</f>
        <v>Q2</v>
      </c>
      <c r="E491" s="5">
        <f>MONTH(SalesDataTable[[#This Row],[Order Date]])</f>
        <v>4</v>
      </c>
      <c r="F491" s="5" t="str">
        <f>TEXT(SalesDataTable[[#This Row],[Order Date]], "MMM")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25">
        <f>SalesDataTable[[#This Row],[Units Sold]]*SalesDataTable[[#This Row],[Unit Price]]</f>
        <v>40.159999999999997</v>
      </c>
      <c r="V491" s="8">
        <f>SalesDataTable[[#This Row],[Units Sold]]*SalesDataTable[[#This Row],[Unit Price]]*SalesDataTable[[#This Row],[Discount %]]</f>
        <v>0</v>
      </c>
      <c r="W491" s="5">
        <f>YEAR(SalesDataTable[[#This Row],[Order Date]])</f>
        <v>2026</v>
      </c>
      <c r="X491" s="8" t="str">
        <f>"Q"&amp;ROUNDUP(MONTH(SalesDataTable[[#This Row],[Order Date]])/3,0)</f>
        <v>Q2</v>
      </c>
      <c r="Y491" s="9">
        <f>MONTH(SalesDataTable[[#This Row],[Order Date]])</f>
        <v>4</v>
      </c>
      <c r="Z491" s="8" t="str">
        <f>TEXT(SalesDataTable[[#This Row],[Order Date]],"mmm")</f>
        <v>Apr</v>
      </c>
    </row>
    <row r="492" spans="1:26" ht="16">
      <c r="A492" s="2">
        <v>3229</v>
      </c>
      <c r="B492" s="3">
        <v>46115</v>
      </c>
      <c r="C492" s="5">
        <f>YEAR(SalesDataTable[[#This Row],[Order Date]])</f>
        <v>2026</v>
      </c>
      <c r="D492" s="14" t="str">
        <f>"Q"&amp;ROUNDUP(MONTH(SalesDataTable[[#This Row],[Order Date]])/3,0)</f>
        <v>Q2</v>
      </c>
      <c r="E492" s="5">
        <f>MONTH(SalesDataTable[[#This Row],[Order Date]])</f>
        <v>4</v>
      </c>
      <c r="F492" s="5" t="str">
        <f>TEXT(SalesDataTable[[#This Row],[Order Date]], "MMM")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25">
        <f>SalesDataTable[[#This Row],[Units Sold]]*SalesDataTable[[#This Row],[Unit Price]]</f>
        <v>108.51</v>
      </c>
      <c r="V492" s="8">
        <f>SalesDataTable[[#This Row],[Units Sold]]*SalesDataTable[[#This Row],[Unit Price]]*SalesDataTable[[#This Row],[Discount %]]</f>
        <v>10.851000000000001</v>
      </c>
      <c r="W492" s="5">
        <f>YEAR(SalesDataTable[[#This Row],[Order Date]])</f>
        <v>2026</v>
      </c>
      <c r="X492" s="8" t="str">
        <f>"Q"&amp;ROUNDUP(MONTH(SalesDataTable[[#This Row],[Order Date]])/3,0)</f>
        <v>Q2</v>
      </c>
      <c r="Y492" s="9">
        <f>MONTH(SalesDataTable[[#This Row],[Order Date]])</f>
        <v>4</v>
      </c>
      <c r="Z492" s="8" t="str">
        <f>TEXT(SalesDataTable[[#This Row],[Order Date]],"mmm")</f>
        <v>Apr</v>
      </c>
    </row>
    <row r="493" spans="1:26" ht="16">
      <c r="A493" s="2">
        <v>3261</v>
      </c>
      <c r="B493" s="3">
        <v>46115</v>
      </c>
      <c r="C493" s="5">
        <f>YEAR(SalesDataTable[[#This Row],[Order Date]])</f>
        <v>2026</v>
      </c>
      <c r="D493" s="14" t="str">
        <f>"Q"&amp;ROUNDUP(MONTH(SalesDataTable[[#This Row],[Order Date]])/3,0)</f>
        <v>Q2</v>
      </c>
      <c r="E493" s="5">
        <f>MONTH(SalesDataTable[[#This Row],[Order Date]])</f>
        <v>4</v>
      </c>
      <c r="F493" s="5" t="str">
        <f>TEXT(SalesDataTable[[#This Row],[Order Date]], "MMM")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25">
        <f>SalesDataTable[[#This Row],[Units Sold]]*SalesDataTable[[#This Row],[Unit Price]]</f>
        <v>522.20000000000005</v>
      </c>
      <c r="V493" s="8">
        <f>SalesDataTable[[#This Row],[Units Sold]]*SalesDataTable[[#This Row],[Unit Price]]*SalesDataTable[[#This Row],[Discount %]]</f>
        <v>0</v>
      </c>
      <c r="W493" s="5">
        <f>YEAR(SalesDataTable[[#This Row],[Order Date]])</f>
        <v>2026</v>
      </c>
      <c r="X493" s="8" t="str">
        <f>"Q"&amp;ROUNDUP(MONTH(SalesDataTable[[#This Row],[Order Date]])/3,0)</f>
        <v>Q2</v>
      </c>
      <c r="Y493" s="9">
        <f>MONTH(SalesDataTable[[#This Row],[Order Date]])</f>
        <v>4</v>
      </c>
      <c r="Z493" s="8" t="str">
        <f>TEXT(SalesDataTable[[#This Row],[Order Date]],"mmm")</f>
        <v>Apr</v>
      </c>
    </row>
    <row r="494" spans="1:26" ht="16">
      <c r="A494" s="2">
        <v>3621</v>
      </c>
      <c r="B494" s="3">
        <v>46115</v>
      </c>
      <c r="C494" s="5">
        <f>YEAR(SalesDataTable[[#This Row],[Order Date]])</f>
        <v>2026</v>
      </c>
      <c r="D494" s="14" t="str">
        <f>"Q"&amp;ROUNDUP(MONTH(SalesDataTable[[#This Row],[Order Date]])/3,0)</f>
        <v>Q2</v>
      </c>
      <c r="E494" s="5">
        <f>MONTH(SalesDataTable[[#This Row],[Order Date]])</f>
        <v>4</v>
      </c>
      <c r="F494" s="5" t="str">
        <f>TEXT(SalesDataTable[[#This Row],[Order Date]], "MMM")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25">
        <f>SalesDataTable[[#This Row],[Units Sold]]*SalesDataTable[[#This Row],[Unit Price]]</f>
        <v>205.26</v>
      </c>
      <c r="V494" s="8">
        <f>SalesDataTable[[#This Row],[Units Sold]]*SalesDataTable[[#This Row],[Unit Price]]*SalesDataTable[[#This Row],[Discount %]]</f>
        <v>0</v>
      </c>
      <c r="W494" s="5">
        <f>YEAR(SalesDataTable[[#This Row],[Order Date]])</f>
        <v>2026</v>
      </c>
      <c r="X494" s="8" t="str">
        <f>"Q"&amp;ROUNDUP(MONTH(SalesDataTable[[#This Row],[Order Date]])/3,0)</f>
        <v>Q2</v>
      </c>
      <c r="Y494" s="9">
        <f>MONTH(SalesDataTable[[#This Row],[Order Date]])</f>
        <v>4</v>
      </c>
      <c r="Z494" s="8" t="str">
        <f>TEXT(SalesDataTable[[#This Row],[Order Date]],"mmm")</f>
        <v>Apr</v>
      </c>
    </row>
    <row r="495" spans="1:26" ht="16">
      <c r="A495" s="2">
        <v>4681</v>
      </c>
      <c r="B495" s="3">
        <v>46115</v>
      </c>
      <c r="C495" s="5">
        <f>YEAR(SalesDataTable[[#This Row],[Order Date]])</f>
        <v>2026</v>
      </c>
      <c r="D495" s="14" t="str">
        <f>"Q"&amp;ROUNDUP(MONTH(SalesDataTable[[#This Row],[Order Date]])/3,0)</f>
        <v>Q2</v>
      </c>
      <c r="E495" s="5">
        <f>MONTH(SalesDataTable[[#This Row],[Order Date]])</f>
        <v>4</v>
      </c>
      <c r="F495" s="5" t="str">
        <f>TEXT(SalesDataTable[[#This Row],[Order Date]], "MMM")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25">
        <f>SalesDataTable[[#This Row],[Units Sold]]*SalesDataTable[[#This Row],[Unit Price]]</f>
        <v>487.43999999999994</v>
      </c>
      <c r="V495" s="8">
        <f>SalesDataTable[[#This Row],[Units Sold]]*SalesDataTable[[#This Row],[Unit Price]]*SalesDataTable[[#This Row],[Discount %]]</f>
        <v>0</v>
      </c>
      <c r="W495" s="5">
        <f>YEAR(SalesDataTable[[#This Row],[Order Date]])</f>
        <v>2026</v>
      </c>
      <c r="X495" s="8" t="str">
        <f>"Q"&amp;ROUNDUP(MONTH(SalesDataTable[[#This Row],[Order Date]])/3,0)</f>
        <v>Q2</v>
      </c>
      <c r="Y495" s="9">
        <f>MONTH(SalesDataTable[[#This Row],[Order Date]])</f>
        <v>4</v>
      </c>
      <c r="Z495" s="8" t="str">
        <f>TEXT(SalesDataTable[[#This Row],[Order Date]],"mmm")</f>
        <v>Apr</v>
      </c>
    </row>
    <row r="496" spans="1:26" ht="16">
      <c r="A496" s="2">
        <v>4954</v>
      </c>
      <c r="B496" s="3">
        <v>46115</v>
      </c>
      <c r="C496" s="5">
        <f>YEAR(SalesDataTable[[#This Row],[Order Date]])</f>
        <v>2026</v>
      </c>
      <c r="D496" s="14" t="str">
        <f>"Q"&amp;ROUNDUP(MONTH(SalesDataTable[[#This Row],[Order Date]])/3,0)</f>
        <v>Q2</v>
      </c>
      <c r="E496" s="5">
        <f>MONTH(SalesDataTable[[#This Row],[Order Date]])</f>
        <v>4</v>
      </c>
      <c r="F496" s="5" t="str">
        <f>TEXT(SalesDataTable[[#This Row],[Order Date]], "MMM")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25">
        <f>SalesDataTable[[#This Row],[Units Sold]]*SalesDataTable[[#This Row],[Unit Price]]</f>
        <v>216.32999999999998</v>
      </c>
      <c r="V496" s="8">
        <f>SalesDataTable[[#This Row],[Units Sold]]*SalesDataTable[[#This Row],[Unit Price]]*SalesDataTable[[#This Row],[Discount %]]</f>
        <v>10.8165</v>
      </c>
      <c r="W496" s="5">
        <f>YEAR(SalesDataTable[[#This Row],[Order Date]])</f>
        <v>2026</v>
      </c>
      <c r="X496" s="8" t="str">
        <f>"Q"&amp;ROUNDUP(MONTH(SalesDataTable[[#This Row],[Order Date]])/3,0)</f>
        <v>Q2</v>
      </c>
      <c r="Y496" s="9">
        <f>MONTH(SalesDataTable[[#This Row],[Order Date]])</f>
        <v>4</v>
      </c>
      <c r="Z496" s="8" t="str">
        <f>TEXT(SalesDataTable[[#This Row],[Order Date]],"mmm")</f>
        <v>Apr</v>
      </c>
    </row>
    <row r="497" spans="1:26" ht="16">
      <c r="A497" s="2">
        <v>1153</v>
      </c>
      <c r="B497" s="3">
        <v>46116</v>
      </c>
      <c r="C497" s="5">
        <f>YEAR(SalesDataTable[[#This Row],[Order Date]])</f>
        <v>2026</v>
      </c>
      <c r="D497" s="14" t="str">
        <f>"Q"&amp;ROUNDUP(MONTH(SalesDataTable[[#This Row],[Order Date]])/3,0)</f>
        <v>Q2</v>
      </c>
      <c r="E497" s="5">
        <f>MONTH(SalesDataTable[[#This Row],[Order Date]])</f>
        <v>4</v>
      </c>
      <c r="F497" s="5" t="str">
        <f>TEXT(SalesDataTable[[#This Row],[Order Date]], "MMM")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25">
        <f>SalesDataTable[[#This Row],[Units Sold]]*SalesDataTable[[#This Row],[Unit Price]]</f>
        <v>360.6</v>
      </c>
      <c r="V497" s="8">
        <f>SalesDataTable[[#This Row],[Units Sold]]*SalesDataTable[[#This Row],[Unit Price]]*SalesDataTable[[#This Row],[Discount %]]</f>
        <v>0</v>
      </c>
      <c r="W497" s="5">
        <f>YEAR(SalesDataTable[[#This Row],[Order Date]])</f>
        <v>2026</v>
      </c>
      <c r="X497" s="8" t="str">
        <f>"Q"&amp;ROUNDUP(MONTH(SalesDataTable[[#This Row],[Order Date]])/3,0)</f>
        <v>Q2</v>
      </c>
      <c r="Y497" s="9">
        <f>MONTH(SalesDataTable[[#This Row],[Order Date]])</f>
        <v>4</v>
      </c>
      <c r="Z497" s="8" t="str">
        <f>TEXT(SalesDataTable[[#This Row],[Order Date]],"mmm")</f>
        <v>Apr</v>
      </c>
    </row>
    <row r="498" spans="1:26" ht="16">
      <c r="A498" s="2">
        <v>1383</v>
      </c>
      <c r="B498" s="3">
        <v>46116</v>
      </c>
      <c r="C498" s="5">
        <f>YEAR(SalesDataTable[[#This Row],[Order Date]])</f>
        <v>2026</v>
      </c>
      <c r="D498" s="14" t="str">
        <f>"Q"&amp;ROUNDUP(MONTH(SalesDataTable[[#This Row],[Order Date]])/3,0)</f>
        <v>Q2</v>
      </c>
      <c r="E498" s="5">
        <f>MONTH(SalesDataTable[[#This Row],[Order Date]])</f>
        <v>4</v>
      </c>
      <c r="F498" s="5" t="str">
        <f>TEXT(SalesDataTable[[#This Row],[Order Date]], "MMM")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25">
        <f>SalesDataTable[[#This Row],[Units Sold]]*SalesDataTable[[#This Row],[Unit Price]]</f>
        <v>50.7</v>
      </c>
      <c r="V498" s="8">
        <f>SalesDataTable[[#This Row],[Units Sold]]*SalesDataTable[[#This Row],[Unit Price]]*SalesDataTable[[#This Row],[Discount %]]</f>
        <v>2.5350000000000001</v>
      </c>
      <c r="W498" s="5">
        <f>YEAR(SalesDataTable[[#This Row],[Order Date]])</f>
        <v>2026</v>
      </c>
      <c r="X498" s="8" t="str">
        <f>"Q"&amp;ROUNDUP(MONTH(SalesDataTable[[#This Row],[Order Date]])/3,0)</f>
        <v>Q2</v>
      </c>
      <c r="Y498" s="9">
        <f>MONTH(SalesDataTable[[#This Row],[Order Date]])</f>
        <v>4</v>
      </c>
      <c r="Z498" s="8" t="str">
        <f>TEXT(SalesDataTable[[#This Row],[Order Date]],"mmm")</f>
        <v>Apr</v>
      </c>
    </row>
    <row r="499" spans="1:26" ht="16">
      <c r="A499" s="2">
        <v>2583</v>
      </c>
      <c r="B499" s="3">
        <v>46116</v>
      </c>
      <c r="C499" s="5">
        <f>YEAR(SalesDataTable[[#This Row],[Order Date]])</f>
        <v>2026</v>
      </c>
      <c r="D499" s="14" t="str">
        <f>"Q"&amp;ROUNDUP(MONTH(SalesDataTable[[#This Row],[Order Date]])/3,0)</f>
        <v>Q2</v>
      </c>
      <c r="E499" s="5">
        <f>MONTH(SalesDataTable[[#This Row],[Order Date]])</f>
        <v>4</v>
      </c>
      <c r="F499" s="5" t="str">
        <f>TEXT(SalesDataTable[[#This Row],[Order Date]], "MMM")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25">
        <f>SalesDataTable[[#This Row],[Units Sold]]*SalesDataTable[[#This Row],[Unit Price]]</f>
        <v>41.13</v>
      </c>
      <c r="V499" s="8">
        <f>SalesDataTable[[#This Row],[Units Sold]]*SalesDataTable[[#This Row],[Unit Price]]*SalesDataTable[[#This Row],[Discount %]]</f>
        <v>0</v>
      </c>
      <c r="W499" s="5">
        <f>YEAR(SalesDataTable[[#This Row],[Order Date]])</f>
        <v>2026</v>
      </c>
      <c r="X499" s="8" t="str">
        <f>"Q"&amp;ROUNDUP(MONTH(SalesDataTable[[#This Row],[Order Date]])/3,0)</f>
        <v>Q2</v>
      </c>
      <c r="Y499" s="9">
        <f>MONTH(SalesDataTable[[#This Row],[Order Date]])</f>
        <v>4</v>
      </c>
      <c r="Z499" s="8" t="str">
        <f>TEXT(SalesDataTable[[#This Row],[Order Date]],"mmm")</f>
        <v>Apr</v>
      </c>
    </row>
    <row r="500" spans="1:26" ht="16">
      <c r="A500" s="2">
        <v>4074</v>
      </c>
      <c r="B500" s="3">
        <v>46116</v>
      </c>
      <c r="C500" s="5">
        <f>YEAR(SalesDataTable[[#This Row],[Order Date]])</f>
        <v>2026</v>
      </c>
      <c r="D500" s="14" t="str">
        <f>"Q"&amp;ROUNDUP(MONTH(SalesDataTable[[#This Row],[Order Date]])/3,0)</f>
        <v>Q2</v>
      </c>
      <c r="E500" s="5">
        <f>MONTH(SalesDataTable[[#This Row],[Order Date]])</f>
        <v>4</v>
      </c>
      <c r="F500" s="5" t="str">
        <f>TEXT(SalesDataTable[[#This Row],[Order Date]], "MMM")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25">
        <f>SalesDataTable[[#This Row],[Units Sold]]*SalesDataTable[[#This Row],[Unit Price]]</f>
        <v>121.66</v>
      </c>
      <c r="V500" s="8">
        <f>SalesDataTable[[#This Row],[Units Sold]]*SalesDataTable[[#This Row],[Unit Price]]*SalesDataTable[[#This Row],[Discount %]]</f>
        <v>0</v>
      </c>
      <c r="W500" s="5">
        <f>YEAR(SalesDataTable[[#This Row],[Order Date]])</f>
        <v>2026</v>
      </c>
      <c r="X500" s="8" t="str">
        <f>"Q"&amp;ROUNDUP(MONTH(SalesDataTable[[#This Row],[Order Date]])/3,0)</f>
        <v>Q2</v>
      </c>
      <c r="Y500" s="9">
        <f>MONTH(SalesDataTable[[#This Row],[Order Date]])</f>
        <v>4</v>
      </c>
      <c r="Z500" s="8" t="str">
        <f>TEXT(SalesDataTable[[#This Row],[Order Date]],"mmm")</f>
        <v>Apr</v>
      </c>
    </row>
    <row r="501" spans="1:26" ht="16">
      <c r="A501" s="2">
        <v>4301</v>
      </c>
      <c r="B501" s="3">
        <v>46116</v>
      </c>
      <c r="C501" s="5">
        <f>YEAR(SalesDataTable[[#This Row],[Order Date]])</f>
        <v>2026</v>
      </c>
      <c r="D501" s="14" t="str">
        <f>"Q"&amp;ROUNDUP(MONTH(SalesDataTable[[#This Row],[Order Date]])/3,0)</f>
        <v>Q2</v>
      </c>
      <c r="E501" s="5">
        <f>MONTH(SalesDataTable[[#This Row],[Order Date]])</f>
        <v>4</v>
      </c>
      <c r="F501" s="5" t="str">
        <f>TEXT(SalesDataTable[[#This Row],[Order Date]], "MMM")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25">
        <f>SalesDataTable[[#This Row],[Units Sold]]*SalesDataTable[[#This Row],[Unit Price]]</f>
        <v>122.77</v>
      </c>
      <c r="V501" s="8">
        <f>SalesDataTable[[#This Row],[Units Sold]]*SalesDataTable[[#This Row],[Unit Price]]*SalesDataTable[[#This Row],[Discount %]]</f>
        <v>12.277000000000001</v>
      </c>
      <c r="W501" s="5">
        <f>YEAR(SalesDataTable[[#This Row],[Order Date]])</f>
        <v>2026</v>
      </c>
      <c r="X501" s="8" t="str">
        <f>"Q"&amp;ROUNDUP(MONTH(SalesDataTable[[#This Row],[Order Date]])/3,0)</f>
        <v>Q2</v>
      </c>
      <c r="Y501" s="9">
        <f>MONTH(SalesDataTable[[#This Row],[Order Date]])</f>
        <v>4</v>
      </c>
      <c r="Z501" s="8" t="str">
        <f>TEXT(SalesDataTable[[#This Row],[Order Date]],"mmm")</f>
        <v>Apr</v>
      </c>
    </row>
    <row r="502" spans="1:26" ht="16">
      <c r="A502" s="2">
        <v>4692</v>
      </c>
      <c r="B502" s="3">
        <v>46116</v>
      </c>
      <c r="C502" s="5">
        <f>YEAR(SalesDataTable[[#This Row],[Order Date]])</f>
        <v>2026</v>
      </c>
      <c r="D502" s="14" t="str">
        <f>"Q"&amp;ROUNDUP(MONTH(SalesDataTable[[#This Row],[Order Date]])/3,0)</f>
        <v>Q2</v>
      </c>
      <c r="E502" s="5">
        <f>MONTH(SalesDataTable[[#This Row],[Order Date]])</f>
        <v>4</v>
      </c>
      <c r="F502" s="5" t="str">
        <f>TEXT(SalesDataTable[[#This Row],[Order Date]], "MMM")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25">
        <f>SalesDataTable[[#This Row],[Units Sold]]*SalesDataTable[[#This Row],[Unit Price]]</f>
        <v>49.96</v>
      </c>
      <c r="V502" s="8">
        <f>SalesDataTable[[#This Row],[Units Sold]]*SalesDataTable[[#This Row],[Unit Price]]*SalesDataTable[[#This Row],[Discount %]]</f>
        <v>0</v>
      </c>
      <c r="W502" s="5">
        <f>YEAR(SalesDataTable[[#This Row],[Order Date]])</f>
        <v>2026</v>
      </c>
      <c r="X502" s="8" t="str">
        <f>"Q"&amp;ROUNDUP(MONTH(SalesDataTable[[#This Row],[Order Date]])/3,0)</f>
        <v>Q2</v>
      </c>
      <c r="Y502" s="9">
        <f>MONTH(SalesDataTable[[#This Row],[Order Date]])</f>
        <v>4</v>
      </c>
      <c r="Z502" s="8" t="str">
        <f>TEXT(SalesDataTable[[#This Row],[Order Date]],"mmm")</f>
        <v>Apr</v>
      </c>
    </row>
    <row r="503" spans="1:26" ht="16">
      <c r="A503" s="2">
        <v>1951</v>
      </c>
      <c r="B503" s="3">
        <v>46117</v>
      </c>
      <c r="C503" s="5">
        <f>YEAR(SalesDataTable[[#This Row],[Order Date]])</f>
        <v>2026</v>
      </c>
      <c r="D503" s="14" t="str">
        <f>"Q"&amp;ROUNDUP(MONTH(SalesDataTable[[#This Row],[Order Date]])/3,0)</f>
        <v>Q2</v>
      </c>
      <c r="E503" s="5">
        <f>MONTH(SalesDataTable[[#This Row],[Order Date]])</f>
        <v>4</v>
      </c>
      <c r="F503" s="5" t="str">
        <f>TEXT(SalesDataTable[[#This Row],[Order Date]], "MMM")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25">
        <f>SalesDataTable[[#This Row],[Units Sold]]*SalesDataTable[[#This Row],[Unit Price]]</f>
        <v>310.26</v>
      </c>
      <c r="V503" s="8">
        <f>SalesDataTable[[#This Row],[Units Sold]]*SalesDataTable[[#This Row],[Unit Price]]*SalesDataTable[[#This Row],[Discount %]]</f>
        <v>46.538999999999994</v>
      </c>
      <c r="W503" s="5">
        <f>YEAR(SalesDataTable[[#This Row],[Order Date]])</f>
        <v>2026</v>
      </c>
      <c r="X503" s="8" t="str">
        <f>"Q"&amp;ROUNDUP(MONTH(SalesDataTable[[#This Row],[Order Date]])/3,0)</f>
        <v>Q2</v>
      </c>
      <c r="Y503" s="9">
        <f>MONTH(SalesDataTable[[#This Row],[Order Date]])</f>
        <v>4</v>
      </c>
      <c r="Z503" s="8" t="str">
        <f>TEXT(SalesDataTable[[#This Row],[Order Date]],"mmm")</f>
        <v>Apr</v>
      </c>
    </row>
    <row r="504" spans="1:26" ht="16">
      <c r="A504" s="2">
        <v>2111</v>
      </c>
      <c r="B504" s="3">
        <v>46117</v>
      </c>
      <c r="C504" s="5">
        <f>YEAR(SalesDataTable[[#This Row],[Order Date]])</f>
        <v>2026</v>
      </c>
      <c r="D504" s="14" t="str">
        <f>"Q"&amp;ROUNDUP(MONTH(SalesDataTable[[#This Row],[Order Date]])/3,0)</f>
        <v>Q2</v>
      </c>
      <c r="E504" s="5">
        <f>MONTH(SalesDataTable[[#This Row],[Order Date]])</f>
        <v>4</v>
      </c>
      <c r="F504" s="5" t="str">
        <f>TEXT(SalesDataTable[[#This Row],[Order Date]], "MMM")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25">
        <f>SalesDataTable[[#This Row],[Units Sold]]*SalesDataTable[[#This Row],[Unit Price]]</f>
        <v>209.49</v>
      </c>
      <c r="V504" s="8">
        <f>SalesDataTable[[#This Row],[Units Sold]]*SalesDataTable[[#This Row],[Unit Price]]*SalesDataTable[[#This Row],[Discount %]]</f>
        <v>10.474500000000001</v>
      </c>
      <c r="W504" s="5">
        <f>YEAR(SalesDataTable[[#This Row],[Order Date]])</f>
        <v>2026</v>
      </c>
      <c r="X504" s="8" t="str">
        <f>"Q"&amp;ROUNDUP(MONTH(SalesDataTable[[#This Row],[Order Date]])/3,0)</f>
        <v>Q2</v>
      </c>
      <c r="Y504" s="9">
        <f>MONTH(SalesDataTable[[#This Row],[Order Date]])</f>
        <v>4</v>
      </c>
      <c r="Z504" s="8" t="str">
        <f>TEXT(SalesDataTable[[#This Row],[Order Date]],"mmm")</f>
        <v>Apr</v>
      </c>
    </row>
    <row r="505" spans="1:26" ht="16">
      <c r="A505" s="2">
        <v>2933</v>
      </c>
      <c r="B505" s="3">
        <v>46117</v>
      </c>
      <c r="C505" s="5">
        <f>YEAR(SalesDataTable[[#This Row],[Order Date]])</f>
        <v>2026</v>
      </c>
      <c r="D505" s="14" t="str">
        <f>"Q"&amp;ROUNDUP(MONTH(SalesDataTable[[#This Row],[Order Date]])/3,0)</f>
        <v>Q2</v>
      </c>
      <c r="E505" s="5">
        <f>MONTH(SalesDataTable[[#This Row],[Order Date]])</f>
        <v>4</v>
      </c>
      <c r="F505" s="5" t="str">
        <f>TEXT(SalesDataTable[[#This Row],[Order Date]], "MMM")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25">
        <f>SalesDataTable[[#This Row],[Units Sold]]*SalesDataTable[[#This Row],[Unit Price]]</f>
        <v>35.4</v>
      </c>
      <c r="V505" s="8">
        <f>SalesDataTable[[#This Row],[Units Sold]]*SalesDataTable[[#This Row],[Unit Price]]*SalesDataTable[[#This Row],[Discount %]]</f>
        <v>0</v>
      </c>
      <c r="W505" s="5">
        <f>YEAR(SalesDataTable[[#This Row],[Order Date]])</f>
        <v>2026</v>
      </c>
      <c r="X505" s="8" t="str">
        <f>"Q"&amp;ROUNDUP(MONTH(SalesDataTable[[#This Row],[Order Date]])/3,0)</f>
        <v>Q2</v>
      </c>
      <c r="Y505" s="9">
        <f>MONTH(SalesDataTable[[#This Row],[Order Date]])</f>
        <v>4</v>
      </c>
      <c r="Z505" s="8" t="str">
        <f>TEXT(SalesDataTable[[#This Row],[Order Date]],"mmm")</f>
        <v>Apr</v>
      </c>
    </row>
    <row r="506" spans="1:26" ht="16">
      <c r="A506" s="2">
        <v>3263</v>
      </c>
      <c r="B506" s="3">
        <v>46117</v>
      </c>
      <c r="C506" s="5">
        <f>YEAR(SalesDataTable[[#This Row],[Order Date]])</f>
        <v>2026</v>
      </c>
      <c r="D506" s="14" t="str">
        <f>"Q"&amp;ROUNDUP(MONTH(SalesDataTable[[#This Row],[Order Date]])/3,0)</f>
        <v>Q2</v>
      </c>
      <c r="E506" s="5">
        <f>MONTH(SalesDataTable[[#This Row],[Order Date]])</f>
        <v>4</v>
      </c>
      <c r="F506" s="5" t="str">
        <f>TEXT(SalesDataTable[[#This Row],[Order Date]], "MMM")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25">
        <f>SalesDataTable[[#This Row],[Units Sold]]*SalesDataTable[[#This Row],[Unit Price]]</f>
        <v>51.75</v>
      </c>
      <c r="V506" s="8">
        <f>SalesDataTable[[#This Row],[Units Sold]]*SalesDataTable[[#This Row],[Unit Price]]*SalesDataTable[[#This Row],[Discount %]]</f>
        <v>5.1750000000000007</v>
      </c>
      <c r="W506" s="5">
        <f>YEAR(SalesDataTable[[#This Row],[Order Date]])</f>
        <v>2026</v>
      </c>
      <c r="X506" s="8" t="str">
        <f>"Q"&amp;ROUNDUP(MONTH(SalesDataTable[[#This Row],[Order Date]])/3,0)</f>
        <v>Q2</v>
      </c>
      <c r="Y506" s="9">
        <f>MONTH(SalesDataTable[[#This Row],[Order Date]])</f>
        <v>4</v>
      </c>
      <c r="Z506" s="8" t="str">
        <f>TEXT(SalesDataTable[[#This Row],[Order Date]],"mmm")</f>
        <v>Apr</v>
      </c>
    </row>
    <row r="507" spans="1:26" ht="16">
      <c r="A507" s="2">
        <v>4764</v>
      </c>
      <c r="B507" s="3">
        <v>46117</v>
      </c>
      <c r="C507" s="5">
        <f>YEAR(SalesDataTable[[#This Row],[Order Date]])</f>
        <v>2026</v>
      </c>
      <c r="D507" s="14" t="str">
        <f>"Q"&amp;ROUNDUP(MONTH(SalesDataTable[[#This Row],[Order Date]])/3,0)</f>
        <v>Q2</v>
      </c>
      <c r="E507" s="5">
        <f>MONTH(SalesDataTable[[#This Row],[Order Date]])</f>
        <v>4</v>
      </c>
      <c r="F507" s="5" t="str">
        <f>TEXT(SalesDataTable[[#This Row],[Order Date]], "MMM")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25">
        <f>SalesDataTable[[#This Row],[Units Sold]]*SalesDataTable[[#This Row],[Unit Price]]</f>
        <v>237.60000000000002</v>
      </c>
      <c r="V507" s="8">
        <f>SalesDataTable[[#This Row],[Units Sold]]*SalesDataTable[[#This Row],[Unit Price]]*SalesDataTable[[#This Row],[Discount %]]</f>
        <v>35.64</v>
      </c>
      <c r="W507" s="5">
        <f>YEAR(SalesDataTable[[#This Row],[Order Date]])</f>
        <v>2026</v>
      </c>
      <c r="X507" s="8" t="str">
        <f>"Q"&amp;ROUNDUP(MONTH(SalesDataTable[[#This Row],[Order Date]])/3,0)</f>
        <v>Q2</v>
      </c>
      <c r="Y507" s="9">
        <f>MONTH(SalesDataTable[[#This Row],[Order Date]])</f>
        <v>4</v>
      </c>
      <c r="Z507" s="8" t="str">
        <f>TEXT(SalesDataTable[[#This Row],[Order Date]],"mmm")</f>
        <v>Apr</v>
      </c>
    </row>
    <row r="508" spans="1:26" ht="16">
      <c r="A508" s="2">
        <v>28</v>
      </c>
      <c r="B508" s="3">
        <v>46118</v>
      </c>
      <c r="C508" s="5">
        <f>YEAR(SalesDataTable[[#This Row],[Order Date]])</f>
        <v>2026</v>
      </c>
      <c r="D508" s="14" t="str">
        <f>"Q"&amp;ROUNDUP(MONTH(SalesDataTable[[#This Row],[Order Date]])/3,0)</f>
        <v>Q2</v>
      </c>
      <c r="E508" s="5">
        <f>MONTH(SalesDataTable[[#This Row],[Order Date]])</f>
        <v>4</v>
      </c>
      <c r="F508" s="5" t="str">
        <f>TEXT(SalesDataTable[[#This Row],[Order Date]], "MMM")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25">
        <f>SalesDataTable[[#This Row],[Units Sold]]*SalesDataTable[[#This Row],[Unit Price]]</f>
        <v>251.88</v>
      </c>
      <c r="V508" s="8">
        <f>SalesDataTable[[#This Row],[Units Sold]]*SalesDataTable[[#This Row],[Unit Price]]*SalesDataTable[[#This Row],[Discount %]]</f>
        <v>12.594000000000001</v>
      </c>
      <c r="W508" s="5">
        <f>YEAR(SalesDataTable[[#This Row],[Order Date]])</f>
        <v>2026</v>
      </c>
      <c r="X508" s="8" t="str">
        <f>"Q"&amp;ROUNDUP(MONTH(SalesDataTable[[#This Row],[Order Date]])/3,0)</f>
        <v>Q2</v>
      </c>
      <c r="Y508" s="9">
        <f>MONTH(SalesDataTable[[#This Row],[Order Date]])</f>
        <v>4</v>
      </c>
      <c r="Z508" s="8" t="str">
        <f>TEXT(SalesDataTable[[#This Row],[Order Date]],"mmm")</f>
        <v>Apr</v>
      </c>
    </row>
    <row r="509" spans="1:26" ht="16">
      <c r="A509" s="2">
        <v>581</v>
      </c>
      <c r="B509" s="3">
        <v>46118</v>
      </c>
      <c r="C509" s="5">
        <f>YEAR(SalesDataTable[[#This Row],[Order Date]])</f>
        <v>2026</v>
      </c>
      <c r="D509" s="14" t="str">
        <f>"Q"&amp;ROUNDUP(MONTH(SalesDataTable[[#This Row],[Order Date]])/3,0)</f>
        <v>Q2</v>
      </c>
      <c r="E509" s="5">
        <f>MONTH(SalesDataTable[[#This Row],[Order Date]])</f>
        <v>4</v>
      </c>
      <c r="F509" s="5" t="str">
        <f>TEXT(SalesDataTable[[#This Row],[Order Date]], "MMM")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25">
        <f>SalesDataTable[[#This Row],[Units Sold]]*SalesDataTable[[#This Row],[Unit Price]]</f>
        <v>374.01</v>
      </c>
      <c r="V509" s="8">
        <f>SalesDataTable[[#This Row],[Units Sold]]*SalesDataTable[[#This Row],[Unit Price]]*SalesDataTable[[#This Row],[Discount %]]</f>
        <v>0</v>
      </c>
      <c r="W509" s="5">
        <f>YEAR(SalesDataTable[[#This Row],[Order Date]])</f>
        <v>2026</v>
      </c>
      <c r="X509" s="8" t="str">
        <f>"Q"&amp;ROUNDUP(MONTH(SalesDataTable[[#This Row],[Order Date]])/3,0)</f>
        <v>Q2</v>
      </c>
      <c r="Y509" s="9">
        <f>MONTH(SalesDataTable[[#This Row],[Order Date]])</f>
        <v>4</v>
      </c>
      <c r="Z509" s="8" t="str">
        <f>TEXT(SalesDataTable[[#This Row],[Order Date]],"mmm")</f>
        <v>Apr</v>
      </c>
    </row>
    <row r="510" spans="1:26" ht="16">
      <c r="A510" s="2">
        <v>643</v>
      </c>
      <c r="B510" s="3">
        <v>46118</v>
      </c>
      <c r="C510" s="5">
        <f>YEAR(SalesDataTable[[#This Row],[Order Date]])</f>
        <v>2026</v>
      </c>
      <c r="D510" s="14" t="str">
        <f>"Q"&amp;ROUNDUP(MONTH(SalesDataTable[[#This Row],[Order Date]])/3,0)</f>
        <v>Q2</v>
      </c>
      <c r="E510" s="5">
        <f>MONTH(SalesDataTable[[#This Row],[Order Date]])</f>
        <v>4</v>
      </c>
      <c r="F510" s="5" t="str">
        <f>TEXT(SalesDataTable[[#This Row],[Order Date]], "MMM")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25">
        <f>SalesDataTable[[#This Row],[Units Sold]]*SalesDataTable[[#This Row],[Unit Price]]</f>
        <v>144.52000000000001</v>
      </c>
      <c r="V510" s="8">
        <f>SalesDataTable[[#This Row],[Units Sold]]*SalesDataTable[[#This Row],[Unit Price]]*SalesDataTable[[#This Row],[Discount %]]</f>
        <v>0</v>
      </c>
      <c r="W510" s="5">
        <f>YEAR(SalesDataTable[[#This Row],[Order Date]])</f>
        <v>2026</v>
      </c>
      <c r="X510" s="8" t="str">
        <f>"Q"&amp;ROUNDUP(MONTH(SalesDataTable[[#This Row],[Order Date]])/3,0)</f>
        <v>Q2</v>
      </c>
      <c r="Y510" s="9">
        <f>MONTH(SalesDataTable[[#This Row],[Order Date]])</f>
        <v>4</v>
      </c>
      <c r="Z510" s="8" t="str">
        <f>TEXT(SalesDataTable[[#This Row],[Order Date]],"mmm")</f>
        <v>Apr</v>
      </c>
    </row>
    <row r="511" spans="1:26" ht="16">
      <c r="A511" s="2">
        <v>1907</v>
      </c>
      <c r="B511" s="3">
        <v>46118</v>
      </c>
      <c r="C511" s="5">
        <f>YEAR(SalesDataTable[[#This Row],[Order Date]])</f>
        <v>2026</v>
      </c>
      <c r="D511" s="14" t="str">
        <f>"Q"&amp;ROUNDUP(MONTH(SalesDataTable[[#This Row],[Order Date]])/3,0)</f>
        <v>Q2</v>
      </c>
      <c r="E511" s="5">
        <f>MONTH(SalesDataTable[[#This Row],[Order Date]])</f>
        <v>4</v>
      </c>
      <c r="F511" s="5" t="str">
        <f>TEXT(SalesDataTable[[#This Row],[Order Date]], "MMM")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25">
        <f>SalesDataTable[[#This Row],[Units Sold]]*SalesDataTable[[#This Row],[Unit Price]]</f>
        <v>506.4</v>
      </c>
      <c r="V511" s="8">
        <f>SalesDataTable[[#This Row],[Units Sold]]*SalesDataTable[[#This Row],[Unit Price]]*SalesDataTable[[#This Row],[Discount %]]</f>
        <v>101.28</v>
      </c>
      <c r="W511" s="5">
        <f>YEAR(SalesDataTable[[#This Row],[Order Date]])</f>
        <v>2026</v>
      </c>
      <c r="X511" s="8" t="str">
        <f>"Q"&amp;ROUNDUP(MONTH(SalesDataTable[[#This Row],[Order Date]])/3,0)</f>
        <v>Q2</v>
      </c>
      <c r="Y511" s="9">
        <f>MONTH(SalesDataTable[[#This Row],[Order Date]])</f>
        <v>4</v>
      </c>
      <c r="Z511" s="8" t="str">
        <f>TEXT(SalesDataTable[[#This Row],[Order Date]],"mmm")</f>
        <v>Apr</v>
      </c>
    </row>
    <row r="512" spans="1:26" ht="16">
      <c r="A512" s="2">
        <v>1950</v>
      </c>
      <c r="B512" s="3">
        <v>46118</v>
      </c>
      <c r="C512" s="5">
        <f>YEAR(SalesDataTable[[#This Row],[Order Date]])</f>
        <v>2026</v>
      </c>
      <c r="D512" s="14" t="str">
        <f>"Q"&amp;ROUNDUP(MONTH(SalesDataTable[[#This Row],[Order Date]])/3,0)</f>
        <v>Q2</v>
      </c>
      <c r="E512" s="5">
        <f>MONTH(SalesDataTable[[#This Row],[Order Date]])</f>
        <v>4</v>
      </c>
      <c r="F512" s="5" t="str">
        <f>TEXT(SalesDataTable[[#This Row],[Order Date]], "MMM")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25">
        <f>SalesDataTable[[#This Row],[Units Sold]]*SalesDataTable[[#This Row],[Unit Price]]</f>
        <v>73</v>
      </c>
      <c r="V512" s="8">
        <f>SalesDataTable[[#This Row],[Units Sold]]*SalesDataTable[[#This Row],[Unit Price]]*SalesDataTable[[#This Row],[Discount %]]</f>
        <v>0</v>
      </c>
      <c r="W512" s="5">
        <f>YEAR(SalesDataTable[[#This Row],[Order Date]])</f>
        <v>2026</v>
      </c>
      <c r="X512" s="8" t="str">
        <f>"Q"&amp;ROUNDUP(MONTH(SalesDataTable[[#This Row],[Order Date]])/3,0)</f>
        <v>Q2</v>
      </c>
      <c r="Y512" s="9">
        <f>MONTH(SalesDataTable[[#This Row],[Order Date]])</f>
        <v>4</v>
      </c>
      <c r="Z512" s="8" t="str">
        <f>TEXT(SalesDataTable[[#This Row],[Order Date]],"mmm")</f>
        <v>Apr</v>
      </c>
    </row>
    <row r="513" spans="1:26" ht="16">
      <c r="A513" s="2">
        <v>2443</v>
      </c>
      <c r="B513" s="3">
        <v>46118</v>
      </c>
      <c r="C513" s="5">
        <f>YEAR(SalesDataTable[[#This Row],[Order Date]])</f>
        <v>2026</v>
      </c>
      <c r="D513" s="14" t="str">
        <f>"Q"&amp;ROUNDUP(MONTH(SalesDataTable[[#This Row],[Order Date]])/3,0)</f>
        <v>Q2</v>
      </c>
      <c r="E513" s="5">
        <f>MONTH(SalesDataTable[[#This Row],[Order Date]])</f>
        <v>4</v>
      </c>
      <c r="F513" s="5" t="str">
        <f>TEXT(SalesDataTable[[#This Row],[Order Date]], "MMM")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25">
        <f>SalesDataTable[[#This Row],[Units Sold]]*SalesDataTable[[#This Row],[Unit Price]]</f>
        <v>35.700000000000003</v>
      </c>
      <c r="V513" s="8">
        <f>SalesDataTable[[#This Row],[Units Sold]]*SalesDataTable[[#This Row],[Unit Price]]*SalesDataTable[[#This Row],[Discount %]]</f>
        <v>0</v>
      </c>
      <c r="W513" s="5">
        <f>YEAR(SalesDataTable[[#This Row],[Order Date]])</f>
        <v>2026</v>
      </c>
      <c r="X513" s="8" t="str">
        <f>"Q"&amp;ROUNDUP(MONTH(SalesDataTable[[#This Row],[Order Date]])/3,0)</f>
        <v>Q2</v>
      </c>
      <c r="Y513" s="9">
        <f>MONTH(SalesDataTable[[#This Row],[Order Date]])</f>
        <v>4</v>
      </c>
      <c r="Z513" s="8" t="str">
        <f>TEXT(SalesDataTable[[#This Row],[Order Date]],"mmm")</f>
        <v>Apr</v>
      </c>
    </row>
    <row r="514" spans="1:26" ht="16">
      <c r="A514" s="2">
        <v>2480</v>
      </c>
      <c r="B514" s="3">
        <v>46118</v>
      </c>
      <c r="C514" s="5">
        <f>YEAR(SalesDataTable[[#This Row],[Order Date]])</f>
        <v>2026</v>
      </c>
      <c r="D514" s="14" t="str">
        <f>"Q"&amp;ROUNDUP(MONTH(SalesDataTable[[#This Row],[Order Date]])/3,0)</f>
        <v>Q2</v>
      </c>
      <c r="E514" s="5">
        <f>MONTH(SalesDataTable[[#This Row],[Order Date]])</f>
        <v>4</v>
      </c>
      <c r="F514" s="5" t="str">
        <f>TEXT(SalesDataTable[[#This Row],[Order Date]], "MMM")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25">
        <f>SalesDataTable[[#This Row],[Units Sold]]*SalesDataTable[[#This Row],[Unit Price]]</f>
        <v>1219.3599999999999</v>
      </c>
      <c r="V514" s="8">
        <f>SalesDataTable[[#This Row],[Units Sold]]*SalesDataTable[[#This Row],[Unit Price]]*SalesDataTable[[#This Row],[Discount %]]</f>
        <v>60.967999999999996</v>
      </c>
      <c r="W514" s="5">
        <f>YEAR(SalesDataTable[[#This Row],[Order Date]])</f>
        <v>2026</v>
      </c>
      <c r="X514" s="8" t="str">
        <f>"Q"&amp;ROUNDUP(MONTH(SalesDataTable[[#This Row],[Order Date]])/3,0)</f>
        <v>Q2</v>
      </c>
      <c r="Y514" s="9">
        <f>MONTH(SalesDataTable[[#This Row],[Order Date]])</f>
        <v>4</v>
      </c>
      <c r="Z514" s="8" t="str">
        <f>TEXT(SalesDataTable[[#This Row],[Order Date]],"mmm")</f>
        <v>Apr</v>
      </c>
    </row>
    <row r="515" spans="1:26" ht="16">
      <c r="A515" s="2">
        <v>2515</v>
      </c>
      <c r="B515" s="3">
        <v>46118</v>
      </c>
      <c r="C515" s="5">
        <f>YEAR(SalesDataTable[[#This Row],[Order Date]])</f>
        <v>2026</v>
      </c>
      <c r="D515" s="14" t="str">
        <f>"Q"&amp;ROUNDUP(MONTH(SalesDataTable[[#This Row],[Order Date]])/3,0)</f>
        <v>Q2</v>
      </c>
      <c r="E515" s="5">
        <f>MONTH(SalesDataTable[[#This Row],[Order Date]])</f>
        <v>4</v>
      </c>
      <c r="F515" s="5" t="str">
        <f>TEXT(SalesDataTable[[#This Row],[Order Date]], "MMM")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25">
        <f>SalesDataTable[[#This Row],[Units Sold]]*SalesDataTable[[#This Row],[Unit Price]]</f>
        <v>81.78</v>
      </c>
      <c r="V515" s="8">
        <f>SalesDataTable[[#This Row],[Units Sold]]*SalesDataTable[[#This Row],[Unit Price]]*SalesDataTable[[#This Row],[Discount %]]</f>
        <v>0</v>
      </c>
      <c r="W515" s="5">
        <f>YEAR(SalesDataTable[[#This Row],[Order Date]])</f>
        <v>2026</v>
      </c>
      <c r="X515" s="8" t="str">
        <f>"Q"&amp;ROUNDUP(MONTH(SalesDataTable[[#This Row],[Order Date]])/3,0)</f>
        <v>Q2</v>
      </c>
      <c r="Y515" s="9">
        <f>MONTH(SalesDataTable[[#This Row],[Order Date]])</f>
        <v>4</v>
      </c>
      <c r="Z515" s="8" t="str">
        <f>TEXT(SalesDataTable[[#This Row],[Order Date]],"mmm")</f>
        <v>Apr</v>
      </c>
    </row>
    <row r="516" spans="1:26" ht="16">
      <c r="A516" s="2">
        <v>2829</v>
      </c>
      <c r="B516" s="3">
        <v>46118</v>
      </c>
      <c r="C516" s="5">
        <f>YEAR(SalesDataTable[[#This Row],[Order Date]])</f>
        <v>2026</v>
      </c>
      <c r="D516" s="14" t="str">
        <f>"Q"&amp;ROUNDUP(MONTH(SalesDataTable[[#This Row],[Order Date]])/3,0)</f>
        <v>Q2</v>
      </c>
      <c r="E516" s="5">
        <f>MONTH(SalesDataTable[[#This Row],[Order Date]])</f>
        <v>4</v>
      </c>
      <c r="F516" s="5" t="str">
        <f>TEXT(SalesDataTable[[#This Row],[Order Date]], "MMM")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25">
        <f>SalesDataTable[[#This Row],[Units Sold]]*SalesDataTable[[#This Row],[Unit Price]]</f>
        <v>615.54</v>
      </c>
      <c r="V516" s="8">
        <f>SalesDataTable[[#This Row],[Units Sold]]*SalesDataTable[[#This Row],[Unit Price]]*SalesDataTable[[#This Row],[Discount %]]</f>
        <v>61.554000000000002</v>
      </c>
      <c r="W516" s="5">
        <f>YEAR(SalesDataTable[[#This Row],[Order Date]])</f>
        <v>2026</v>
      </c>
      <c r="X516" s="8" t="str">
        <f>"Q"&amp;ROUNDUP(MONTH(SalesDataTable[[#This Row],[Order Date]])/3,0)</f>
        <v>Q2</v>
      </c>
      <c r="Y516" s="9">
        <f>MONTH(SalesDataTable[[#This Row],[Order Date]])</f>
        <v>4</v>
      </c>
      <c r="Z516" s="8" t="str">
        <f>TEXT(SalesDataTable[[#This Row],[Order Date]],"mmm")</f>
        <v>Apr</v>
      </c>
    </row>
    <row r="517" spans="1:26" ht="16">
      <c r="A517" s="2">
        <v>4086</v>
      </c>
      <c r="B517" s="3">
        <v>46118</v>
      </c>
      <c r="C517" s="5">
        <f>YEAR(SalesDataTable[[#This Row],[Order Date]])</f>
        <v>2026</v>
      </c>
      <c r="D517" s="14" t="str">
        <f>"Q"&amp;ROUNDUP(MONTH(SalesDataTable[[#This Row],[Order Date]])/3,0)</f>
        <v>Q2</v>
      </c>
      <c r="E517" s="5">
        <f>MONTH(SalesDataTable[[#This Row],[Order Date]])</f>
        <v>4</v>
      </c>
      <c r="F517" s="5" t="str">
        <f>TEXT(SalesDataTable[[#This Row],[Order Date]], "MMM")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25">
        <f>SalesDataTable[[#This Row],[Units Sold]]*SalesDataTable[[#This Row],[Unit Price]]</f>
        <v>304.88</v>
      </c>
      <c r="V517" s="8">
        <f>SalesDataTable[[#This Row],[Units Sold]]*SalesDataTable[[#This Row],[Unit Price]]*SalesDataTable[[#This Row],[Discount %]]</f>
        <v>45.731999999999999</v>
      </c>
      <c r="W517" s="5">
        <f>YEAR(SalesDataTable[[#This Row],[Order Date]])</f>
        <v>2026</v>
      </c>
      <c r="X517" s="8" t="str">
        <f>"Q"&amp;ROUNDUP(MONTH(SalesDataTable[[#This Row],[Order Date]])/3,0)</f>
        <v>Q2</v>
      </c>
      <c r="Y517" s="9">
        <f>MONTH(SalesDataTable[[#This Row],[Order Date]])</f>
        <v>4</v>
      </c>
      <c r="Z517" s="8" t="str">
        <f>TEXT(SalesDataTable[[#This Row],[Order Date]],"mmm")</f>
        <v>Apr</v>
      </c>
    </row>
    <row r="518" spans="1:26" ht="16">
      <c r="A518" s="2">
        <v>4512</v>
      </c>
      <c r="B518" s="3">
        <v>46118</v>
      </c>
      <c r="C518" s="5">
        <f>YEAR(SalesDataTable[[#This Row],[Order Date]])</f>
        <v>2026</v>
      </c>
      <c r="D518" s="14" t="str">
        <f>"Q"&amp;ROUNDUP(MONTH(SalesDataTable[[#This Row],[Order Date]])/3,0)</f>
        <v>Q2</v>
      </c>
      <c r="E518" s="5">
        <f>MONTH(SalesDataTable[[#This Row],[Order Date]])</f>
        <v>4</v>
      </c>
      <c r="F518" s="5" t="str">
        <f>TEXT(SalesDataTable[[#This Row],[Order Date]], "MMM")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25">
        <f>SalesDataTable[[#This Row],[Units Sold]]*SalesDataTable[[#This Row],[Unit Price]]</f>
        <v>817.74</v>
      </c>
      <c r="V518" s="8">
        <f>SalesDataTable[[#This Row],[Units Sold]]*SalesDataTable[[#This Row],[Unit Price]]*SalesDataTable[[#This Row],[Discount %]]</f>
        <v>0</v>
      </c>
      <c r="W518" s="5">
        <f>YEAR(SalesDataTable[[#This Row],[Order Date]])</f>
        <v>2026</v>
      </c>
      <c r="X518" s="8" t="str">
        <f>"Q"&amp;ROUNDUP(MONTH(SalesDataTable[[#This Row],[Order Date]])/3,0)</f>
        <v>Q2</v>
      </c>
      <c r="Y518" s="9">
        <f>MONTH(SalesDataTable[[#This Row],[Order Date]])</f>
        <v>4</v>
      </c>
      <c r="Z518" s="8" t="str">
        <f>TEXT(SalesDataTable[[#This Row],[Order Date]],"mmm")</f>
        <v>Apr</v>
      </c>
    </row>
    <row r="519" spans="1:26" ht="16">
      <c r="A519" s="2">
        <v>4837</v>
      </c>
      <c r="B519" s="3">
        <v>46118</v>
      </c>
      <c r="C519" s="5">
        <f>YEAR(SalesDataTable[[#This Row],[Order Date]])</f>
        <v>2026</v>
      </c>
      <c r="D519" s="14" t="str">
        <f>"Q"&amp;ROUNDUP(MONTH(SalesDataTable[[#This Row],[Order Date]])/3,0)</f>
        <v>Q2</v>
      </c>
      <c r="E519" s="5">
        <f>MONTH(SalesDataTable[[#This Row],[Order Date]])</f>
        <v>4</v>
      </c>
      <c r="F519" s="5" t="str">
        <f>TEXT(SalesDataTable[[#This Row],[Order Date]], "MMM")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25">
        <f>SalesDataTable[[#This Row],[Units Sold]]*SalesDataTable[[#This Row],[Unit Price]]</f>
        <v>630.04</v>
      </c>
      <c r="V519" s="8">
        <f>SalesDataTable[[#This Row],[Units Sold]]*SalesDataTable[[#This Row],[Unit Price]]*SalesDataTable[[#This Row],[Discount %]]</f>
        <v>126.008</v>
      </c>
      <c r="W519" s="5">
        <f>YEAR(SalesDataTable[[#This Row],[Order Date]])</f>
        <v>2026</v>
      </c>
      <c r="X519" s="8" t="str">
        <f>"Q"&amp;ROUNDUP(MONTH(SalesDataTable[[#This Row],[Order Date]])/3,0)</f>
        <v>Q2</v>
      </c>
      <c r="Y519" s="9">
        <f>MONTH(SalesDataTable[[#This Row],[Order Date]])</f>
        <v>4</v>
      </c>
      <c r="Z519" s="8" t="str">
        <f>TEXT(SalesDataTable[[#This Row],[Order Date]],"mmm")</f>
        <v>Apr</v>
      </c>
    </row>
    <row r="520" spans="1:26" ht="16">
      <c r="A520" s="2">
        <v>1580</v>
      </c>
      <c r="B520" s="3">
        <v>46119</v>
      </c>
      <c r="C520" s="5">
        <f>YEAR(SalesDataTable[[#This Row],[Order Date]])</f>
        <v>2026</v>
      </c>
      <c r="D520" s="14" t="str">
        <f>"Q"&amp;ROUNDUP(MONTH(SalesDataTable[[#This Row],[Order Date]])/3,0)</f>
        <v>Q2</v>
      </c>
      <c r="E520" s="5">
        <f>MONTH(SalesDataTable[[#This Row],[Order Date]])</f>
        <v>4</v>
      </c>
      <c r="F520" s="5" t="str">
        <f>TEXT(SalesDataTable[[#This Row],[Order Date]], "MMM")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25">
        <f>SalesDataTable[[#This Row],[Units Sold]]*SalesDataTable[[#This Row],[Unit Price]]</f>
        <v>241</v>
      </c>
      <c r="V520" s="8">
        <f>SalesDataTable[[#This Row],[Units Sold]]*SalesDataTable[[#This Row],[Unit Price]]*SalesDataTable[[#This Row],[Discount %]]</f>
        <v>0</v>
      </c>
      <c r="W520" s="5">
        <f>YEAR(SalesDataTable[[#This Row],[Order Date]])</f>
        <v>2026</v>
      </c>
      <c r="X520" s="8" t="str">
        <f>"Q"&amp;ROUNDUP(MONTH(SalesDataTable[[#This Row],[Order Date]])/3,0)</f>
        <v>Q2</v>
      </c>
      <c r="Y520" s="9">
        <f>MONTH(SalesDataTable[[#This Row],[Order Date]])</f>
        <v>4</v>
      </c>
      <c r="Z520" s="8" t="str">
        <f>TEXT(SalesDataTable[[#This Row],[Order Date]],"mmm")</f>
        <v>Apr</v>
      </c>
    </row>
    <row r="521" spans="1:26" ht="16">
      <c r="A521" s="2">
        <v>1962</v>
      </c>
      <c r="B521" s="3">
        <v>46119</v>
      </c>
      <c r="C521" s="5">
        <f>YEAR(SalesDataTable[[#This Row],[Order Date]])</f>
        <v>2026</v>
      </c>
      <c r="D521" s="14" t="str">
        <f>"Q"&amp;ROUNDUP(MONTH(SalesDataTable[[#This Row],[Order Date]])/3,0)</f>
        <v>Q2</v>
      </c>
      <c r="E521" s="5">
        <f>MONTH(SalesDataTable[[#This Row],[Order Date]])</f>
        <v>4</v>
      </c>
      <c r="F521" s="5" t="str">
        <f>TEXT(SalesDataTable[[#This Row],[Order Date]], "MMM")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25">
        <f>SalesDataTable[[#This Row],[Units Sold]]*SalesDataTable[[#This Row],[Unit Price]]</f>
        <v>457.86</v>
      </c>
      <c r="V521" s="8">
        <f>SalesDataTable[[#This Row],[Units Sold]]*SalesDataTable[[#This Row],[Unit Price]]*SalesDataTable[[#This Row],[Discount %]]</f>
        <v>22.893000000000001</v>
      </c>
      <c r="W521" s="5">
        <f>YEAR(SalesDataTable[[#This Row],[Order Date]])</f>
        <v>2026</v>
      </c>
      <c r="X521" s="8" t="str">
        <f>"Q"&amp;ROUNDUP(MONTH(SalesDataTable[[#This Row],[Order Date]])/3,0)</f>
        <v>Q2</v>
      </c>
      <c r="Y521" s="9">
        <f>MONTH(SalesDataTable[[#This Row],[Order Date]])</f>
        <v>4</v>
      </c>
      <c r="Z521" s="8" t="str">
        <f>TEXT(SalesDataTable[[#This Row],[Order Date]],"mmm")</f>
        <v>Apr</v>
      </c>
    </row>
    <row r="522" spans="1:26" ht="16">
      <c r="A522" s="2">
        <v>2381</v>
      </c>
      <c r="B522" s="3">
        <v>46119</v>
      </c>
      <c r="C522" s="5">
        <f>YEAR(SalesDataTable[[#This Row],[Order Date]])</f>
        <v>2026</v>
      </c>
      <c r="D522" s="14" t="str">
        <f>"Q"&amp;ROUNDUP(MONTH(SalesDataTable[[#This Row],[Order Date]])/3,0)</f>
        <v>Q2</v>
      </c>
      <c r="E522" s="5">
        <f>MONTH(SalesDataTable[[#This Row],[Order Date]])</f>
        <v>4</v>
      </c>
      <c r="F522" s="5" t="str">
        <f>TEXT(SalesDataTable[[#This Row],[Order Date]], "MMM")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25">
        <f>SalesDataTable[[#This Row],[Units Sold]]*SalesDataTable[[#This Row],[Unit Price]]</f>
        <v>268.32</v>
      </c>
      <c r="V522" s="8">
        <f>SalesDataTable[[#This Row],[Units Sold]]*SalesDataTable[[#This Row],[Unit Price]]*SalesDataTable[[#This Row],[Discount %]]</f>
        <v>13.416</v>
      </c>
      <c r="W522" s="5">
        <f>YEAR(SalesDataTable[[#This Row],[Order Date]])</f>
        <v>2026</v>
      </c>
      <c r="X522" s="8" t="str">
        <f>"Q"&amp;ROUNDUP(MONTH(SalesDataTable[[#This Row],[Order Date]])/3,0)</f>
        <v>Q2</v>
      </c>
      <c r="Y522" s="9">
        <f>MONTH(SalesDataTable[[#This Row],[Order Date]])</f>
        <v>4</v>
      </c>
      <c r="Z522" s="8" t="str">
        <f>TEXT(SalesDataTable[[#This Row],[Order Date]],"mmm")</f>
        <v>Apr</v>
      </c>
    </row>
    <row r="523" spans="1:26" ht="16">
      <c r="A523" s="2">
        <v>2655</v>
      </c>
      <c r="B523" s="3">
        <v>46119</v>
      </c>
      <c r="C523" s="5">
        <f>YEAR(SalesDataTable[[#This Row],[Order Date]])</f>
        <v>2026</v>
      </c>
      <c r="D523" s="14" t="str">
        <f>"Q"&amp;ROUNDUP(MONTH(SalesDataTable[[#This Row],[Order Date]])/3,0)</f>
        <v>Q2</v>
      </c>
      <c r="E523" s="5">
        <f>MONTH(SalesDataTable[[#This Row],[Order Date]])</f>
        <v>4</v>
      </c>
      <c r="F523" s="5" t="str">
        <f>TEXT(SalesDataTable[[#This Row],[Order Date]], "MMM")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25">
        <f>SalesDataTable[[#This Row],[Units Sold]]*SalesDataTable[[#This Row],[Unit Price]]</f>
        <v>101.13</v>
      </c>
      <c r="V523" s="8">
        <f>SalesDataTable[[#This Row],[Units Sold]]*SalesDataTable[[#This Row],[Unit Price]]*SalesDataTable[[#This Row],[Discount %]]</f>
        <v>0</v>
      </c>
      <c r="W523" s="5">
        <f>YEAR(SalesDataTable[[#This Row],[Order Date]])</f>
        <v>2026</v>
      </c>
      <c r="X523" s="8" t="str">
        <f>"Q"&amp;ROUNDUP(MONTH(SalesDataTable[[#This Row],[Order Date]])/3,0)</f>
        <v>Q2</v>
      </c>
      <c r="Y523" s="9">
        <f>MONTH(SalesDataTable[[#This Row],[Order Date]])</f>
        <v>4</v>
      </c>
      <c r="Z523" s="8" t="str">
        <f>TEXT(SalesDataTable[[#This Row],[Order Date]],"mmm")</f>
        <v>Apr</v>
      </c>
    </row>
    <row r="524" spans="1:26" ht="16">
      <c r="A524" s="2">
        <v>2944</v>
      </c>
      <c r="B524" s="3">
        <v>46119</v>
      </c>
      <c r="C524" s="5">
        <f>YEAR(SalesDataTable[[#This Row],[Order Date]])</f>
        <v>2026</v>
      </c>
      <c r="D524" s="14" t="str">
        <f>"Q"&amp;ROUNDUP(MONTH(SalesDataTable[[#This Row],[Order Date]])/3,0)</f>
        <v>Q2</v>
      </c>
      <c r="E524" s="5">
        <f>MONTH(SalesDataTable[[#This Row],[Order Date]])</f>
        <v>4</v>
      </c>
      <c r="F524" s="5" t="str">
        <f>TEXT(SalesDataTable[[#This Row],[Order Date]], "MMM")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25">
        <f>SalesDataTable[[#This Row],[Units Sold]]*SalesDataTable[[#This Row],[Unit Price]]</f>
        <v>51.36</v>
      </c>
      <c r="V524" s="8">
        <f>SalesDataTable[[#This Row],[Units Sold]]*SalesDataTable[[#This Row],[Unit Price]]*SalesDataTable[[#This Row],[Discount %]]</f>
        <v>0</v>
      </c>
      <c r="W524" s="5">
        <f>YEAR(SalesDataTable[[#This Row],[Order Date]])</f>
        <v>2026</v>
      </c>
      <c r="X524" s="8" t="str">
        <f>"Q"&amp;ROUNDUP(MONTH(SalesDataTable[[#This Row],[Order Date]])/3,0)</f>
        <v>Q2</v>
      </c>
      <c r="Y524" s="9">
        <f>MONTH(SalesDataTable[[#This Row],[Order Date]])</f>
        <v>4</v>
      </c>
      <c r="Z524" s="8" t="str">
        <f>TEXT(SalesDataTable[[#This Row],[Order Date]],"mmm")</f>
        <v>Apr</v>
      </c>
    </row>
    <row r="525" spans="1:26" ht="16">
      <c r="A525" s="2">
        <v>4756</v>
      </c>
      <c r="B525" s="3">
        <v>46119</v>
      </c>
      <c r="C525" s="5">
        <f>YEAR(SalesDataTable[[#This Row],[Order Date]])</f>
        <v>2026</v>
      </c>
      <c r="D525" s="14" t="str">
        <f>"Q"&amp;ROUNDUP(MONTH(SalesDataTable[[#This Row],[Order Date]])/3,0)</f>
        <v>Q2</v>
      </c>
      <c r="E525" s="5">
        <f>MONTH(SalesDataTable[[#This Row],[Order Date]])</f>
        <v>4</v>
      </c>
      <c r="F525" s="5" t="str">
        <f>TEXT(SalesDataTable[[#This Row],[Order Date]], "MMM")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25">
        <f>SalesDataTable[[#This Row],[Units Sold]]*SalesDataTable[[#This Row],[Unit Price]]</f>
        <v>759.4</v>
      </c>
      <c r="V525" s="8">
        <f>SalesDataTable[[#This Row],[Units Sold]]*SalesDataTable[[#This Row],[Unit Price]]*SalesDataTable[[#This Row],[Discount %]]</f>
        <v>0</v>
      </c>
      <c r="W525" s="5">
        <f>YEAR(SalesDataTable[[#This Row],[Order Date]])</f>
        <v>2026</v>
      </c>
      <c r="X525" s="8" t="str">
        <f>"Q"&amp;ROUNDUP(MONTH(SalesDataTable[[#This Row],[Order Date]])/3,0)</f>
        <v>Q2</v>
      </c>
      <c r="Y525" s="9">
        <f>MONTH(SalesDataTable[[#This Row],[Order Date]])</f>
        <v>4</v>
      </c>
      <c r="Z525" s="8" t="str">
        <f>TEXT(SalesDataTable[[#This Row],[Order Date]],"mmm")</f>
        <v>Apr</v>
      </c>
    </row>
    <row r="526" spans="1:26" ht="16">
      <c r="A526" s="2">
        <v>52</v>
      </c>
      <c r="B526" s="3">
        <v>46120</v>
      </c>
      <c r="C526" s="5">
        <f>YEAR(SalesDataTable[[#This Row],[Order Date]])</f>
        <v>2026</v>
      </c>
      <c r="D526" s="14" t="str">
        <f>"Q"&amp;ROUNDUP(MONTH(SalesDataTable[[#This Row],[Order Date]])/3,0)</f>
        <v>Q2</v>
      </c>
      <c r="E526" s="5">
        <f>MONTH(SalesDataTable[[#This Row],[Order Date]])</f>
        <v>4</v>
      </c>
      <c r="F526" s="5" t="str">
        <f>TEXT(SalesDataTable[[#This Row],[Order Date]], "MMM")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25">
        <f>SalesDataTable[[#This Row],[Units Sold]]*SalesDataTable[[#This Row],[Unit Price]]</f>
        <v>267.18</v>
      </c>
      <c r="V526" s="8">
        <f>SalesDataTable[[#This Row],[Units Sold]]*SalesDataTable[[#This Row],[Unit Price]]*SalesDataTable[[#This Row],[Discount %]]</f>
        <v>0</v>
      </c>
      <c r="W526" s="5">
        <f>YEAR(SalesDataTable[[#This Row],[Order Date]])</f>
        <v>2026</v>
      </c>
      <c r="X526" s="8" t="str">
        <f>"Q"&amp;ROUNDUP(MONTH(SalesDataTable[[#This Row],[Order Date]])/3,0)</f>
        <v>Q2</v>
      </c>
      <c r="Y526" s="9">
        <f>MONTH(SalesDataTable[[#This Row],[Order Date]])</f>
        <v>4</v>
      </c>
      <c r="Z526" s="8" t="str">
        <f>TEXT(SalesDataTable[[#This Row],[Order Date]],"mmm")</f>
        <v>Apr</v>
      </c>
    </row>
    <row r="527" spans="1:26" ht="16">
      <c r="A527" s="2">
        <v>556</v>
      </c>
      <c r="B527" s="3">
        <v>46120</v>
      </c>
      <c r="C527" s="5">
        <f>YEAR(SalesDataTable[[#This Row],[Order Date]])</f>
        <v>2026</v>
      </c>
      <c r="D527" s="14" t="str">
        <f>"Q"&amp;ROUNDUP(MONTH(SalesDataTable[[#This Row],[Order Date]])/3,0)</f>
        <v>Q2</v>
      </c>
      <c r="E527" s="5">
        <f>MONTH(SalesDataTable[[#This Row],[Order Date]])</f>
        <v>4</v>
      </c>
      <c r="F527" s="5" t="str">
        <f>TEXT(SalesDataTable[[#This Row],[Order Date]], "MMM")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25">
        <f>SalesDataTable[[#This Row],[Units Sold]]*SalesDataTable[[#This Row],[Unit Price]]</f>
        <v>248.78</v>
      </c>
      <c r="V527" s="8">
        <f>SalesDataTable[[#This Row],[Units Sold]]*SalesDataTable[[#This Row],[Unit Price]]*SalesDataTable[[#This Row],[Discount %]]</f>
        <v>0</v>
      </c>
      <c r="W527" s="5">
        <f>YEAR(SalesDataTable[[#This Row],[Order Date]])</f>
        <v>2026</v>
      </c>
      <c r="X527" s="8" t="str">
        <f>"Q"&amp;ROUNDUP(MONTH(SalesDataTable[[#This Row],[Order Date]])/3,0)</f>
        <v>Q2</v>
      </c>
      <c r="Y527" s="9">
        <f>MONTH(SalesDataTable[[#This Row],[Order Date]])</f>
        <v>4</v>
      </c>
      <c r="Z527" s="8" t="str">
        <f>TEXT(SalesDataTable[[#This Row],[Order Date]],"mmm")</f>
        <v>Apr</v>
      </c>
    </row>
    <row r="528" spans="1:26" ht="16">
      <c r="A528" s="2">
        <v>1233</v>
      </c>
      <c r="B528" s="3">
        <v>46120</v>
      </c>
      <c r="C528" s="5">
        <f>YEAR(SalesDataTable[[#This Row],[Order Date]])</f>
        <v>2026</v>
      </c>
      <c r="D528" s="14" t="str">
        <f>"Q"&amp;ROUNDUP(MONTH(SalesDataTable[[#This Row],[Order Date]])/3,0)</f>
        <v>Q2</v>
      </c>
      <c r="E528" s="5">
        <f>MONTH(SalesDataTable[[#This Row],[Order Date]])</f>
        <v>4</v>
      </c>
      <c r="F528" s="5" t="str">
        <f>TEXT(SalesDataTable[[#This Row],[Order Date]], "MMM")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25">
        <f>SalesDataTable[[#This Row],[Units Sold]]*SalesDataTable[[#This Row],[Unit Price]]</f>
        <v>251.1</v>
      </c>
      <c r="V528" s="8">
        <f>SalesDataTable[[#This Row],[Units Sold]]*SalesDataTable[[#This Row],[Unit Price]]*SalesDataTable[[#This Row],[Discount %]]</f>
        <v>25.11</v>
      </c>
      <c r="W528" s="5">
        <f>YEAR(SalesDataTable[[#This Row],[Order Date]])</f>
        <v>2026</v>
      </c>
      <c r="X528" s="8" t="str">
        <f>"Q"&amp;ROUNDUP(MONTH(SalesDataTable[[#This Row],[Order Date]])/3,0)</f>
        <v>Q2</v>
      </c>
      <c r="Y528" s="9">
        <f>MONTH(SalesDataTable[[#This Row],[Order Date]])</f>
        <v>4</v>
      </c>
      <c r="Z528" s="8" t="str">
        <f>TEXT(SalesDataTable[[#This Row],[Order Date]],"mmm")</f>
        <v>Apr</v>
      </c>
    </row>
    <row r="529" spans="1:26" ht="16">
      <c r="A529" s="2">
        <v>1492</v>
      </c>
      <c r="B529" s="3">
        <v>46120</v>
      </c>
      <c r="C529" s="5">
        <f>YEAR(SalesDataTable[[#This Row],[Order Date]])</f>
        <v>2026</v>
      </c>
      <c r="D529" s="14" t="str">
        <f>"Q"&amp;ROUNDUP(MONTH(SalesDataTable[[#This Row],[Order Date]])/3,0)</f>
        <v>Q2</v>
      </c>
      <c r="E529" s="5">
        <f>MONTH(SalesDataTable[[#This Row],[Order Date]])</f>
        <v>4</v>
      </c>
      <c r="F529" s="5" t="str">
        <f>TEXT(SalesDataTable[[#This Row],[Order Date]], "MMM")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25">
        <f>SalesDataTable[[#This Row],[Units Sold]]*SalesDataTable[[#This Row],[Unit Price]]</f>
        <v>82.16</v>
      </c>
      <c r="V529" s="8">
        <f>SalesDataTable[[#This Row],[Units Sold]]*SalesDataTable[[#This Row],[Unit Price]]*SalesDataTable[[#This Row],[Discount %]]</f>
        <v>0</v>
      </c>
      <c r="W529" s="5">
        <f>YEAR(SalesDataTable[[#This Row],[Order Date]])</f>
        <v>2026</v>
      </c>
      <c r="X529" s="8" t="str">
        <f>"Q"&amp;ROUNDUP(MONTH(SalesDataTable[[#This Row],[Order Date]])/3,0)</f>
        <v>Q2</v>
      </c>
      <c r="Y529" s="9">
        <f>MONTH(SalesDataTable[[#This Row],[Order Date]])</f>
        <v>4</v>
      </c>
      <c r="Z529" s="8" t="str">
        <f>TEXT(SalesDataTable[[#This Row],[Order Date]],"mmm")</f>
        <v>Apr</v>
      </c>
    </row>
    <row r="530" spans="1:26" ht="16">
      <c r="A530" s="2">
        <v>1619</v>
      </c>
      <c r="B530" s="3">
        <v>46120</v>
      </c>
      <c r="C530" s="5">
        <f>YEAR(SalesDataTable[[#This Row],[Order Date]])</f>
        <v>2026</v>
      </c>
      <c r="D530" s="14" t="str">
        <f>"Q"&amp;ROUNDUP(MONTH(SalesDataTable[[#This Row],[Order Date]])/3,0)</f>
        <v>Q2</v>
      </c>
      <c r="E530" s="5">
        <f>MONTH(SalesDataTable[[#This Row],[Order Date]])</f>
        <v>4</v>
      </c>
      <c r="F530" s="5" t="str">
        <f>TEXT(SalesDataTable[[#This Row],[Order Date]], "MMM")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25">
        <f>SalesDataTable[[#This Row],[Units Sold]]*SalesDataTable[[#This Row],[Unit Price]]</f>
        <v>230.55</v>
      </c>
      <c r="V530" s="8">
        <f>SalesDataTable[[#This Row],[Units Sold]]*SalesDataTable[[#This Row],[Unit Price]]*SalesDataTable[[#This Row],[Discount %]]</f>
        <v>0</v>
      </c>
      <c r="W530" s="5">
        <f>YEAR(SalesDataTable[[#This Row],[Order Date]])</f>
        <v>2026</v>
      </c>
      <c r="X530" s="8" t="str">
        <f>"Q"&amp;ROUNDUP(MONTH(SalesDataTable[[#This Row],[Order Date]])/3,0)</f>
        <v>Q2</v>
      </c>
      <c r="Y530" s="9">
        <f>MONTH(SalesDataTable[[#This Row],[Order Date]])</f>
        <v>4</v>
      </c>
      <c r="Z530" s="8" t="str">
        <f>TEXT(SalesDataTable[[#This Row],[Order Date]],"mmm")</f>
        <v>Apr</v>
      </c>
    </row>
    <row r="531" spans="1:26" ht="16">
      <c r="A531" s="2">
        <v>1631</v>
      </c>
      <c r="B531" s="3">
        <v>46120</v>
      </c>
      <c r="C531" s="5">
        <f>YEAR(SalesDataTable[[#This Row],[Order Date]])</f>
        <v>2026</v>
      </c>
      <c r="D531" s="14" t="str">
        <f>"Q"&amp;ROUNDUP(MONTH(SalesDataTable[[#This Row],[Order Date]])/3,0)</f>
        <v>Q2</v>
      </c>
      <c r="E531" s="5">
        <f>MONTH(SalesDataTable[[#This Row],[Order Date]])</f>
        <v>4</v>
      </c>
      <c r="F531" s="5" t="str">
        <f>TEXT(SalesDataTable[[#This Row],[Order Date]], "MMM")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25">
        <f>SalesDataTable[[#This Row],[Units Sold]]*SalesDataTable[[#This Row],[Unit Price]]</f>
        <v>45.54</v>
      </c>
      <c r="V531" s="8">
        <f>SalesDataTable[[#This Row],[Units Sold]]*SalesDataTable[[#This Row],[Unit Price]]*SalesDataTable[[#This Row],[Discount %]]</f>
        <v>0</v>
      </c>
      <c r="W531" s="5">
        <f>YEAR(SalesDataTable[[#This Row],[Order Date]])</f>
        <v>2026</v>
      </c>
      <c r="X531" s="8" t="str">
        <f>"Q"&amp;ROUNDUP(MONTH(SalesDataTable[[#This Row],[Order Date]])/3,0)</f>
        <v>Q2</v>
      </c>
      <c r="Y531" s="9">
        <f>MONTH(SalesDataTable[[#This Row],[Order Date]])</f>
        <v>4</v>
      </c>
      <c r="Z531" s="8" t="str">
        <f>TEXT(SalesDataTable[[#This Row],[Order Date]],"mmm")</f>
        <v>Apr</v>
      </c>
    </row>
    <row r="532" spans="1:26" ht="16">
      <c r="A532" s="2">
        <v>1844</v>
      </c>
      <c r="B532" s="3">
        <v>46120</v>
      </c>
      <c r="C532" s="5">
        <f>YEAR(SalesDataTable[[#This Row],[Order Date]])</f>
        <v>2026</v>
      </c>
      <c r="D532" s="14" t="str">
        <f>"Q"&amp;ROUNDUP(MONTH(SalesDataTable[[#This Row],[Order Date]])/3,0)</f>
        <v>Q2</v>
      </c>
      <c r="E532" s="5">
        <f>MONTH(SalesDataTable[[#This Row],[Order Date]])</f>
        <v>4</v>
      </c>
      <c r="F532" s="5" t="str">
        <f>TEXT(SalesDataTable[[#This Row],[Order Date]], "MMM")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25">
        <f>SalesDataTable[[#This Row],[Units Sold]]*SalesDataTable[[#This Row],[Unit Price]]</f>
        <v>74.2</v>
      </c>
      <c r="V532" s="8">
        <f>SalesDataTable[[#This Row],[Units Sold]]*SalesDataTable[[#This Row],[Unit Price]]*SalesDataTable[[#This Row],[Discount %]]</f>
        <v>7.4200000000000008</v>
      </c>
      <c r="W532" s="5">
        <f>YEAR(SalesDataTable[[#This Row],[Order Date]])</f>
        <v>2026</v>
      </c>
      <c r="X532" s="8" t="str">
        <f>"Q"&amp;ROUNDUP(MONTH(SalesDataTable[[#This Row],[Order Date]])/3,0)</f>
        <v>Q2</v>
      </c>
      <c r="Y532" s="9">
        <f>MONTH(SalesDataTable[[#This Row],[Order Date]])</f>
        <v>4</v>
      </c>
      <c r="Z532" s="8" t="str">
        <f>TEXT(SalesDataTable[[#This Row],[Order Date]],"mmm")</f>
        <v>Apr</v>
      </c>
    </row>
    <row r="533" spans="1:26" ht="16">
      <c r="A533" s="2">
        <v>4246</v>
      </c>
      <c r="B533" s="3">
        <v>46120</v>
      </c>
      <c r="C533" s="5">
        <f>YEAR(SalesDataTable[[#This Row],[Order Date]])</f>
        <v>2026</v>
      </c>
      <c r="D533" s="14" t="str">
        <f>"Q"&amp;ROUNDUP(MONTH(SalesDataTable[[#This Row],[Order Date]])/3,0)</f>
        <v>Q2</v>
      </c>
      <c r="E533" s="5">
        <f>MONTH(SalesDataTable[[#This Row],[Order Date]])</f>
        <v>4</v>
      </c>
      <c r="F533" s="5" t="str">
        <f>TEXT(SalesDataTable[[#This Row],[Order Date]], "MMM")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25">
        <f>SalesDataTable[[#This Row],[Units Sold]]*SalesDataTable[[#This Row],[Unit Price]]</f>
        <v>782.84999999999991</v>
      </c>
      <c r="V533" s="8">
        <f>SalesDataTable[[#This Row],[Units Sold]]*SalesDataTable[[#This Row],[Unit Price]]*SalesDataTable[[#This Row],[Discount %]]</f>
        <v>117.42749999999998</v>
      </c>
      <c r="W533" s="5">
        <f>YEAR(SalesDataTable[[#This Row],[Order Date]])</f>
        <v>2026</v>
      </c>
      <c r="X533" s="8" t="str">
        <f>"Q"&amp;ROUNDUP(MONTH(SalesDataTable[[#This Row],[Order Date]])/3,0)</f>
        <v>Q2</v>
      </c>
      <c r="Y533" s="9">
        <f>MONTH(SalesDataTable[[#This Row],[Order Date]])</f>
        <v>4</v>
      </c>
      <c r="Z533" s="8" t="str">
        <f>TEXT(SalesDataTable[[#This Row],[Order Date]],"mmm")</f>
        <v>Apr</v>
      </c>
    </row>
    <row r="534" spans="1:26" ht="16">
      <c r="A534" s="2">
        <v>5139</v>
      </c>
      <c r="B534" s="3">
        <v>46120</v>
      </c>
      <c r="C534" s="5">
        <f>YEAR(SalesDataTable[[#This Row],[Order Date]])</f>
        <v>2026</v>
      </c>
      <c r="D534" s="14" t="str">
        <f>"Q"&amp;ROUNDUP(MONTH(SalesDataTable[[#This Row],[Order Date]])/3,0)</f>
        <v>Q2</v>
      </c>
      <c r="E534" s="5">
        <f>MONTH(SalesDataTable[[#This Row],[Order Date]])</f>
        <v>4</v>
      </c>
      <c r="F534" s="5" t="str">
        <f>TEXT(SalesDataTable[[#This Row],[Order Date]], "MMM")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25">
        <f>SalesDataTable[[#This Row],[Units Sold]]*SalesDataTable[[#This Row],[Unit Price]]</f>
        <v>102.8</v>
      </c>
      <c r="V534" s="8">
        <f>SalesDataTable[[#This Row],[Units Sold]]*SalesDataTable[[#This Row],[Unit Price]]*SalesDataTable[[#This Row],[Discount %]]</f>
        <v>0</v>
      </c>
      <c r="W534" s="5">
        <f>YEAR(SalesDataTable[[#This Row],[Order Date]])</f>
        <v>2026</v>
      </c>
      <c r="X534" s="8" t="str">
        <f>"Q"&amp;ROUNDUP(MONTH(SalesDataTable[[#This Row],[Order Date]])/3,0)</f>
        <v>Q2</v>
      </c>
      <c r="Y534" s="9">
        <f>MONTH(SalesDataTable[[#This Row],[Order Date]])</f>
        <v>4</v>
      </c>
      <c r="Z534" s="8" t="str">
        <f>TEXT(SalesDataTable[[#This Row],[Order Date]],"mmm")</f>
        <v>Apr</v>
      </c>
    </row>
    <row r="535" spans="1:26" ht="16">
      <c r="A535" s="2">
        <v>186</v>
      </c>
      <c r="B535" s="3">
        <v>46121</v>
      </c>
      <c r="C535" s="5">
        <f>YEAR(SalesDataTable[[#This Row],[Order Date]])</f>
        <v>2026</v>
      </c>
      <c r="D535" s="14" t="str">
        <f>"Q"&amp;ROUNDUP(MONTH(SalesDataTable[[#This Row],[Order Date]])/3,0)</f>
        <v>Q2</v>
      </c>
      <c r="E535" s="5">
        <f>MONTH(SalesDataTable[[#This Row],[Order Date]])</f>
        <v>4</v>
      </c>
      <c r="F535" s="5" t="str">
        <f>TEXT(SalesDataTable[[#This Row],[Order Date]], "MMM")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25">
        <f>SalesDataTable[[#This Row],[Units Sold]]*SalesDataTable[[#This Row],[Unit Price]]</f>
        <v>92.84</v>
      </c>
      <c r="V535" s="8">
        <f>SalesDataTable[[#This Row],[Units Sold]]*SalesDataTable[[#This Row],[Unit Price]]*SalesDataTable[[#This Row],[Discount %]]</f>
        <v>9.2840000000000007</v>
      </c>
      <c r="W535" s="5">
        <f>YEAR(SalesDataTable[[#This Row],[Order Date]])</f>
        <v>2026</v>
      </c>
      <c r="X535" s="8" t="str">
        <f>"Q"&amp;ROUNDUP(MONTH(SalesDataTable[[#This Row],[Order Date]])/3,0)</f>
        <v>Q2</v>
      </c>
      <c r="Y535" s="9">
        <f>MONTH(SalesDataTable[[#This Row],[Order Date]])</f>
        <v>4</v>
      </c>
      <c r="Z535" s="8" t="str">
        <f>TEXT(SalesDataTable[[#This Row],[Order Date]],"mmm")</f>
        <v>Apr</v>
      </c>
    </row>
    <row r="536" spans="1:26" ht="16">
      <c r="A536" s="2">
        <v>1742</v>
      </c>
      <c r="B536" s="3">
        <v>46121</v>
      </c>
      <c r="C536" s="5">
        <f>YEAR(SalesDataTable[[#This Row],[Order Date]])</f>
        <v>2026</v>
      </c>
      <c r="D536" s="14" t="str">
        <f>"Q"&amp;ROUNDUP(MONTH(SalesDataTable[[#This Row],[Order Date]])/3,0)</f>
        <v>Q2</v>
      </c>
      <c r="E536" s="5">
        <f>MONTH(SalesDataTable[[#This Row],[Order Date]])</f>
        <v>4</v>
      </c>
      <c r="F536" s="5" t="str">
        <f>TEXT(SalesDataTable[[#This Row],[Order Date]], "MMM")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25">
        <f>SalesDataTable[[#This Row],[Units Sold]]*SalesDataTable[[#This Row],[Unit Price]]</f>
        <v>241.5</v>
      </c>
      <c r="V536" s="8">
        <f>SalesDataTable[[#This Row],[Units Sold]]*SalesDataTable[[#This Row],[Unit Price]]*SalesDataTable[[#This Row],[Discount %]]</f>
        <v>12.075000000000001</v>
      </c>
      <c r="W536" s="5">
        <f>YEAR(SalesDataTable[[#This Row],[Order Date]])</f>
        <v>2026</v>
      </c>
      <c r="X536" s="8" t="str">
        <f>"Q"&amp;ROUNDUP(MONTH(SalesDataTable[[#This Row],[Order Date]])/3,0)</f>
        <v>Q2</v>
      </c>
      <c r="Y536" s="9">
        <f>MONTH(SalesDataTable[[#This Row],[Order Date]])</f>
        <v>4</v>
      </c>
      <c r="Z536" s="8" t="str">
        <f>TEXT(SalesDataTable[[#This Row],[Order Date]],"mmm")</f>
        <v>Apr</v>
      </c>
    </row>
    <row r="537" spans="1:26" ht="16">
      <c r="A537" s="2">
        <v>3189</v>
      </c>
      <c r="B537" s="3">
        <v>46121</v>
      </c>
      <c r="C537" s="5">
        <f>YEAR(SalesDataTable[[#This Row],[Order Date]])</f>
        <v>2026</v>
      </c>
      <c r="D537" s="14" t="str">
        <f>"Q"&amp;ROUNDUP(MONTH(SalesDataTable[[#This Row],[Order Date]])/3,0)</f>
        <v>Q2</v>
      </c>
      <c r="E537" s="5">
        <f>MONTH(SalesDataTable[[#This Row],[Order Date]])</f>
        <v>4</v>
      </c>
      <c r="F537" s="5" t="str">
        <f>TEXT(SalesDataTable[[#This Row],[Order Date]], "MMM")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25">
        <f>SalesDataTable[[#This Row],[Units Sold]]*SalesDataTable[[#This Row],[Unit Price]]</f>
        <v>944.33999999999992</v>
      </c>
      <c r="V537" s="8">
        <f>SalesDataTable[[#This Row],[Units Sold]]*SalesDataTable[[#This Row],[Unit Price]]*SalesDataTable[[#This Row],[Discount %]]</f>
        <v>47.216999999999999</v>
      </c>
      <c r="W537" s="5">
        <f>YEAR(SalesDataTable[[#This Row],[Order Date]])</f>
        <v>2026</v>
      </c>
      <c r="X537" s="8" t="str">
        <f>"Q"&amp;ROUNDUP(MONTH(SalesDataTable[[#This Row],[Order Date]])/3,0)</f>
        <v>Q2</v>
      </c>
      <c r="Y537" s="9">
        <f>MONTH(SalesDataTable[[#This Row],[Order Date]])</f>
        <v>4</v>
      </c>
      <c r="Z537" s="8" t="str">
        <f>TEXT(SalesDataTable[[#This Row],[Order Date]],"mmm")</f>
        <v>Apr</v>
      </c>
    </row>
    <row r="538" spans="1:26" ht="16">
      <c r="A538" s="2">
        <v>3747</v>
      </c>
      <c r="B538" s="3">
        <v>46121</v>
      </c>
      <c r="C538" s="5">
        <f>YEAR(SalesDataTable[[#This Row],[Order Date]])</f>
        <v>2026</v>
      </c>
      <c r="D538" s="14" t="str">
        <f>"Q"&amp;ROUNDUP(MONTH(SalesDataTable[[#This Row],[Order Date]])/3,0)</f>
        <v>Q2</v>
      </c>
      <c r="E538" s="5">
        <f>MONTH(SalesDataTable[[#This Row],[Order Date]])</f>
        <v>4</v>
      </c>
      <c r="F538" s="5" t="str">
        <f>TEXT(SalesDataTable[[#This Row],[Order Date]], "MMM")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25">
        <f>SalesDataTable[[#This Row],[Units Sold]]*SalesDataTable[[#This Row],[Unit Price]]</f>
        <v>244.72</v>
      </c>
      <c r="V538" s="8">
        <f>SalesDataTable[[#This Row],[Units Sold]]*SalesDataTable[[#This Row],[Unit Price]]*SalesDataTable[[#This Row],[Discount %]]</f>
        <v>12.236000000000001</v>
      </c>
      <c r="W538" s="5">
        <f>YEAR(SalesDataTable[[#This Row],[Order Date]])</f>
        <v>2026</v>
      </c>
      <c r="X538" s="8" t="str">
        <f>"Q"&amp;ROUNDUP(MONTH(SalesDataTable[[#This Row],[Order Date]])/3,0)</f>
        <v>Q2</v>
      </c>
      <c r="Y538" s="9">
        <f>MONTH(SalesDataTable[[#This Row],[Order Date]])</f>
        <v>4</v>
      </c>
      <c r="Z538" s="8" t="str">
        <f>TEXT(SalesDataTable[[#This Row],[Order Date]],"mmm")</f>
        <v>Apr</v>
      </c>
    </row>
    <row r="539" spans="1:26" ht="16">
      <c r="A539" s="2">
        <v>3782</v>
      </c>
      <c r="B539" s="3">
        <v>46121</v>
      </c>
      <c r="C539" s="5">
        <f>YEAR(SalesDataTable[[#This Row],[Order Date]])</f>
        <v>2026</v>
      </c>
      <c r="D539" s="14" t="str">
        <f>"Q"&amp;ROUNDUP(MONTH(SalesDataTable[[#This Row],[Order Date]])/3,0)</f>
        <v>Q2</v>
      </c>
      <c r="E539" s="5">
        <f>MONTH(SalesDataTable[[#This Row],[Order Date]])</f>
        <v>4</v>
      </c>
      <c r="F539" s="5" t="str">
        <f>TEXT(SalesDataTable[[#This Row],[Order Date]], "MMM")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25">
        <f>SalesDataTable[[#This Row],[Units Sold]]*SalesDataTable[[#This Row],[Unit Price]]</f>
        <v>79.36</v>
      </c>
      <c r="V539" s="8">
        <f>SalesDataTable[[#This Row],[Units Sold]]*SalesDataTable[[#This Row],[Unit Price]]*SalesDataTable[[#This Row],[Discount %]]</f>
        <v>3.968</v>
      </c>
      <c r="W539" s="5">
        <f>YEAR(SalesDataTable[[#This Row],[Order Date]])</f>
        <v>2026</v>
      </c>
      <c r="X539" s="8" t="str">
        <f>"Q"&amp;ROUNDUP(MONTH(SalesDataTable[[#This Row],[Order Date]])/3,0)</f>
        <v>Q2</v>
      </c>
      <c r="Y539" s="9">
        <f>MONTH(SalesDataTable[[#This Row],[Order Date]])</f>
        <v>4</v>
      </c>
      <c r="Z539" s="8" t="str">
        <f>TEXT(SalesDataTable[[#This Row],[Order Date]],"mmm")</f>
        <v>Apr</v>
      </c>
    </row>
    <row r="540" spans="1:26" ht="16">
      <c r="A540" s="2">
        <v>4344</v>
      </c>
      <c r="B540" s="3">
        <v>46121</v>
      </c>
      <c r="C540" s="5">
        <f>YEAR(SalesDataTable[[#This Row],[Order Date]])</f>
        <v>2026</v>
      </c>
      <c r="D540" s="14" t="str">
        <f>"Q"&amp;ROUNDUP(MONTH(SalesDataTable[[#This Row],[Order Date]])/3,0)</f>
        <v>Q2</v>
      </c>
      <c r="E540" s="5">
        <f>MONTH(SalesDataTable[[#This Row],[Order Date]])</f>
        <v>4</v>
      </c>
      <c r="F540" s="5" t="str">
        <f>TEXT(SalesDataTable[[#This Row],[Order Date]], "MMM")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25">
        <f>SalesDataTable[[#This Row],[Units Sold]]*SalesDataTable[[#This Row],[Unit Price]]</f>
        <v>364.68</v>
      </c>
      <c r="V540" s="8">
        <f>SalesDataTable[[#This Row],[Units Sold]]*SalesDataTable[[#This Row],[Unit Price]]*SalesDataTable[[#This Row],[Discount %]]</f>
        <v>54.701999999999998</v>
      </c>
      <c r="W540" s="5">
        <f>YEAR(SalesDataTable[[#This Row],[Order Date]])</f>
        <v>2026</v>
      </c>
      <c r="X540" s="8" t="str">
        <f>"Q"&amp;ROUNDUP(MONTH(SalesDataTable[[#This Row],[Order Date]])/3,0)</f>
        <v>Q2</v>
      </c>
      <c r="Y540" s="9">
        <f>MONTH(SalesDataTable[[#This Row],[Order Date]])</f>
        <v>4</v>
      </c>
      <c r="Z540" s="8" t="str">
        <f>TEXT(SalesDataTable[[#This Row],[Order Date]],"mmm")</f>
        <v>Apr</v>
      </c>
    </row>
    <row r="541" spans="1:26" ht="16">
      <c r="A541" s="2">
        <v>4901</v>
      </c>
      <c r="B541" s="3">
        <v>46121</v>
      </c>
      <c r="C541" s="5">
        <f>YEAR(SalesDataTable[[#This Row],[Order Date]])</f>
        <v>2026</v>
      </c>
      <c r="D541" s="14" t="str">
        <f>"Q"&amp;ROUNDUP(MONTH(SalesDataTable[[#This Row],[Order Date]])/3,0)</f>
        <v>Q2</v>
      </c>
      <c r="E541" s="5">
        <f>MONTH(SalesDataTable[[#This Row],[Order Date]])</f>
        <v>4</v>
      </c>
      <c r="F541" s="5" t="str">
        <f>TEXT(SalesDataTable[[#This Row],[Order Date]], "MMM")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25">
        <f>SalesDataTable[[#This Row],[Units Sold]]*SalesDataTable[[#This Row],[Unit Price]]</f>
        <v>80.19</v>
      </c>
      <c r="V541" s="8">
        <f>SalesDataTable[[#This Row],[Units Sold]]*SalesDataTable[[#This Row],[Unit Price]]*SalesDataTable[[#This Row],[Discount %]]</f>
        <v>8.0190000000000001</v>
      </c>
      <c r="W541" s="5">
        <f>YEAR(SalesDataTable[[#This Row],[Order Date]])</f>
        <v>2026</v>
      </c>
      <c r="X541" s="8" t="str">
        <f>"Q"&amp;ROUNDUP(MONTH(SalesDataTable[[#This Row],[Order Date]])/3,0)</f>
        <v>Q2</v>
      </c>
      <c r="Y541" s="9">
        <f>MONTH(SalesDataTable[[#This Row],[Order Date]])</f>
        <v>4</v>
      </c>
      <c r="Z541" s="8" t="str">
        <f>TEXT(SalesDataTable[[#This Row],[Order Date]],"mmm")</f>
        <v>Apr</v>
      </c>
    </row>
    <row r="542" spans="1:26" ht="16">
      <c r="A542" s="2">
        <v>4969</v>
      </c>
      <c r="B542" s="3">
        <v>46121</v>
      </c>
      <c r="C542" s="5">
        <f>YEAR(SalesDataTable[[#This Row],[Order Date]])</f>
        <v>2026</v>
      </c>
      <c r="D542" s="14" t="str">
        <f>"Q"&amp;ROUNDUP(MONTH(SalesDataTable[[#This Row],[Order Date]])/3,0)</f>
        <v>Q2</v>
      </c>
      <c r="E542" s="5">
        <f>MONTH(SalesDataTable[[#This Row],[Order Date]])</f>
        <v>4</v>
      </c>
      <c r="F542" s="5" t="str">
        <f>TEXT(SalesDataTable[[#This Row],[Order Date]], "MMM")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25">
        <f>SalesDataTable[[#This Row],[Units Sold]]*SalesDataTable[[#This Row],[Unit Price]]</f>
        <v>162.28</v>
      </c>
      <c r="V542" s="8">
        <f>SalesDataTable[[#This Row],[Units Sold]]*SalesDataTable[[#This Row],[Unit Price]]*SalesDataTable[[#This Row],[Discount %]]</f>
        <v>0</v>
      </c>
      <c r="W542" s="5">
        <f>YEAR(SalesDataTable[[#This Row],[Order Date]])</f>
        <v>2026</v>
      </c>
      <c r="X542" s="8" t="str">
        <f>"Q"&amp;ROUNDUP(MONTH(SalesDataTable[[#This Row],[Order Date]])/3,0)</f>
        <v>Q2</v>
      </c>
      <c r="Y542" s="9">
        <f>MONTH(SalesDataTable[[#This Row],[Order Date]])</f>
        <v>4</v>
      </c>
      <c r="Z542" s="8" t="str">
        <f>TEXT(SalesDataTable[[#This Row],[Order Date]],"mmm")</f>
        <v>Apr</v>
      </c>
    </row>
    <row r="543" spans="1:26" ht="16">
      <c r="A543" s="2">
        <v>673</v>
      </c>
      <c r="B543" s="3">
        <v>46122</v>
      </c>
      <c r="C543" s="5">
        <f>YEAR(SalesDataTable[[#This Row],[Order Date]])</f>
        <v>2026</v>
      </c>
      <c r="D543" s="14" t="str">
        <f>"Q"&amp;ROUNDUP(MONTH(SalesDataTable[[#This Row],[Order Date]])/3,0)</f>
        <v>Q2</v>
      </c>
      <c r="E543" s="5">
        <f>MONTH(SalesDataTable[[#This Row],[Order Date]])</f>
        <v>4</v>
      </c>
      <c r="F543" s="5" t="str">
        <f>TEXT(SalesDataTable[[#This Row],[Order Date]], "MMM")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25">
        <f>SalesDataTable[[#This Row],[Units Sold]]*SalesDataTable[[#This Row],[Unit Price]]</f>
        <v>382.22</v>
      </c>
      <c r="V543" s="8">
        <f>SalesDataTable[[#This Row],[Units Sold]]*SalesDataTable[[#This Row],[Unit Price]]*SalesDataTable[[#This Row],[Discount %]]</f>
        <v>0</v>
      </c>
      <c r="W543" s="5">
        <f>YEAR(SalesDataTable[[#This Row],[Order Date]])</f>
        <v>2026</v>
      </c>
      <c r="X543" s="8" t="str">
        <f>"Q"&amp;ROUNDUP(MONTH(SalesDataTable[[#This Row],[Order Date]])/3,0)</f>
        <v>Q2</v>
      </c>
      <c r="Y543" s="9">
        <f>MONTH(SalesDataTable[[#This Row],[Order Date]])</f>
        <v>4</v>
      </c>
      <c r="Z543" s="8" t="str">
        <f>TEXT(SalesDataTable[[#This Row],[Order Date]],"mmm")</f>
        <v>Apr</v>
      </c>
    </row>
    <row r="544" spans="1:26" ht="16">
      <c r="A544" s="2">
        <v>888</v>
      </c>
      <c r="B544" s="3">
        <v>46122</v>
      </c>
      <c r="C544" s="5">
        <f>YEAR(SalesDataTable[[#This Row],[Order Date]])</f>
        <v>2026</v>
      </c>
      <c r="D544" s="14" t="str">
        <f>"Q"&amp;ROUNDUP(MONTH(SalesDataTable[[#This Row],[Order Date]])/3,0)</f>
        <v>Q2</v>
      </c>
      <c r="E544" s="5">
        <f>MONTH(SalesDataTable[[#This Row],[Order Date]])</f>
        <v>4</v>
      </c>
      <c r="F544" s="5" t="str">
        <f>TEXT(SalesDataTable[[#This Row],[Order Date]], "MMM")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25">
        <f>SalesDataTable[[#This Row],[Units Sold]]*SalesDataTable[[#This Row],[Unit Price]]</f>
        <v>81.16</v>
      </c>
      <c r="V544" s="8">
        <f>SalesDataTable[[#This Row],[Units Sold]]*SalesDataTable[[#This Row],[Unit Price]]*SalesDataTable[[#This Row],[Discount %]]</f>
        <v>4.0579999999999998</v>
      </c>
      <c r="W544" s="5">
        <f>YEAR(SalesDataTable[[#This Row],[Order Date]])</f>
        <v>2026</v>
      </c>
      <c r="X544" s="8" t="str">
        <f>"Q"&amp;ROUNDUP(MONTH(SalesDataTable[[#This Row],[Order Date]])/3,0)</f>
        <v>Q2</v>
      </c>
      <c r="Y544" s="9">
        <f>MONTH(SalesDataTable[[#This Row],[Order Date]])</f>
        <v>4</v>
      </c>
      <c r="Z544" s="8" t="str">
        <f>TEXT(SalesDataTable[[#This Row],[Order Date]],"mmm")</f>
        <v>Apr</v>
      </c>
    </row>
    <row r="545" spans="1:26" ht="16">
      <c r="A545" s="2">
        <v>1541</v>
      </c>
      <c r="B545" s="3">
        <v>46122</v>
      </c>
      <c r="C545" s="5">
        <f>YEAR(SalesDataTable[[#This Row],[Order Date]])</f>
        <v>2026</v>
      </c>
      <c r="D545" s="14" t="str">
        <f>"Q"&amp;ROUNDUP(MONTH(SalesDataTable[[#This Row],[Order Date]])/3,0)</f>
        <v>Q2</v>
      </c>
      <c r="E545" s="5">
        <f>MONTH(SalesDataTable[[#This Row],[Order Date]])</f>
        <v>4</v>
      </c>
      <c r="F545" s="5" t="str">
        <f>TEXT(SalesDataTable[[#This Row],[Order Date]], "MMM")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25">
        <f>SalesDataTable[[#This Row],[Units Sold]]*SalesDataTable[[#This Row],[Unit Price]]</f>
        <v>83.44</v>
      </c>
      <c r="V545" s="8">
        <f>SalesDataTable[[#This Row],[Units Sold]]*SalesDataTable[[#This Row],[Unit Price]]*SalesDataTable[[#This Row],[Discount %]]</f>
        <v>0</v>
      </c>
      <c r="W545" s="5">
        <f>YEAR(SalesDataTable[[#This Row],[Order Date]])</f>
        <v>2026</v>
      </c>
      <c r="X545" s="8" t="str">
        <f>"Q"&amp;ROUNDUP(MONTH(SalesDataTable[[#This Row],[Order Date]])/3,0)</f>
        <v>Q2</v>
      </c>
      <c r="Y545" s="9">
        <f>MONTH(SalesDataTable[[#This Row],[Order Date]])</f>
        <v>4</v>
      </c>
      <c r="Z545" s="8" t="str">
        <f>TEXT(SalesDataTable[[#This Row],[Order Date]],"mmm")</f>
        <v>Apr</v>
      </c>
    </row>
    <row r="546" spans="1:26" ht="16">
      <c r="A546" s="2">
        <v>1881</v>
      </c>
      <c r="B546" s="3">
        <v>46122</v>
      </c>
      <c r="C546" s="5">
        <f>YEAR(SalesDataTable[[#This Row],[Order Date]])</f>
        <v>2026</v>
      </c>
      <c r="D546" s="14" t="str">
        <f>"Q"&amp;ROUNDUP(MONTH(SalesDataTable[[#This Row],[Order Date]])/3,0)</f>
        <v>Q2</v>
      </c>
      <c r="E546" s="5">
        <f>MONTH(SalesDataTable[[#This Row],[Order Date]])</f>
        <v>4</v>
      </c>
      <c r="F546" s="5" t="str">
        <f>TEXT(SalesDataTable[[#This Row],[Order Date]], "MMM")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25">
        <f>SalesDataTable[[#This Row],[Units Sold]]*SalesDataTable[[#This Row],[Unit Price]]</f>
        <v>49.61</v>
      </c>
      <c r="V546" s="8">
        <f>SalesDataTable[[#This Row],[Units Sold]]*SalesDataTable[[#This Row],[Unit Price]]*SalesDataTable[[#This Row],[Discount %]]</f>
        <v>0</v>
      </c>
      <c r="W546" s="5">
        <f>YEAR(SalesDataTable[[#This Row],[Order Date]])</f>
        <v>2026</v>
      </c>
      <c r="X546" s="8" t="str">
        <f>"Q"&amp;ROUNDUP(MONTH(SalesDataTable[[#This Row],[Order Date]])/3,0)</f>
        <v>Q2</v>
      </c>
      <c r="Y546" s="9">
        <f>MONTH(SalesDataTable[[#This Row],[Order Date]])</f>
        <v>4</v>
      </c>
      <c r="Z546" s="8" t="str">
        <f>TEXT(SalesDataTable[[#This Row],[Order Date]],"mmm")</f>
        <v>Apr</v>
      </c>
    </row>
    <row r="547" spans="1:26" ht="16">
      <c r="A547" s="2">
        <v>2007</v>
      </c>
      <c r="B547" s="3">
        <v>46122</v>
      </c>
      <c r="C547" s="5">
        <f>YEAR(SalesDataTable[[#This Row],[Order Date]])</f>
        <v>2026</v>
      </c>
      <c r="D547" s="14" t="str">
        <f>"Q"&amp;ROUNDUP(MONTH(SalesDataTable[[#This Row],[Order Date]])/3,0)</f>
        <v>Q2</v>
      </c>
      <c r="E547" s="5">
        <f>MONTH(SalesDataTable[[#This Row],[Order Date]])</f>
        <v>4</v>
      </c>
      <c r="F547" s="5" t="str">
        <f>TEXT(SalesDataTable[[#This Row],[Order Date]], "MMM")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25">
        <f>SalesDataTable[[#This Row],[Units Sold]]*SalesDataTable[[#This Row],[Unit Price]]</f>
        <v>246.62</v>
      </c>
      <c r="V547" s="8">
        <f>SalesDataTable[[#This Row],[Units Sold]]*SalesDataTable[[#This Row],[Unit Price]]*SalesDataTable[[#This Row],[Discount %]]</f>
        <v>0</v>
      </c>
      <c r="W547" s="5">
        <f>YEAR(SalesDataTable[[#This Row],[Order Date]])</f>
        <v>2026</v>
      </c>
      <c r="X547" s="8" t="str">
        <f>"Q"&amp;ROUNDUP(MONTH(SalesDataTable[[#This Row],[Order Date]])/3,0)</f>
        <v>Q2</v>
      </c>
      <c r="Y547" s="9">
        <f>MONTH(SalesDataTable[[#This Row],[Order Date]])</f>
        <v>4</v>
      </c>
      <c r="Z547" s="8" t="str">
        <f>TEXT(SalesDataTable[[#This Row],[Order Date]],"mmm")</f>
        <v>Apr</v>
      </c>
    </row>
    <row r="548" spans="1:26" ht="16">
      <c r="A548" s="2">
        <v>2312</v>
      </c>
      <c r="B548" s="3">
        <v>46122</v>
      </c>
      <c r="C548" s="5">
        <f>YEAR(SalesDataTable[[#This Row],[Order Date]])</f>
        <v>2026</v>
      </c>
      <c r="D548" s="14" t="str">
        <f>"Q"&amp;ROUNDUP(MONTH(SalesDataTable[[#This Row],[Order Date]])/3,0)</f>
        <v>Q2</v>
      </c>
      <c r="E548" s="5">
        <f>MONTH(SalesDataTable[[#This Row],[Order Date]])</f>
        <v>4</v>
      </c>
      <c r="F548" s="5" t="str">
        <f>TEXT(SalesDataTable[[#This Row],[Order Date]], "MMM")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25">
        <f>SalesDataTable[[#This Row],[Units Sold]]*SalesDataTable[[#This Row],[Unit Price]]</f>
        <v>93.35</v>
      </c>
      <c r="V548" s="8">
        <f>SalesDataTable[[#This Row],[Units Sold]]*SalesDataTable[[#This Row],[Unit Price]]*SalesDataTable[[#This Row],[Discount %]]</f>
        <v>9.3349999999999991</v>
      </c>
      <c r="W548" s="5">
        <f>YEAR(SalesDataTable[[#This Row],[Order Date]])</f>
        <v>2026</v>
      </c>
      <c r="X548" s="8" t="str">
        <f>"Q"&amp;ROUNDUP(MONTH(SalesDataTable[[#This Row],[Order Date]])/3,0)</f>
        <v>Q2</v>
      </c>
      <c r="Y548" s="9">
        <f>MONTH(SalesDataTable[[#This Row],[Order Date]])</f>
        <v>4</v>
      </c>
      <c r="Z548" s="8" t="str">
        <f>TEXT(SalesDataTable[[#This Row],[Order Date]],"mmm")</f>
        <v>Apr</v>
      </c>
    </row>
    <row r="549" spans="1:26" ht="16">
      <c r="A549" s="2">
        <v>4493</v>
      </c>
      <c r="B549" s="3">
        <v>46122</v>
      </c>
      <c r="C549" s="5">
        <f>YEAR(SalesDataTable[[#This Row],[Order Date]])</f>
        <v>2026</v>
      </c>
      <c r="D549" s="14" t="str">
        <f>"Q"&amp;ROUNDUP(MONTH(SalesDataTable[[#This Row],[Order Date]])/3,0)</f>
        <v>Q2</v>
      </c>
      <c r="E549" s="5">
        <f>MONTH(SalesDataTable[[#This Row],[Order Date]])</f>
        <v>4</v>
      </c>
      <c r="F549" s="5" t="str">
        <f>TEXT(SalesDataTable[[#This Row],[Order Date]], "MMM")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25">
        <f>SalesDataTable[[#This Row],[Units Sold]]*SalesDataTable[[#This Row],[Unit Price]]</f>
        <v>463.15</v>
      </c>
      <c r="V549" s="8">
        <f>SalesDataTable[[#This Row],[Units Sold]]*SalesDataTable[[#This Row],[Unit Price]]*SalesDataTable[[#This Row],[Discount %]]</f>
        <v>69.472499999999997</v>
      </c>
      <c r="W549" s="5">
        <f>YEAR(SalesDataTable[[#This Row],[Order Date]])</f>
        <v>2026</v>
      </c>
      <c r="X549" s="8" t="str">
        <f>"Q"&amp;ROUNDUP(MONTH(SalesDataTable[[#This Row],[Order Date]])/3,0)</f>
        <v>Q2</v>
      </c>
      <c r="Y549" s="9">
        <f>MONTH(SalesDataTable[[#This Row],[Order Date]])</f>
        <v>4</v>
      </c>
      <c r="Z549" s="8" t="str">
        <f>TEXT(SalesDataTable[[#This Row],[Order Date]],"mmm")</f>
        <v>Apr</v>
      </c>
    </row>
    <row r="550" spans="1:26" ht="16">
      <c r="A550" s="2">
        <v>2072</v>
      </c>
      <c r="B550" s="3">
        <v>46123</v>
      </c>
      <c r="C550" s="5">
        <f>YEAR(SalesDataTable[[#This Row],[Order Date]])</f>
        <v>2026</v>
      </c>
      <c r="D550" s="14" t="str">
        <f>"Q"&amp;ROUNDUP(MONTH(SalesDataTable[[#This Row],[Order Date]])/3,0)</f>
        <v>Q2</v>
      </c>
      <c r="E550" s="5">
        <f>MONTH(SalesDataTable[[#This Row],[Order Date]])</f>
        <v>4</v>
      </c>
      <c r="F550" s="5" t="str">
        <f>TEXT(SalesDataTable[[#This Row],[Order Date]], "MMM")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25">
        <f>SalesDataTable[[#This Row],[Units Sold]]*SalesDataTable[[#This Row],[Unit Price]]</f>
        <v>499.48</v>
      </c>
      <c r="V550" s="8">
        <f>SalesDataTable[[#This Row],[Units Sold]]*SalesDataTable[[#This Row],[Unit Price]]*SalesDataTable[[#This Row],[Discount %]]</f>
        <v>49.948000000000008</v>
      </c>
      <c r="W550" s="5">
        <f>YEAR(SalesDataTable[[#This Row],[Order Date]])</f>
        <v>2026</v>
      </c>
      <c r="X550" s="8" t="str">
        <f>"Q"&amp;ROUNDUP(MONTH(SalesDataTable[[#This Row],[Order Date]])/3,0)</f>
        <v>Q2</v>
      </c>
      <c r="Y550" s="9">
        <f>MONTH(SalesDataTable[[#This Row],[Order Date]])</f>
        <v>4</v>
      </c>
      <c r="Z550" s="8" t="str">
        <f>TEXT(SalesDataTable[[#This Row],[Order Date]],"mmm")</f>
        <v>Apr</v>
      </c>
    </row>
    <row r="551" spans="1:26" ht="16">
      <c r="A551" s="2">
        <v>2142</v>
      </c>
      <c r="B551" s="3">
        <v>46123</v>
      </c>
      <c r="C551" s="5">
        <f>YEAR(SalesDataTable[[#This Row],[Order Date]])</f>
        <v>2026</v>
      </c>
      <c r="D551" s="14" t="str">
        <f>"Q"&amp;ROUNDUP(MONTH(SalesDataTable[[#This Row],[Order Date]])/3,0)</f>
        <v>Q2</v>
      </c>
      <c r="E551" s="5">
        <f>MONTH(SalesDataTable[[#This Row],[Order Date]])</f>
        <v>4</v>
      </c>
      <c r="F551" s="5" t="str">
        <f>TEXT(SalesDataTable[[#This Row],[Order Date]], "MMM")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25">
        <f>SalesDataTable[[#This Row],[Units Sold]]*SalesDataTable[[#This Row],[Unit Price]]</f>
        <v>339.64</v>
      </c>
      <c r="V551" s="8">
        <f>SalesDataTable[[#This Row],[Units Sold]]*SalesDataTable[[#This Row],[Unit Price]]*SalesDataTable[[#This Row],[Discount %]]</f>
        <v>33.963999999999999</v>
      </c>
      <c r="W551" s="5">
        <f>YEAR(SalesDataTable[[#This Row],[Order Date]])</f>
        <v>2026</v>
      </c>
      <c r="X551" s="8" t="str">
        <f>"Q"&amp;ROUNDUP(MONTH(SalesDataTable[[#This Row],[Order Date]])/3,0)</f>
        <v>Q2</v>
      </c>
      <c r="Y551" s="9">
        <f>MONTH(SalesDataTable[[#This Row],[Order Date]])</f>
        <v>4</v>
      </c>
      <c r="Z551" s="8" t="str">
        <f>TEXT(SalesDataTable[[#This Row],[Order Date]],"mmm")</f>
        <v>Apr</v>
      </c>
    </row>
    <row r="552" spans="1:26" ht="16">
      <c r="A552" s="2">
        <v>2911</v>
      </c>
      <c r="B552" s="3">
        <v>46123</v>
      </c>
      <c r="C552" s="5">
        <f>YEAR(SalesDataTable[[#This Row],[Order Date]])</f>
        <v>2026</v>
      </c>
      <c r="D552" s="14" t="str">
        <f>"Q"&amp;ROUNDUP(MONTH(SalesDataTable[[#This Row],[Order Date]])/3,0)</f>
        <v>Q2</v>
      </c>
      <c r="E552" s="5">
        <f>MONTH(SalesDataTable[[#This Row],[Order Date]])</f>
        <v>4</v>
      </c>
      <c r="F552" s="5" t="str">
        <f>TEXT(SalesDataTable[[#This Row],[Order Date]], "MMM")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25">
        <f>SalesDataTable[[#This Row],[Units Sold]]*SalesDataTable[[#This Row],[Unit Price]]</f>
        <v>50.86</v>
      </c>
      <c r="V552" s="8">
        <f>SalesDataTable[[#This Row],[Units Sold]]*SalesDataTable[[#This Row],[Unit Price]]*SalesDataTable[[#This Row],[Discount %]]</f>
        <v>2.5430000000000001</v>
      </c>
      <c r="W552" s="5">
        <f>YEAR(SalesDataTable[[#This Row],[Order Date]])</f>
        <v>2026</v>
      </c>
      <c r="X552" s="8" t="str">
        <f>"Q"&amp;ROUNDUP(MONTH(SalesDataTable[[#This Row],[Order Date]])/3,0)</f>
        <v>Q2</v>
      </c>
      <c r="Y552" s="9">
        <f>MONTH(SalesDataTable[[#This Row],[Order Date]])</f>
        <v>4</v>
      </c>
      <c r="Z552" s="8" t="str">
        <f>TEXT(SalesDataTable[[#This Row],[Order Date]],"mmm")</f>
        <v>Apr</v>
      </c>
    </row>
    <row r="553" spans="1:26" ht="16">
      <c r="A553" s="2">
        <v>4276</v>
      </c>
      <c r="B553" s="3">
        <v>46123</v>
      </c>
      <c r="C553" s="5">
        <f>YEAR(SalesDataTable[[#This Row],[Order Date]])</f>
        <v>2026</v>
      </c>
      <c r="D553" s="14" t="str">
        <f>"Q"&amp;ROUNDUP(MONTH(SalesDataTable[[#This Row],[Order Date]])/3,0)</f>
        <v>Q2</v>
      </c>
      <c r="E553" s="5">
        <f>MONTH(SalesDataTable[[#This Row],[Order Date]])</f>
        <v>4</v>
      </c>
      <c r="F553" s="5" t="str">
        <f>TEXT(SalesDataTable[[#This Row],[Order Date]], "MMM")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25">
        <f>SalesDataTable[[#This Row],[Units Sold]]*SalesDataTable[[#This Row],[Unit Price]]</f>
        <v>334.02</v>
      </c>
      <c r="V553" s="8">
        <f>SalesDataTable[[#This Row],[Units Sold]]*SalesDataTable[[#This Row],[Unit Price]]*SalesDataTable[[#This Row],[Discount %]]</f>
        <v>0</v>
      </c>
      <c r="W553" s="5">
        <f>YEAR(SalesDataTable[[#This Row],[Order Date]])</f>
        <v>2026</v>
      </c>
      <c r="X553" s="8" t="str">
        <f>"Q"&amp;ROUNDUP(MONTH(SalesDataTable[[#This Row],[Order Date]])/3,0)</f>
        <v>Q2</v>
      </c>
      <c r="Y553" s="9">
        <f>MONTH(SalesDataTable[[#This Row],[Order Date]])</f>
        <v>4</v>
      </c>
      <c r="Z553" s="8" t="str">
        <f>TEXT(SalesDataTable[[#This Row],[Order Date]],"mmm")</f>
        <v>Apr</v>
      </c>
    </row>
    <row r="554" spans="1:26" ht="16">
      <c r="A554" s="2">
        <v>5077</v>
      </c>
      <c r="B554" s="3">
        <v>46123</v>
      </c>
      <c r="C554" s="5">
        <f>YEAR(SalesDataTable[[#This Row],[Order Date]])</f>
        <v>2026</v>
      </c>
      <c r="D554" s="14" t="str">
        <f>"Q"&amp;ROUNDUP(MONTH(SalesDataTable[[#This Row],[Order Date]])/3,0)</f>
        <v>Q2</v>
      </c>
      <c r="E554" s="5">
        <f>MONTH(SalesDataTable[[#This Row],[Order Date]])</f>
        <v>4</v>
      </c>
      <c r="F554" s="5" t="str">
        <f>TEXT(SalesDataTable[[#This Row],[Order Date]], "MMM")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25">
        <f>SalesDataTable[[#This Row],[Units Sold]]*SalesDataTable[[#This Row],[Unit Price]]</f>
        <v>185.26</v>
      </c>
      <c r="V554" s="8">
        <f>SalesDataTable[[#This Row],[Units Sold]]*SalesDataTable[[#This Row],[Unit Price]]*SalesDataTable[[#This Row],[Discount %]]</f>
        <v>27.788999999999998</v>
      </c>
      <c r="W554" s="5">
        <f>YEAR(SalesDataTable[[#This Row],[Order Date]])</f>
        <v>2026</v>
      </c>
      <c r="X554" s="8" t="str">
        <f>"Q"&amp;ROUNDUP(MONTH(SalesDataTable[[#This Row],[Order Date]])/3,0)</f>
        <v>Q2</v>
      </c>
      <c r="Y554" s="9">
        <f>MONTH(SalesDataTable[[#This Row],[Order Date]])</f>
        <v>4</v>
      </c>
      <c r="Z554" s="8" t="str">
        <f>TEXT(SalesDataTable[[#This Row],[Order Date]],"mmm")</f>
        <v>Apr</v>
      </c>
    </row>
    <row r="555" spans="1:26" ht="16">
      <c r="A555" s="2">
        <v>1259</v>
      </c>
      <c r="B555" s="3">
        <v>46124</v>
      </c>
      <c r="C555" s="5">
        <f>YEAR(SalesDataTable[[#This Row],[Order Date]])</f>
        <v>2026</v>
      </c>
      <c r="D555" s="14" t="str">
        <f>"Q"&amp;ROUNDUP(MONTH(SalesDataTable[[#This Row],[Order Date]])/3,0)</f>
        <v>Q2</v>
      </c>
      <c r="E555" s="5">
        <f>MONTH(SalesDataTable[[#This Row],[Order Date]])</f>
        <v>4</v>
      </c>
      <c r="F555" s="5" t="str">
        <f>TEXT(SalesDataTable[[#This Row],[Order Date]], "MMM")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25">
        <f>SalesDataTable[[#This Row],[Units Sold]]*SalesDataTable[[#This Row],[Unit Price]]</f>
        <v>302.02</v>
      </c>
      <c r="V555" s="8">
        <f>SalesDataTable[[#This Row],[Units Sold]]*SalesDataTable[[#This Row],[Unit Price]]*SalesDataTable[[#This Row],[Discount %]]</f>
        <v>0</v>
      </c>
      <c r="W555" s="5">
        <f>YEAR(SalesDataTable[[#This Row],[Order Date]])</f>
        <v>2026</v>
      </c>
      <c r="X555" s="8" t="str">
        <f>"Q"&amp;ROUNDUP(MONTH(SalesDataTable[[#This Row],[Order Date]])/3,0)</f>
        <v>Q2</v>
      </c>
      <c r="Y555" s="9">
        <f>MONTH(SalesDataTable[[#This Row],[Order Date]])</f>
        <v>4</v>
      </c>
      <c r="Z555" s="8" t="str">
        <f>TEXT(SalesDataTable[[#This Row],[Order Date]],"mmm")</f>
        <v>Apr</v>
      </c>
    </row>
    <row r="556" spans="1:26" ht="16">
      <c r="A556" s="2">
        <v>1720</v>
      </c>
      <c r="B556" s="3">
        <v>46124</v>
      </c>
      <c r="C556" s="5">
        <f>YEAR(SalesDataTable[[#This Row],[Order Date]])</f>
        <v>2026</v>
      </c>
      <c r="D556" s="14" t="str">
        <f>"Q"&amp;ROUNDUP(MONTH(SalesDataTable[[#This Row],[Order Date]])/3,0)</f>
        <v>Q2</v>
      </c>
      <c r="E556" s="5">
        <f>MONTH(SalesDataTable[[#This Row],[Order Date]])</f>
        <v>4</v>
      </c>
      <c r="F556" s="5" t="str">
        <f>TEXT(SalesDataTable[[#This Row],[Order Date]], "MMM")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25">
        <f>SalesDataTable[[#This Row],[Units Sold]]*SalesDataTable[[#This Row],[Unit Price]]</f>
        <v>184.14</v>
      </c>
      <c r="V556" s="8">
        <f>SalesDataTable[[#This Row],[Units Sold]]*SalesDataTable[[#This Row],[Unit Price]]*SalesDataTable[[#This Row],[Discount %]]</f>
        <v>0</v>
      </c>
      <c r="W556" s="5">
        <f>YEAR(SalesDataTable[[#This Row],[Order Date]])</f>
        <v>2026</v>
      </c>
      <c r="X556" s="8" t="str">
        <f>"Q"&amp;ROUNDUP(MONTH(SalesDataTable[[#This Row],[Order Date]])/3,0)</f>
        <v>Q2</v>
      </c>
      <c r="Y556" s="9">
        <f>MONTH(SalesDataTable[[#This Row],[Order Date]])</f>
        <v>4</v>
      </c>
      <c r="Z556" s="8" t="str">
        <f>TEXT(SalesDataTable[[#This Row],[Order Date]],"mmm")</f>
        <v>Apr</v>
      </c>
    </row>
    <row r="557" spans="1:26" ht="16">
      <c r="A557" s="2">
        <v>1975</v>
      </c>
      <c r="B557" s="3">
        <v>46124</v>
      </c>
      <c r="C557" s="5">
        <f>YEAR(SalesDataTable[[#This Row],[Order Date]])</f>
        <v>2026</v>
      </c>
      <c r="D557" s="14" t="str">
        <f>"Q"&amp;ROUNDUP(MONTH(SalesDataTable[[#This Row],[Order Date]])/3,0)</f>
        <v>Q2</v>
      </c>
      <c r="E557" s="5">
        <f>MONTH(SalesDataTable[[#This Row],[Order Date]])</f>
        <v>4</v>
      </c>
      <c r="F557" s="5" t="str">
        <f>TEXT(SalesDataTable[[#This Row],[Order Date]], "MMM")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25">
        <f>SalesDataTable[[#This Row],[Units Sold]]*SalesDataTable[[#This Row],[Unit Price]]</f>
        <v>36.840000000000003</v>
      </c>
      <c r="V557" s="8">
        <f>SalesDataTable[[#This Row],[Units Sold]]*SalesDataTable[[#This Row],[Unit Price]]*SalesDataTable[[#This Row],[Discount %]]</f>
        <v>3.6840000000000006</v>
      </c>
      <c r="W557" s="5">
        <f>YEAR(SalesDataTable[[#This Row],[Order Date]])</f>
        <v>2026</v>
      </c>
      <c r="X557" s="8" t="str">
        <f>"Q"&amp;ROUNDUP(MONTH(SalesDataTable[[#This Row],[Order Date]])/3,0)</f>
        <v>Q2</v>
      </c>
      <c r="Y557" s="9">
        <f>MONTH(SalesDataTable[[#This Row],[Order Date]])</f>
        <v>4</v>
      </c>
      <c r="Z557" s="8" t="str">
        <f>TEXT(SalesDataTable[[#This Row],[Order Date]],"mmm")</f>
        <v>Apr</v>
      </c>
    </row>
    <row r="558" spans="1:26" ht="16">
      <c r="A558" s="2">
        <v>2848</v>
      </c>
      <c r="B558" s="3">
        <v>46124</v>
      </c>
      <c r="C558" s="5">
        <f>YEAR(SalesDataTable[[#This Row],[Order Date]])</f>
        <v>2026</v>
      </c>
      <c r="D558" s="14" t="str">
        <f>"Q"&amp;ROUNDUP(MONTH(SalesDataTable[[#This Row],[Order Date]])/3,0)</f>
        <v>Q2</v>
      </c>
      <c r="E558" s="5">
        <f>MONTH(SalesDataTable[[#This Row],[Order Date]])</f>
        <v>4</v>
      </c>
      <c r="F558" s="5" t="str">
        <f>TEXT(SalesDataTable[[#This Row],[Order Date]], "MMM")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25">
        <f>SalesDataTable[[#This Row],[Units Sold]]*SalesDataTable[[#This Row],[Unit Price]]</f>
        <v>71.64</v>
      </c>
      <c r="V558" s="8">
        <f>SalesDataTable[[#This Row],[Units Sold]]*SalesDataTable[[#This Row],[Unit Price]]*SalesDataTable[[#This Row],[Discount %]]</f>
        <v>3.5820000000000003</v>
      </c>
      <c r="W558" s="5">
        <f>YEAR(SalesDataTable[[#This Row],[Order Date]])</f>
        <v>2026</v>
      </c>
      <c r="X558" s="8" t="str">
        <f>"Q"&amp;ROUNDUP(MONTH(SalesDataTable[[#This Row],[Order Date]])/3,0)</f>
        <v>Q2</v>
      </c>
      <c r="Y558" s="9">
        <f>MONTH(SalesDataTable[[#This Row],[Order Date]])</f>
        <v>4</v>
      </c>
      <c r="Z558" s="8" t="str">
        <f>TEXT(SalesDataTable[[#This Row],[Order Date]],"mmm")</f>
        <v>Apr</v>
      </c>
    </row>
    <row r="559" spans="1:26" ht="16">
      <c r="A559" s="2">
        <v>2979</v>
      </c>
      <c r="B559" s="3">
        <v>46124</v>
      </c>
      <c r="C559" s="5">
        <f>YEAR(SalesDataTable[[#This Row],[Order Date]])</f>
        <v>2026</v>
      </c>
      <c r="D559" s="14" t="str">
        <f>"Q"&amp;ROUNDUP(MONTH(SalesDataTable[[#This Row],[Order Date]])/3,0)</f>
        <v>Q2</v>
      </c>
      <c r="E559" s="5">
        <f>MONTH(SalesDataTable[[#This Row],[Order Date]])</f>
        <v>4</v>
      </c>
      <c r="F559" s="5" t="str">
        <f>TEXT(SalesDataTable[[#This Row],[Order Date]], "MMM")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25">
        <f>SalesDataTable[[#This Row],[Units Sold]]*SalesDataTable[[#This Row],[Unit Price]]</f>
        <v>124.18</v>
      </c>
      <c r="V559" s="8">
        <f>SalesDataTable[[#This Row],[Units Sold]]*SalesDataTable[[#This Row],[Unit Price]]*SalesDataTable[[#This Row],[Discount %]]</f>
        <v>0</v>
      </c>
      <c r="W559" s="5">
        <f>YEAR(SalesDataTable[[#This Row],[Order Date]])</f>
        <v>2026</v>
      </c>
      <c r="X559" s="8" t="str">
        <f>"Q"&amp;ROUNDUP(MONTH(SalesDataTable[[#This Row],[Order Date]])/3,0)</f>
        <v>Q2</v>
      </c>
      <c r="Y559" s="9">
        <f>MONTH(SalesDataTable[[#This Row],[Order Date]])</f>
        <v>4</v>
      </c>
      <c r="Z559" s="8" t="str">
        <f>TEXT(SalesDataTable[[#This Row],[Order Date]],"mmm")</f>
        <v>Apr</v>
      </c>
    </row>
    <row r="560" spans="1:26" ht="16">
      <c r="A560" s="2">
        <v>2996</v>
      </c>
      <c r="B560" s="3">
        <v>46124</v>
      </c>
      <c r="C560" s="5">
        <f>YEAR(SalesDataTable[[#This Row],[Order Date]])</f>
        <v>2026</v>
      </c>
      <c r="D560" s="14" t="str">
        <f>"Q"&amp;ROUNDUP(MONTH(SalesDataTable[[#This Row],[Order Date]])/3,0)</f>
        <v>Q2</v>
      </c>
      <c r="E560" s="5">
        <f>MONTH(SalesDataTable[[#This Row],[Order Date]])</f>
        <v>4</v>
      </c>
      <c r="F560" s="5" t="str">
        <f>TEXT(SalesDataTable[[#This Row],[Order Date]], "MMM")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25">
        <f>SalesDataTable[[#This Row],[Units Sold]]*SalesDataTable[[#This Row],[Unit Price]]</f>
        <v>134.94999999999999</v>
      </c>
      <c r="V560" s="8">
        <f>SalesDataTable[[#This Row],[Units Sold]]*SalesDataTable[[#This Row],[Unit Price]]*SalesDataTable[[#This Row],[Discount %]]</f>
        <v>0</v>
      </c>
      <c r="W560" s="5">
        <f>YEAR(SalesDataTable[[#This Row],[Order Date]])</f>
        <v>2026</v>
      </c>
      <c r="X560" s="8" t="str">
        <f>"Q"&amp;ROUNDUP(MONTH(SalesDataTable[[#This Row],[Order Date]])/3,0)</f>
        <v>Q2</v>
      </c>
      <c r="Y560" s="9">
        <f>MONTH(SalesDataTable[[#This Row],[Order Date]])</f>
        <v>4</v>
      </c>
      <c r="Z560" s="8" t="str">
        <f>TEXT(SalesDataTable[[#This Row],[Order Date]],"mmm")</f>
        <v>Apr</v>
      </c>
    </row>
    <row r="561" spans="1:26" ht="16">
      <c r="A561" s="2">
        <v>749</v>
      </c>
      <c r="B561" s="3">
        <v>46125</v>
      </c>
      <c r="C561" s="5">
        <f>YEAR(SalesDataTable[[#This Row],[Order Date]])</f>
        <v>2026</v>
      </c>
      <c r="D561" s="14" t="str">
        <f>"Q"&amp;ROUNDUP(MONTH(SalesDataTable[[#This Row],[Order Date]])/3,0)</f>
        <v>Q2</v>
      </c>
      <c r="E561" s="5">
        <f>MONTH(SalesDataTable[[#This Row],[Order Date]])</f>
        <v>4</v>
      </c>
      <c r="F561" s="5" t="str">
        <f>TEXT(SalesDataTable[[#This Row],[Order Date]], "MMM")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25">
        <f>SalesDataTable[[#This Row],[Units Sold]]*SalesDataTable[[#This Row],[Unit Price]]</f>
        <v>248</v>
      </c>
      <c r="V561" s="8">
        <f>SalesDataTable[[#This Row],[Units Sold]]*SalesDataTable[[#This Row],[Unit Price]]*SalesDataTable[[#This Row],[Discount %]]</f>
        <v>0</v>
      </c>
      <c r="W561" s="5">
        <f>YEAR(SalesDataTable[[#This Row],[Order Date]])</f>
        <v>2026</v>
      </c>
      <c r="X561" s="8" t="str">
        <f>"Q"&amp;ROUNDUP(MONTH(SalesDataTable[[#This Row],[Order Date]])/3,0)</f>
        <v>Q2</v>
      </c>
      <c r="Y561" s="9">
        <f>MONTH(SalesDataTable[[#This Row],[Order Date]])</f>
        <v>4</v>
      </c>
      <c r="Z561" s="8" t="str">
        <f>TEXT(SalesDataTable[[#This Row],[Order Date]],"mmm")</f>
        <v>Apr</v>
      </c>
    </row>
    <row r="562" spans="1:26" ht="16">
      <c r="A562" s="2">
        <v>1928</v>
      </c>
      <c r="B562" s="3">
        <v>46125</v>
      </c>
      <c r="C562" s="5">
        <f>YEAR(SalesDataTable[[#This Row],[Order Date]])</f>
        <v>2026</v>
      </c>
      <c r="D562" s="14" t="str">
        <f>"Q"&amp;ROUNDUP(MONTH(SalesDataTable[[#This Row],[Order Date]])/3,0)</f>
        <v>Q2</v>
      </c>
      <c r="E562" s="5">
        <f>MONTH(SalesDataTable[[#This Row],[Order Date]])</f>
        <v>4</v>
      </c>
      <c r="F562" s="5" t="str">
        <f>TEXT(SalesDataTable[[#This Row],[Order Date]], "MMM")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25">
        <f>SalesDataTable[[#This Row],[Units Sold]]*SalesDataTable[[#This Row],[Unit Price]]</f>
        <v>100.4</v>
      </c>
      <c r="V562" s="8">
        <f>SalesDataTable[[#This Row],[Units Sold]]*SalesDataTable[[#This Row],[Unit Price]]*SalesDataTable[[#This Row],[Discount %]]</f>
        <v>10.040000000000001</v>
      </c>
      <c r="W562" s="5">
        <f>YEAR(SalesDataTable[[#This Row],[Order Date]])</f>
        <v>2026</v>
      </c>
      <c r="X562" s="8" t="str">
        <f>"Q"&amp;ROUNDUP(MONTH(SalesDataTable[[#This Row],[Order Date]])/3,0)</f>
        <v>Q2</v>
      </c>
      <c r="Y562" s="9">
        <f>MONTH(SalesDataTable[[#This Row],[Order Date]])</f>
        <v>4</v>
      </c>
      <c r="Z562" s="8" t="str">
        <f>TEXT(SalesDataTable[[#This Row],[Order Date]],"mmm")</f>
        <v>Apr</v>
      </c>
    </row>
    <row r="563" spans="1:26" ht="16">
      <c r="A563" s="2">
        <v>2486</v>
      </c>
      <c r="B563" s="3">
        <v>46125</v>
      </c>
      <c r="C563" s="5">
        <f>YEAR(SalesDataTable[[#This Row],[Order Date]])</f>
        <v>2026</v>
      </c>
      <c r="D563" s="14" t="str">
        <f>"Q"&amp;ROUNDUP(MONTH(SalesDataTable[[#This Row],[Order Date]])/3,0)</f>
        <v>Q2</v>
      </c>
      <c r="E563" s="5">
        <f>MONTH(SalesDataTable[[#This Row],[Order Date]])</f>
        <v>4</v>
      </c>
      <c r="F563" s="5" t="str">
        <f>TEXT(SalesDataTable[[#This Row],[Order Date]], "MMM")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25">
        <f>SalesDataTable[[#This Row],[Units Sold]]*SalesDataTable[[#This Row],[Unit Price]]</f>
        <v>93.65</v>
      </c>
      <c r="V563" s="8">
        <f>SalesDataTable[[#This Row],[Units Sold]]*SalesDataTable[[#This Row],[Unit Price]]*SalesDataTable[[#This Row],[Discount %]]</f>
        <v>0</v>
      </c>
      <c r="W563" s="5">
        <f>YEAR(SalesDataTable[[#This Row],[Order Date]])</f>
        <v>2026</v>
      </c>
      <c r="X563" s="8" t="str">
        <f>"Q"&amp;ROUNDUP(MONTH(SalesDataTable[[#This Row],[Order Date]])/3,0)</f>
        <v>Q2</v>
      </c>
      <c r="Y563" s="9">
        <f>MONTH(SalesDataTable[[#This Row],[Order Date]])</f>
        <v>4</v>
      </c>
      <c r="Z563" s="8" t="str">
        <f>TEXT(SalesDataTable[[#This Row],[Order Date]],"mmm")</f>
        <v>Apr</v>
      </c>
    </row>
    <row r="564" spans="1:26" ht="16">
      <c r="A564" s="2">
        <v>2688</v>
      </c>
      <c r="B564" s="3">
        <v>46125</v>
      </c>
      <c r="C564" s="5">
        <f>YEAR(SalesDataTable[[#This Row],[Order Date]])</f>
        <v>2026</v>
      </c>
      <c r="D564" s="14" t="str">
        <f>"Q"&amp;ROUNDUP(MONTH(SalesDataTable[[#This Row],[Order Date]])/3,0)</f>
        <v>Q2</v>
      </c>
      <c r="E564" s="5">
        <f>MONTH(SalesDataTable[[#This Row],[Order Date]])</f>
        <v>4</v>
      </c>
      <c r="F564" s="5" t="str">
        <f>TEXT(SalesDataTable[[#This Row],[Order Date]], "MMM")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25">
        <f>SalesDataTable[[#This Row],[Units Sold]]*SalesDataTable[[#This Row],[Unit Price]]</f>
        <v>236.25</v>
      </c>
      <c r="V564" s="8">
        <f>SalesDataTable[[#This Row],[Units Sold]]*SalesDataTable[[#This Row],[Unit Price]]*SalesDataTable[[#This Row],[Discount %]]</f>
        <v>23.625</v>
      </c>
      <c r="W564" s="5">
        <f>YEAR(SalesDataTable[[#This Row],[Order Date]])</f>
        <v>2026</v>
      </c>
      <c r="X564" s="8" t="str">
        <f>"Q"&amp;ROUNDUP(MONTH(SalesDataTable[[#This Row],[Order Date]])/3,0)</f>
        <v>Q2</v>
      </c>
      <c r="Y564" s="9">
        <f>MONTH(SalesDataTable[[#This Row],[Order Date]])</f>
        <v>4</v>
      </c>
      <c r="Z564" s="8" t="str">
        <f>TEXT(SalesDataTable[[#This Row],[Order Date]],"mmm")</f>
        <v>Apr</v>
      </c>
    </row>
    <row r="565" spans="1:26" ht="16">
      <c r="A565" s="2">
        <v>2712</v>
      </c>
      <c r="B565" s="3">
        <v>46125</v>
      </c>
      <c r="C565" s="5">
        <f>YEAR(SalesDataTable[[#This Row],[Order Date]])</f>
        <v>2026</v>
      </c>
      <c r="D565" s="14" t="str">
        <f>"Q"&amp;ROUNDUP(MONTH(SalesDataTable[[#This Row],[Order Date]])/3,0)</f>
        <v>Q2</v>
      </c>
      <c r="E565" s="5">
        <f>MONTH(SalesDataTable[[#This Row],[Order Date]])</f>
        <v>4</v>
      </c>
      <c r="F565" s="5" t="str">
        <f>TEXT(SalesDataTable[[#This Row],[Order Date]], "MMM")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25">
        <f>SalesDataTable[[#This Row],[Units Sold]]*SalesDataTable[[#This Row],[Unit Price]]</f>
        <v>35.69</v>
      </c>
      <c r="V565" s="8">
        <f>SalesDataTable[[#This Row],[Units Sold]]*SalesDataTable[[#This Row],[Unit Price]]*SalesDataTable[[#This Row],[Discount %]]</f>
        <v>1.7845</v>
      </c>
      <c r="W565" s="5">
        <f>YEAR(SalesDataTable[[#This Row],[Order Date]])</f>
        <v>2026</v>
      </c>
      <c r="X565" s="8" t="str">
        <f>"Q"&amp;ROUNDUP(MONTH(SalesDataTable[[#This Row],[Order Date]])/3,0)</f>
        <v>Q2</v>
      </c>
      <c r="Y565" s="9">
        <f>MONTH(SalesDataTable[[#This Row],[Order Date]])</f>
        <v>4</v>
      </c>
      <c r="Z565" s="8" t="str">
        <f>TEXT(SalesDataTable[[#This Row],[Order Date]],"mmm")</f>
        <v>Apr</v>
      </c>
    </row>
    <row r="566" spans="1:26" ht="16">
      <c r="A566" s="2">
        <v>3853</v>
      </c>
      <c r="B566" s="3">
        <v>46125</v>
      </c>
      <c r="C566" s="5">
        <f>YEAR(SalesDataTable[[#This Row],[Order Date]])</f>
        <v>2026</v>
      </c>
      <c r="D566" s="14" t="str">
        <f>"Q"&amp;ROUNDUP(MONTH(SalesDataTable[[#This Row],[Order Date]])/3,0)</f>
        <v>Q2</v>
      </c>
      <c r="E566" s="5">
        <f>MONTH(SalesDataTable[[#This Row],[Order Date]])</f>
        <v>4</v>
      </c>
      <c r="F566" s="5" t="str">
        <f>TEXT(SalesDataTable[[#This Row],[Order Date]], "MMM")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25">
        <f>SalesDataTable[[#This Row],[Units Sold]]*SalesDataTable[[#This Row],[Unit Price]]</f>
        <v>408.36</v>
      </c>
      <c r="V566" s="8">
        <f>SalesDataTable[[#This Row],[Units Sold]]*SalesDataTable[[#This Row],[Unit Price]]*SalesDataTable[[#This Row],[Discount %]]</f>
        <v>0</v>
      </c>
      <c r="W566" s="5">
        <f>YEAR(SalesDataTable[[#This Row],[Order Date]])</f>
        <v>2026</v>
      </c>
      <c r="X566" s="8" t="str">
        <f>"Q"&amp;ROUNDUP(MONTH(SalesDataTable[[#This Row],[Order Date]])/3,0)</f>
        <v>Q2</v>
      </c>
      <c r="Y566" s="9">
        <f>MONTH(SalesDataTable[[#This Row],[Order Date]])</f>
        <v>4</v>
      </c>
      <c r="Z566" s="8" t="str">
        <f>TEXT(SalesDataTable[[#This Row],[Order Date]],"mmm")</f>
        <v>Apr</v>
      </c>
    </row>
    <row r="567" spans="1:26" ht="16">
      <c r="A567" s="2">
        <v>4043</v>
      </c>
      <c r="B567" s="3">
        <v>46125</v>
      </c>
      <c r="C567" s="5">
        <f>YEAR(SalesDataTable[[#This Row],[Order Date]])</f>
        <v>2026</v>
      </c>
      <c r="D567" s="14" t="str">
        <f>"Q"&amp;ROUNDUP(MONTH(SalesDataTable[[#This Row],[Order Date]])/3,0)</f>
        <v>Q2</v>
      </c>
      <c r="E567" s="5">
        <f>MONTH(SalesDataTable[[#This Row],[Order Date]])</f>
        <v>4</v>
      </c>
      <c r="F567" s="5" t="str">
        <f>TEXT(SalesDataTable[[#This Row],[Order Date]], "MMM")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25">
        <f>SalesDataTable[[#This Row],[Units Sold]]*SalesDataTable[[#This Row],[Unit Price]]</f>
        <v>155.88999999999999</v>
      </c>
      <c r="V567" s="8">
        <f>SalesDataTable[[#This Row],[Units Sold]]*SalesDataTable[[#This Row],[Unit Price]]*SalesDataTable[[#This Row],[Discount %]]</f>
        <v>0</v>
      </c>
      <c r="W567" s="5">
        <f>YEAR(SalesDataTable[[#This Row],[Order Date]])</f>
        <v>2026</v>
      </c>
      <c r="X567" s="8" t="str">
        <f>"Q"&amp;ROUNDUP(MONTH(SalesDataTable[[#This Row],[Order Date]])/3,0)</f>
        <v>Q2</v>
      </c>
      <c r="Y567" s="9">
        <f>MONTH(SalesDataTable[[#This Row],[Order Date]])</f>
        <v>4</v>
      </c>
      <c r="Z567" s="8" t="str">
        <f>TEXT(SalesDataTable[[#This Row],[Order Date]],"mmm")</f>
        <v>Apr</v>
      </c>
    </row>
    <row r="568" spans="1:26" ht="16">
      <c r="A568" s="2">
        <v>290</v>
      </c>
      <c r="B568" s="3">
        <v>46126</v>
      </c>
      <c r="C568" s="5">
        <f>YEAR(SalesDataTable[[#This Row],[Order Date]])</f>
        <v>2026</v>
      </c>
      <c r="D568" s="14" t="str">
        <f>"Q"&amp;ROUNDUP(MONTH(SalesDataTable[[#This Row],[Order Date]])/3,0)</f>
        <v>Q2</v>
      </c>
      <c r="E568" s="5">
        <f>MONTH(SalesDataTable[[#This Row],[Order Date]])</f>
        <v>4</v>
      </c>
      <c r="F568" s="5" t="str">
        <f>TEXT(SalesDataTable[[#This Row],[Order Date]], "MMM")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25">
        <f>SalesDataTable[[#This Row],[Units Sold]]*SalesDataTable[[#This Row],[Unit Price]]</f>
        <v>130.81</v>
      </c>
      <c r="V568" s="8">
        <f>SalesDataTable[[#This Row],[Units Sold]]*SalesDataTable[[#This Row],[Unit Price]]*SalesDataTable[[#This Row],[Discount %]]</f>
        <v>0</v>
      </c>
      <c r="W568" s="5">
        <f>YEAR(SalesDataTable[[#This Row],[Order Date]])</f>
        <v>2026</v>
      </c>
      <c r="X568" s="8" t="str">
        <f>"Q"&amp;ROUNDUP(MONTH(SalesDataTable[[#This Row],[Order Date]])/3,0)</f>
        <v>Q2</v>
      </c>
      <c r="Y568" s="9">
        <f>MONTH(SalesDataTable[[#This Row],[Order Date]])</f>
        <v>4</v>
      </c>
      <c r="Z568" s="8" t="str">
        <f>TEXT(SalesDataTable[[#This Row],[Order Date]],"mmm")</f>
        <v>Apr</v>
      </c>
    </row>
    <row r="569" spans="1:26" ht="16">
      <c r="A569" s="2">
        <v>2953</v>
      </c>
      <c r="B569" s="3">
        <v>46126</v>
      </c>
      <c r="C569" s="5">
        <f>YEAR(SalesDataTable[[#This Row],[Order Date]])</f>
        <v>2026</v>
      </c>
      <c r="D569" s="14" t="str">
        <f>"Q"&amp;ROUNDUP(MONTH(SalesDataTable[[#This Row],[Order Date]])/3,0)</f>
        <v>Q2</v>
      </c>
      <c r="E569" s="5">
        <f>MONTH(SalesDataTable[[#This Row],[Order Date]])</f>
        <v>4</v>
      </c>
      <c r="F569" s="5" t="str">
        <f>TEXT(SalesDataTable[[#This Row],[Order Date]], "MMM")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25">
        <f>SalesDataTable[[#This Row],[Units Sold]]*SalesDataTable[[#This Row],[Unit Price]]</f>
        <v>95.12</v>
      </c>
      <c r="V569" s="8">
        <f>SalesDataTable[[#This Row],[Units Sold]]*SalesDataTable[[#This Row],[Unit Price]]*SalesDataTable[[#This Row],[Discount %]]</f>
        <v>4.7560000000000002</v>
      </c>
      <c r="W569" s="5">
        <f>YEAR(SalesDataTable[[#This Row],[Order Date]])</f>
        <v>2026</v>
      </c>
      <c r="X569" s="8" t="str">
        <f>"Q"&amp;ROUNDUP(MONTH(SalesDataTable[[#This Row],[Order Date]])/3,0)</f>
        <v>Q2</v>
      </c>
      <c r="Y569" s="9">
        <f>MONTH(SalesDataTable[[#This Row],[Order Date]])</f>
        <v>4</v>
      </c>
      <c r="Z569" s="8" t="str">
        <f>TEXT(SalesDataTable[[#This Row],[Order Date]],"mmm")</f>
        <v>Apr</v>
      </c>
    </row>
    <row r="570" spans="1:26" ht="16">
      <c r="A570" s="2">
        <v>3179</v>
      </c>
      <c r="B570" s="3">
        <v>46126</v>
      </c>
      <c r="C570" s="5">
        <f>YEAR(SalesDataTable[[#This Row],[Order Date]])</f>
        <v>2026</v>
      </c>
      <c r="D570" s="14" t="str">
        <f>"Q"&amp;ROUNDUP(MONTH(SalesDataTable[[#This Row],[Order Date]])/3,0)</f>
        <v>Q2</v>
      </c>
      <c r="E570" s="5">
        <f>MONTH(SalesDataTable[[#This Row],[Order Date]])</f>
        <v>4</v>
      </c>
      <c r="F570" s="5" t="str">
        <f>TEXT(SalesDataTable[[#This Row],[Order Date]], "MMM")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25">
        <f>SalesDataTable[[#This Row],[Units Sold]]*SalesDataTable[[#This Row],[Unit Price]]</f>
        <v>281.3</v>
      </c>
      <c r="V570" s="8">
        <f>SalesDataTable[[#This Row],[Units Sold]]*SalesDataTable[[#This Row],[Unit Price]]*SalesDataTable[[#This Row],[Discount %]]</f>
        <v>14.065000000000001</v>
      </c>
      <c r="W570" s="5">
        <f>YEAR(SalesDataTable[[#This Row],[Order Date]])</f>
        <v>2026</v>
      </c>
      <c r="X570" s="8" t="str">
        <f>"Q"&amp;ROUNDUP(MONTH(SalesDataTable[[#This Row],[Order Date]])/3,0)</f>
        <v>Q2</v>
      </c>
      <c r="Y570" s="9">
        <f>MONTH(SalesDataTable[[#This Row],[Order Date]])</f>
        <v>4</v>
      </c>
      <c r="Z570" s="8" t="str">
        <f>TEXT(SalesDataTable[[#This Row],[Order Date]],"mmm")</f>
        <v>Apr</v>
      </c>
    </row>
    <row r="571" spans="1:26" ht="16">
      <c r="A571" s="2">
        <v>3301</v>
      </c>
      <c r="B571" s="3">
        <v>46126</v>
      </c>
      <c r="C571" s="5">
        <f>YEAR(SalesDataTable[[#This Row],[Order Date]])</f>
        <v>2026</v>
      </c>
      <c r="D571" s="14" t="str">
        <f>"Q"&amp;ROUNDUP(MONTH(SalesDataTable[[#This Row],[Order Date]])/3,0)</f>
        <v>Q2</v>
      </c>
      <c r="E571" s="5">
        <f>MONTH(SalesDataTable[[#This Row],[Order Date]])</f>
        <v>4</v>
      </c>
      <c r="F571" s="5" t="str">
        <f>TEXT(SalesDataTable[[#This Row],[Order Date]], "MMM")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25">
        <f>SalesDataTable[[#This Row],[Units Sold]]*SalesDataTable[[#This Row],[Unit Price]]</f>
        <v>82.75</v>
      </c>
      <c r="V571" s="8">
        <f>SalesDataTable[[#This Row],[Units Sold]]*SalesDataTable[[#This Row],[Unit Price]]*SalesDataTable[[#This Row],[Discount %]]</f>
        <v>0</v>
      </c>
      <c r="W571" s="5">
        <f>YEAR(SalesDataTable[[#This Row],[Order Date]])</f>
        <v>2026</v>
      </c>
      <c r="X571" s="8" t="str">
        <f>"Q"&amp;ROUNDUP(MONTH(SalesDataTable[[#This Row],[Order Date]])/3,0)</f>
        <v>Q2</v>
      </c>
      <c r="Y571" s="9">
        <f>MONTH(SalesDataTable[[#This Row],[Order Date]])</f>
        <v>4</v>
      </c>
      <c r="Z571" s="8" t="str">
        <f>TEXT(SalesDataTable[[#This Row],[Order Date]],"mmm")</f>
        <v>Apr</v>
      </c>
    </row>
    <row r="572" spans="1:26" ht="16">
      <c r="A572" s="2">
        <v>3349</v>
      </c>
      <c r="B572" s="3">
        <v>46126</v>
      </c>
      <c r="C572" s="5">
        <f>YEAR(SalesDataTable[[#This Row],[Order Date]])</f>
        <v>2026</v>
      </c>
      <c r="D572" s="14" t="str">
        <f>"Q"&amp;ROUNDUP(MONTH(SalesDataTable[[#This Row],[Order Date]])/3,0)</f>
        <v>Q2</v>
      </c>
      <c r="E572" s="5">
        <f>MONTH(SalesDataTable[[#This Row],[Order Date]])</f>
        <v>4</v>
      </c>
      <c r="F572" s="5" t="str">
        <f>TEXT(SalesDataTable[[#This Row],[Order Date]], "MMM")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25">
        <f>SalesDataTable[[#This Row],[Units Sold]]*SalesDataTable[[#This Row],[Unit Price]]</f>
        <v>81.819999999999993</v>
      </c>
      <c r="V572" s="8">
        <f>SalesDataTable[[#This Row],[Units Sold]]*SalesDataTable[[#This Row],[Unit Price]]*SalesDataTable[[#This Row],[Discount %]]</f>
        <v>8.1820000000000004</v>
      </c>
      <c r="W572" s="5">
        <f>YEAR(SalesDataTable[[#This Row],[Order Date]])</f>
        <v>2026</v>
      </c>
      <c r="X572" s="8" t="str">
        <f>"Q"&amp;ROUNDUP(MONTH(SalesDataTable[[#This Row],[Order Date]])/3,0)</f>
        <v>Q2</v>
      </c>
      <c r="Y572" s="9">
        <f>MONTH(SalesDataTable[[#This Row],[Order Date]])</f>
        <v>4</v>
      </c>
      <c r="Z572" s="8" t="str">
        <f>TEXT(SalesDataTable[[#This Row],[Order Date]],"mmm")</f>
        <v>Apr</v>
      </c>
    </row>
    <row r="573" spans="1:26" ht="16">
      <c r="A573" s="2">
        <v>4874</v>
      </c>
      <c r="B573" s="3">
        <v>46126</v>
      </c>
      <c r="C573" s="5">
        <f>YEAR(SalesDataTable[[#This Row],[Order Date]])</f>
        <v>2026</v>
      </c>
      <c r="D573" s="14" t="str">
        <f>"Q"&amp;ROUNDUP(MONTH(SalesDataTable[[#This Row],[Order Date]])/3,0)</f>
        <v>Q2</v>
      </c>
      <c r="E573" s="5">
        <f>MONTH(SalesDataTable[[#This Row],[Order Date]])</f>
        <v>4</v>
      </c>
      <c r="F573" s="5" t="str">
        <f>TEXT(SalesDataTable[[#This Row],[Order Date]], "MMM")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25">
        <f>SalesDataTable[[#This Row],[Units Sold]]*SalesDataTable[[#This Row],[Unit Price]]</f>
        <v>46.62</v>
      </c>
      <c r="V573" s="8">
        <f>SalesDataTable[[#This Row],[Units Sold]]*SalesDataTable[[#This Row],[Unit Price]]*SalesDataTable[[#This Row],[Discount %]]</f>
        <v>0</v>
      </c>
      <c r="W573" s="5">
        <f>YEAR(SalesDataTable[[#This Row],[Order Date]])</f>
        <v>2026</v>
      </c>
      <c r="X573" s="8" t="str">
        <f>"Q"&amp;ROUNDUP(MONTH(SalesDataTable[[#This Row],[Order Date]])/3,0)</f>
        <v>Q2</v>
      </c>
      <c r="Y573" s="9">
        <f>MONTH(SalesDataTable[[#This Row],[Order Date]])</f>
        <v>4</v>
      </c>
      <c r="Z573" s="8" t="str">
        <f>TEXT(SalesDataTable[[#This Row],[Order Date]],"mmm")</f>
        <v>Apr</v>
      </c>
    </row>
    <row r="574" spans="1:26" ht="16">
      <c r="A574" s="2">
        <v>1045</v>
      </c>
      <c r="B574" s="3">
        <v>46127</v>
      </c>
      <c r="C574" s="5">
        <f>YEAR(SalesDataTable[[#This Row],[Order Date]])</f>
        <v>2026</v>
      </c>
      <c r="D574" s="14" t="str">
        <f>"Q"&amp;ROUNDUP(MONTH(SalesDataTable[[#This Row],[Order Date]])/3,0)</f>
        <v>Q2</v>
      </c>
      <c r="E574" s="5">
        <f>MONTH(SalesDataTable[[#This Row],[Order Date]])</f>
        <v>4</v>
      </c>
      <c r="F574" s="5" t="str">
        <f>TEXT(SalesDataTable[[#This Row],[Order Date]], "MMM")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25">
        <f>SalesDataTable[[#This Row],[Units Sold]]*SalesDataTable[[#This Row],[Unit Price]]</f>
        <v>393.14</v>
      </c>
      <c r="V574" s="8">
        <f>SalesDataTable[[#This Row],[Units Sold]]*SalesDataTable[[#This Row],[Unit Price]]*SalesDataTable[[#This Row],[Discount %]]</f>
        <v>19.657</v>
      </c>
      <c r="W574" s="5">
        <f>YEAR(SalesDataTable[[#This Row],[Order Date]])</f>
        <v>2026</v>
      </c>
      <c r="X574" s="8" t="str">
        <f>"Q"&amp;ROUNDUP(MONTH(SalesDataTable[[#This Row],[Order Date]])/3,0)</f>
        <v>Q2</v>
      </c>
      <c r="Y574" s="9">
        <f>MONTH(SalesDataTable[[#This Row],[Order Date]])</f>
        <v>4</v>
      </c>
      <c r="Z574" s="8" t="str">
        <f>TEXT(SalesDataTable[[#This Row],[Order Date]],"mmm")</f>
        <v>Apr</v>
      </c>
    </row>
    <row r="575" spans="1:26" ht="16">
      <c r="A575" s="2">
        <v>1703</v>
      </c>
      <c r="B575" s="3">
        <v>46127</v>
      </c>
      <c r="C575" s="5">
        <f>YEAR(SalesDataTable[[#This Row],[Order Date]])</f>
        <v>2026</v>
      </c>
      <c r="D575" s="14" t="str">
        <f>"Q"&amp;ROUNDUP(MONTH(SalesDataTable[[#This Row],[Order Date]])/3,0)</f>
        <v>Q2</v>
      </c>
      <c r="E575" s="5">
        <f>MONTH(SalesDataTable[[#This Row],[Order Date]])</f>
        <v>4</v>
      </c>
      <c r="F575" s="5" t="str">
        <f>TEXT(SalesDataTable[[#This Row],[Order Date]], "MMM")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25">
        <f>SalesDataTable[[#This Row],[Units Sold]]*SalesDataTable[[#This Row],[Unit Price]]</f>
        <v>90.52</v>
      </c>
      <c r="V575" s="8">
        <f>SalesDataTable[[#This Row],[Units Sold]]*SalesDataTable[[#This Row],[Unit Price]]*SalesDataTable[[#This Row],[Discount %]]</f>
        <v>0</v>
      </c>
      <c r="W575" s="5">
        <f>YEAR(SalesDataTable[[#This Row],[Order Date]])</f>
        <v>2026</v>
      </c>
      <c r="X575" s="8" t="str">
        <f>"Q"&amp;ROUNDUP(MONTH(SalesDataTable[[#This Row],[Order Date]])/3,0)</f>
        <v>Q2</v>
      </c>
      <c r="Y575" s="9">
        <f>MONTH(SalesDataTable[[#This Row],[Order Date]])</f>
        <v>4</v>
      </c>
      <c r="Z575" s="8" t="str">
        <f>TEXT(SalesDataTable[[#This Row],[Order Date]],"mmm")</f>
        <v>Apr</v>
      </c>
    </row>
    <row r="576" spans="1:26" ht="16">
      <c r="A576" s="2">
        <v>2107</v>
      </c>
      <c r="B576" s="3">
        <v>46127</v>
      </c>
      <c r="C576" s="5">
        <f>YEAR(SalesDataTable[[#This Row],[Order Date]])</f>
        <v>2026</v>
      </c>
      <c r="D576" s="14" t="str">
        <f>"Q"&amp;ROUNDUP(MONTH(SalesDataTable[[#This Row],[Order Date]])/3,0)</f>
        <v>Q2</v>
      </c>
      <c r="E576" s="5">
        <f>MONTH(SalesDataTable[[#This Row],[Order Date]])</f>
        <v>4</v>
      </c>
      <c r="F576" s="5" t="str">
        <f>TEXT(SalesDataTable[[#This Row],[Order Date]], "MMM")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25">
        <f>SalesDataTable[[#This Row],[Units Sold]]*SalesDataTable[[#This Row],[Unit Price]]</f>
        <v>826.75</v>
      </c>
      <c r="V576" s="8">
        <f>SalesDataTable[[#This Row],[Units Sold]]*SalesDataTable[[#This Row],[Unit Price]]*SalesDataTable[[#This Row],[Discount %]]</f>
        <v>41.337500000000006</v>
      </c>
      <c r="W576" s="5">
        <f>YEAR(SalesDataTable[[#This Row],[Order Date]])</f>
        <v>2026</v>
      </c>
      <c r="X576" s="8" t="str">
        <f>"Q"&amp;ROUNDUP(MONTH(SalesDataTable[[#This Row],[Order Date]])/3,0)</f>
        <v>Q2</v>
      </c>
      <c r="Y576" s="9">
        <f>MONTH(SalesDataTable[[#This Row],[Order Date]])</f>
        <v>4</v>
      </c>
      <c r="Z576" s="8" t="str">
        <f>TEXT(SalesDataTable[[#This Row],[Order Date]],"mmm")</f>
        <v>Apr</v>
      </c>
    </row>
    <row r="577" spans="1:26" ht="16">
      <c r="A577" s="2">
        <v>2265</v>
      </c>
      <c r="B577" s="3">
        <v>46127</v>
      </c>
      <c r="C577" s="5">
        <f>YEAR(SalesDataTable[[#This Row],[Order Date]])</f>
        <v>2026</v>
      </c>
      <c r="D577" s="14" t="str">
        <f>"Q"&amp;ROUNDUP(MONTH(SalesDataTable[[#This Row],[Order Date]])/3,0)</f>
        <v>Q2</v>
      </c>
      <c r="E577" s="5">
        <f>MONTH(SalesDataTable[[#This Row],[Order Date]])</f>
        <v>4</v>
      </c>
      <c r="F577" s="5" t="str">
        <f>TEXT(SalesDataTable[[#This Row],[Order Date]], "MMM")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25">
        <f>SalesDataTable[[#This Row],[Units Sold]]*SalesDataTable[[#This Row],[Unit Price]]</f>
        <v>72.7</v>
      </c>
      <c r="V577" s="8">
        <f>SalesDataTable[[#This Row],[Units Sold]]*SalesDataTable[[#This Row],[Unit Price]]*SalesDataTable[[#This Row],[Discount %]]</f>
        <v>0</v>
      </c>
      <c r="W577" s="5">
        <f>YEAR(SalesDataTable[[#This Row],[Order Date]])</f>
        <v>2026</v>
      </c>
      <c r="X577" s="8" t="str">
        <f>"Q"&amp;ROUNDUP(MONTH(SalesDataTable[[#This Row],[Order Date]])/3,0)</f>
        <v>Q2</v>
      </c>
      <c r="Y577" s="9">
        <f>MONTH(SalesDataTable[[#This Row],[Order Date]])</f>
        <v>4</v>
      </c>
      <c r="Z577" s="8" t="str">
        <f>TEXT(SalesDataTable[[#This Row],[Order Date]],"mmm")</f>
        <v>Apr</v>
      </c>
    </row>
    <row r="578" spans="1:26" ht="16">
      <c r="A578" s="2">
        <v>2839</v>
      </c>
      <c r="B578" s="3">
        <v>46127</v>
      </c>
      <c r="C578" s="5">
        <f>YEAR(SalesDataTable[[#This Row],[Order Date]])</f>
        <v>2026</v>
      </c>
      <c r="D578" s="14" t="str">
        <f>"Q"&amp;ROUNDUP(MONTH(SalesDataTable[[#This Row],[Order Date]])/3,0)</f>
        <v>Q2</v>
      </c>
      <c r="E578" s="5">
        <f>MONTH(SalesDataTable[[#This Row],[Order Date]])</f>
        <v>4</v>
      </c>
      <c r="F578" s="5" t="str">
        <f>TEXT(SalesDataTable[[#This Row],[Order Date]], "MMM")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25">
        <f>SalesDataTable[[#This Row],[Units Sold]]*SalesDataTable[[#This Row],[Unit Price]]</f>
        <v>47</v>
      </c>
      <c r="V578" s="8">
        <f>SalesDataTable[[#This Row],[Units Sold]]*SalesDataTable[[#This Row],[Unit Price]]*SalesDataTable[[#This Row],[Discount %]]</f>
        <v>0</v>
      </c>
      <c r="W578" s="5">
        <f>YEAR(SalesDataTable[[#This Row],[Order Date]])</f>
        <v>2026</v>
      </c>
      <c r="X578" s="8" t="str">
        <f>"Q"&amp;ROUNDUP(MONTH(SalesDataTable[[#This Row],[Order Date]])/3,0)</f>
        <v>Q2</v>
      </c>
      <c r="Y578" s="9">
        <f>MONTH(SalesDataTable[[#This Row],[Order Date]])</f>
        <v>4</v>
      </c>
      <c r="Z578" s="8" t="str">
        <f>TEXT(SalesDataTable[[#This Row],[Order Date]],"mmm")</f>
        <v>Apr</v>
      </c>
    </row>
    <row r="579" spans="1:26" ht="16">
      <c r="A579" s="2">
        <v>4742</v>
      </c>
      <c r="B579" s="3">
        <v>46127</v>
      </c>
      <c r="C579" s="5">
        <f>YEAR(SalesDataTable[[#This Row],[Order Date]])</f>
        <v>2026</v>
      </c>
      <c r="D579" s="14" t="str">
        <f>"Q"&amp;ROUNDUP(MONTH(SalesDataTable[[#This Row],[Order Date]])/3,0)</f>
        <v>Q2</v>
      </c>
      <c r="E579" s="5">
        <f>MONTH(SalesDataTable[[#This Row],[Order Date]])</f>
        <v>4</v>
      </c>
      <c r="F579" s="5" t="str">
        <f>TEXT(SalesDataTable[[#This Row],[Order Date]], "MMM")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25">
        <f>SalesDataTable[[#This Row],[Units Sold]]*SalesDataTable[[#This Row],[Unit Price]]</f>
        <v>46.86</v>
      </c>
      <c r="V579" s="8">
        <f>SalesDataTable[[#This Row],[Units Sold]]*SalesDataTable[[#This Row],[Unit Price]]*SalesDataTable[[#This Row],[Discount %]]</f>
        <v>0</v>
      </c>
      <c r="W579" s="5">
        <f>YEAR(SalesDataTable[[#This Row],[Order Date]])</f>
        <v>2026</v>
      </c>
      <c r="X579" s="8" t="str">
        <f>"Q"&amp;ROUNDUP(MONTH(SalesDataTable[[#This Row],[Order Date]])/3,0)</f>
        <v>Q2</v>
      </c>
      <c r="Y579" s="9">
        <f>MONTH(SalesDataTable[[#This Row],[Order Date]])</f>
        <v>4</v>
      </c>
      <c r="Z579" s="8" t="str">
        <f>TEXT(SalesDataTable[[#This Row],[Order Date]],"mmm")</f>
        <v>Apr</v>
      </c>
    </row>
    <row r="580" spans="1:26" ht="16">
      <c r="A580" s="2">
        <v>4899</v>
      </c>
      <c r="B580" s="3">
        <v>46127</v>
      </c>
      <c r="C580" s="5">
        <f>YEAR(SalesDataTable[[#This Row],[Order Date]])</f>
        <v>2026</v>
      </c>
      <c r="D580" s="14" t="str">
        <f>"Q"&amp;ROUNDUP(MONTH(SalesDataTable[[#This Row],[Order Date]])/3,0)</f>
        <v>Q2</v>
      </c>
      <c r="E580" s="5">
        <f>MONTH(SalesDataTable[[#This Row],[Order Date]])</f>
        <v>4</v>
      </c>
      <c r="F580" s="5" t="str">
        <f>TEXT(SalesDataTable[[#This Row],[Order Date]], "MMM")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25">
        <f>SalesDataTable[[#This Row],[Units Sold]]*SalesDataTable[[#This Row],[Unit Price]]</f>
        <v>164.26</v>
      </c>
      <c r="V580" s="8">
        <f>SalesDataTable[[#This Row],[Units Sold]]*SalesDataTable[[#This Row],[Unit Price]]*SalesDataTable[[#This Row],[Discount %]]</f>
        <v>8.2129999999999992</v>
      </c>
      <c r="W580" s="5">
        <f>YEAR(SalesDataTable[[#This Row],[Order Date]])</f>
        <v>2026</v>
      </c>
      <c r="X580" s="8" t="str">
        <f>"Q"&amp;ROUNDUP(MONTH(SalesDataTable[[#This Row],[Order Date]])/3,0)</f>
        <v>Q2</v>
      </c>
      <c r="Y580" s="9">
        <f>MONTH(SalesDataTable[[#This Row],[Order Date]])</f>
        <v>4</v>
      </c>
      <c r="Z580" s="8" t="str">
        <f>TEXT(SalesDataTable[[#This Row],[Order Date]],"mmm")</f>
        <v>Apr</v>
      </c>
    </row>
    <row r="581" spans="1:26" ht="16">
      <c r="A581" s="2">
        <v>5042</v>
      </c>
      <c r="B581" s="3">
        <v>46127</v>
      </c>
      <c r="C581" s="5">
        <f>YEAR(SalesDataTable[[#This Row],[Order Date]])</f>
        <v>2026</v>
      </c>
      <c r="D581" s="14" t="str">
        <f>"Q"&amp;ROUNDUP(MONTH(SalesDataTable[[#This Row],[Order Date]])/3,0)</f>
        <v>Q2</v>
      </c>
      <c r="E581" s="5">
        <f>MONTH(SalesDataTable[[#This Row],[Order Date]])</f>
        <v>4</v>
      </c>
      <c r="F581" s="5" t="str">
        <f>TEXT(SalesDataTable[[#This Row],[Order Date]], "MMM")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25">
        <f>SalesDataTable[[#This Row],[Units Sold]]*SalesDataTable[[#This Row],[Unit Price]]</f>
        <v>163.16</v>
      </c>
      <c r="V581" s="8">
        <f>SalesDataTable[[#This Row],[Units Sold]]*SalesDataTable[[#This Row],[Unit Price]]*SalesDataTable[[#This Row],[Discount %]]</f>
        <v>0</v>
      </c>
      <c r="W581" s="5">
        <f>YEAR(SalesDataTable[[#This Row],[Order Date]])</f>
        <v>2026</v>
      </c>
      <c r="X581" s="8" t="str">
        <f>"Q"&amp;ROUNDUP(MONTH(SalesDataTable[[#This Row],[Order Date]])/3,0)</f>
        <v>Q2</v>
      </c>
      <c r="Y581" s="9">
        <f>MONTH(SalesDataTable[[#This Row],[Order Date]])</f>
        <v>4</v>
      </c>
      <c r="Z581" s="8" t="str">
        <f>TEXT(SalesDataTable[[#This Row],[Order Date]],"mmm")</f>
        <v>Apr</v>
      </c>
    </row>
    <row r="582" spans="1:26" ht="16">
      <c r="A582" s="2">
        <v>2248</v>
      </c>
      <c r="B582" s="3">
        <v>46128</v>
      </c>
      <c r="C582" s="5">
        <f>YEAR(SalesDataTable[[#This Row],[Order Date]])</f>
        <v>2026</v>
      </c>
      <c r="D582" s="14" t="str">
        <f>"Q"&amp;ROUNDUP(MONTH(SalesDataTable[[#This Row],[Order Date]])/3,0)</f>
        <v>Q2</v>
      </c>
      <c r="E582" s="5">
        <f>MONTH(SalesDataTable[[#This Row],[Order Date]])</f>
        <v>4</v>
      </c>
      <c r="F582" s="5" t="str">
        <f>TEXT(SalesDataTable[[#This Row],[Order Date]], "MMM")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25">
        <f>SalesDataTable[[#This Row],[Units Sold]]*SalesDataTable[[#This Row],[Unit Price]]</f>
        <v>73.36</v>
      </c>
      <c r="V582" s="8">
        <f>SalesDataTable[[#This Row],[Units Sold]]*SalesDataTable[[#This Row],[Unit Price]]*SalesDataTable[[#This Row],[Discount %]]</f>
        <v>7.3360000000000003</v>
      </c>
      <c r="W582" s="5">
        <f>YEAR(SalesDataTable[[#This Row],[Order Date]])</f>
        <v>2026</v>
      </c>
      <c r="X582" s="8" t="str">
        <f>"Q"&amp;ROUNDUP(MONTH(SalesDataTable[[#This Row],[Order Date]])/3,0)</f>
        <v>Q2</v>
      </c>
      <c r="Y582" s="9">
        <f>MONTH(SalesDataTable[[#This Row],[Order Date]])</f>
        <v>4</v>
      </c>
      <c r="Z582" s="8" t="str">
        <f>TEXT(SalesDataTable[[#This Row],[Order Date]],"mmm")</f>
        <v>Apr</v>
      </c>
    </row>
    <row r="583" spans="1:26" ht="16">
      <c r="A583" s="2">
        <v>2427</v>
      </c>
      <c r="B583" s="3">
        <v>46128</v>
      </c>
      <c r="C583" s="5">
        <f>YEAR(SalesDataTable[[#This Row],[Order Date]])</f>
        <v>2026</v>
      </c>
      <c r="D583" s="14" t="str">
        <f>"Q"&amp;ROUNDUP(MONTH(SalesDataTable[[#This Row],[Order Date]])/3,0)</f>
        <v>Q2</v>
      </c>
      <c r="E583" s="5">
        <f>MONTH(SalesDataTable[[#This Row],[Order Date]])</f>
        <v>4</v>
      </c>
      <c r="F583" s="5" t="str">
        <f>TEXT(SalesDataTable[[#This Row],[Order Date]], "MMM")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25">
        <f>SalesDataTable[[#This Row],[Units Sold]]*SalesDataTable[[#This Row],[Unit Price]]</f>
        <v>45.82</v>
      </c>
      <c r="V583" s="8">
        <f>SalesDataTable[[#This Row],[Units Sold]]*SalesDataTable[[#This Row],[Unit Price]]*SalesDataTable[[#This Row],[Discount %]]</f>
        <v>4.5819999999999999</v>
      </c>
      <c r="W583" s="5">
        <f>YEAR(SalesDataTable[[#This Row],[Order Date]])</f>
        <v>2026</v>
      </c>
      <c r="X583" s="8" t="str">
        <f>"Q"&amp;ROUNDUP(MONTH(SalesDataTable[[#This Row],[Order Date]])/3,0)</f>
        <v>Q2</v>
      </c>
      <c r="Y583" s="9">
        <f>MONTH(SalesDataTable[[#This Row],[Order Date]])</f>
        <v>4</v>
      </c>
      <c r="Z583" s="8" t="str">
        <f>TEXT(SalesDataTable[[#This Row],[Order Date]],"mmm")</f>
        <v>Apr</v>
      </c>
    </row>
    <row r="584" spans="1:26" ht="16">
      <c r="A584" s="2">
        <v>2445</v>
      </c>
      <c r="B584" s="3">
        <v>46128</v>
      </c>
      <c r="C584" s="5">
        <f>YEAR(SalesDataTable[[#This Row],[Order Date]])</f>
        <v>2026</v>
      </c>
      <c r="D584" s="14" t="str">
        <f>"Q"&amp;ROUNDUP(MONTH(SalesDataTable[[#This Row],[Order Date]])/3,0)</f>
        <v>Q2</v>
      </c>
      <c r="E584" s="5">
        <f>MONTH(SalesDataTable[[#This Row],[Order Date]])</f>
        <v>4</v>
      </c>
      <c r="F584" s="5" t="str">
        <f>TEXT(SalesDataTable[[#This Row],[Order Date]], "MMM")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25">
        <f>SalesDataTable[[#This Row],[Units Sold]]*SalesDataTable[[#This Row],[Unit Price]]</f>
        <v>70.95</v>
      </c>
      <c r="V584" s="8">
        <f>SalesDataTable[[#This Row],[Units Sold]]*SalesDataTable[[#This Row],[Unit Price]]*SalesDataTable[[#This Row],[Discount %]]</f>
        <v>0</v>
      </c>
      <c r="W584" s="5">
        <f>YEAR(SalesDataTable[[#This Row],[Order Date]])</f>
        <v>2026</v>
      </c>
      <c r="X584" s="8" t="str">
        <f>"Q"&amp;ROUNDUP(MONTH(SalesDataTable[[#This Row],[Order Date]])/3,0)</f>
        <v>Q2</v>
      </c>
      <c r="Y584" s="9">
        <f>MONTH(SalesDataTable[[#This Row],[Order Date]])</f>
        <v>4</v>
      </c>
      <c r="Z584" s="8" t="str">
        <f>TEXT(SalesDataTable[[#This Row],[Order Date]],"mmm")</f>
        <v>Apr</v>
      </c>
    </row>
    <row r="585" spans="1:26" ht="16">
      <c r="A585" s="2">
        <v>3311</v>
      </c>
      <c r="B585" s="3">
        <v>46128</v>
      </c>
      <c r="C585" s="5">
        <f>YEAR(SalesDataTable[[#This Row],[Order Date]])</f>
        <v>2026</v>
      </c>
      <c r="D585" s="14" t="str">
        <f>"Q"&amp;ROUNDUP(MONTH(SalesDataTable[[#This Row],[Order Date]])/3,0)</f>
        <v>Q2</v>
      </c>
      <c r="E585" s="5">
        <f>MONTH(SalesDataTable[[#This Row],[Order Date]])</f>
        <v>4</v>
      </c>
      <c r="F585" s="5" t="str">
        <f>TEXT(SalesDataTable[[#This Row],[Order Date]], "MMM")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25">
        <f>SalesDataTable[[#This Row],[Units Sold]]*SalesDataTable[[#This Row],[Unit Price]]</f>
        <v>46.68</v>
      </c>
      <c r="V585" s="8">
        <f>SalesDataTable[[#This Row],[Units Sold]]*SalesDataTable[[#This Row],[Unit Price]]*SalesDataTable[[#This Row],[Discount %]]</f>
        <v>2.3340000000000001</v>
      </c>
      <c r="W585" s="5">
        <f>YEAR(SalesDataTable[[#This Row],[Order Date]])</f>
        <v>2026</v>
      </c>
      <c r="X585" s="8" t="str">
        <f>"Q"&amp;ROUNDUP(MONTH(SalesDataTable[[#This Row],[Order Date]])/3,0)</f>
        <v>Q2</v>
      </c>
      <c r="Y585" s="9">
        <f>MONTH(SalesDataTable[[#This Row],[Order Date]])</f>
        <v>4</v>
      </c>
      <c r="Z585" s="8" t="str">
        <f>TEXT(SalesDataTable[[#This Row],[Order Date]],"mmm")</f>
        <v>Apr</v>
      </c>
    </row>
    <row r="586" spans="1:26" ht="16">
      <c r="A586" s="2">
        <v>3320</v>
      </c>
      <c r="B586" s="3">
        <v>46128</v>
      </c>
      <c r="C586" s="5">
        <f>YEAR(SalesDataTable[[#This Row],[Order Date]])</f>
        <v>2026</v>
      </c>
      <c r="D586" s="14" t="str">
        <f>"Q"&amp;ROUNDUP(MONTH(SalesDataTable[[#This Row],[Order Date]])/3,0)</f>
        <v>Q2</v>
      </c>
      <c r="E586" s="5">
        <f>MONTH(SalesDataTable[[#This Row],[Order Date]])</f>
        <v>4</v>
      </c>
      <c r="F586" s="5" t="str">
        <f>TEXT(SalesDataTable[[#This Row],[Order Date]], "MMM")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25">
        <f>SalesDataTable[[#This Row],[Units Sold]]*SalesDataTable[[#This Row],[Unit Price]]</f>
        <v>821.55</v>
      </c>
      <c r="V586" s="8">
        <f>SalesDataTable[[#This Row],[Units Sold]]*SalesDataTable[[#This Row],[Unit Price]]*SalesDataTable[[#This Row],[Discount %]]</f>
        <v>41.077500000000001</v>
      </c>
      <c r="W586" s="5">
        <f>YEAR(SalesDataTable[[#This Row],[Order Date]])</f>
        <v>2026</v>
      </c>
      <c r="X586" s="8" t="str">
        <f>"Q"&amp;ROUNDUP(MONTH(SalesDataTable[[#This Row],[Order Date]])/3,0)</f>
        <v>Q2</v>
      </c>
      <c r="Y586" s="9">
        <f>MONTH(SalesDataTable[[#This Row],[Order Date]])</f>
        <v>4</v>
      </c>
      <c r="Z586" s="8" t="str">
        <f>TEXT(SalesDataTable[[#This Row],[Order Date]],"mmm")</f>
        <v>Apr</v>
      </c>
    </row>
    <row r="587" spans="1:26" ht="16">
      <c r="A587" s="2">
        <v>3321</v>
      </c>
      <c r="B587" s="3">
        <v>46128</v>
      </c>
      <c r="C587" s="5">
        <f>YEAR(SalesDataTable[[#This Row],[Order Date]])</f>
        <v>2026</v>
      </c>
      <c r="D587" s="14" t="str">
        <f>"Q"&amp;ROUNDUP(MONTH(SalesDataTable[[#This Row],[Order Date]])/3,0)</f>
        <v>Q2</v>
      </c>
      <c r="E587" s="5">
        <f>MONTH(SalesDataTable[[#This Row],[Order Date]])</f>
        <v>4</v>
      </c>
      <c r="F587" s="5" t="str">
        <f>TEXT(SalesDataTable[[#This Row],[Order Date]], "MMM")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25">
        <f>SalesDataTable[[#This Row],[Units Sold]]*SalesDataTable[[#This Row],[Unit Price]]</f>
        <v>106.71000000000001</v>
      </c>
      <c r="V587" s="8">
        <f>SalesDataTable[[#This Row],[Units Sold]]*SalesDataTable[[#This Row],[Unit Price]]*SalesDataTable[[#This Row],[Discount %]]</f>
        <v>0</v>
      </c>
      <c r="W587" s="5">
        <f>YEAR(SalesDataTable[[#This Row],[Order Date]])</f>
        <v>2026</v>
      </c>
      <c r="X587" s="8" t="str">
        <f>"Q"&amp;ROUNDUP(MONTH(SalesDataTable[[#This Row],[Order Date]])/3,0)</f>
        <v>Q2</v>
      </c>
      <c r="Y587" s="9">
        <f>MONTH(SalesDataTable[[#This Row],[Order Date]])</f>
        <v>4</v>
      </c>
      <c r="Z587" s="8" t="str">
        <f>TEXT(SalesDataTable[[#This Row],[Order Date]],"mmm")</f>
        <v>Apr</v>
      </c>
    </row>
    <row r="588" spans="1:26" ht="16">
      <c r="A588" s="2">
        <v>5181</v>
      </c>
      <c r="B588" s="3">
        <v>46128</v>
      </c>
      <c r="C588" s="5">
        <f>YEAR(SalesDataTable[[#This Row],[Order Date]])</f>
        <v>2026</v>
      </c>
      <c r="D588" s="14" t="str">
        <f>"Q"&amp;ROUNDUP(MONTH(SalesDataTable[[#This Row],[Order Date]])/3,0)</f>
        <v>Q2</v>
      </c>
      <c r="E588" s="5">
        <f>MONTH(SalesDataTable[[#This Row],[Order Date]])</f>
        <v>4</v>
      </c>
      <c r="F588" s="5" t="str">
        <f>TEXT(SalesDataTable[[#This Row],[Order Date]], "MMM")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25">
        <f>SalesDataTable[[#This Row],[Units Sold]]*SalesDataTable[[#This Row],[Unit Price]]</f>
        <v>91.02</v>
      </c>
      <c r="V588" s="8">
        <f>SalesDataTable[[#This Row],[Units Sold]]*SalesDataTable[[#This Row],[Unit Price]]*SalesDataTable[[#This Row],[Discount %]]</f>
        <v>9.1020000000000003</v>
      </c>
      <c r="W588" s="5">
        <f>YEAR(SalesDataTable[[#This Row],[Order Date]])</f>
        <v>2026</v>
      </c>
      <c r="X588" s="8" t="str">
        <f>"Q"&amp;ROUNDUP(MONTH(SalesDataTable[[#This Row],[Order Date]])/3,0)</f>
        <v>Q2</v>
      </c>
      <c r="Y588" s="9">
        <f>MONTH(SalesDataTable[[#This Row],[Order Date]])</f>
        <v>4</v>
      </c>
      <c r="Z588" s="8" t="str">
        <f>TEXT(SalesDataTable[[#This Row],[Order Date]],"mmm")</f>
        <v>Apr</v>
      </c>
    </row>
    <row r="589" spans="1:26" ht="16">
      <c r="A589" s="2">
        <v>5187</v>
      </c>
      <c r="B589" s="3">
        <v>46128</v>
      </c>
      <c r="C589" s="5">
        <f>YEAR(SalesDataTable[[#This Row],[Order Date]])</f>
        <v>2026</v>
      </c>
      <c r="D589" s="14" t="str">
        <f>"Q"&amp;ROUNDUP(MONTH(SalesDataTable[[#This Row],[Order Date]])/3,0)</f>
        <v>Q2</v>
      </c>
      <c r="E589" s="5">
        <f>MONTH(SalesDataTable[[#This Row],[Order Date]])</f>
        <v>4</v>
      </c>
      <c r="F589" s="5" t="str">
        <f>TEXT(SalesDataTable[[#This Row],[Order Date]], "MMM")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25">
        <f>SalesDataTable[[#This Row],[Units Sold]]*SalesDataTable[[#This Row],[Unit Price]]</f>
        <v>396.64</v>
      </c>
      <c r="V589" s="8">
        <f>SalesDataTable[[#This Row],[Units Sold]]*SalesDataTable[[#This Row],[Unit Price]]*SalesDataTable[[#This Row],[Discount %]]</f>
        <v>0</v>
      </c>
      <c r="W589" s="5">
        <f>YEAR(SalesDataTable[[#This Row],[Order Date]])</f>
        <v>2026</v>
      </c>
      <c r="X589" s="8" t="str">
        <f>"Q"&amp;ROUNDUP(MONTH(SalesDataTable[[#This Row],[Order Date]])/3,0)</f>
        <v>Q2</v>
      </c>
      <c r="Y589" s="9">
        <f>MONTH(SalesDataTable[[#This Row],[Order Date]])</f>
        <v>4</v>
      </c>
      <c r="Z589" s="8" t="str">
        <f>TEXT(SalesDataTable[[#This Row],[Order Date]],"mmm")</f>
        <v>Apr</v>
      </c>
    </row>
    <row r="590" spans="1:26" ht="16">
      <c r="A590" s="2">
        <v>605</v>
      </c>
      <c r="B590" s="3">
        <v>46129</v>
      </c>
      <c r="C590" s="5">
        <f>YEAR(SalesDataTable[[#This Row],[Order Date]])</f>
        <v>2026</v>
      </c>
      <c r="D590" s="14" t="str">
        <f>"Q"&amp;ROUNDUP(MONTH(SalesDataTable[[#This Row],[Order Date]])/3,0)</f>
        <v>Q2</v>
      </c>
      <c r="E590" s="5">
        <f>MONTH(SalesDataTable[[#This Row],[Order Date]])</f>
        <v>4</v>
      </c>
      <c r="F590" s="5" t="str">
        <f>TEXT(SalesDataTable[[#This Row],[Order Date]], "MMM")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25">
        <f>SalesDataTable[[#This Row],[Units Sold]]*SalesDataTable[[#This Row],[Unit Price]]</f>
        <v>261.88</v>
      </c>
      <c r="V590" s="8">
        <f>SalesDataTable[[#This Row],[Units Sold]]*SalesDataTable[[#This Row],[Unit Price]]*SalesDataTable[[#This Row],[Discount %]]</f>
        <v>0</v>
      </c>
      <c r="W590" s="5">
        <f>YEAR(SalesDataTable[[#This Row],[Order Date]])</f>
        <v>2026</v>
      </c>
      <c r="X590" s="8" t="str">
        <f>"Q"&amp;ROUNDUP(MONTH(SalesDataTable[[#This Row],[Order Date]])/3,0)</f>
        <v>Q2</v>
      </c>
      <c r="Y590" s="9">
        <f>MONTH(SalesDataTable[[#This Row],[Order Date]])</f>
        <v>4</v>
      </c>
      <c r="Z590" s="8" t="str">
        <f>TEXT(SalesDataTable[[#This Row],[Order Date]],"mmm")</f>
        <v>Apr</v>
      </c>
    </row>
    <row r="591" spans="1:26" ht="16">
      <c r="A591" s="2">
        <v>3244</v>
      </c>
      <c r="B591" s="3">
        <v>46129</v>
      </c>
      <c r="C591" s="5">
        <f>YEAR(SalesDataTable[[#This Row],[Order Date]])</f>
        <v>2026</v>
      </c>
      <c r="D591" s="14" t="str">
        <f>"Q"&amp;ROUNDUP(MONTH(SalesDataTable[[#This Row],[Order Date]])/3,0)</f>
        <v>Q2</v>
      </c>
      <c r="E591" s="5">
        <f>MONTH(SalesDataTable[[#This Row],[Order Date]])</f>
        <v>4</v>
      </c>
      <c r="F591" s="5" t="str">
        <f>TEXT(SalesDataTable[[#This Row],[Order Date]], "MMM")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25">
        <f>SalesDataTable[[#This Row],[Units Sold]]*SalesDataTable[[#This Row],[Unit Price]]</f>
        <v>131.62</v>
      </c>
      <c r="V591" s="8">
        <f>SalesDataTable[[#This Row],[Units Sold]]*SalesDataTable[[#This Row],[Unit Price]]*SalesDataTable[[#This Row],[Discount %]]</f>
        <v>0</v>
      </c>
      <c r="W591" s="5">
        <f>YEAR(SalesDataTable[[#This Row],[Order Date]])</f>
        <v>2026</v>
      </c>
      <c r="X591" s="8" t="str">
        <f>"Q"&amp;ROUNDUP(MONTH(SalesDataTable[[#This Row],[Order Date]])/3,0)</f>
        <v>Q2</v>
      </c>
      <c r="Y591" s="9">
        <f>MONTH(SalesDataTable[[#This Row],[Order Date]])</f>
        <v>4</v>
      </c>
      <c r="Z591" s="8" t="str">
        <f>TEXT(SalesDataTable[[#This Row],[Order Date]],"mmm")</f>
        <v>Apr</v>
      </c>
    </row>
    <row r="592" spans="1:26" ht="16">
      <c r="A592" s="2">
        <v>4047</v>
      </c>
      <c r="B592" s="3">
        <v>46129</v>
      </c>
      <c r="C592" s="5">
        <f>YEAR(SalesDataTable[[#This Row],[Order Date]])</f>
        <v>2026</v>
      </c>
      <c r="D592" s="14" t="str">
        <f>"Q"&amp;ROUNDUP(MONTH(SalesDataTable[[#This Row],[Order Date]])/3,0)</f>
        <v>Q2</v>
      </c>
      <c r="E592" s="5">
        <f>MONTH(SalesDataTable[[#This Row],[Order Date]])</f>
        <v>4</v>
      </c>
      <c r="F592" s="5" t="str">
        <f>TEXT(SalesDataTable[[#This Row],[Order Date]], "MMM")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25">
        <f>SalesDataTable[[#This Row],[Units Sold]]*SalesDataTable[[#This Row],[Unit Price]]</f>
        <v>1346.72</v>
      </c>
      <c r="V592" s="8">
        <f>SalesDataTable[[#This Row],[Units Sold]]*SalesDataTable[[#This Row],[Unit Price]]*SalesDataTable[[#This Row],[Discount %]]</f>
        <v>202.00800000000001</v>
      </c>
      <c r="W592" s="5">
        <f>YEAR(SalesDataTable[[#This Row],[Order Date]])</f>
        <v>2026</v>
      </c>
      <c r="X592" s="8" t="str">
        <f>"Q"&amp;ROUNDUP(MONTH(SalesDataTable[[#This Row],[Order Date]])/3,0)</f>
        <v>Q2</v>
      </c>
      <c r="Y592" s="9">
        <f>MONTH(SalesDataTable[[#This Row],[Order Date]])</f>
        <v>4</v>
      </c>
      <c r="Z592" s="8" t="str">
        <f>TEXT(SalesDataTable[[#This Row],[Order Date]],"mmm")</f>
        <v>Apr</v>
      </c>
    </row>
    <row r="593" spans="1:26" ht="16">
      <c r="A593" s="2">
        <v>4101</v>
      </c>
      <c r="B593" s="3">
        <v>46129</v>
      </c>
      <c r="C593" s="5">
        <f>YEAR(SalesDataTable[[#This Row],[Order Date]])</f>
        <v>2026</v>
      </c>
      <c r="D593" s="14" t="str">
        <f>"Q"&amp;ROUNDUP(MONTH(SalesDataTable[[#This Row],[Order Date]])/3,0)</f>
        <v>Q2</v>
      </c>
      <c r="E593" s="5">
        <f>MONTH(SalesDataTable[[#This Row],[Order Date]])</f>
        <v>4</v>
      </c>
      <c r="F593" s="5" t="str">
        <f>TEXT(SalesDataTable[[#This Row],[Order Date]], "MMM")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25">
        <f>SalesDataTable[[#This Row],[Units Sold]]*SalesDataTable[[#This Row],[Unit Price]]</f>
        <v>81.040000000000006</v>
      </c>
      <c r="V593" s="8">
        <f>SalesDataTable[[#This Row],[Units Sold]]*SalesDataTable[[#This Row],[Unit Price]]*SalesDataTable[[#This Row],[Discount %]]</f>
        <v>0</v>
      </c>
      <c r="W593" s="5">
        <f>YEAR(SalesDataTable[[#This Row],[Order Date]])</f>
        <v>2026</v>
      </c>
      <c r="X593" s="8" t="str">
        <f>"Q"&amp;ROUNDUP(MONTH(SalesDataTable[[#This Row],[Order Date]])/3,0)</f>
        <v>Q2</v>
      </c>
      <c r="Y593" s="9">
        <f>MONTH(SalesDataTable[[#This Row],[Order Date]])</f>
        <v>4</v>
      </c>
      <c r="Z593" s="8" t="str">
        <f>TEXT(SalesDataTable[[#This Row],[Order Date]],"mmm")</f>
        <v>Apr</v>
      </c>
    </row>
    <row r="594" spans="1:26" ht="16">
      <c r="A594" s="2">
        <v>4537</v>
      </c>
      <c r="B594" s="3">
        <v>46129</v>
      </c>
      <c r="C594" s="5">
        <f>YEAR(SalesDataTable[[#This Row],[Order Date]])</f>
        <v>2026</v>
      </c>
      <c r="D594" s="14" t="str">
        <f>"Q"&amp;ROUNDUP(MONTH(SalesDataTable[[#This Row],[Order Date]])/3,0)</f>
        <v>Q2</v>
      </c>
      <c r="E594" s="5">
        <f>MONTH(SalesDataTable[[#This Row],[Order Date]])</f>
        <v>4</v>
      </c>
      <c r="F594" s="5" t="str">
        <f>TEXT(SalesDataTable[[#This Row],[Order Date]], "MMM")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25">
        <f>SalesDataTable[[#This Row],[Units Sold]]*SalesDataTable[[#This Row],[Unit Price]]</f>
        <v>244.59</v>
      </c>
      <c r="V594" s="8">
        <f>SalesDataTable[[#This Row],[Units Sold]]*SalesDataTable[[#This Row],[Unit Price]]*SalesDataTable[[#This Row],[Discount %]]</f>
        <v>12.229500000000002</v>
      </c>
      <c r="W594" s="5">
        <f>YEAR(SalesDataTable[[#This Row],[Order Date]])</f>
        <v>2026</v>
      </c>
      <c r="X594" s="8" t="str">
        <f>"Q"&amp;ROUNDUP(MONTH(SalesDataTable[[#This Row],[Order Date]])/3,0)</f>
        <v>Q2</v>
      </c>
      <c r="Y594" s="9">
        <f>MONTH(SalesDataTable[[#This Row],[Order Date]])</f>
        <v>4</v>
      </c>
      <c r="Z594" s="8" t="str">
        <f>TEXT(SalesDataTable[[#This Row],[Order Date]],"mmm")</f>
        <v>Apr</v>
      </c>
    </row>
    <row r="595" spans="1:26" ht="16">
      <c r="A595" s="2">
        <v>754</v>
      </c>
      <c r="B595" s="3">
        <v>46130</v>
      </c>
      <c r="C595" s="5">
        <f>YEAR(SalesDataTable[[#This Row],[Order Date]])</f>
        <v>2026</v>
      </c>
      <c r="D595" s="14" t="str">
        <f>"Q"&amp;ROUNDUP(MONTH(SalesDataTable[[#This Row],[Order Date]])/3,0)</f>
        <v>Q2</v>
      </c>
      <c r="E595" s="5">
        <f>MONTH(SalesDataTable[[#This Row],[Order Date]])</f>
        <v>4</v>
      </c>
      <c r="F595" s="5" t="str">
        <f>TEXT(SalesDataTable[[#This Row],[Order Date]], "MMM")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25">
        <f>SalesDataTable[[#This Row],[Units Sold]]*SalesDataTable[[#This Row],[Unit Price]]</f>
        <v>314.39999999999998</v>
      </c>
      <c r="V595" s="8">
        <f>SalesDataTable[[#This Row],[Units Sold]]*SalesDataTable[[#This Row],[Unit Price]]*SalesDataTable[[#This Row],[Discount %]]</f>
        <v>31.439999999999998</v>
      </c>
      <c r="W595" s="5">
        <f>YEAR(SalesDataTable[[#This Row],[Order Date]])</f>
        <v>2026</v>
      </c>
      <c r="X595" s="8" t="str">
        <f>"Q"&amp;ROUNDUP(MONTH(SalesDataTable[[#This Row],[Order Date]])/3,0)</f>
        <v>Q2</v>
      </c>
      <c r="Y595" s="9">
        <f>MONTH(SalesDataTable[[#This Row],[Order Date]])</f>
        <v>4</v>
      </c>
      <c r="Z595" s="8" t="str">
        <f>TEXT(SalesDataTable[[#This Row],[Order Date]],"mmm")</f>
        <v>Apr</v>
      </c>
    </row>
    <row r="596" spans="1:26" ht="16">
      <c r="A596" s="2">
        <v>1340</v>
      </c>
      <c r="B596" s="3">
        <v>46130</v>
      </c>
      <c r="C596" s="5">
        <f>YEAR(SalesDataTable[[#This Row],[Order Date]])</f>
        <v>2026</v>
      </c>
      <c r="D596" s="14" t="str">
        <f>"Q"&amp;ROUNDUP(MONTH(SalesDataTable[[#This Row],[Order Date]])/3,0)</f>
        <v>Q2</v>
      </c>
      <c r="E596" s="5">
        <f>MONTH(SalesDataTable[[#This Row],[Order Date]])</f>
        <v>4</v>
      </c>
      <c r="F596" s="5" t="str">
        <f>TEXT(SalesDataTable[[#This Row],[Order Date]], "MMM")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25">
        <f>SalesDataTable[[#This Row],[Units Sold]]*SalesDataTable[[#This Row],[Unit Price]]</f>
        <v>102.48</v>
      </c>
      <c r="V596" s="8">
        <f>SalesDataTable[[#This Row],[Units Sold]]*SalesDataTable[[#This Row],[Unit Price]]*SalesDataTable[[#This Row],[Discount %]]</f>
        <v>0</v>
      </c>
      <c r="W596" s="5">
        <f>YEAR(SalesDataTable[[#This Row],[Order Date]])</f>
        <v>2026</v>
      </c>
      <c r="X596" s="8" t="str">
        <f>"Q"&amp;ROUNDUP(MONTH(SalesDataTable[[#This Row],[Order Date]])/3,0)</f>
        <v>Q2</v>
      </c>
      <c r="Y596" s="9">
        <f>MONTH(SalesDataTable[[#This Row],[Order Date]])</f>
        <v>4</v>
      </c>
      <c r="Z596" s="8" t="str">
        <f>TEXT(SalesDataTable[[#This Row],[Order Date]],"mmm")</f>
        <v>Apr</v>
      </c>
    </row>
    <row r="597" spans="1:26" ht="16">
      <c r="A597" s="2">
        <v>1444</v>
      </c>
      <c r="B597" s="3">
        <v>46130</v>
      </c>
      <c r="C597" s="5">
        <f>YEAR(SalesDataTable[[#This Row],[Order Date]])</f>
        <v>2026</v>
      </c>
      <c r="D597" s="14" t="str">
        <f>"Q"&amp;ROUNDUP(MONTH(SalesDataTable[[#This Row],[Order Date]])/3,0)</f>
        <v>Q2</v>
      </c>
      <c r="E597" s="5">
        <f>MONTH(SalesDataTable[[#This Row],[Order Date]])</f>
        <v>4</v>
      </c>
      <c r="F597" s="5" t="str">
        <f>TEXT(SalesDataTable[[#This Row],[Order Date]], "MMM")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25">
        <f>SalesDataTable[[#This Row],[Units Sold]]*SalesDataTable[[#This Row],[Unit Price]]</f>
        <v>120.52</v>
      </c>
      <c r="V597" s="8">
        <f>SalesDataTable[[#This Row],[Units Sold]]*SalesDataTable[[#This Row],[Unit Price]]*SalesDataTable[[#This Row],[Discount %]]</f>
        <v>12.052</v>
      </c>
      <c r="W597" s="5">
        <f>YEAR(SalesDataTable[[#This Row],[Order Date]])</f>
        <v>2026</v>
      </c>
      <c r="X597" s="8" t="str">
        <f>"Q"&amp;ROUNDUP(MONTH(SalesDataTable[[#This Row],[Order Date]])/3,0)</f>
        <v>Q2</v>
      </c>
      <c r="Y597" s="9">
        <f>MONTH(SalesDataTable[[#This Row],[Order Date]])</f>
        <v>4</v>
      </c>
      <c r="Z597" s="8" t="str">
        <f>TEXT(SalesDataTable[[#This Row],[Order Date]],"mmm")</f>
        <v>Apr</v>
      </c>
    </row>
    <row r="598" spans="1:26" ht="16">
      <c r="A598" s="2">
        <v>2390</v>
      </c>
      <c r="B598" s="3">
        <v>46130</v>
      </c>
      <c r="C598" s="5">
        <f>YEAR(SalesDataTable[[#This Row],[Order Date]])</f>
        <v>2026</v>
      </c>
      <c r="D598" s="14" t="str">
        <f>"Q"&amp;ROUNDUP(MONTH(SalesDataTable[[#This Row],[Order Date]])/3,0)</f>
        <v>Q2</v>
      </c>
      <c r="E598" s="5">
        <f>MONTH(SalesDataTable[[#This Row],[Order Date]])</f>
        <v>4</v>
      </c>
      <c r="F598" s="5" t="str">
        <f>TEXT(SalesDataTable[[#This Row],[Order Date]], "MMM")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25">
        <f>SalesDataTable[[#This Row],[Units Sold]]*SalesDataTable[[#This Row],[Unit Price]]</f>
        <v>80.98</v>
      </c>
      <c r="V598" s="8">
        <f>SalesDataTable[[#This Row],[Units Sold]]*SalesDataTable[[#This Row],[Unit Price]]*SalesDataTable[[#This Row],[Discount %]]</f>
        <v>0</v>
      </c>
      <c r="W598" s="5">
        <f>YEAR(SalesDataTable[[#This Row],[Order Date]])</f>
        <v>2026</v>
      </c>
      <c r="X598" s="8" t="str">
        <f>"Q"&amp;ROUNDUP(MONTH(SalesDataTable[[#This Row],[Order Date]])/3,0)</f>
        <v>Q2</v>
      </c>
      <c r="Y598" s="9">
        <f>MONTH(SalesDataTable[[#This Row],[Order Date]])</f>
        <v>4</v>
      </c>
      <c r="Z598" s="8" t="str">
        <f>TEXT(SalesDataTable[[#This Row],[Order Date]],"mmm")</f>
        <v>Apr</v>
      </c>
    </row>
    <row r="599" spans="1:26" ht="16">
      <c r="A599" s="2">
        <v>3076</v>
      </c>
      <c r="B599" s="3">
        <v>46130</v>
      </c>
      <c r="C599" s="5">
        <f>YEAR(SalesDataTable[[#This Row],[Order Date]])</f>
        <v>2026</v>
      </c>
      <c r="D599" s="14" t="str">
        <f>"Q"&amp;ROUNDUP(MONTH(SalesDataTable[[#This Row],[Order Date]])/3,0)</f>
        <v>Q2</v>
      </c>
      <c r="E599" s="5">
        <f>MONTH(SalesDataTable[[#This Row],[Order Date]])</f>
        <v>4</v>
      </c>
      <c r="F599" s="5" t="str">
        <f>TEXT(SalesDataTable[[#This Row],[Order Date]], "MMM")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25">
        <f>SalesDataTable[[#This Row],[Units Sold]]*SalesDataTable[[#This Row],[Unit Price]]</f>
        <v>165.16</v>
      </c>
      <c r="V599" s="8">
        <f>SalesDataTable[[#This Row],[Units Sold]]*SalesDataTable[[#This Row],[Unit Price]]*SalesDataTable[[#This Row],[Discount %]]</f>
        <v>16.516000000000002</v>
      </c>
      <c r="W599" s="5">
        <f>YEAR(SalesDataTable[[#This Row],[Order Date]])</f>
        <v>2026</v>
      </c>
      <c r="X599" s="8" t="str">
        <f>"Q"&amp;ROUNDUP(MONTH(SalesDataTable[[#This Row],[Order Date]])/3,0)</f>
        <v>Q2</v>
      </c>
      <c r="Y599" s="9">
        <f>MONTH(SalesDataTable[[#This Row],[Order Date]])</f>
        <v>4</v>
      </c>
      <c r="Z599" s="8" t="str">
        <f>TEXT(SalesDataTable[[#This Row],[Order Date]],"mmm")</f>
        <v>Apr</v>
      </c>
    </row>
    <row r="600" spans="1:26" ht="16">
      <c r="A600" s="2">
        <v>3157</v>
      </c>
      <c r="B600" s="3">
        <v>46130</v>
      </c>
      <c r="C600" s="5">
        <f>YEAR(SalesDataTable[[#This Row],[Order Date]])</f>
        <v>2026</v>
      </c>
      <c r="D600" s="14" t="str">
        <f>"Q"&amp;ROUNDUP(MONTH(SalesDataTable[[#This Row],[Order Date]])/3,0)</f>
        <v>Q2</v>
      </c>
      <c r="E600" s="5">
        <f>MONTH(SalesDataTable[[#This Row],[Order Date]])</f>
        <v>4</v>
      </c>
      <c r="F600" s="5" t="str">
        <f>TEXT(SalesDataTable[[#This Row],[Order Date]], "MMM")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25">
        <f>SalesDataTable[[#This Row],[Units Sold]]*SalesDataTable[[#This Row],[Unit Price]]</f>
        <v>400.72</v>
      </c>
      <c r="V600" s="8">
        <f>SalesDataTable[[#This Row],[Units Sold]]*SalesDataTable[[#This Row],[Unit Price]]*SalesDataTable[[#This Row],[Discount %]]</f>
        <v>0</v>
      </c>
      <c r="W600" s="5">
        <f>YEAR(SalesDataTable[[#This Row],[Order Date]])</f>
        <v>2026</v>
      </c>
      <c r="X600" s="8" t="str">
        <f>"Q"&amp;ROUNDUP(MONTH(SalesDataTable[[#This Row],[Order Date]])/3,0)</f>
        <v>Q2</v>
      </c>
      <c r="Y600" s="9">
        <f>MONTH(SalesDataTable[[#This Row],[Order Date]])</f>
        <v>4</v>
      </c>
      <c r="Z600" s="8" t="str">
        <f>TEXT(SalesDataTable[[#This Row],[Order Date]],"mmm")</f>
        <v>Apr</v>
      </c>
    </row>
    <row r="601" spans="1:26" ht="16">
      <c r="A601" s="2">
        <v>4516</v>
      </c>
      <c r="B601" s="3">
        <v>46130</v>
      </c>
      <c r="C601" s="5">
        <f>YEAR(SalesDataTable[[#This Row],[Order Date]])</f>
        <v>2026</v>
      </c>
      <c r="D601" s="14" t="str">
        <f>"Q"&amp;ROUNDUP(MONTH(SalesDataTable[[#This Row],[Order Date]])/3,0)</f>
        <v>Q2</v>
      </c>
      <c r="E601" s="5">
        <f>MONTH(SalesDataTable[[#This Row],[Order Date]])</f>
        <v>4</v>
      </c>
      <c r="F601" s="5" t="str">
        <f>TEXT(SalesDataTable[[#This Row],[Order Date]], "MMM")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25">
        <f>SalesDataTable[[#This Row],[Units Sold]]*SalesDataTable[[#This Row],[Unit Price]]</f>
        <v>196.24</v>
      </c>
      <c r="V601" s="8">
        <f>SalesDataTable[[#This Row],[Units Sold]]*SalesDataTable[[#This Row],[Unit Price]]*SalesDataTable[[#This Row],[Discount %]]</f>
        <v>0</v>
      </c>
      <c r="W601" s="5">
        <f>YEAR(SalesDataTable[[#This Row],[Order Date]])</f>
        <v>2026</v>
      </c>
      <c r="X601" s="8" t="str">
        <f>"Q"&amp;ROUNDUP(MONTH(SalesDataTable[[#This Row],[Order Date]])/3,0)</f>
        <v>Q2</v>
      </c>
      <c r="Y601" s="9">
        <f>MONTH(SalesDataTable[[#This Row],[Order Date]])</f>
        <v>4</v>
      </c>
      <c r="Z601" s="8" t="str">
        <f>TEXT(SalesDataTable[[#This Row],[Order Date]],"mmm")</f>
        <v>Apr</v>
      </c>
    </row>
    <row r="602" spans="1:26" ht="16">
      <c r="A602" s="2">
        <v>5119</v>
      </c>
      <c r="B602" s="3">
        <v>46130</v>
      </c>
      <c r="C602" s="5">
        <f>YEAR(SalesDataTable[[#This Row],[Order Date]])</f>
        <v>2026</v>
      </c>
      <c r="D602" s="14" t="str">
        <f>"Q"&amp;ROUNDUP(MONTH(SalesDataTable[[#This Row],[Order Date]])/3,0)</f>
        <v>Q2</v>
      </c>
      <c r="E602" s="5">
        <f>MONTH(SalesDataTable[[#This Row],[Order Date]])</f>
        <v>4</v>
      </c>
      <c r="F602" s="5" t="str">
        <f>TEXT(SalesDataTable[[#This Row],[Order Date]], "MMM")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25">
        <f>SalesDataTable[[#This Row],[Units Sold]]*SalesDataTable[[#This Row],[Unit Price]]</f>
        <v>93.32</v>
      </c>
      <c r="V602" s="8">
        <f>SalesDataTable[[#This Row],[Units Sold]]*SalesDataTable[[#This Row],[Unit Price]]*SalesDataTable[[#This Row],[Discount %]]</f>
        <v>0</v>
      </c>
      <c r="W602" s="5">
        <f>YEAR(SalesDataTable[[#This Row],[Order Date]])</f>
        <v>2026</v>
      </c>
      <c r="X602" s="8" t="str">
        <f>"Q"&amp;ROUNDUP(MONTH(SalesDataTable[[#This Row],[Order Date]])/3,0)</f>
        <v>Q2</v>
      </c>
      <c r="Y602" s="9">
        <f>MONTH(SalesDataTable[[#This Row],[Order Date]])</f>
        <v>4</v>
      </c>
      <c r="Z602" s="8" t="str">
        <f>TEXT(SalesDataTable[[#This Row],[Order Date]],"mmm")</f>
        <v>Apr</v>
      </c>
    </row>
    <row r="603" spans="1:26" ht="16">
      <c r="A603" s="2">
        <v>125</v>
      </c>
      <c r="B603" s="3">
        <v>46131</v>
      </c>
      <c r="C603" s="5">
        <f>YEAR(SalesDataTable[[#This Row],[Order Date]])</f>
        <v>2026</v>
      </c>
      <c r="D603" s="14" t="str">
        <f>"Q"&amp;ROUNDUP(MONTH(SalesDataTable[[#This Row],[Order Date]])/3,0)</f>
        <v>Q2</v>
      </c>
      <c r="E603" s="5">
        <f>MONTH(SalesDataTable[[#This Row],[Order Date]])</f>
        <v>4</v>
      </c>
      <c r="F603" s="5" t="str">
        <f>TEXT(SalesDataTable[[#This Row],[Order Date]], "MMM")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25">
        <f>SalesDataTable[[#This Row],[Units Sold]]*SalesDataTable[[#This Row],[Unit Price]]</f>
        <v>203.22</v>
      </c>
      <c r="V603" s="8">
        <f>SalesDataTable[[#This Row],[Units Sold]]*SalesDataTable[[#This Row],[Unit Price]]*SalesDataTable[[#This Row],[Discount %]]</f>
        <v>0</v>
      </c>
      <c r="W603" s="5">
        <f>YEAR(SalesDataTable[[#This Row],[Order Date]])</f>
        <v>2026</v>
      </c>
      <c r="X603" s="8" t="str">
        <f>"Q"&amp;ROUNDUP(MONTH(SalesDataTable[[#This Row],[Order Date]])/3,0)</f>
        <v>Q2</v>
      </c>
      <c r="Y603" s="9">
        <f>MONTH(SalesDataTable[[#This Row],[Order Date]])</f>
        <v>4</v>
      </c>
      <c r="Z603" s="8" t="str">
        <f>TEXT(SalesDataTable[[#This Row],[Order Date]],"mmm")</f>
        <v>Apr</v>
      </c>
    </row>
    <row r="604" spans="1:26" ht="16">
      <c r="A604" s="2">
        <v>728</v>
      </c>
      <c r="B604" s="3">
        <v>46131</v>
      </c>
      <c r="C604" s="5">
        <f>YEAR(SalesDataTable[[#This Row],[Order Date]])</f>
        <v>2026</v>
      </c>
      <c r="D604" s="14" t="str">
        <f>"Q"&amp;ROUNDUP(MONTH(SalesDataTable[[#This Row],[Order Date]])/3,0)</f>
        <v>Q2</v>
      </c>
      <c r="E604" s="5">
        <f>MONTH(SalesDataTable[[#This Row],[Order Date]])</f>
        <v>4</v>
      </c>
      <c r="F604" s="5" t="str">
        <f>TEXT(SalesDataTable[[#This Row],[Order Date]], "MMM")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25">
        <f>SalesDataTable[[#This Row],[Units Sold]]*SalesDataTable[[#This Row],[Unit Price]]</f>
        <v>104.91</v>
      </c>
      <c r="V604" s="8">
        <f>SalesDataTable[[#This Row],[Units Sold]]*SalesDataTable[[#This Row],[Unit Price]]*SalesDataTable[[#This Row],[Discount %]]</f>
        <v>0</v>
      </c>
      <c r="W604" s="5">
        <f>YEAR(SalesDataTable[[#This Row],[Order Date]])</f>
        <v>2026</v>
      </c>
      <c r="X604" s="8" t="str">
        <f>"Q"&amp;ROUNDUP(MONTH(SalesDataTable[[#This Row],[Order Date]])/3,0)</f>
        <v>Q2</v>
      </c>
      <c r="Y604" s="9">
        <f>MONTH(SalesDataTable[[#This Row],[Order Date]])</f>
        <v>4</v>
      </c>
      <c r="Z604" s="8" t="str">
        <f>TEXT(SalesDataTable[[#This Row],[Order Date]],"mmm")</f>
        <v>Apr</v>
      </c>
    </row>
    <row r="605" spans="1:26" ht="16">
      <c r="A605" s="2">
        <v>1271</v>
      </c>
      <c r="B605" s="3">
        <v>46131</v>
      </c>
      <c r="C605" s="5">
        <f>YEAR(SalesDataTable[[#This Row],[Order Date]])</f>
        <v>2026</v>
      </c>
      <c r="D605" s="14" t="str">
        <f>"Q"&amp;ROUNDUP(MONTH(SalesDataTable[[#This Row],[Order Date]])/3,0)</f>
        <v>Q2</v>
      </c>
      <c r="E605" s="5">
        <f>MONTH(SalesDataTable[[#This Row],[Order Date]])</f>
        <v>4</v>
      </c>
      <c r="F605" s="5" t="str">
        <f>TEXT(SalesDataTable[[#This Row],[Order Date]], "MMM")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25">
        <f>SalesDataTable[[#This Row],[Units Sold]]*SalesDataTable[[#This Row],[Unit Price]]</f>
        <v>319.92</v>
      </c>
      <c r="V605" s="8">
        <f>SalesDataTable[[#This Row],[Units Sold]]*SalesDataTable[[#This Row],[Unit Price]]*SalesDataTable[[#This Row],[Discount %]]</f>
        <v>47.988</v>
      </c>
      <c r="W605" s="5">
        <f>YEAR(SalesDataTable[[#This Row],[Order Date]])</f>
        <v>2026</v>
      </c>
      <c r="X605" s="8" t="str">
        <f>"Q"&amp;ROUNDUP(MONTH(SalesDataTable[[#This Row],[Order Date]])/3,0)</f>
        <v>Q2</v>
      </c>
      <c r="Y605" s="9">
        <f>MONTH(SalesDataTable[[#This Row],[Order Date]])</f>
        <v>4</v>
      </c>
      <c r="Z605" s="8" t="str">
        <f>TEXT(SalesDataTable[[#This Row],[Order Date]],"mmm")</f>
        <v>Apr</v>
      </c>
    </row>
    <row r="606" spans="1:26" ht="16">
      <c r="A606" s="2">
        <v>1284</v>
      </c>
      <c r="B606" s="3">
        <v>46131</v>
      </c>
      <c r="C606" s="5">
        <f>YEAR(SalesDataTable[[#This Row],[Order Date]])</f>
        <v>2026</v>
      </c>
      <c r="D606" s="14" t="str">
        <f>"Q"&amp;ROUNDUP(MONTH(SalesDataTable[[#This Row],[Order Date]])/3,0)</f>
        <v>Q2</v>
      </c>
      <c r="E606" s="5">
        <f>MONTH(SalesDataTable[[#This Row],[Order Date]])</f>
        <v>4</v>
      </c>
      <c r="F606" s="5" t="str">
        <f>TEXT(SalesDataTable[[#This Row],[Order Date]], "MMM")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25">
        <f>SalesDataTable[[#This Row],[Units Sold]]*SalesDataTable[[#This Row],[Unit Price]]</f>
        <v>136.01</v>
      </c>
      <c r="V606" s="8">
        <f>SalesDataTable[[#This Row],[Units Sold]]*SalesDataTable[[#This Row],[Unit Price]]*SalesDataTable[[#This Row],[Discount %]]</f>
        <v>0</v>
      </c>
      <c r="W606" s="5">
        <f>YEAR(SalesDataTable[[#This Row],[Order Date]])</f>
        <v>2026</v>
      </c>
      <c r="X606" s="8" t="str">
        <f>"Q"&amp;ROUNDUP(MONTH(SalesDataTable[[#This Row],[Order Date]])/3,0)</f>
        <v>Q2</v>
      </c>
      <c r="Y606" s="9">
        <f>MONTH(SalesDataTable[[#This Row],[Order Date]])</f>
        <v>4</v>
      </c>
      <c r="Z606" s="8" t="str">
        <f>TEXT(SalesDataTable[[#This Row],[Order Date]],"mmm")</f>
        <v>Apr</v>
      </c>
    </row>
    <row r="607" spans="1:26" ht="16">
      <c r="A607" s="2">
        <v>1657</v>
      </c>
      <c r="B607" s="3">
        <v>46131</v>
      </c>
      <c r="C607" s="5">
        <f>YEAR(SalesDataTable[[#This Row],[Order Date]])</f>
        <v>2026</v>
      </c>
      <c r="D607" s="14" t="str">
        <f>"Q"&amp;ROUNDUP(MONTH(SalesDataTable[[#This Row],[Order Date]])/3,0)</f>
        <v>Q2</v>
      </c>
      <c r="E607" s="5">
        <f>MONTH(SalesDataTable[[#This Row],[Order Date]])</f>
        <v>4</v>
      </c>
      <c r="F607" s="5" t="str">
        <f>TEXT(SalesDataTable[[#This Row],[Order Date]], "MMM")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25">
        <f>SalesDataTable[[#This Row],[Units Sold]]*SalesDataTable[[#This Row],[Unit Price]]</f>
        <v>1831.5</v>
      </c>
      <c r="V607" s="8">
        <f>SalesDataTable[[#This Row],[Units Sold]]*SalesDataTable[[#This Row],[Unit Price]]*SalesDataTable[[#This Row],[Discount %]]</f>
        <v>274.72499999999997</v>
      </c>
      <c r="W607" s="5">
        <f>YEAR(SalesDataTable[[#This Row],[Order Date]])</f>
        <v>2026</v>
      </c>
      <c r="X607" s="8" t="str">
        <f>"Q"&amp;ROUNDUP(MONTH(SalesDataTable[[#This Row],[Order Date]])/3,0)</f>
        <v>Q2</v>
      </c>
      <c r="Y607" s="9">
        <f>MONTH(SalesDataTable[[#This Row],[Order Date]])</f>
        <v>4</v>
      </c>
      <c r="Z607" s="8" t="str">
        <f>TEXT(SalesDataTable[[#This Row],[Order Date]],"mmm")</f>
        <v>Apr</v>
      </c>
    </row>
    <row r="608" spans="1:26" ht="16">
      <c r="A608" s="2">
        <v>2240</v>
      </c>
      <c r="B608" s="3">
        <v>46131</v>
      </c>
      <c r="C608" s="5">
        <f>YEAR(SalesDataTable[[#This Row],[Order Date]])</f>
        <v>2026</v>
      </c>
      <c r="D608" s="14" t="str">
        <f>"Q"&amp;ROUNDUP(MONTH(SalesDataTable[[#This Row],[Order Date]])/3,0)</f>
        <v>Q2</v>
      </c>
      <c r="E608" s="5">
        <f>MONTH(SalesDataTable[[#This Row],[Order Date]])</f>
        <v>4</v>
      </c>
      <c r="F608" s="5" t="str">
        <f>TEXT(SalesDataTable[[#This Row],[Order Date]], "MMM")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25">
        <f>SalesDataTable[[#This Row],[Units Sold]]*SalesDataTable[[#This Row],[Unit Price]]</f>
        <v>1367</v>
      </c>
      <c r="V608" s="8">
        <f>SalesDataTable[[#This Row],[Units Sold]]*SalesDataTable[[#This Row],[Unit Price]]*SalesDataTable[[#This Row],[Discount %]]</f>
        <v>136.70000000000002</v>
      </c>
      <c r="W608" s="5">
        <f>YEAR(SalesDataTable[[#This Row],[Order Date]])</f>
        <v>2026</v>
      </c>
      <c r="X608" s="8" t="str">
        <f>"Q"&amp;ROUNDUP(MONTH(SalesDataTable[[#This Row],[Order Date]])/3,0)</f>
        <v>Q2</v>
      </c>
      <c r="Y608" s="9">
        <f>MONTH(SalesDataTable[[#This Row],[Order Date]])</f>
        <v>4</v>
      </c>
      <c r="Z608" s="8" t="str">
        <f>TEXT(SalesDataTable[[#This Row],[Order Date]],"mmm")</f>
        <v>Apr</v>
      </c>
    </row>
    <row r="609" spans="1:26" ht="16">
      <c r="A609" s="2">
        <v>3050</v>
      </c>
      <c r="B609" s="3">
        <v>46131</v>
      </c>
      <c r="C609" s="5">
        <f>YEAR(SalesDataTable[[#This Row],[Order Date]])</f>
        <v>2026</v>
      </c>
      <c r="D609" s="14" t="str">
        <f>"Q"&amp;ROUNDUP(MONTH(SalesDataTable[[#This Row],[Order Date]])/3,0)</f>
        <v>Q2</v>
      </c>
      <c r="E609" s="5">
        <f>MONTH(SalesDataTable[[#This Row],[Order Date]])</f>
        <v>4</v>
      </c>
      <c r="F609" s="5" t="str">
        <f>TEXT(SalesDataTable[[#This Row],[Order Date]], "MMM")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25">
        <f>SalesDataTable[[#This Row],[Units Sold]]*SalesDataTable[[#This Row],[Unit Price]]</f>
        <v>468.48</v>
      </c>
      <c r="V609" s="8">
        <f>SalesDataTable[[#This Row],[Units Sold]]*SalesDataTable[[#This Row],[Unit Price]]*SalesDataTable[[#This Row],[Discount %]]</f>
        <v>23.424000000000003</v>
      </c>
      <c r="W609" s="5">
        <f>YEAR(SalesDataTable[[#This Row],[Order Date]])</f>
        <v>2026</v>
      </c>
      <c r="X609" s="8" t="str">
        <f>"Q"&amp;ROUNDUP(MONTH(SalesDataTable[[#This Row],[Order Date]])/3,0)</f>
        <v>Q2</v>
      </c>
      <c r="Y609" s="9">
        <f>MONTH(SalesDataTable[[#This Row],[Order Date]])</f>
        <v>4</v>
      </c>
      <c r="Z609" s="8" t="str">
        <f>TEXT(SalesDataTable[[#This Row],[Order Date]],"mmm")</f>
        <v>Apr</v>
      </c>
    </row>
    <row r="610" spans="1:26" ht="16">
      <c r="A610" s="2">
        <v>3213</v>
      </c>
      <c r="B610" s="3">
        <v>46131</v>
      </c>
      <c r="C610" s="5">
        <f>YEAR(SalesDataTable[[#This Row],[Order Date]])</f>
        <v>2026</v>
      </c>
      <c r="D610" s="14" t="str">
        <f>"Q"&amp;ROUNDUP(MONTH(SalesDataTable[[#This Row],[Order Date]])/3,0)</f>
        <v>Q2</v>
      </c>
      <c r="E610" s="5">
        <f>MONTH(SalesDataTable[[#This Row],[Order Date]])</f>
        <v>4</v>
      </c>
      <c r="F610" s="5" t="str">
        <f>TEXT(SalesDataTable[[#This Row],[Order Date]], "MMM")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25">
        <f>SalesDataTable[[#This Row],[Units Sold]]*SalesDataTable[[#This Row],[Unit Price]]</f>
        <v>265.06</v>
      </c>
      <c r="V610" s="8">
        <f>SalesDataTable[[#This Row],[Units Sold]]*SalesDataTable[[#This Row],[Unit Price]]*SalesDataTable[[#This Row],[Discount %]]</f>
        <v>13.253</v>
      </c>
      <c r="W610" s="5">
        <f>YEAR(SalesDataTable[[#This Row],[Order Date]])</f>
        <v>2026</v>
      </c>
      <c r="X610" s="8" t="str">
        <f>"Q"&amp;ROUNDUP(MONTH(SalesDataTable[[#This Row],[Order Date]])/3,0)</f>
        <v>Q2</v>
      </c>
      <c r="Y610" s="9">
        <f>MONTH(SalesDataTable[[#This Row],[Order Date]])</f>
        <v>4</v>
      </c>
      <c r="Z610" s="8" t="str">
        <f>TEXT(SalesDataTable[[#This Row],[Order Date]],"mmm")</f>
        <v>Apr</v>
      </c>
    </row>
    <row r="611" spans="1:26" ht="16">
      <c r="A611" s="2">
        <v>3367</v>
      </c>
      <c r="B611" s="3">
        <v>46131</v>
      </c>
      <c r="C611" s="5">
        <f>YEAR(SalesDataTable[[#This Row],[Order Date]])</f>
        <v>2026</v>
      </c>
      <c r="D611" s="14" t="str">
        <f>"Q"&amp;ROUNDUP(MONTH(SalesDataTable[[#This Row],[Order Date]])/3,0)</f>
        <v>Q2</v>
      </c>
      <c r="E611" s="5">
        <f>MONTH(SalesDataTable[[#This Row],[Order Date]])</f>
        <v>4</v>
      </c>
      <c r="F611" s="5" t="str">
        <f>TEXT(SalesDataTable[[#This Row],[Order Date]], "MMM")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25">
        <f>SalesDataTable[[#This Row],[Units Sold]]*SalesDataTable[[#This Row],[Unit Price]]</f>
        <v>137.37</v>
      </c>
      <c r="V611" s="8">
        <f>SalesDataTable[[#This Row],[Units Sold]]*SalesDataTable[[#This Row],[Unit Price]]*SalesDataTable[[#This Row],[Discount %]]</f>
        <v>0</v>
      </c>
      <c r="W611" s="5">
        <f>YEAR(SalesDataTable[[#This Row],[Order Date]])</f>
        <v>2026</v>
      </c>
      <c r="X611" s="8" t="str">
        <f>"Q"&amp;ROUNDUP(MONTH(SalesDataTable[[#This Row],[Order Date]])/3,0)</f>
        <v>Q2</v>
      </c>
      <c r="Y611" s="9">
        <f>MONTH(SalesDataTable[[#This Row],[Order Date]])</f>
        <v>4</v>
      </c>
      <c r="Z611" s="8" t="str">
        <f>TEXT(SalesDataTable[[#This Row],[Order Date]],"mmm")</f>
        <v>Apr</v>
      </c>
    </row>
    <row r="612" spans="1:26" ht="16">
      <c r="A612" s="2">
        <v>3885</v>
      </c>
      <c r="B612" s="3">
        <v>46131</v>
      </c>
      <c r="C612" s="5">
        <f>YEAR(SalesDataTable[[#This Row],[Order Date]])</f>
        <v>2026</v>
      </c>
      <c r="D612" s="14" t="str">
        <f>"Q"&amp;ROUNDUP(MONTH(SalesDataTable[[#This Row],[Order Date]])/3,0)</f>
        <v>Q2</v>
      </c>
      <c r="E612" s="5">
        <f>MONTH(SalesDataTable[[#This Row],[Order Date]])</f>
        <v>4</v>
      </c>
      <c r="F612" s="5" t="str">
        <f>TEXT(SalesDataTable[[#This Row],[Order Date]], "MMM")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25">
        <f>SalesDataTable[[#This Row],[Units Sold]]*SalesDataTable[[#This Row],[Unit Price]]</f>
        <v>267.94</v>
      </c>
      <c r="V612" s="8">
        <f>SalesDataTable[[#This Row],[Units Sold]]*SalesDataTable[[#This Row],[Unit Price]]*SalesDataTable[[#This Row],[Discount %]]</f>
        <v>40.190999999999995</v>
      </c>
      <c r="W612" s="5">
        <f>YEAR(SalesDataTable[[#This Row],[Order Date]])</f>
        <v>2026</v>
      </c>
      <c r="X612" s="8" t="str">
        <f>"Q"&amp;ROUNDUP(MONTH(SalesDataTable[[#This Row],[Order Date]])/3,0)</f>
        <v>Q2</v>
      </c>
      <c r="Y612" s="9">
        <f>MONTH(SalesDataTable[[#This Row],[Order Date]])</f>
        <v>4</v>
      </c>
      <c r="Z612" s="8" t="str">
        <f>TEXT(SalesDataTable[[#This Row],[Order Date]],"mmm")</f>
        <v>Apr</v>
      </c>
    </row>
    <row r="613" spans="1:26" ht="16">
      <c r="A613" s="2">
        <v>4372</v>
      </c>
      <c r="B613" s="3">
        <v>46131</v>
      </c>
      <c r="C613" s="5">
        <f>YEAR(SalesDataTable[[#This Row],[Order Date]])</f>
        <v>2026</v>
      </c>
      <c r="D613" s="14" t="str">
        <f>"Q"&amp;ROUNDUP(MONTH(SalesDataTable[[#This Row],[Order Date]])/3,0)</f>
        <v>Q2</v>
      </c>
      <c r="E613" s="5">
        <f>MONTH(SalesDataTable[[#This Row],[Order Date]])</f>
        <v>4</v>
      </c>
      <c r="F613" s="5" t="str">
        <f>TEXT(SalesDataTable[[#This Row],[Order Date]], "MMM")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25">
        <f>SalesDataTable[[#This Row],[Units Sold]]*SalesDataTable[[#This Row],[Unit Price]]</f>
        <v>37.11</v>
      </c>
      <c r="V613" s="8">
        <f>SalesDataTable[[#This Row],[Units Sold]]*SalesDataTable[[#This Row],[Unit Price]]*SalesDataTable[[#This Row],[Discount %]]</f>
        <v>3.7110000000000003</v>
      </c>
      <c r="W613" s="5">
        <f>YEAR(SalesDataTable[[#This Row],[Order Date]])</f>
        <v>2026</v>
      </c>
      <c r="X613" s="8" t="str">
        <f>"Q"&amp;ROUNDUP(MONTH(SalesDataTable[[#This Row],[Order Date]])/3,0)</f>
        <v>Q2</v>
      </c>
      <c r="Y613" s="9">
        <f>MONTH(SalesDataTable[[#This Row],[Order Date]])</f>
        <v>4</v>
      </c>
      <c r="Z613" s="8" t="str">
        <f>TEXT(SalesDataTable[[#This Row],[Order Date]],"mmm")</f>
        <v>Apr</v>
      </c>
    </row>
    <row r="614" spans="1:26" ht="16">
      <c r="A614" s="2">
        <v>4417</v>
      </c>
      <c r="B614" s="3">
        <v>46131</v>
      </c>
      <c r="C614" s="5">
        <f>YEAR(SalesDataTable[[#This Row],[Order Date]])</f>
        <v>2026</v>
      </c>
      <c r="D614" s="14" t="str">
        <f>"Q"&amp;ROUNDUP(MONTH(SalesDataTable[[#This Row],[Order Date]])/3,0)</f>
        <v>Q2</v>
      </c>
      <c r="E614" s="5">
        <f>MONTH(SalesDataTable[[#This Row],[Order Date]])</f>
        <v>4</v>
      </c>
      <c r="F614" s="5" t="str">
        <f>TEXT(SalesDataTable[[#This Row],[Order Date]], "MMM")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25">
        <f>SalesDataTable[[#This Row],[Units Sold]]*SalesDataTable[[#This Row],[Unit Price]]</f>
        <v>1002.03</v>
      </c>
      <c r="V614" s="8">
        <f>SalesDataTable[[#This Row],[Units Sold]]*SalesDataTable[[#This Row],[Unit Price]]*SalesDataTable[[#This Row],[Discount %]]</f>
        <v>150.30449999999999</v>
      </c>
      <c r="W614" s="5">
        <f>YEAR(SalesDataTable[[#This Row],[Order Date]])</f>
        <v>2026</v>
      </c>
      <c r="X614" s="8" t="str">
        <f>"Q"&amp;ROUNDUP(MONTH(SalesDataTable[[#This Row],[Order Date]])/3,0)</f>
        <v>Q2</v>
      </c>
      <c r="Y614" s="9">
        <f>MONTH(SalesDataTable[[#This Row],[Order Date]])</f>
        <v>4</v>
      </c>
      <c r="Z614" s="8" t="str">
        <f>TEXT(SalesDataTable[[#This Row],[Order Date]],"mmm")</f>
        <v>Apr</v>
      </c>
    </row>
    <row r="615" spans="1:26" ht="16">
      <c r="A615" s="2">
        <v>1147</v>
      </c>
      <c r="B615" s="3">
        <v>46132</v>
      </c>
      <c r="C615" s="5">
        <f>YEAR(SalesDataTable[[#This Row],[Order Date]])</f>
        <v>2026</v>
      </c>
      <c r="D615" s="14" t="str">
        <f>"Q"&amp;ROUNDUP(MONTH(SalesDataTable[[#This Row],[Order Date]])/3,0)</f>
        <v>Q2</v>
      </c>
      <c r="E615" s="5">
        <f>MONTH(SalesDataTable[[#This Row],[Order Date]])</f>
        <v>4</v>
      </c>
      <c r="F615" s="5" t="str">
        <f>TEXT(SalesDataTable[[#This Row],[Order Date]], "MMM")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25">
        <f>SalesDataTable[[#This Row],[Units Sold]]*SalesDataTable[[#This Row],[Unit Price]]</f>
        <v>131.46</v>
      </c>
      <c r="V615" s="8">
        <f>SalesDataTable[[#This Row],[Units Sold]]*SalesDataTable[[#This Row],[Unit Price]]*SalesDataTable[[#This Row],[Discount %]]</f>
        <v>0</v>
      </c>
      <c r="W615" s="5">
        <f>YEAR(SalesDataTable[[#This Row],[Order Date]])</f>
        <v>2026</v>
      </c>
      <c r="X615" s="8" t="str">
        <f>"Q"&amp;ROUNDUP(MONTH(SalesDataTable[[#This Row],[Order Date]])/3,0)</f>
        <v>Q2</v>
      </c>
      <c r="Y615" s="9">
        <f>MONTH(SalesDataTable[[#This Row],[Order Date]])</f>
        <v>4</v>
      </c>
      <c r="Z615" s="8" t="str">
        <f>TEXT(SalesDataTable[[#This Row],[Order Date]],"mmm")</f>
        <v>Apr</v>
      </c>
    </row>
    <row r="616" spans="1:26" ht="16">
      <c r="A616" s="2">
        <v>1514</v>
      </c>
      <c r="B616" s="3">
        <v>46132</v>
      </c>
      <c r="C616" s="5">
        <f>YEAR(SalesDataTable[[#This Row],[Order Date]])</f>
        <v>2026</v>
      </c>
      <c r="D616" s="14" t="str">
        <f>"Q"&amp;ROUNDUP(MONTH(SalesDataTable[[#This Row],[Order Date]])/3,0)</f>
        <v>Q2</v>
      </c>
      <c r="E616" s="5">
        <f>MONTH(SalesDataTable[[#This Row],[Order Date]])</f>
        <v>4</v>
      </c>
      <c r="F616" s="5" t="str">
        <f>TEXT(SalesDataTable[[#This Row],[Order Date]], "MMM")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25">
        <f>SalesDataTable[[#This Row],[Units Sold]]*SalesDataTable[[#This Row],[Unit Price]]</f>
        <v>217.44</v>
      </c>
      <c r="V616" s="8">
        <f>SalesDataTable[[#This Row],[Units Sold]]*SalesDataTable[[#This Row],[Unit Price]]*SalesDataTable[[#This Row],[Discount %]]</f>
        <v>0</v>
      </c>
      <c r="W616" s="5">
        <f>YEAR(SalesDataTable[[#This Row],[Order Date]])</f>
        <v>2026</v>
      </c>
      <c r="X616" s="8" t="str">
        <f>"Q"&amp;ROUNDUP(MONTH(SalesDataTable[[#This Row],[Order Date]])/3,0)</f>
        <v>Q2</v>
      </c>
      <c r="Y616" s="9">
        <f>MONTH(SalesDataTable[[#This Row],[Order Date]])</f>
        <v>4</v>
      </c>
      <c r="Z616" s="8" t="str">
        <f>TEXT(SalesDataTable[[#This Row],[Order Date]],"mmm")</f>
        <v>Apr</v>
      </c>
    </row>
    <row r="617" spans="1:26" ht="16">
      <c r="A617" s="2">
        <v>1538</v>
      </c>
      <c r="B617" s="3">
        <v>46132</v>
      </c>
      <c r="C617" s="5">
        <f>YEAR(SalesDataTable[[#This Row],[Order Date]])</f>
        <v>2026</v>
      </c>
      <c r="D617" s="14" t="str">
        <f>"Q"&amp;ROUNDUP(MONTH(SalesDataTable[[#This Row],[Order Date]])/3,0)</f>
        <v>Q2</v>
      </c>
      <c r="E617" s="5">
        <f>MONTH(SalesDataTable[[#This Row],[Order Date]])</f>
        <v>4</v>
      </c>
      <c r="F617" s="5" t="str">
        <f>TEXT(SalesDataTable[[#This Row],[Order Date]], "MMM")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25">
        <f>SalesDataTable[[#This Row],[Units Sold]]*SalesDataTable[[#This Row],[Unit Price]]</f>
        <v>81.98</v>
      </c>
      <c r="V617" s="8">
        <f>SalesDataTable[[#This Row],[Units Sold]]*SalesDataTable[[#This Row],[Unit Price]]*SalesDataTable[[#This Row],[Discount %]]</f>
        <v>0</v>
      </c>
      <c r="W617" s="5">
        <f>YEAR(SalesDataTable[[#This Row],[Order Date]])</f>
        <v>2026</v>
      </c>
      <c r="X617" s="8" t="str">
        <f>"Q"&amp;ROUNDUP(MONTH(SalesDataTable[[#This Row],[Order Date]])/3,0)</f>
        <v>Q2</v>
      </c>
      <c r="Y617" s="9">
        <f>MONTH(SalesDataTable[[#This Row],[Order Date]])</f>
        <v>4</v>
      </c>
      <c r="Z617" s="8" t="str">
        <f>TEXT(SalesDataTable[[#This Row],[Order Date]],"mmm")</f>
        <v>Apr</v>
      </c>
    </row>
    <row r="618" spans="1:26" ht="16">
      <c r="A618" s="2">
        <v>1679</v>
      </c>
      <c r="B618" s="3">
        <v>46132</v>
      </c>
      <c r="C618" s="5">
        <f>YEAR(SalesDataTable[[#This Row],[Order Date]])</f>
        <v>2026</v>
      </c>
      <c r="D618" s="14" t="str">
        <f>"Q"&amp;ROUNDUP(MONTH(SalesDataTable[[#This Row],[Order Date]])/3,0)</f>
        <v>Q2</v>
      </c>
      <c r="E618" s="5">
        <f>MONTH(SalesDataTable[[#This Row],[Order Date]])</f>
        <v>4</v>
      </c>
      <c r="F618" s="5" t="str">
        <f>TEXT(SalesDataTable[[#This Row],[Order Date]], "MMM")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25">
        <f>SalesDataTable[[#This Row],[Units Sold]]*SalesDataTable[[#This Row],[Unit Price]]</f>
        <v>46.71</v>
      </c>
      <c r="V618" s="8">
        <f>SalesDataTable[[#This Row],[Units Sold]]*SalesDataTable[[#This Row],[Unit Price]]*SalesDataTable[[#This Row],[Discount %]]</f>
        <v>0</v>
      </c>
      <c r="W618" s="5">
        <f>YEAR(SalesDataTable[[#This Row],[Order Date]])</f>
        <v>2026</v>
      </c>
      <c r="X618" s="8" t="str">
        <f>"Q"&amp;ROUNDUP(MONTH(SalesDataTable[[#This Row],[Order Date]])/3,0)</f>
        <v>Q2</v>
      </c>
      <c r="Y618" s="9">
        <f>MONTH(SalesDataTable[[#This Row],[Order Date]])</f>
        <v>4</v>
      </c>
      <c r="Z618" s="8" t="str">
        <f>TEXT(SalesDataTable[[#This Row],[Order Date]],"mmm")</f>
        <v>Apr</v>
      </c>
    </row>
    <row r="619" spans="1:26" ht="16">
      <c r="A619" s="2">
        <v>1708</v>
      </c>
      <c r="B619" s="3">
        <v>46132</v>
      </c>
      <c r="C619" s="5">
        <f>YEAR(SalesDataTable[[#This Row],[Order Date]])</f>
        <v>2026</v>
      </c>
      <c r="D619" s="14" t="str">
        <f>"Q"&amp;ROUNDUP(MONTH(SalesDataTable[[#This Row],[Order Date]])/3,0)</f>
        <v>Q2</v>
      </c>
      <c r="E619" s="5">
        <f>MONTH(SalesDataTable[[#This Row],[Order Date]])</f>
        <v>4</v>
      </c>
      <c r="F619" s="5" t="str">
        <f>TEXT(SalesDataTable[[#This Row],[Order Date]], "MMM")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25">
        <f>SalesDataTable[[#This Row],[Units Sold]]*SalesDataTable[[#This Row],[Unit Price]]</f>
        <v>41.01</v>
      </c>
      <c r="V619" s="8">
        <f>SalesDataTable[[#This Row],[Units Sold]]*SalesDataTable[[#This Row],[Unit Price]]*SalesDataTable[[#This Row],[Discount %]]</f>
        <v>0</v>
      </c>
      <c r="W619" s="5">
        <f>YEAR(SalesDataTable[[#This Row],[Order Date]])</f>
        <v>2026</v>
      </c>
      <c r="X619" s="8" t="str">
        <f>"Q"&amp;ROUNDUP(MONTH(SalesDataTable[[#This Row],[Order Date]])/3,0)</f>
        <v>Q2</v>
      </c>
      <c r="Y619" s="9">
        <f>MONTH(SalesDataTable[[#This Row],[Order Date]])</f>
        <v>4</v>
      </c>
      <c r="Z619" s="8" t="str">
        <f>TEXT(SalesDataTable[[#This Row],[Order Date]],"mmm")</f>
        <v>Apr</v>
      </c>
    </row>
    <row r="620" spans="1:26" ht="16">
      <c r="A620" s="2">
        <v>2686</v>
      </c>
      <c r="B620" s="3">
        <v>46132</v>
      </c>
      <c r="C620" s="5">
        <f>YEAR(SalesDataTable[[#This Row],[Order Date]])</f>
        <v>2026</v>
      </c>
      <c r="D620" s="14" t="str">
        <f>"Q"&amp;ROUNDUP(MONTH(SalesDataTable[[#This Row],[Order Date]])/3,0)</f>
        <v>Q2</v>
      </c>
      <c r="E620" s="5">
        <f>MONTH(SalesDataTable[[#This Row],[Order Date]])</f>
        <v>4</v>
      </c>
      <c r="F620" s="5" t="str">
        <f>TEXT(SalesDataTable[[#This Row],[Order Date]], "MMM")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25">
        <f>SalesDataTable[[#This Row],[Units Sold]]*SalesDataTable[[#This Row],[Unit Price]]</f>
        <v>70.45</v>
      </c>
      <c r="V620" s="8">
        <f>SalesDataTable[[#This Row],[Units Sold]]*SalesDataTable[[#This Row],[Unit Price]]*SalesDataTable[[#This Row],[Discount %]]</f>
        <v>3.5225000000000004</v>
      </c>
      <c r="W620" s="5">
        <f>YEAR(SalesDataTable[[#This Row],[Order Date]])</f>
        <v>2026</v>
      </c>
      <c r="X620" s="8" t="str">
        <f>"Q"&amp;ROUNDUP(MONTH(SalesDataTable[[#This Row],[Order Date]])/3,0)</f>
        <v>Q2</v>
      </c>
      <c r="Y620" s="9">
        <f>MONTH(SalesDataTable[[#This Row],[Order Date]])</f>
        <v>4</v>
      </c>
      <c r="Z620" s="8" t="str">
        <f>TEXT(SalesDataTable[[#This Row],[Order Date]],"mmm")</f>
        <v>Apr</v>
      </c>
    </row>
    <row r="621" spans="1:26" ht="16">
      <c r="A621" s="2">
        <v>3307</v>
      </c>
      <c r="B621" s="3">
        <v>46132</v>
      </c>
      <c r="C621" s="5">
        <f>YEAR(SalesDataTable[[#This Row],[Order Date]])</f>
        <v>2026</v>
      </c>
      <c r="D621" s="14" t="str">
        <f>"Q"&amp;ROUNDUP(MONTH(SalesDataTable[[#This Row],[Order Date]])/3,0)</f>
        <v>Q2</v>
      </c>
      <c r="E621" s="5">
        <f>MONTH(SalesDataTable[[#This Row],[Order Date]])</f>
        <v>4</v>
      </c>
      <c r="F621" s="5" t="str">
        <f>TEXT(SalesDataTable[[#This Row],[Order Date]], "MMM")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25">
        <f>SalesDataTable[[#This Row],[Units Sold]]*SalesDataTable[[#This Row],[Unit Price]]</f>
        <v>102.78</v>
      </c>
      <c r="V621" s="8">
        <f>SalesDataTable[[#This Row],[Units Sold]]*SalesDataTable[[#This Row],[Unit Price]]*SalesDataTable[[#This Row],[Discount %]]</f>
        <v>5.1390000000000002</v>
      </c>
      <c r="W621" s="5">
        <f>YEAR(SalesDataTable[[#This Row],[Order Date]])</f>
        <v>2026</v>
      </c>
      <c r="X621" s="8" t="str">
        <f>"Q"&amp;ROUNDUP(MONTH(SalesDataTable[[#This Row],[Order Date]])/3,0)</f>
        <v>Q2</v>
      </c>
      <c r="Y621" s="9">
        <f>MONTH(SalesDataTable[[#This Row],[Order Date]])</f>
        <v>4</v>
      </c>
      <c r="Z621" s="8" t="str">
        <f>TEXT(SalesDataTable[[#This Row],[Order Date]],"mmm")</f>
        <v>Apr</v>
      </c>
    </row>
    <row r="622" spans="1:26" ht="16">
      <c r="A622" s="2">
        <v>3772</v>
      </c>
      <c r="B622" s="3">
        <v>46132</v>
      </c>
      <c r="C622" s="5">
        <f>YEAR(SalesDataTable[[#This Row],[Order Date]])</f>
        <v>2026</v>
      </c>
      <c r="D622" s="14" t="str">
        <f>"Q"&amp;ROUNDUP(MONTH(SalesDataTable[[#This Row],[Order Date]])/3,0)</f>
        <v>Q2</v>
      </c>
      <c r="E622" s="5">
        <f>MONTH(SalesDataTable[[#This Row],[Order Date]])</f>
        <v>4</v>
      </c>
      <c r="F622" s="5" t="str">
        <f>TEXT(SalesDataTable[[#This Row],[Order Date]], "MMM")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25">
        <f>SalesDataTable[[#This Row],[Units Sold]]*SalesDataTable[[#This Row],[Unit Price]]</f>
        <v>244.06</v>
      </c>
      <c r="V622" s="8">
        <f>SalesDataTable[[#This Row],[Units Sold]]*SalesDataTable[[#This Row],[Unit Price]]*SalesDataTable[[#This Row],[Discount %]]</f>
        <v>0</v>
      </c>
      <c r="W622" s="5">
        <f>YEAR(SalesDataTable[[#This Row],[Order Date]])</f>
        <v>2026</v>
      </c>
      <c r="X622" s="8" t="str">
        <f>"Q"&amp;ROUNDUP(MONTH(SalesDataTable[[#This Row],[Order Date]])/3,0)</f>
        <v>Q2</v>
      </c>
      <c r="Y622" s="9">
        <f>MONTH(SalesDataTable[[#This Row],[Order Date]])</f>
        <v>4</v>
      </c>
      <c r="Z622" s="8" t="str">
        <f>TEXT(SalesDataTable[[#This Row],[Order Date]],"mmm")</f>
        <v>Apr</v>
      </c>
    </row>
    <row r="623" spans="1:26" ht="16">
      <c r="A623" s="2">
        <v>3877</v>
      </c>
      <c r="B623" s="3">
        <v>46132</v>
      </c>
      <c r="C623" s="5">
        <f>YEAR(SalesDataTable[[#This Row],[Order Date]])</f>
        <v>2026</v>
      </c>
      <c r="D623" s="14" t="str">
        <f>"Q"&amp;ROUNDUP(MONTH(SalesDataTable[[#This Row],[Order Date]])/3,0)</f>
        <v>Q2</v>
      </c>
      <c r="E623" s="5">
        <f>MONTH(SalesDataTable[[#This Row],[Order Date]])</f>
        <v>4</v>
      </c>
      <c r="F623" s="5" t="str">
        <f>TEXT(SalesDataTable[[#This Row],[Order Date]], "MMM")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25">
        <f>SalesDataTable[[#This Row],[Units Sold]]*SalesDataTable[[#This Row],[Unit Price]]</f>
        <v>396.21</v>
      </c>
      <c r="V623" s="8">
        <f>SalesDataTable[[#This Row],[Units Sold]]*SalesDataTable[[#This Row],[Unit Price]]*SalesDataTable[[#This Row],[Discount %]]</f>
        <v>19.810500000000001</v>
      </c>
      <c r="W623" s="5">
        <f>YEAR(SalesDataTable[[#This Row],[Order Date]])</f>
        <v>2026</v>
      </c>
      <c r="X623" s="8" t="str">
        <f>"Q"&amp;ROUNDUP(MONTH(SalesDataTable[[#This Row],[Order Date]])/3,0)</f>
        <v>Q2</v>
      </c>
      <c r="Y623" s="9">
        <f>MONTH(SalesDataTable[[#This Row],[Order Date]])</f>
        <v>4</v>
      </c>
      <c r="Z623" s="8" t="str">
        <f>TEXT(SalesDataTable[[#This Row],[Order Date]],"mmm")</f>
        <v>Apr</v>
      </c>
    </row>
    <row r="624" spans="1:26" ht="16">
      <c r="A624" s="2">
        <v>4117</v>
      </c>
      <c r="B624" s="3">
        <v>46132</v>
      </c>
      <c r="C624" s="5">
        <f>YEAR(SalesDataTable[[#This Row],[Order Date]])</f>
        <v>2026</v>
      </c>
      <c r="D624" s="14" t="str">
        <f>"Q"&amp;ROUNDUP(MONTH(SalesDataTable[[#This Row],[Order Date]])/3,0)</f>
        <v>Q2</v>
      </c>
      <c r="E624" s="5">
        <f>MONTH(SalesDataTable[[#This Row],[Order Date]])</f>
        <v>4</v>
      </c>
      <c r="F624" s="5" t="str">
        <f>TEXT(SalesDataTable[[#This Row],[Order Date]], "MMM")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25">
        <f>SalesDataTable[[#This Row],[Units Sold]]*SalesDataTable[[#This Row],[Unit Price]]</f>
        <v>41.04</v>
      </c>
      <c r="V624" s="8">
        <f>SalesDataTable[[#This Row],[Units Sold]]*SalesDataTable[[#This Row],[Unit Price]]*SalesDataTable[[#This Row],[Discount %]]</f>
        <v>4.1040000000000001</v>
      </c>
      <c r="W624" s="5">
        <f>YEAR(SalesDataTable[[#This Row],[Order Date]])</f>
        <v>2026</v>
      </c>
      <c r="X624" s="8" t="str">
        <f>"Q"&amp;ROUNDUP(MONTH(SalesDataTable[[#This Row],[Order Date]])/3,0)</f>
        <v>Q2</v>
      </c>
      <c r="Y624" s="9">
        <f>MONTH(SalesDataTable[[#This Row],[Order Date]])</f>
        <v>4</v>
      </c>
      <c r="Z624" s="8" t="str">
        <f>TEXT(SalesDataTable[[#This Row],[Order Date]],"mmm")</f>
        <v>Apr</v>
      </c>
    </row>
    <row r="625" spans="1:26" ht="16">
      <c r="A625" s="2">
        <v>4562</v>
      </c>
      <c r="B625" s="3">
        <v>46132</v>
      </c>
      <c r="C625" s="5">
        <f>YEAR(SalesDataTable[[#This Row],[Order Date]])</f>
        <v>2026</v>
      </c>
      <c r="D625" s="14" t="str">
        <f>"Q"&amp;ROUNDUP(MONTH(SalesDataTable[[#This Row],[Order Date]])/3,0)</f>
        <v>Q2</v>
      </c>
      <c r="E625" s="5">
        <f>MONTH(SalesDataTable[[#This Row],[Order Date]])</f>
        <v>4</v>
      </c>
      <c r="F625" s="5" t="str">
        <f>TEXT(SalesDataTable[[#This Row],[Order Date]], "MMM")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25">
        <f>SalesDataTable[[#This Row],[Units Sold]]*SalesDataTable[[#This Row],[Unit Price]]</f>
        <v>81.12</v>
      </c>
      <c r="V625" s="8">
        <f>SalesDataTable[[#This Row],[Units Sold]]*SalesDataTable[[#This Row],[Unit Price]]*SalesDataTable[[#This Row],[Discount %]]</f>
        <v>0</v>
      </c>
      <c r="W625" s="5">
        <f>YEAR(SalesDataTable[[#This Row],[Order Date]])</f>
        <v>2026</v>
      </c>
      <c r="X625" s="8" t="str">
        <f>"Q"&amp;ROUNDUP(MONTH(SalesDataTable[[#This Row],[Order Date]])/3,0)</f>
        <v>Q2</v>
      </c>
      <c r="Y625" s="9">
        <f>MONTH(SalesDataTable[[#This Row],[Order Date]])</f>
        <v>4</v>
      </c>
      <c r="Z625" s="8" t="str">
        <f>TEXT(SalesDataTable[[#This Row],[Order Date]],"mmm")</f>
        <v>Apr</v>
      </c>
    </row>
    <row r="626" spans="1:26" ht="16">
      <c r="A626" s="2">
        <v>4683</v>
      </c>
      <c r="B626" s="3">
        <v>46132</v>
      </c>
      <c r="C626" s="5">
        <f>YEAR(SalesDataTable[[#This Row],[Order Date]])</f>
        <v>2026</v>
      </c>
      <c r="D626" s="14" t="str">
        <f>"Q"&amp;ROUNDUP(MONTH(SalesDataTable[[#This Row],[Order Date]])/3,0)</f>
        <v>Q2</v>
      </c>
      <c r="E626" s="5">
        <f>MONTH(SalesDataTable[[#This Row],[Order Date]])</f>
        <v>4</v>
      </c>
      <c r="F626" s="5" t="str">
        <f>TEXT(SalesDataTable[[#This Row],[Order Date]], "MMM")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25">
        <f>SalesDataTable[[#This Row],[Units Sold]]*SalesDataTable[[#This Row],[Unit Price]]</f>
        <v>154.07999999999998</v>
      </c>
      <c r="V626" s="8">
        <f>SalesDataTable[[#This Row],[Units Sold]]*SalesDataTable[[#This Row],[Unit Price]]*SalesDataTable[[#This Row],[Discount %]]</f>
        <v>0</v>
      </c>
      <c r="W626" s="5">
        <f>YEAR(SalesDataTable[[#This Row],[Order Date]])</f>
        <v>2026</v>
      </c>
      <c r="X626" s="8" t="str">
        <f>"Q"&amp;ROUNDUP(MONTH(SalesDataTable[[#This Row],[Order Date]])/3,0)</f>
        <v>Q2</v>
      </c>
      <c r="Y626" s="9">
        <f>MONTH(SalesDataTable[[#This Row],[Order Date]])</f>
        <v>4</v>
      </c>
      <c r="Z626" s="8" t="str">
        <f>TEXT(SalesDataTable[[#This Row],[Order Date]],"mmm")</f>
        <v>Apr</v>
      </c>
    </row>
    <row r="627" spans="1:26" ht="16">
      <c r="A627" s="2">
        <v>308</v>
      </c>
      <c r="B627" s="3">
        <v>46133</v>
      </c>
      <c r="C627" s="5">
        <f>YEAR(SalesDataTable[[#This Row],[Order Date]])</f>
        <v>2026</v>
      </c>
      <c r="D627" s="14" t="str">
        <f>"Q"&amp;ROUNDUP(MONTH(SalesDataTable[[#This Row],[Order Date]])/3,0)</f>
        <v>Q2</v>
      </c>
      <c r="E627" s="5">
        <f>MONTH(SalesDataTable[[#This Row],[Order Date]])</f>
        <v>4</v>
      </c>
      <c r="F627" s="5" t="str">
        <f>TEXT(SalesDataTable[[#This Row],[Order Date]], "MMM")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25">
        <f>SalesDataTable[[#This Row],[Units Sold]]*SalesDataTable[[#This Row],[Unit Price]]</f>
        <v>561.48</v>
      </c>
      <c r="V627" s="8">
        <f>SalesDataTable[[#This Row],[Units Sold]]*SalesDataTable[[#This Row],[Unit Price]]*SalesDataTable[[#This Row],[Discount %]]</f>
        <v>0</v>
      </c>
      <c r="W627" s="5">
        <f>YEAR(SalesDataTable[[#This Row],[Order Date]])</f>
        <v>2026</v>
      </c>
      <c r="X627" s="8" t="str">
        <f>"Q"&amp;ROUNDUP(MONTH(SalesDataTable[[#This Row],[Order Date]])/3,0)</f>
        <v>Q2</v>
      </c>
      <c r="Y627" s="9">
        <f>MONTH(SalesDataTable[[#This Row],[Order Date]])</f>
        <v>4</v>
      </c>
      <c r="Z627" s="8" t="str">
        <f>TEXT(SalesDataTable[[#This Row],[Order Date]],"mmm")</f>
        <v>Apr</v>
      </c>
    </row>
    <row r="628" spans="1:26" ht="16">
      <c r="A628" s="2">
        <v>773</v>
      </c>
      <c r="B628" s="3">
        <v>46133</v>
      </c>
      <c r="C628" s="5">
        <f>YEAR(SalesDataTable[[#This Row],[Order Date]])</f>
        <v>2026</v>
      </c>
      <c r="D628" s="14" t="str">
        <f>"Q"&amp;ROUNDUP(MONTH(SalesDataTable[[#This Row],[Order Date]])/3,0)</f>
        <v>Q2</v>
      </c>
      <c r="E628" s="5">
        <f>MONTH(SalesDataTable[[#This Row],[Order Date]])</f>
        <v>4</v>
      </c>
      <c r="F628" s="5" t="str">
        <f>TEXT(SalesDataTable[[#This Row],[Order Date]], "MMM")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25">
        <f>SalesDataTable[[#This Row],[Units Sold]]*SalesDataTable[[#This Row],[Unit Price]]</f>
        <v>400.79999999999995</v>
      </c>
      <c r="V628" s="8">
        <f>SalesDataTable[[#This Row],[Units Sold]]*SalesDataTable[[#This Row],[Unit Price]]*SalesDataTable[[#This Row],[Discount %]]</f>
        <v>40.08</v>
      </c>
      <c r="W628" s="5">
        <f>YEAR(SalesDataTable[[#This Row],[Order Date]])</f>
        <v>2026</v>
      </c>
      <c r="X628" s="8" t="str">
        <f>"Q"&amp;ROUNDUP(MONTH(SalesDataTable[[#This Row],[Order Date]])/3,0)</f>
        <v>Q2</v>
      </c>
      <c r="Y628" s="9">
        <f>MONTH(SalesDataTable[[#This Row],[Order Date]])</f>
        <v>4</v>
      </c>
      <c r="Z628" s="8" t="str">
        <f>TEXT(SalesDataTable[[#This Row],[Order Date]],"mmm")</f>
        <v>Apr</v>
      </c>
    </row>
    <row r="629" spans="1:26" ht="16">
      <c r="A629" s="2">
        <v>1303</v>
      </c>
      <c r="B629" s="3">
        <v>46133</v>
      </c>
      <c r="C629" s="5">
        <f>YEAR(SalesDataTable[[#This Row],[Order Date]])</f>
        <v>2026</v>
      </c>
      <c r="D629" s="14" t="str">
        <f>"Q"&amp;ROUNDUP(MONTH(SalesDataTable[[#This Row],[Order Date]])/3,0)</f>
        <v>Q2</v>
      </c>
      <c r="E629" s="5">
        <f>MONTH(SalesDataTable[[#This Row],[Order Date]])</f>
        <v>4</v>
      </c>
      <c r="F629" s="5" t="str">
        <f>TEXT(SalesDataTable[[#This Row],[Order Date]], "MMM")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25">
        <f>SalesDataTable[[#This Row],[Units Sold]]*SalesDataTable[[#This Row],[Unit Price]]</f>
        <v>142.22999999999999</v>
      </c>
      <c r="V629" s="8">
        <f>SalesDataTable[[#This Row],[Units Sold]]*SalesDataTable[[#This Row],[Unit Price]]*SalesDataTable[[#This Row],[Discount %]]</f>
        <v>7.1114999999999995</v>
      </c>
      <c r="W629" s="5">
        <f>YEAR(SalesDataTable[[#This Row],[Order Date]])</f>
        <v>2026</v>
      </c>
      <c r="X629" s="8" t="str">
        <f>"Q"&amp;ROUNDUP(MONTH(SalesDataTable[[#This Row],[Order Date]])/3,0)</f>
        <v>Q2</v>
      </c>
      <c r="Y629" s="9">
        <f>MONTH(SalesDataTable[[#This Row],[Order Date]])</f>
        <v>4</v>
      </c>
      <c r="Z629" s="8" t="str">
        <f>TEXT(SalesDataTable[[#This Row],[Order Date]],"mmm")</f>
        <v>Apr</v>
      </c>
    </row>
    <row r="630" spans="1:26" ht="16">
      <c r="A630" s="2">
        <v>1348</v>
      </c>
      <c r="B630" s="3">
        <v>46133</v>
      </c>
      <c r="C630" s="5">
        <f>YEAR(SalesDataTable[[#This Row],[Order Date]])</f>
        <v>2026</v>
      </c>
      <c r="D630" s="14" t="str">
        <f>"Q"&amp;ROUNDUP(MONTH(SalesDataTable[[#This Row],[Order Date]])/3,0)</f>
        <v>Q2</v>
      </c>
      <c r="E630" s="5">
        <f>MONTH(SalesDataTable[[#This Row],[Order Date]])</f>
        <v>4</v>
      </c>
      <c r="F630" s="5" t="str">
        <f>TEXT(SalesDataTable[[#This Row],[Order Date]], "MMM")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25">
        <f>SalesDataTable[[#This Row],[Units Sold]]*SalesDataTable[[#This Row],[Unit Price]]</f>
        <v>143.54</v>
      </c>
      <c r="V630" s="8">
        <f>SalesDataTable[[#This Row],[Units Sold]]*SalesDataTable[[#This Row],[Unit Price]]*SalesDataTable[[#This Row],[Discount %]]</f>
        <v>0</v>
      </c>
      <c r="W630" s="5">
        <f>YEAR(SalesDataTable[[#This Row],[Order Date]])</f>
        <v>2026</v>
      </c>
      <c r="X630" s="8" t="str">
        <f>"Q"&amp;ROUNDUP(MONTH(SalesDataTable[[#This Row],[Order Date]])/3,0)</f>
        <v>Q2</v>
      </c>
      <c r="Y630" s="9">
        <f>MONTH(SalesDataTable[[#This Row],[Order Date]])</f>
        <v>4</v>
      </c>
      <c r="Z630" s="8" t="str">
        <f>TEXT(SalesDataTable[[#This Row],[Order Date]],"mmm")</f>
        <v>Apr</v>
      </c>
    </row>
    <row r="631" spans="1:26" ht="16">
      <c r="A631" s="2">
        <v>1496</v>
      </c>
      <c r="B631" s="3">
        <v>46133</v>
      </c>
      <c r="C631" s="5">
        <f>YEAR(SalesDataTable[[#This Row],[Order Date]])</f>
        <v>2026</v>
      </c>
      <c r="D631" s="14" t="str">
        <f>"Q"&amp;ROUNDUP(MONTH(SalesDataTable[[#This Row],[Order Date]])/3,0)</f>
        <v>Q2</v>
      </c>
      <c r="E631" s="5">
        <f>MONTH(SalesDataTable[[#This Row],[Order Date]])</f>
        <v>4</v>
      </c>
      <c r="F631" s="5" t="str">
        <f>TEXT(SalesDataTable[[#This Row],[Order Date]], "MMM")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25">
        <f>SalesDataTable[[#This Row],[Units Sold]]*SalesDataTable[[#This Row],[Unit Price]]</f>
        <v>71.23</v>
      </c>
      <c r="V631" s="8">
        <f>SalesDataTable[[#This Row],[Units Sold]]*SalesDataTable[[#This Row],[Unit Price]]*SalesDataTable[[#This Row],[Discount %]]</f>
        <v>3.5615000000000006</v>
      </c>
      <c r="W631" s="5">
        <f>YEAR(SalesDataTable[[#This Row],[Order Date]])</f>
        <v>2026</v>
      </c>
      <c r="X631" s="8" t="str">
        <f>"Q"&amp;ROUNDUP(MONTH(SalesDataTable[[#This Row],[Order Date]])/3,0)</f>
        <v>Q2</v>
      </c>
      <c r="Y631" s="9">
        <f>MONTH(SalesDataTable[[#This Row],[Order Date]])</f>
        <v>4</v>
      </c>
      <c r="Z631" s="8" t="str">
        <f>TEXT(SalesDataTable[[#This Row],[Order Date]],"mmm")</f>
        <v>Apr</v>
      </c>
    </row>
    <row r="632" spans="1:26" ht="16">
      <c r="A632" s="2">
        <v>1695</v>
      </c>
      <c r="B632" s="3">
        <v>46133</v>
      </c>
      <c r="C632" s="5">
        <f>YEAR(SalesDataTable[[#This Row],[Order Date]])</f>
        <v>2026</v>
      </c>
      <c r="D632" s="14" t="str">
        <f>"Q"&amp;ROUNDUP(MONTH(SalesDataTable[[#This Row],[Order Date]])/3,0)</f>
        <v>Q2</v>
      </c>
      <c r="E632" s="5">
        <f>MONTH(SalesDataTable[[#This Row],[Order Date]])</f>
        <v>4</v>
      </c>
      <c r="F632" s="5" t="str">
        <f>TEXT(SalesDataTable[[#This Row],[Order Date]], "MMM")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25">
        <f>SalesDataTable[[#This Row],[Units Sold]]*SalesDataTable[[#This Row],[Unit Price]]</f>
        <v>71.239999999999995</v>
      </c>
      <c r="V632" s="8">
        <f>SalesDataTable[[#This Row],[Units Sold]]*SalesDataTable[[#This Row],[Unit Price]]*SalesDataTable[[#This Row],[Discount %]]</f>
        <v>7.1239999999999997</v>
      </c>
      <c r="W632" s="5">
        <f>YEAR(SalesDataTable[[#This Row],[Order Date]])</f>
        <v>2026</v>
      </c>
      <c r="X632" s="8" t="str">
        <f>"Q"&amp;ROUNDUP(MONTH(SalesDataTable[[#This Row],[Order Date]])/3,0)</f>
        <v>Q2</v>
      </c>
      <c r="Y632" s="9">
        <f>MONTH(SalesDataTable[[#This Row],[Order Date]])</f>
        <v>4</v>
      </c>
      <c r="Z632" s="8" t="str">
        <f>TEXT(SalesDataTable[[#This Row],[Order Date]],"mmm")</f>
        <v>Apr</v>
      </c>
    </row>
    <row r="633" spans="1:26" ht="16">
      <c r="A633" s="2">
        <v>2812</v>
      </c>
      <c r="B633" s="3">
        <v>46133</v>
      </c>
      <c r="C633" s="5">
        <f>YEAR(SalesDataTable[[#This Row],[Order Date]])</f>
        <v>2026</v>
      </c>
      <c r="D633" s="14" t="str">
        <f>"Q"&amp;ROUNDUP(MONTH(SalesDataTable[[#This Row],[Order Date]])/3,0)</f>
        <v>Q2</v>
      </c>
      <c r="E633" s="5">
        <f>MONTH(SalesDataTable[[#This Row],[Order Date]])</f>
        <v>4</v>
      </c>
      <c r="F633" s="5" t="str">
        <f>TEXT(SalesDataTable[[#This Row],[Order Date]], "MMM")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25">
        <f>SalesDataTable[[#This Row],[Units Sold]]*SalesDataTable[[#This Row],[Unit Price]]</f>
        <v>51.39</v>
      </c>
      <c r="V633" s="8">
        <f>SalesDataTable[[#This Row],[Units Sold]]*SalesDataTable[[#This Row],[Unit Price]]*SalesDataTable[[#This Row],[Discount %]]</f>
        <v>0</v>
      </c>
      <c r="W633" s="5">
        <f>YEAR(SalesDataTable[[#This Row],[Order Date]])</f>
        <v>2026</v>
      </c>
      <c r="X633" s="8" t="str">
        <f>"Q"&amp;ROUNDUP(MONTH(SalesDataTable[[#This Row],[Order Date]])/3,0)</f>
        <v>Q2</v>
      </c>
      <c r="Y633" s="9">
        <f>MONTH(SalesDataTable[[#This Row],[Order Date]])</f>
        <v>4</v>
      </c>
      <c r="Z633" s="8" t="str">
        <f>TEXT(SalesDataTable[[#This Row],[Order Date]],"mmm")</f>
        <v>Apr</v>
      </c>
    </row>
    <row r="634" spans="1:26" ht="16">
      <c r="A634" s="2">
        <v>3017</v>
      </c>
      <c r="B634" s="3">
        <v>46133</v>
      </c>
      <c r="C634" s="5">
        <f>YEAR(SalesDataTable[[#This Row],[Order Date]])</f>
        <v>2026</v>
      </c>
      <c r="D634" s="14" t="str">
        <f>"Q"&amp;ROUNDUP(MONTH(SalesDataTable[[#This Row],[Order Date]])/3,0)</f>
        <v>Q2</v>
      </c>
      <c r="E634" s="5">
        <f>MONTH(SalesDataTable[[#This Row],[Order Date]])</f>
        <v>4</v>
      </c>
      <c r="F634" s="5" t="str">
        <f>TEXT(SalesDataTable[[#This Row],[Order Date]], "MMM")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25">
        <f>SalesDataTable[[#This Row],[Units Sold]]*SalesDataTable[[#This Row],[Unit Price]]</f>
        <v>102.64</v>
      </c>
      <c r="V634" s="8">
        <f>SalesDataTable[[#This Row],[Units Sold]]*SalesDataTable[[#This Row],[Unit Price]]*SalesDataTable[[#This Row],[Discount %]]</f>
        <v>0</v>
      </c>
      <c r="W634" s="5">
        <f>YEAR(SalesDataTable[[#This Row],[Order Date]])</f>
        <v>2026</v>
      </c>
      <c r="X634" s="8" t="str">
        <f>"Q"&amp;ROUNDUP(MONTH(SalesDataTable[[#This Row],[Order Date]])/3,0)</f>
        <v>Q2</v>
      </c>
      <c r="Y634" s="9">
        <f>MONTH(SalesDataTable[[#This Row],[Order Date]])</f>
        <v>4</v>
      </c>
      <c r="Z634" s="8" t="str">
        <f>TEXT(SalesDataTable[[#This Row],[Order Date]],"mmm")</f>
        <v>Apr</v>
      </c>
    </row>
    <row r="635" spans="1:26" ht="16">
      <c r="A635" s="2">
        <v>3719</v>
      </c>
      <c r="B635" s="3">
        <v>46133</v>
      </c>
      <c r="C635" s="5">
        <f>YEAR(SalesDataTable[[#This Row],[Order Date]])</f>
        <v>2026</v>
      </c>
      <c r="D635" s="14" t="str">
        <f>"Q"&amp;ROUNDUP(MONTH(SalesDataTable[[#This Row],[Order Date]])/3,0)</f>
        <v>Q2</v>
      </c>
      <c r="E635" s="5">
        <f>MONTH(SalesDataTable[[#This Row],[Order Date]])</f>
        <v>4</v>
      </c>
      <c r="F635" s="5" t="str">
        <f>TEXT(SalesDataTable[[#This Row],[Order Date]], "MMM")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25">
        <f>SalesDataTable[[#This Row],[Units Sold]]*SalesDataTable[[#This Row],[Unit Price]]</f>
        <v>71.12</v>
      </c>
      <c r="V635" s="8">
        <f>SalesDataTable[[#This Row],[Units Sold]]*SalesDataTable[[#This Row],[Unit Price]]*SalesDataTable[[#This Row],[Discount %]]</f>
        <v>7.112000000000001</v>
      </c>
      <c r="W635" s="5">
        <f>YEAR(SalesDataTable[[#This Row],[Order Date]])</f>
        <v>2026</v>
      </c>
      <c r="X635" s="8" t="str">
        <f>"Q"&amp;ROUNDUP(MONTH(SalesDataTable[[#This Row],[Order Date]])/3,0)</f>
        <v>Q2</v>
      </c>
      <c r="Y635" s="9">
        <f>MONTH(SalesDataTable[[#This Row],[Order Date]])</f>
        <v>4</v>
      </c>
      <c r="Z635" s="8" t="str">
        <f>TEXT(SalesDataTable[[#This Row],[Order Date]],"mmm")</f>
        <v>Apr</v>
      </c>
    </row>
    <row r="636" spans="1:26" ht="16">
      <c r="A636" s="2">
        <v>3920</v>
      </c>
      <c r="B636" s="3">
        <v>46133</v>
      </c>
      <c r="C636" s="5">
        <f>YEAR(SalesDataTable[[#This Row],[Order Date]])</f>
        <v>2026</v>
      </c>
      <c r="D636" s="14" t="str">
        <f>"Q"&amp;ROUNDUP(MONTH(SalesDataTable[[#This Row],[Order Date]])/3,0)</f>
        <v>Q2</v>
      </c>
      <c r="E636" s="5">
        <f>MONTH(SalesDataTable[[#This Row],[Order Date]])</f>
        <v>4</v>
      </c>
      <c r="F636" s="5" t="str">
        <f>TEXT(SalesDataTable[[#This Row],[Order Date]], "MMM")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25">
        <f>SalesDataTable[[#This Row],[Units Sold]]*SalesDataTable[[#This Row],[Unit Price]]</f>
        <v>200.78</v>
      </c>
      <c r="V636" s="8">
        <f>SalesDataTable[[#This Row],[Units Sold]]*SalesDataTable[[#This Row],[Unit Price]]*SalesDataTable[[#This Row],[Discount %]]</f>
        <v>0</v>
      </c>
      <c r="W636" s="5">
        <f>YEAR(SalesDataTable[[#This Row],[Order Date]])</f>
        <v>2026</v>
      </c>
      <c r="X636" s="8" t="str">
        <f>"Q"&amp;ROUNDUP(MONTH(SalesDataTable[[#This Row],[Order Date]])/3,0)</f>
        <v>Q2</v>
      </c>
      <c r="Y636" s="9">
        <f>MONTH(SalesDataTable[[#This Row],[Order Date]])</f>
        <v>4</v>
      </c>
      <c r="Z636" s="8" t="str">
        <f>TEXT(SalesDataTable[[#This Row],[Order Date]],"mmm")</f>
        <v>Apr</v>
      </c>
    </row>
    <row r="637" spans="1:26" ht="16">
      <c r="A637" s="2">
        <v>4654</v>
      </c>
      <c r="B637" s="3">
        <v>46133</v>
      </c>
      <c r="C637" s="5">
        <f>YEAR(SalesDataTable[[#This Row],[Order Date]])</f>
        <v>2026</v>
      </c>
      <c r="D637" s="14" t="str">
        <f>"Q"&amp;ROUNDUP(MONTH(SalesDataTable[[#This Row],[Order Date]])/3,0)</f>
        <v>Q2</v>
      </c>
      <c r="E637" s="5">
        <f>MONTH(SalesDataTable[[#This Row],[Order Date]])</f>
        <v>4</v>
      </c>
      <c r="F637" s="5" t="str">
        <f>TEXT(SalesDataTable[[#This Row],[Order Date]], "MMM")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25">
        <f>SalesDataTable[[#This Row],[Units Sold]]*SalesDataTable[[#This Row],[Unit Price]]</f>
        <v>383.02</v>
      </c>
      <c r="V637" s="8">
        <f>SalesDataTable[[#This Row],[Units Sold]]*SalesDataTable[[#This Row],[Unit Price]]*SalesDataTable[[#This Row],[Discount %]]</f>
        <v>38.302</v>
      </c>
      <c r="W637" s="5">
        <f>YEAR(SalesDataTable[[#This Row],[Order Date]])</f>
        <v>2026</v>
      </c>
      <c r="X637" s="8" t="str">
        <f>"Q"&amp;ROUNDUP(MONTH(SalesDataTable[[#This Row],[Order Date]])/3,0)</f>
        <v>Q2</v>
      </c>
      <c r="Y637" s="9">
        <f>MONTH(SalesDataTable[[#This Row],[Order Date]])</f>
        <v>4</v>
      </c>
      <c r="Z637" s="8" t="str">
        <f>TEXT(SalesDataTable[[#This Row],[Order Date]],"mmm")</f>
        <v>Apr</v>
      </c>
    </row>
    <row r="638" spans="1:26" ht="16">
      <c r="A638" s="2">
        <v>4920</v>
      </c>
      <c r="B638" s="3">
        <v>46133</v>
      </c>
      <c r="C638" s="5">
        <f>YEAR(SalesDataTable[[#This Row],[Order Date]])</f>
        <v>2026</v>
      </c>
      <c r="D638" s="14" t="str">
        <f>"Q"&amp;ROUNDUP(MONTH(SalesDataTable[[#This Row],[Order Date]])/3,0)</f>
        <v>Q2</v>
      </c>
      <c r="E638" s="5">
        <f>MONTH(SalesDataTable[[#This Row],[Order Date]])</f>
        <v>4</v>
      </c>
      <c r="F638" s="5" t="str">
        <f>TEXT(SalesDataTable[[#This Row],[Order Date]], "MMM")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25">
        <f>SalesDataTable[[#This Row],[Units Sold]]*SalesDataTable[[#This Row],[Unit Price]]</f>
        <v>294.60000000000002</v>
      </c>
      <c r="V638" s="8">
        <f>SalesDataTable[[#This Row],[Units Sold]]*SalesDataTable[[#This Row],[Unit Price]]*SalesDataTable[[#This Row],[Discount %]]</f>
        <v>0</v>
      </c>
      <c r="W638" s="5">
        <f>YEAR(SalesDataTable[[#This Row],[Order Date]])</f>
        <v>2026</v>
      </c>
      <c r="X638" s="8" t="str">
        <f>"Q"&amp;ROUNDUP(MONTH(SalesDataTable[[#This Row],[Order Date]])/3,0)</f>
        <v>Q2</v>
      </c>
      <c r="Y638" s="9">
        <f>MONTH(SalesDataTable[[#This Row],[Order Date]])</f>
        <v>4</v>
      </c>
      <c r="Z638" s="8" t="str">
        <f>TEXT(SalesDataTable[[#This Row],[Order Date]],"mmm")</f>
        <v>Apr</v>
      </c>
    </row>
    <row r="639" spans="1:26" ht="16">
      <c r="A639" s="2">
        <v>5191</v>
      </c>
      <c r="B639" s="3">
        <v>46133</v>
      </c>
      <c r="C639" s="5">
        <f>YEAR(SalesDataTable[[#This Row],[Order Date]])</f>
        <v>2026</v>
      </c>
      <c r="D639" s="14" t="str">
        <f>"Q"&amp;ROUNDUP(MONTH(SalesDataTable[[#This Row],[Order Date]])/3,0)</f>
        <v>Q2</v>
      </c>
      <c r="E639" s="5">
        <f>MONTH(SalesDataTable[[#This Row],[Order Date]])</f>
        <v>4</v>
      </c>
      <c r="F639" s="5" t="str">
        <f>TEXT(SalesDataTable[[#This Row],[Order Date]], "MMM")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25">
        <f>SalesDataTable[[#This Row],[Units Sold]]*SalesDataTable[[#This Row],[Unit Price]]</f>
        <v>79.92</v>
      </c>
      <c r="V639" s="8">
        <f>SalesDataTable[[#This Row],[Units Sold]]*SalesDataTable[[#This Row],[Unit Price]]*SalesDataTable[[#This Row],[Discount %]]</f>
        <v>7.9920000000000009</v>
      </c>
      <c r="W639" s="5">
        <f>YEAR(SalesDataTable[[#This Row],[Order Date]])</f>
        <v>2026</v>
      </c>
      <c r="X639" s="8" t="str">
        <f>"Q"&amp;ROUNDUP(MONTH(SalesDataTable[[#This Row],[Order Date]])/3,0)</f>
        <v>Q2</v>
      </c>
      <c r="Y639" s="9">
        <f>MONTH(SalesDataTable[[#This Row],[Order Date]])</f>
        <v>4</v>
      </c>
      <c r="Z639" s="8" t="str">
        <f>TEXT(SalesDataTable[[#This Row],[Order Date]],"mmm")</f>
        <v>Apr</v>
      </c>
    </row>
    <row r="640" spans="1:26" ht="16">
      <c r="A640" s="2">
        <v>413</v>
      </c>
      <c r="B640" s="3">
        <v>46134</v>
      </c>
      <c r="C640" s="5">
        <f>YEAR(SalesDataTable[[#This Row],[Order Date]])</f>
        <v>2026</v>
      </c>
      <c r="D640" s="14" t="str">
        <f>"Q"&amp;ROUNDUP(MONTH(SalesDataTable[[#This Row],[Order Date]])/3,0)</f>
        <v>Q2</v>
      </c>
      <c r="E640" s="5">
        <f>MONTH(SalesDataTable[[#This Row],[Order Date]])</f>
        <v>4</v>
      </c>
      <c r="F640" s="5" t="str">
        <f>TEXT(SalesDataTable[[#This Row],[Order Date]], "MMM")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25">
        <f>SalesDataTable[[#This Row],[Units Sold]]*SalesDataTable[[#This Row],[Unit Price]]</f>
        <v>688.58</v>
      </c>
      <c r="V640" s="8">
        <f>SalesDataTable[[#This Row],[Units Sold]]*SalesDataTable[[#This Row],[Unit Price]]*SalesDataTable[[#This Row],[Discount %]]</f>
        <v>68.858000000000004</v>
      </c>
      <c r="W640" s="5">
        <f>YEAR(SalesDataTable[[#This Row],[Order Date]])</f>
        <v>2026</v>
      </c>
      <c r="X640" s="8" t="str">
        <f>"Q"&amp;ROUNDUP(MONTH(SalesDataTable[[#This Row],[Order Date]])/3,0)</f>
        <v>Q2</v>
      </c>
      <c r="Y640" s="9">
        <f>MONTH(SalesDataTable[[#This Row],[Order Date]])</f>
        <v>4</v>
      </c>
      <c r="Z640" s="8" t="str">
        <f>TEXT(SalesDataTable[[#This Row],[Order Date]],"mmm")</f>
        <v>Apr</v>
      </c>
    </row>
    <row r="641" spans="1:26" ht="16">
      <c r="A641" s="2">
        <v>1658</v>
      </c>
      <c r="B641" s="3">
        <v>46134</v>
      </c>
      <c r="C641" s="5">
        <f>YEAR(SalesDataTable[[#This Row],[Order Date]])</f>
        <v>2026</v>
      </c>
      <c r="D641" s="14" t="str">
        <f>"Q"&amp;ROUNDUP(MONTH(SalesDataTable[[#This Row],[Order Date]])/3,0)</f>
        <v>Q2</v>
      </c>
      <c r="E641" s="5">
        <f>MONTH(SalesDataTable[[#This Row],[Order Date]])</f>
        <v>4</v>
      </c>
      <c r="F641" s="5" t="str">
        <f>TEXT(SalesDataTable[[#This Row],[Order Date]], "MMM")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25">
        <f>SalesDataTable[[#This Row],[Units Sold]]*SalesDataTable[[#This Row],[Unit Price]]</f>
        <v>151.15</v>
      </c>
      <c r="V641" s="8">
        <f>SalesDataTable[[#This Row],[Units Sold]]*SalesDataTable[[#This Row],[Unit Price]]*SalesDataTable[[#This Row],[Discount %]]</f>
        <v>0</v>
      </c>
      <c r="W641" s="5">
        <f>YEAR(SalesDataTable[[#This Row],[Order Date]])</f>
        <v>2026</v>
      </c>
      <c r="X641" s="8" t="str">
        <f>"Q"&amp;ROUNDUP(MONTH(SalesDataTable[[#This Row],[Order Date]])/3,0)</f>
        <v>Q2</v>
      </c>
      <c r="Y641" s="9">
        <f>MONTH(SalesDataTable[[#This Row],[Order Date]])</f>
        <v>4</v>
      </c>
      <c r="Z641" s="8" t="str">
        <f>TEXT(SalesDataTable[[#This Row],[Order Date]],"mmm")</f>
        <v>Apr</v>
      </c>
    </row>
    <row r="642" spans="1:26" ht="16">
      <c r="A642" s="2">
        <v>2024</v>
      </c>
      <c r="B642" s="3">
        <v>46134</v>
      </c>
      <c r="C642" s="5">
        <f>YEAR(SalesDataTable[[#This Row],[Order Date]])</f>
        <v>2026</v>
      </c>
      <c r="D642" s="14" t="str">
        <f>"Q"&amp;ROUNDUP(MONTH(SalesDataTable[[#This Row],[Order Date]])/3,0)</f>
        <v>Q2</v>
      </c>
      <c r="E642" s="5">
        <f>MONTH(SalesDataTable[[#This Row],[Order Date]])</f>
        <v>4</v>
      </c>
      <c r="F642" s="5" t="str">
        <f>TEXT(SalesDataTable[[#This Row],[Order Date]], "MMM")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25">
        <f>SalesDataTable[[#This Row],[Units Sold]]*SalesDataTable[[#This Row],[Unit Price]]</f>
        <v>81.73</v>
      </c>
      <c r="V642" s="8">
        <f>SalesDataTable[[#This Row],[Units Sold]]*SalesDataTable[[#This Row],[Unit Price]]*SalesDataTable[[#This Row],[Discount %]]</f>
        <v>4.0865</v>
      </c>
      <c r="W642" s="5">
        <f>YEAR(SalesDataTable[[#This Row],[Order Date]])</f>
        <v>2026</v>
      </c>
      <c r="X642" s="8" t="str">
        <f>"Q"&amp;ROUNDUP(MONTH(SalesDataTable[[#This Row],[Order Date]])/3,0)</f>
        <v>Q2</v>
      </c>
      <c r="Y642" s="9">
        <f>MONTH(SalesDataTable[[#This Row],[Order Date]])</f>
        <v>4</v>
      </c>
      <c r="Z642" s="8" t="str">
        <f>TEXT(SalesDataTable[[#This Row],[Order Date]],"mmm")</f>
        <v>Apr</v>
      </c>
    </row>
    <row r="643" spans="1:26" ht="16">
      <c r="A643" s="2">
        <v>3980</v>
      </c>
      <c r="B643" s="3">
        <v>46134</v>
      </c>
      <c r="C643" s="5">
        <f>YEAR(SalesDataTable[[#This Row],[Order Date]])</f>
        <v>2026</v>
      </c>
      <c r="D643" s="14" t="str">
        <f>"Q"&amp;ROUNDUP(MONTH(SalesDataTable[[#This Row],[Order Date]])/3,0)</f>
        <v>Q2</v>
      </c>
      <c r="E643" s="5">
        <f>MONTH(SalesDataTable[[#This Row],[Order Date]])</f>
        <v>4</v>
      </c>
      <c r="F643" s="5" t="str">
        <f>TEXT(SalesDataTable[[#This Row],[Order Date]], "MMM")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25">
        <f>SalesDataTable[[#This Row],[Units Sold]]*SalesDataTable[[#This Row],[Unit Price]]</f>
        <v>142.53</v>
      </c>
      <c r="V643" s="8">
        <f>SalesDataTable[[#This Row],[Units Sold]]*SalesDataTable[[#This Row],[Unit Price]]*SalesDataTable[[#This Row],[Discount %]]</f>
        <v>7.1265000000000001</v>
      </c>
      <c r="W643" s="5">
        <f>YEAR(SalesDataTable[[#This Row],[Order Date]])</f>
        <v>2026</v>
      </c>
      <c r="X643" s="8" t="str">
        <f>"Q"&amp;ROUNDUP(MONTH(SalesDataTable[[#This Row],[Order Date]])/3,0)</f>
        <v>Q2</v>
      </c>
      <c r="Y643" s="9">
        <f>MONTH(SalesDataTable[[#This Row],[Order Date]])</f>
        <v>4</v>
      </c>
      <c r="Z643" s="8" t="str">
        <f>TEXT(SalesDataTable[[#This Row],[Order Date]],"mmm")</f>
        <v>Apr</v>
      </c>
    </row>
    <row r="644" spans="1:26" ht="16">
      <c r="A644" s="2">
        <v>4239</v>
      </c>
      <c r="B644" s="3">
        <v>46134</v>
      </c>
      <c r="C644" s="5">
        <f>YEAR(SalesDataTable[[#This Row],[Order Date]])</f>
        <v>2026</v>
      </c>
      <c r="D644" s="14" t="str">
        <f>"Q"&amp;ROUNDUP(MONTH(SalesDataTable[[#This Row],[Order Date]])/3,0)</f>
        <v>Q2</v>
      </c>
      <c r="E644" s="5">
        <f>MONTH(SalesDataTable[[#This Row],[Order Date]])</f>
        <v>4</v>
      </c>
      <c r="F644" s="5" t="str">
        <f>TEXT(SalesDataTable[[#This Row],[Order Date]], "MMM")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25">
        <f>SalesDataTable[[#This Row],[Units Sold]]*SalesDataTable[[#This Row],[Unit Price]]</f>
        <v>166.48</v>
      </c>
      <c r="V644" s="8">
        <f>SalesDataTable[[#This Row],[Units Sold]]*SalesDataTable[[#This Row],[Unit Price]]*SalesDataTable[[#This Row],[Discount %]]</f>
        <v>0</v>
      </c>
      <c r="W644" s="5">
        <f>YEAR(SalesDataTable[[#This Row],[Order Date]])</f>
        <v>2026</v>
      </c>
      <c r="X644" s="8" t="str">
        <f>"Q"&amp;ROUNDUP(MONTH(SalesDataTable[[#This Row],[Order Date]])/3,0)</f>
        <v>Q2</v>
      </c>
      <c r="Y644" s="9">
        <f>MONTH(SalesDataTable[[#This Row],[Order Date]])</f>
        <v>4</v>
      </c>
      <c r="Z644" s="8" t="str">
        <f>TEXT(SalesDataTable[[#This Row],[Order Date]],"mmm")</f>
        <v>Apr</v>
      </c>
    </row>
    <row r="645" spans="1:26" ht="16">
      <c r="A645" s="2">
        <v>4761</v>
      </c>
      <c r="B645" s="3">
        <v>46134</v>
      </c>
      <c r="C645" s="5">
        <f>YEAR(SalesDataTable[[#This Row],[Order Date]])</f>
        <v>2026</v>
      </c>
      <c r="D645" s="14" t="str">
        <f>"Q"&amp;ROUNDUP(MONTH(SalesDataTable[[#This Row],[Order Date]])/3,0)</f>
        <v>Q2</v>
      </c>
      <c r="E645" s="5">
        <f>MONTH(SalesDataTable[[#This Row],[Order Date]])</f>
        <v>4</v>
      </c>
      <c r="F645" s="5" t="str">
        <f>TEXT(SalesDataTable[[#This Row],[Order Date]], "MMM")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25">
        <f>SalesDataTable[[#This Row],[Units Sold]]*SalesDataTable[[#This Row],[Unit Price]]</f>
        <v>141.99</v>
      </c>
      <c r="V645" s="8">
        <f>SalesDataTable[[#This Row],[Units Sold]]*SalesDataTable[[#This Row],[Unit Price]]*SalesDataTable[[#This Row],[Discount %]]</f>
        <v>7.0995000000000008</v>
      </c>
      <c r="W645" s="5">
        <f>YEAR(SalesDataTable[[#This Row],[Order Date]])</f>
        <v>2026</v>
      </c>
      <c r="X645" s="8" t="str">
        <f>"Q"&amp;ROUNDUP(MONTH(SalesDataTable[[#This Row],[Order Date]])/3,0)</f>
        <v>Q2</v>
      </c>
      <c r="Y645" s="9">
        <f>MONTH(SalesDataTable[[#This Row],[Order Date]])</f>
        <v>4</v>
      </c>
      <c r="Z645" s="8" t="str">
        <f>TEXT(SalesDataTable[[#This Row],[Order Date]],"mmm")</f>
        <v>Apr</v>
      </c>
    </row>
    <row r="646" spans="1:26" ht="16">
      <c r="A646" s="2">
        <v>5160</v>
      </c>
      <c r="B646" s="3">
        <v>46134</v>
      </c>
      <c r="C646" s="5">
        <f>YEAR(SalesDataTable[[#This Row],[Order Date]])</f>
        <v>2026</v>
      </c>
      <c r="D646" s="14" t="str">
        <f>"Q"&amp;ROUNDUP(MONTH(SalesDataTable[[#This Row],[Order Date]])/3,0)</f>
        <v>Q2</v>
      </c>
      <c r="E646" s="5">
        <f>MONTH(SalesDataTable[[#This Row],[Order Date]])</f>
        <v>4</v>
      </c>
      <c r="F646" s="5" t="str">
        <f>TEXT(SalesDataTable[[#This Row],[Order Date]], "MMM")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25">
        <f>SalesDataTable[[#This Row],[Units Sold]]*SalesDataTable[[#This Row],[Unit Price]]</f>
        <v>71.88</v>
      </c>
      <c r="V646" s="8">
        <f>SalesDataTable[[#This Row],[Units Sold]]*SalesDataTable[[#This Row],[Unit Price]]*SalesDataTable[[#This Row],[Discount %]]</f>
        <v>3.5939999999999999</v>
      </c>
      <c r="W646" s="5">
        <f>YEAR(SalesDataTable[[#This Row],[Order Date]])</f>
        <v>2026</v>
      </c>
      <c r="X646" s="8" t="str">
        <f>"Q"&amp;ROUNDUP(MONTH(SalesDataTable[[#This Row],[Order Date]])/3,0)</f>
        <v>Q2</v>
      </c>
      <c r="Y646" s="9">
        <f>MONTH(SalesDataTable[[#This Row],[Order Date]])</f>
        <v>4</v>
      </c>
      <c r="Z646" s="8" t="str">
        <f>TEXT(SalesDataTable[[#This Row],[Order Date]],"mmm")</f>
        <v>Apr</v>
      </c>
    </row>
    <row r="647" spans="1:26" ht="16">
      <c r="A647" s="2">
        <v>2224</v>
      </c>
      <c r="B647" s="3">
        <v>46135</v>
      </c>
      <c r="C647" s="5">
        <f>YEAR(SalesDataTable[[#This Row],[Order Date]])</f>
        <v>2026</v>
      </c>
      <c r="D647" s="14" t="str">
        <f>"Q"&amp;ROUNDUP(MONTH(SalesDataTable[[#This Row],[Order Date]])/3,0)</f>
        <v>Q2</v>
      </c>
      <c r="E647" s="5">
        <f>MONTH(SalesDataTable[[#This Row],[Order Date]])</f>
        <v>4</v>
      </c>
      <c r="F647" s="5" t="str">
        <f>TEXT(SalesDataTable[[#This Row],[Order Date]], "MMM")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25">
        <f>SalesDataTable[[#This Row],[Units Sold]]*SalesDataTable[[#This Row],[Unit Price]]</f>
        <v>148.64999999999998</v>
      </c>
      <c r="V647" s="8">
        <f>SalesDataTable[[#This Row],[Units Sold]]*SalesDataTable[[#This Row],[Unit Price]]*SalesDataTable[[#This Row],[Discount %]]</f>
        <v>0</v>
      </c>
      <c r="W647" s="5">
        <f>YEAR(SalesDataTable[[#This Row],[Order Date]])</f>
        <v>2026</v>
      </c>
      <c r="X647" s="8" t="str">
        <f>"Q"&amp;ROUNDUP(MONTH(SalesDataTable[[#This Row],[Order Date]])/3,0)</f>
        <v>Q2</v>
      </c>
      <c r="Y647" s="9">
        <f>MONTH(SalesDataTable[[#This Row],[Order Date]])</f>
        <v>4</v>
      </c>
      <c r="Z647" s="8" t="str">
        <f>TEXT(SalesDataTable[[#This Row],[Order Date]],"mmm")</f>
        <v>Apr</v>
      </c>
    </row>
    <row r="648" spans="1:26" ht="16">
      <c r="A648" s="2">
        <v>2832</v>
      </c>
      <c r="B648" s="3">
        <v>46135</v>
      </c>
      <c r="C648" s="5">
        <f>YEAR(SalesDataTable[[#This Row],[Order Date]])</f>
        <v>2026</v>
      </c>
      <c r="D648" s="14" t="str">
        <f>"Q"&amp;ROUNDUP(MONTH(SalesDataTable[[#This Row],[Order Date]])/3,0)</f>
        <v>Q2</v>
      </c>
      <c r="E648" s="5">
        <f>MONTH(SalesDataTable[[#This Row],[Order Date]])</f>
        <v>4</v>
      </c>
      <c r="F648" s="5" t="str">
        <f>TEXT(SalesDataTable[[#This Row],[Order Date]], "MMM")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25">
        <f>SalesDataTable[[#This Row],[Units Sold]]*SalesDataTable[[#This Row],[Unit Price]]</f>
        <v>39.89</v>
      </c>
      <c r="V648" s="8">
        <f>SalesDataTable[[#This Row],[Units Sold]]*SalesDataTable[[#This Row],[Unit Price]]*SalesDataTable[[#This Row],[Discount %]]</f>
        <v>1.9945000000000002</v>
      </c>
      <c r="W648" s="5">
        <f>YEAR(SalesDataTable[[#This Row],[Order Date]])</f>
        <v>2026</v>
      </c>
      <c r="X648" s="8" t="str">
        <f>"Q"&amp;ROUNDUP(MONTH(SalesDataTable[[#This Row],[Order Date]])/3,0)</f>
        <v>Q2</v>
      </c>
      <c r="Y648" s="9">
        <f>MONTH(SalesDataTable[[#This Row],[Order Date]])</f>
        <v>4</v>
      </c>
      <c r="Z648" s="8" t="str">
        <f>TEXT(SalesDataTable[[#This Row],[Order Date]],"mmm")</f>
        <v>Apr</v>
      </c>
    </row>
    <row r="649" spans="1:26" ht="16">
      <c r="A649" s="2">
        <v>3000</v>
      </c>
      <c r="B649" s="3">
        <v>46135</v>
      </c>
      <c r="C649" s="5">
        <f>YEAR(SalesDataTable[[#This Row],[Order Date]])</f>
        <v>2026</v>
      </c>
      <c r="D649" s="14" t="str">
        <f>"Q"&amp;ROUNDUP(MONTH(SalesDataTable[[#This Row],[Order Date]])/3,0)</f>
        <v>Q2</v>
      </c>
      <c r="E649" s="5">
        <f>MONTH(SalesDataTable[[#This Row],[Order Date]])</f>
        <v>4</v>
      </c>
      <c r="F649" s="5" t="str">
        <f>TEXT(SalesDataTable[[#This Row],[Order Date]], "MMM")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25">
        <f>SalesDataTable[[#This Row],[Units Sold]]*SalesDataTable[[#This Row],[Unit Price]]</f>
        <v>40.630000000000003</v>
      </c>
      <c r="V649" s="8">
        <f>SalesDataTable[[#This Row],[Units Sold]]*SalesDataTable[[#This Row],[Unit Price]]*SalesDataTable[[#This Row],[Discount %]]</f>
        <v>4.0630000000000006</v>
      </c>
      <c r="W649" s="5">
        <f>YEAR(SalesDataTable[[#This Row],[Order Date]])</f>
        <v>2026</v>
      </c>
      <c r="X649" s="8" t="str">
        <f>"Q"&amp;ROUNDUP(MONTH(SalesDataTable[[#This Row],[Order Date]])/3,0)</f>
        <v>Q2</v>
      </c>
      <c r="Y649" s="9">
        <f>MONTH(SalesDataTable[[#This Row],[Order Date]])</f>
        <v>4</v>
      </c>
      <c r="Z649" s="8" t="str">
        <f>TEXT(SalesDataTable[[#This Row],[Order Date]],"mmm")</f>
        <v>Apr</v>
      </c>
    </row>
    <row r="650" spans="1:26" ht="16">
      <c r="A650" s="2">
        <v>3206</v>
      </c>
      <c r="B650" s="3">
        <v>46135</v>
      </c>
      <c r="C650" s="5">
        <f>YEAR(SalesDataTable[[#This Row],[Order Date]])</f>
        <v>2026</v>
      </c>
      <c r="D650" s="14" t="str">
        <f>"Q"&amp;ROUNDUP(MONTH(SalesDataTable[[#This Row],[Order Date]])/3,0)</f>
        <v>Q2</v>
      </c>
      <c r="E650" s="5">
        <f>MONTH(SalesDataTable[[#This Row],[Order Date]])</f>
        <v>4</v>
      </c>
      <c r="F650" s="5" t="str">
        <f>TEXT(SalesDataTable[[#This Row],[Order Date]], "MMM")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25">
        <f>SalesDataTable[[#This Row],[Units Sold]]*SalesDataTable[[#This Row],[Unit Price]]</f>
        <v>159.12</v>
      </c>
      <c r="V650" s="8">
        <f>SalesDataTable[[#This Row],[Units Sold]]*SalesDataTable[[#This Row],[Unit Price]]*SalesDataTable[[#This Row],[Discount %]]</f>
        <v>7.9560000000000004</v>
      </c>
      <c r="W650" s="5">
        <f>YEAR(SalesDataTable[[#This Row],[Order Date]])</f>
        <v>2026</v>
      </c>
      <c r="X650" s="8" t="str">
        <f>"Q"&amp;ROUNDUP(MONTH(SalesDataTable[[#This Row],[Order Date]])/3,0)</f>
        <v>Q2</v>
      </c>
      <c r="Y650" s="9">
        <f>MONTH(SalesDataTable[[#This Row],[Order Date]])</f>
        <v>4</v>
      </c>
      <c r="Z650" s="8" t="str">
        <f>TEXT(SalesDataTable[[#This Row],[Order Date]],"mmm")</f>
        <v>Apr</v>
      </c>
    </row>
    <row r="651" spans="1:26" ht="16">
      <c r="A651" s="2">
        <v>3777</v>
      </c>
      <c r="B651" s="3">
        <v>46135</v>
      </c>
      <c r="C651" s="5">
        <f>YEAR(SalesDataTable[[#This Row],[Order Date]])</f>
        <v>2026</v>
      </c>
      <c r="D651" s="14" t="str">
        <f>"Q"&amp;ROUNDUP(MONTH(SalesDataTable[[#This Row],[Order Date]])/3,0)</f>
        <v>Q2</v>
      </c>
      <c r="E651" s="5">
        <f>MONTH(SalesDataTable[[#This Row],[Order Date]])</f>
        <v>4</v>
      </c>
      <c r="F651" s="5" t="str">
        <f>TEXT(SalesDataTable[[#This Row],[Order Date]], "MMM")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25">
        <f>SalesDataTable[[#This Row],[Units Sold]]*SalesDataTable[[#This Row],[Unit Price]]</f>
        <v>92.74</v>
      </c>
      <c r="V651" s="8">
        <f>SalesDataTable[[#This Row],[Units Sold]]*SalesDataTable[[#This Row],[Unit Price]]*SalesDataTable[[#This Row],[Discount %]]</f>
        <v>0</v>
      </c>
      <c r="W651" s="5">
        <f>YEAR(SalesDataTable[[#This Row],[Order Date]])</f>
        <v>2026</v>
      </c>
      <c r="X651" s="8" t="str">
        <f>"Q"&amp;ROUNDUP(MONTH(SalesDataTable[[#This Row],[Order Date]])/3,0)</f>
        <v>Q2</v>
      </c>
      <c r="Y651" s="9">
        <f>MONTH(SalesDataTable[[#This Row],[Order Date]])</f>
        <v>4</v>
      </c>
      <c r="Z651" s="8" t="str">
        <f>TEXT(SalesDataTable[[#This Row],[Order Date]],"mmm")</f>
        <v>Apr</v>
      </c>
    </row>
    <row r="652" spans="1:26" ht="16">
      <c r="A652" s="2">
        <v>4980</v>
      </c>
      <c r="B652" s="3">
        <v>46135</v>
      </c>
      <c r="C652" s="5">
        <f>YEAR(SalesDataTable[[#This Row],[Order Date]])</f>
        <v>2026</v>
      </c>
      <c r="D652" s="14" t="str">
        <f>"Q"&amp;ROUNDUP(MONTH(SalesDataTable[[#This Row],[Order Date]])/3,0)</f>
        <v>Q2</v>
      </c>
      <c r="E652" s="5">
        <f>MONTH(SalesDataTable[[#This Row],[Order Date]])</f>
        <v>4</v>
      </c>
      <c r="F652" s="5" t="str">
        <f>TEXT(SalesDataTable[[#This Row],[Order Date]], "MMM")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25">
        <f>SalesDataTable[[#This Row],[Units Sold]]*SalesDataTable[[#This Row],[Unit Price]]</f>
        <v>240.98</v>
      </c>
      <c r="V652" s="8">
        <f>SalesDataTable[[#This Row],[Units Sold]]*SalesDataTable[[#This Row],[Unit Price]]*SalesDataTable[[#This Row],[Discount %]]</f>
        <v>24.097999999999999</v>
      </c>
      <c r="W652" s="5">
        <f>YEAR(SalesDataTable[[#This Row],[Order Date]])</f>
        <v>2026</v>
      </c>
      <c r="X652" s="8" t="str">
        <f>"Q"&amp;ROUNDUP(MONTH(SalesDataTable[[#This Row],[Order Date]])/3,0)</f>
        <v>Q2</v>
      </c>
      <c r="Y652" s="9">
        <f>MONTH(SalesDataTable[[#This Row],[Order Date]])</f>
        <v>4</v>
      </c>
      <c r="Z652" s="8" t="str">
        <f>TEXT(SalesDataTable[[#This Row],[Order Date]],"mmm")</f>
        <v>Apr</v>
      </c>
    </row>
    <row r="653" spans="1:26" ht="16">
      <c r="A653" s="2">
        <v>1102</v>
      </c>
      <c r="B653" s="3">
        <v>46136</v>
      </c>
      <c r="C653" s="5">
        <f>YEAR(SalesDataTable[[#This Row],[Order Date]])</f>
        <v>2026</v>
      </c>
      <c r="D653" s="14" t="str">
        <f>"Q"&amp;ROUNDUP(MONTH(SalesDataTable[[#This Row],[Order Date]])/3,0)</f>
        <v>Q2</v>
      </c>
      <c r="E653" s="5">
        <f>MONTH(SalesDataTable[[#This Row],[Order Date]])</f>
        <v>4</v>
      </c>
      <c r="F653" s="5" t="str">
        <f>TEXT(SalesDataTable[[#This Row],[Order Date]], "MMM")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25">
        <f>SalesDataTable[[#This Row],[Units Sold]]*SalesDataTable[[#This Row],[Unit Price]]</f>
        <v>141.06</v>
      </c>
      <c r="V653" s="8">
        <f>SalesDataTable[[#This Row],[Units Sold]]*SalesDataTable[[#This Row],[Unit Price]]*SalesDataTable[[#This Row],[Discount %]]</f>
        <v>0</v>
      </c>
      <c r="W653" s="5">
        <f>YEAR(SalesDataTable[[#This Row],[Order Date]])</f>
        <v>2026</v>
      </c>
      <c r="X653" s="8" t="str">
        <f>"Q"&amp;ROUNDUP(MONTH(SalesDataTable[[#This Row],[Order Date]])/3,0)</f>
        <v>Q2</v>
      </c>
      <c r="Y653" s="9">
        <f>MONTH(SalesDataTable[[#This Row],[Order Date]])</f>
        <v>4</v>
      </c>
      <c r="Z653" s="8" t="str">
        <f>TEXT(SalesDataTable[[#This Row],[Order Date]],"mmm")</f>
        <v>Apr</v>
      </c>
    </row>
    <row r="654" spans="1:26" ht="16">
      <c r="A654" s="2">
        <v>1333</v>
      </c>
      <c r="B654" s="3">
        <v>46136</v>
      </c>
      <c r="C654" s="5">
        <f>YEAR(SalesDataTable[[#This Row],[Order Date]])</f>
        <v>2026</v>
      </c>
      <c r="D654" s="14" t="str">
        <f>"Q"&amp;ROUNDUP(MONTH(SalesDataTable[[#This Row],[Order Date]])/3,0)</f>
        <v>Q2</v>
      </c>
      <c r="E654" s="5">
        <f>MONTH(SalesDataTable[[#This Row],[Order Date]])</f>
        <v>4</v>
      </c>
      <c r="F654" s="5" t="str">
        <f>TEXT(SalesDataTable[[#This Row],[Order Date]], "MMM")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25">
        <f>SalesDataTable[[#This Row],[Units Sold]]*SalesDataTable[[#This Row],[Unit Price]]</f>
        <v>90.87</v>
      </c>
      <c r="V654" s="8">
        <f>SalesDataTable[[#This Row],[Units Sold]]*SalesDataTable[[#This Row],[Unit Price]]*SalesDataTable[[#This Row],[Discount %]]</f>
        <v>9.0870000000000015</v>
      </c>
      <c r="W654" s="5">
        <f>YEAR(SalesDataTable[[#This Row],[Order Date]])</f>
        <v>2026</v>
      </c>
      <c r="X654" s="8" t="str">
        <f>"Q"&amp;ROUNDUP(MONTH(SalesDataTable[[#This Row],[Order Date]])/3,0)</f>
        <v>Q2</v>
      </c>
      <c r="Y654" s="9">
        <f>MONTH(SalesDataTable[[#This Row],[Order Date]])</f>
        <v>4</v>
      </c>
      <c r="Z654" s="8" t="str">
        <f>TEXT(SalesDataTable[[#This Row],[Order Date]],"mmm")</f>
        <v>Apr</v>
      </c>
    </row>
    <row r="655" spans="1:26" ht="16">
      <c r="A655" s="2">
        <v>1369</v>
      </c>
      <c r="B655" s="3">
        <v>46136</v>
      </c>
      <c r="C655" s="5">
        <f>YEAR(SalesDataTable[[#This Row],[Order Date]])</f>
        <v>2026</v>
      </c>
      <c r="D655" s="14" t="str">
        <f>"Q"&amp;ROUNDUP(MONTH(SalesDataTable[[#This Row],[Order Date]])/3,0)</f>
        <v>Q2</v>
      </c>
      <c r="E655" s="5">
        <f>MONTH(SalesDataTable[[#This Row],[Order Date]])</f>
        <v>4</v>
      </c>
      <c r="F655" s="5" t="str">
        <f>TEXT(SalesDataTable[[#This Row],[Order Date]], "MMM")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25">
        <f>SalesDataTable[[#This Row],[Units Sold]]*SalesDataTable[[#This Row],[Unit Price]]</f>
        <v>372.93</v>
      </c>
      <c r="V655" s="8">
        <f>SalesDataTable[[#This Row],[Units Sold]]*SalesDataTable[[#This Row],[Unit Price]]*SalesDataTable[[#This Row],[Discount %]]</f>
        <v>74.585999999999999</v>
      </c>
      <c r="W655" s="5">
        <f>YEAR(SalesDataTable[[#This Row],[Order Date]])</f>
        <v>2026</v>
      </c>
      <c r="X655" s="8" t="str">
        <f>"Q"&amp;ROUNDUP(MONTH(SalesDataTable[[#This Row],[Order Date]])/3,0)</f>
        <v>Q2</v>
      </c>
      <c r="Y655" s="9">
        <f>MONTH(SalesDataTable[[#This Row],[Order Date]])</f>
        <v>4</v>
      </c>
      <c r="Z655" s="8" t="str">
        <f>TEXT(SalesDataTable[[#This Row],[Order Date]],"mmm")</f>
        <v>Apr</v>
      </c>
    </row>
    <row r="656" spans="1:26" ht="16">
      <c r="A656" s="2">
        <v>1712</v>
      </c>
      <c r="B656" s="3">
        <v>46136</v>
      </c>
      <c r="C656" s="5">
        <f>YEAR(SalesDataTable[[#This Row],[Order Date]])</f>
        <v>2026</v>
      </c>
      <c r="D656" s="14" t="str">
        <f>"Q"&amp;ROUNDUP(MONTH(SalesDataTable[[#This Row],[Order Date]])/3,0)</f>
        <v>Q2</v>
      </c>
      <c r="E656" s="5">
        <f>MONTH(SalesDataTable[[#This Row],[Order Date]])</f>
        <v>4</v>
      </c>
      <c r="F656" s="5" t="str">
        <f>TEXT(SalesDataTable[[#This Row],[Order Date]], "MMM")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25">
        <f>SalesDataTable[[#This Row],[Units Sold]]*SalesDataTable[[#This Row],[Unit Price]]</f>
        <v>618.15</v>
      </c>
      <c r="V656" s="8">
        <f>SalesDataTable[[#This Row],[Units Sold]]*SalesDataTable[[#This Row],[Unit Price]]*SalesDataTable[[#This Row],[Discount %]]</f>
        <v>92.722499999999997</v>
      </c>
      <c r="W656" s="5">
        <f>YEAR(SalesDataTable[[#This Row],[Order Date]])</f>
        <v>2026</v>
      </c>
      <c r="X656" s="8" t="str">
        <f>"Q"&amp;ROUNDUP(MONTH(SalesDataTable[[#This Row],[Order Date]])/3,0)</f>
        <v>Q2</v>
      </c>
      <c r="Y656" s="9">
        <f>MONTH(SalesDataTable[[#This Row],[Order Date]])</f>
        <v>4</v>
      </c>
      <c r="Z656" s="8" t="str">
        <f>TEXT(SalesDataTable[[#This Row],[Order Date]],"mmm")</f>
        <v>Apr</v>
      </c>
    </row>
    <row r="657" spans="1:26" ht="16">
      <c r="A657" s="2">
        <v>2229</v>
      </c>
      <c r="B657" s="3">
        <v>46136</v>
      </c>
      <c r="C657" s="5">
        <f>YEAR(SalesDataTable[[#This Row],[Order Date]])</f>
        <v>2026</v>
      </c>
      <c r="D657" s="14" t="str">
        <f>"Q"&amp;ROUNDUP(MONTH(SalesDataTable[[#This Row],[Order Date]])/3,0)</f>
        <v>Q2</v>
      </c>
      <c r="E657" s="5">
        <f>MONTH(SalesDataTable[[#This Row],[Order Date]])</f>
        <v>4</v>
      </c>
      <c r="F657" s="5" t="str">
        <f>TEXT(SalesDataTable[[#This Row],[Order Date]], "MMM")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25">
        <f>SalesDataTable[[#This Row],[Units Sold]]*SalesDataTable[[#This Row],[Unit Price]]</f>
        <v>291.5</v>
      </c>
      <c r="V657" s="8">
        <f>SalesDataTable[[#This Row],[Units Sold]]*SalesDataTable[[#This Row],[Unit Price]]*SalesDataTable[[#This Row],[Discount %]]</f>
        <v>29.150000000000002</v>
      </c>
      <c r="W657" s="5">
        <f>YEAR(SalesDataTable[[#This Row],[Order Date]])</f>
        <v>2026</v>
      </c>
      <c r="X657" s="8" t="str">
        <f>"Q"&amp;ROUNDUP(MONTH(SalesDataTable[[#This Row],[Order Date]])/3,0)</f>
        <v>Q2</v>
      </c>
      <c r="Y657" s="9">
        <f>MONTH(SalesDataTable[[#This Row],[Order Date]])</f>
        <v>4</v>
      </c>
      <c r="Z657" s="8" t="str">
        <f>TEXT(SalesDataTable[[#This Row],[Order Date]],"mmm")</f>
        <v>Apr</v>
      </c>
    </row>
    <row r="658" spans="1:26" ht="16">
      <c r="A658" s="2">
        <v>3458</v>
      </c>
      <c r="B658" s="3">
        <v>46136</v>
      </c>
      <c r="C658" s="5">
        <f>YEAR(SalesDataTable[[#This Row],[Order Date]])</f>
        <v>2026</v>
      </c>
      <c r="D658" s="14" t="str">
        <f>"Q"&amp;ROUNDUP(MONTH(SalesDataTable[[#This Row],[Order Date]])/3,0)</f>
        <v>Q2</v>
      </c>
      <c r="E658" s="5">
        <f>MONTH(SalesDataTable[[#This Row],[Order Date]])</f>
        <v>4</v>
      </c>
      <c r="F658" s="5" t="str">
        <f>TEXT(SalesDataTable[[#This Row],[Order Date]], "MMM")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25">
        <f>SalesDataTable[[#This Row],[Units Sold]]*SalesDataTable[[#This Row],[Unit Price]]</f>
        <v>134.86000000000001</v>
      </c>
      <c r="V658" s="8">
        <f>SalesDataTable[[#This Row],[Units Sold]]*SalesDataTable[[#This Row],[Unit Price]]*SalesDataTable[[#This Row],[Discount %]]</f>
        <v>0</v>
      </c>
      <c r="W658" s="5">
        <f>YEAR(SalesDataTable[[#This Row],[Order Date]])</f>
        <v>2026</v>
      </c>
      <c r="X658" s="8" t="str">
        <f>"Q"&amp;ROUNDUP(MONTH(SalesDataTable[[#This Row],[Order Date]])/3,0)</f>
        <v>Q2</v>
      </c>
      <c r="Y658" s="9">
        <f>MONTH(SalesDataTable[[#This Row],[Order Date]])</f>
        <v>4</v>
      </c>
      <c r="Z658" s="8" t="str">
        <f>TEXT(SalesDataTable[[#This Row],[Order Date]],"mmm")</f>
        <v>Apr</v>
      </c>
    </row>
    <row r="659" spans="1:26" ht="16">
      <c r="A659" s="2">
        <v>4637</v>
      </c>
      <c r="B659" s="3">
        <v>46136</v>
      </c>
      <c r="C659" s="5">
        <f>YEAR(SalesDataTable[[#This Row],[Order Date]])</f>
        <v>2026</v>
      </c>
      <c r="D659" s="14" t="str">
        <f>"Q"&amp;ROUNDUP(MONTH(SalesDataTable[[#This Row],[Order Date]])/3,0)</f>
        <v>Q2</v>
      </c>
      <c r="E659" s="5">
        <f>MONTH(SalesDataTable[[#This Row],[Order Date]])</f>
        <v>4</v>
      </c>
      <c r="F659" s="5" t="str">
        <f>TEXT(SalesDataTable[[#This Row],[Order Date]], "MMM")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25">
        <f>SalesDataTable[[#This Row],[Units Sold]]*SalesDataTable[[#This Row],[Unit Price]]</f>
        <v>136.07</v>
      </c>
      <c r="V659" s="8">
        <f>SalesDataTable[[#This Row],[Units Sold]]*SalesDataTable[[#This Row],[Unit Price]]*SalesDataTable[[#This Row],[Discount %]]</f>
        <v>0</v>
      </c>
      <c r="W659" s="5">
        <f>YEAR(SalesDataTable[[#This Row],[Order Date]])</f>
        <v>2026</v>
      </c>
      <c r="X659" s="8" t="str">
        <f>"Q"&amp;ROUNDUP(MONTH(SalesDataTable[[#This Row],[Order Date]])/3,0)</f>
        <v>Q2</v>
      </c>
      <c r="Y659" s="9">
        <f>MONTH(SalesDataTable[[#This Row],[Order Date]])</f>
        <v>4</v>
      </c>
      <c r="Z659" s="8" t="str">
        <f>TEXT(SalesDataTable[[#This Row],[Order Date]],"mmm")</f>
        <v>Apr</v>
      </c>
    </row>
    <row r="660" spans="1:26" ht="16">
      <c r="A660" s="2">
        <v>4726</v>
      </c>
      <c r="B660" s="3">
        <v>46136</v>
      </c>
      <c r="C660" s="5">
        <f>YEAR(SalesDataTable[[#This Row],[Order Date]])</f>
        <v>2026</v>
      </c>
      <c r="D660" s="14" t="str">
        <f>"Q"&amp;ROUNDUP(MONTH(SalesDataTable[[#This Row],[Order Date]])/3,0)</f>
        <v>Q2</v>
      </c>
      <c r="E660" s="5">
        <f>MONTH(SalesDataTable[[#This Row],[Order Date]])</f>
        <v>4</v>
      </c>
      <c r="F660" s="5" t="str">
        <f>TEXT(SalesDataTable[[#This Row],[Order Date]], "MMM")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25">
        <f>SalesDataTable[[#This Row],[Units Sold]]*SalesDataTable[[#This Row],[Unit Price]]</f>
        <v>47.25</v>
      </c>
      <c r="V660" s="8">
        <f>SalesDataTable[[#This Row],[Units Sold]]*SalesDataTable[[#This Row],[Unit Price]]*SalesDataTable[[#This Row],[Discount %]]</f>
        <v>4.7250000000000005</v>
      </c>
      <c r="W660" s="5">
        <f>YEAR(SalesDataTable[[#This Row],[Order Date]])</f>
        <v>2026</v>
      </c>
      <c r="X660" s="8" t="str">
        <f>"Q"&amp;ROUNDUP(MONTH(SalesDataTable[[#This Row],[Order Date]])/3,0)</f>
        <v>Q2</v>
      </c>
      <c r="Y660" s="9">
        <f>MONTH(SalesDataTable[[#This Row],[Order Date]])</f>
        <v>4</v>
      </c>
      <c r="Z660" s="8" t="str">
        <f>TEXT(SalesDataTable[[#This Row],[Order Date]],"mmm")</f>
        <v>Apr</v>
      </c>
    </row>
    <row r="661" spans="1:26" ht="16">
      <c r="A661" s="2">
        <v>4838</v>
      </c>
      <c r="B661" s="3">
        <v>46136</v>
      </c>
      <c r="C661" s="5">
        <f>YEAR(SalesDataTable[[#This Row],[Order Date]])</f>
        <v>2026</v>
      </c>
      <c r="D661" s="14" t="str">
        <f>"Q"&amp;ROUNDUP(MONTH(SalesDataTable[[#This Row],[Order Date]])/3,0)</f>
        <v>Q2</v>
      </c>
      <c r="E661" s="5">
        <f>MONTH(SalesDataTable[[#This Row],[Order Date]])</f>
        <v>4</v>
      </c>
      <c r="F661" s="5" t="str">
        <f>TEXT(SalesDataTable[[#This Row],[Order Date]], "MMM")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25">
        <f>SalesDataTable[[#This Row],[Units Sold]]*SalesDataTable[[#This Row],[Unit Price]]</f>
        <v>82.64</v>
      </c>
      <c r="V661" s="8">
        <f>SalesDataTable[[#This Row],[Units Sold]]*SalesDataTable[[#This Row],[Unit Price]]*SalesDataTable[[#This Row],[Discount %]]</f>
        <v>8.2640000000000011</v>
      </c>
      <c r="W661" s="5">
        <f>YEAR(SalesDataTable[[#This Row],[Order Date]])</f>
        <v>2026</v>
      </c>
      <c r="X661" s="8" t="str">
        <f>"Q"&amp;ROUNDUP(MONTH(SalesDataTable[[#This Row],[Order Date]])/3,0)</f>
        <v>Q2</v>
      </c>
      <c r="Y661" s="9">
        <f>MONTH(SalesDataTable[[#This Row],[Order Date]])</f>
        <v>4</v>
      </c>
      <c r="Z661" s="8" t="str">
        <f>TEXT(SalesDataTable[[#This Row],[Order Date]],"mmm")</f>
        <v>Apr</v>
      </c>
    </row>
    <row r="662" spans="1:26" ht="16">
      <c r="A662" s="2">
        <v>5075</v>
      </c>
      <c r="B662" s="3">
        <v>46136</v>
      </c>
      <c r="C662" s="5">
        <f>YEAR(SalesDataTable[[#This Row],[Order Date]])</f>
        <v>2026</v>
      </c>
      <c r="D662" s="14" t="str">
        <f>"Q"&amp;ROUNDUP(MONTH(SalesDataTable[[#This Row],[Order Date]])/3,0)</f>
        <v>Q2</v>
      </c>
      <c r="E662" s="5">
        <f>MONTH(SalesDataTable[[#This Row],[Order Date]])</f>
        <v>4</v>
      </c>
      <c r="F662" s="5" t="str">
        <f>TEXT(SalesDataTable[[#This Row],[Order Date]], "MMM")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25">
        <f>SalesDataTable[[#This Row],[Units Sold]]*SalesDataTable[[#This Row],[Unit Price]]</f>
        <v>163.5</v>
      </c>
      <c r="V662" s="8">
        <f>SalesDataTable[[#This Row],[Units Sold]]*SalesDataTable[[#This Row],[Unit Price]]*SalesDataTable[[#This Row],[Discount %]]</f>
        <v>0</v>
      </c>
      <c r="W662" s="5">
        <f>YEAR(SalesDataTable[[#This Row],[Order Date]])</f>
        <v>2026</v>
      </c>
      <c r="X662" s="8" t="str">
        <f>"Q"&amp;ROUNDUP(MONTH(SalesDataTable[[#This Row],[Order Date]])/3,0)</f>
        <v>Q2</v>
      </c>
      <c r="Y662" s="9">
        <f>MONTH(SalesDataTable[[#This Row],[Order Date]])</f>
        <v>4</v>
      </c>
      <c r="Z662" s="8" t="str">
        <f>TEXT(SalesDataTable[[#This Row],[Order Date]],"mmm")</f>
        <v>Apr</v>
      </c>
    </row>
    <row r="663" spans="1:26" ht="16">
      <c r="A663" s="2">
        <v>149</v>
      </c>
      <c r="B663" s="3">
        <v>46137</v>
      </c>
      <c r="C663" s="5">
        <f>YEAR(SalesDataTable[[#This Row],[Order Date]])</f>
        <v>2026</v>
      </c>
      <c r="D663" s="14" t="str">
        <f>"Q"&amp;ROUNDUP(MONTH(SalesDataTable[[#This Row],[Order Date]])/3,0)</f>
        <v>Q2</v>
      </c>
      <c r="E663" s="5">
        <f>MONTH(SalesDataTable[[#This Row],[Order Date]])</f>
        <v>4</v>
      </c>
      <c r="F663" s="5" t="str">
        <f>TEXT(SalesDataTable[[#This Row],[Order Date]], "MMM")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25">
        <f>SalesDataTable[[#This Row],[Units Sold]]*SalesDataTable[[#This Row],[Unit Price]]</f>
        <v>36.020000000000003</v>
      </c>
      <c r="V663" s="8">
        <f>SalesDataTable[[#This Row],[Units Sold]]*SalesDataTable[[#This Row],[Unit Price]]*SalesDataTable[[#This Row],[Discount %]]</f>
        <v>1.8010000000000002</v>
      </c>
      <c r="W663" s="5">
        <f>YEAR(SalesDataTable[[#This Row],[Order Date]])</f>
        <v>2026</v>
      </c>
      <c r="X663" s="8" t="str">
        <f>"Q"&amp;ROUNDUP(MONTH(SalesDataTable[[#This Row],[Order Date]])/3,0)</f>
        <v>Q2</v>
      </c>
      <c r="Y663" s="9">
        <f>MONTH(SalesDataTable[[#This Row],[Order Date]])</f>
        <v>4</v>
      </c>
      <c r="Z663" s="8" t="str">
        <f>TEXT(SalesDataTable[[#This Row],[Order Date]],"mmm")</f>
        <v>Apr</v>
      </c>
    </row>
    <row r="664" spans="1:26" ht="16">
      <c r="A664" s="2">
        <v>449</v>
      </c>
      <c r="B664" s="3">
        <v>46137</v>
      </c>
      <c r="C664" s="5">
        <f>YEAR(SalesDataTable[[#This Row],[Order Date]])</f>
        <v>2026</v>
      </c>
      <c r="D664" s="14" t="str">
        <f>"Q"&amp;ROUNDUP(MONTH(SalesDataTable[[#This Row],[Order Date]])/3,0)</f>
        <v>Q2</v>
      </c>
      <c r="E664" s="5">
        <f>MONTH(SalesDataTable[[#This Row],[Order Date]])</f>
        <v>4</v>
      </c>
      <c r="F664" s="5" t="str">
        <f>TEXT(SalesDataTable[[#This Row],[Order Date]], "MMM")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25">
        <f>SalesDataTable[[#This Row],[Units Sold]]*SalesDataTable[[#This Row],[Unit Price]]</f>
        <v>36.68</v>
      </c>
      <c r="V664" s="8">
        <f>SalesDataTable[[#This Row],[Units Sold]]*SalesDataTable[[#This Row],[Unit Price]]*SalesDataTable[[#This Row],[Discount %]]</f>
        <v>0</v>
      </c>
      <c r="W664" s="5">
        <f>YEAR(SalesDataTable[[#This Row],[Order Date]])</f>
        <v>2026</v>
      </c>
      <c r="X664" s="8" t="str">
        <f>"Q"&amp;ROUNDUP(MONTH(SalesDataTable[[#This Row],[Order Date]])/3,0)</f>
        <v>Q2</v>
      </c>
      <c r="Y664" s="9">
        <f>MONTH(SalesDataTable[[#This Row],[Order Date]])</f>
        <v>4</v>
      </c>
      <c r="Z664" s="8" t="str">
        <f>TEXT(SalesDataTable[[#This Row],[Order Date]],"mmm")</f>
        <v>Apr</v>
      </c>
    </row>
    <row r="665" spans="1:26" ht="16">
      <c r="A665" s="2">
        <v>1422</v>
      </c>
      <c r="B665" s="3">
        <v>46137</v>
      </c>
      <c r="C665" s="5">
        <f>YEAR(SalesDataTable[[#This Row],[Order Date]])</f>
        <v>2026</v>
      </c>
      <c r="D665" s="14" t="str">
        <f>"Q"&amp;ROUNDUP(MONTH(SalesDataTable[[#This Row],[Order Date]])/3,0)</f>
        <v>Q2</v>
      </c>
      <c r="E665" s="5">
        <f>MONTH(SalesDataTable[[#This Row],[Order Date]])</f>
        <v>4</v>
      </c>
      <c r="F665" s="5" t="str">
        <f>TEXT(SalesDataTable[[#This Row],[Order Date]], "MMM")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25">
        <f>SalesDataTable[[#This Row],[Units Sold]]*SalesDataTable[[#This Row],[Unit Price]]</f>
        <v>2088.96</v>
      </c>
      <c r="V665" s="8">
        <f>SalesDataTable[[#This Row],[Units Sold]]*SalesDataTable[[#This Row],[Unit Price]]*SalesDataTable[[#This Row],[Discount %]]</f>
        <v>208.89600000000002</v>
      </c>
      <c r="W665" s="5">
        <f>YEAR(SalesDataTable[[#This Row],[Order Date]])</f>
        <v>2026</v>
      </c>
      <c r="X665" s="8" t="str">
        <f>"Q"&amp;ROUNDUP(MONTH(SalesDataTable[[#This Row],[Order Date]])/3,0)</f>
        <v>Q2</v>
      </c>
      <c r="Y665" s="9">
        <f>MONTH(SalesDataTable[[#This Row],[Order Date]])</f>
        <v>4</v>
      </c>
      <c r="Z665" s="8" t="str">
        <f>TEXT(SalesDataTable[[#This Row],[Order Date]],"mmm")</f>
        <v>Apr</v>
      </c>
    </row>
    <row r="666" spans="1:26" ht="16">
      <c r="A666" s="2">
        <v>3248</v>
      </c>
      <c r="B666" s="3">
        <v>46137</v>
      </c>
      <c r="C666" s="5">
        <f>YEAR(SalesDataTable[[#This Row],[Order Date]])</f>
        <v>2026</v>
      </c>
      <c r="D666" s="14" t="str">
        <f>"Q"&amp;ROUNDUP(MONTH(SalesDataTable[[#This Row],[Order Date]])/3,0)</f>
        <v>Q2</v>
      </c>
      <c r="E666" s="5">
        <f>MONTH(SalesDataTable[[#This Row],[Order Date]])</f>
        <v>4</v>
      </c>
      <c r="F666" s="5" t="str">
        <f>TEXT(SalesDataTable[[#This Row],[Order Date]], "MMM")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25">
        <f>SalesDataTable[[#This Row],[Units Sold]]*SalesDataTable[[#This Row],[Unit Price]]</f>
        <v>79.599999999999994</v>
      </c>
      <c r="V666" s="8">
        <f>SalesDataTable[[#This Row],[Units Sold]]*SalesDataTable[[#This Row],[Unit Price]]*SalesDataTable[[#This Row],[Discount %]]</f>
        <v>3.98</v>
      </c>
      <c r="W666" s="5">
        <f>YEAR(SalesDataTable[[#This Row],[Order Date]])</f>
        <v>2026</v>
      </c>
      <c r="X666" s="8" t="str">
        <f>"Q"&amp;ROUNDUP(MONTH(SalesDataTable[[#This Row],[Order Date]])/3,0)</f>
        <v>Q2</v>
      </c>
      <c r="Y666" s="9">
        <f>MONTH(SalesDataTable[[#This Row],[Order Date]])</f>
        <v>4</v>
      </c>
      <c r="Z666" s="8" t="str">
        <f>TEXT(SalesDataTable[[#This Row],[Order Date]],"mmm")</f>
        <v>Apr</v>
      </c>
    </row>
    <row r="667" spans="1:26" ht="16">
      <c r="A667" s="2">
        <v>3445</v>
      </c>
      <c r="B667" s="3">
        <v>46137</v>
      </c>
      <c r="C667" s="5">
        <f>YEAR(SalesDataTable[[#This Row],[Order Date]])</f>
        <v>2026</v>
      </c>
      <c r="D667" s="14" t="str">
        <f>"Q"&amp;ROUNDUP(MONTH(SalesDataTable[[#This Row],[Order Date]])/3,0)</f>
        <v>Q2</v>
      </c>
      <c r="E667" s="5">
        <f>MONTH(SalesDataTable[[#This Row],[Order Date]])</f>
        <v>4</v>
      </c>
      <c r="F667" s="5" t="str">
        <f>TEXT(SalesDataTable[[#This Row],[Order Date]], "MMM")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25">
        <f>SalesDataTable[[#This Row],[Units Sold]]*SalesDataTable[[#This Row],[Unit Price]]</f>
        <v>196.85</v>
      </c>
      <c r="V667" s="8">
        <f>SalesDataTable[[#This Row],[Units Sold]]*SalesDataTable[[#This Row],[Unit Price]]*SalesDataTable[[#This Row],[Discount %]]</f>
        <v>9.8425000000000011</v>
      </c>
      <c r="W667" s="5">
        <f>YEAR(SalesDataTable[[#This Row],[Order Date]])</f>
        <v>2026</v>
      </c>
      <c r="X667" s="8" t="str">
        <f>"Q"&amp;ROUNDUP(MONTH(SalesDataTable[[#This Row],[Order Date]])/3,0)</f>
        <v>Q2</v>
      </c>
      <c r="Y667" s="9">
        <f>MONTH(SalesDataTable[[#This Row],[Order Date]])</f>
        <v>4</v>
      </c>
      <c r="Z667" s="8" t="str">
        <f>TEXT(SalesDataTable[[#This Row],[Order Date]],"mmm")</f>
        <v>Apr</v>
      </c>
    </row>
    <row r="668" spans="1:26" ht="16">
      <c r="A668" s="2">
        <v>3930</v>
      </c>
      <c r="B668" s="3">
        <v>46137</v>
      </c>
      <c r="C668" s="5">
        <f>YEAR(SalesDataTable[[#This Row],[Order Date]])</f>
        <v>2026</v>
      </c>
      <c r="D668" s="14" t="str">
        <f>"Q"&amp;ROUNDUP(MONTH(SalesDataTable[[#This Row],[Order Date]])/3,0)</f>
        <v>Q2</v>
      </c>
      <c r="E668" s="5">
        <f>MONTH(SalesDataTable[[#This Row],[Order Date]])</f>
        <v>4</v>
      </c>
      <c r="F668" s="5" t="str">
        <f>TEXT(SalesDataTable[[#This Row],[Order Date]], "MMM")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25">
        <f>SalesDataTable[[#This Row],[Units Sold]]*SalesDataTable[[#This Row],[Unit Price]]</f>
        <v>81.7</v>
      </c>
      <c r="V668" s="8">
        <f>SalesDataTable[[#This Row],[Units Sold]]*SalesDataTable[[#This Row],[Unit Price]]*SalesDataTable[[#This Row],[Discount %]]</f>
        <v>0</v>
      </c>
      <c r="W668" s="5">
        <f>YEAR(SalesDataTable[[#This Row],[Order Date]])</f>
        <v>2026</v>
      </c>
      <c r="X668" s="8" t="str">
        <f>"Q"&amp;ROUNDUP(MONTH(SalesDataTable[[#This Row],[Order Date]])/3,0)</f>
        <v>Q2</v>
      </c>
      <c r="Y668" s="9">
        <f>MONTH(SalesDataTable[[#This Row],[Order Date]])</f>
        <v>4</v>
      </c>
      <c r="Z668" s="8" t="str">
        <f>TEXT(SalesDataTable[[#This Row],[Order Date]],"mmm")</f>
        <v>Apr</v>
      </c>
    </row>
    <row r="669" spans="1:26" ht="16">
      <c r="A669" s="2">
        <v>3969</v>
      </c>
      <c r="B669" s="3">
        <v>46137</v>
      </c>
      <c r="C669" s="5">
        <f>YEAR(SalesDataTable[[#This Row],[Order Date]])</f>
        <v>2026</v>
      </c>
      <c r="D669" s="14" t="str">
        <f>"Q"&amp;ROUNDUP(MONTH(SalesDataTable[[#This Row],[Order Date]])/3,0)</f>
        <v>Q2</v>
      </c>
      <c r="E669" s="5">
        <f>MONTH(SalesDataTable[[#This Row],[Order Date]])</f>
        <v>4</v>
      </c>
      <c r="F669" s="5" t="str">
        <f>TEXT(SalesDataTable[[#This Row],[Order Date]], "MMM")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25">
        <f>SalesDataTable[[#This Row],[Units Sold]]*SalesDataTable[[#This Row],[Unit Price]]</f>
        <v>92.91</v>
      </c>
      <c r="V669" s="8">
        <f>SalesDataTable[[#This Row],[Units Sold]]*SalesDataTable[[#This Row],[Unit Price]]*SalesDataTable[[#This Row],[Discount %]]</f>
        <v>4.6455000000000002</v>
      </c>
      <c r="W669" s="5">
        <f>YEAR(SalesDataTable[[#This Row],[Order Date]])</f>
        <v>2026</v>
      </c>
      <c r="X669" s="8" t="str">
        <f>"Q"&amp;ROUNDUP(MONTH(SalesDataTable[[#This Row],[Order Date]])/3,0)</f>
        <v>Q2</v>
      </c>
      <c r="Y669" s="9">
        <f>MONTH(SalesDataTable[[#This Row],[Order Date]])</f>
        <v>4</v>
      </c>
      <c r="Z669" s="8" t="str">
        <f>TEXT(SalesDataTable[[#This Row],[Order Date]],"mmm")</f>
        <v>Apr</v>
      </c>
    </row>
    <row r="670" spans="1:26" ht="16">
      <c r="A670" s="2">
        <v>4190</v>
      </c>
      <c r="B670" s="3">
        <v>46137</v>
      </c>
      <c r="C670" s="5">
        <f>YEAR(SalesDataTable[[#This Row],[Order Date]])</f>
        <v>2026</v>
      </c>
      <c r="D670" s="14" t="str">
        <f>"Q"&amp;ROUNDUP(MONTH(SalesDataTable[[#This Row],[Order Date]])/3,0)</f>
        <v>Q2</v>
      </c>
      <c r="E670" s="5">
        <f>MONTH(SalesDataTable[[#This Row],[Order Date]])</f>
        <v>4</v>
      </c>
      <c r="F670" s="5" t="str">
        <f>TEXT(SalesDataTable[[#This Row],[Order Date]], "MMM")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25">
        <f>SalesDataTable[[#This Row],[Units Sold]]*SalesDataTable[[#This Row],[Unit Price]]</f>
        <v>152.01</v>
      </c>
      <c r="V670" s="8">
        <f>SalesDataTable[[#This Row],[Units Sold]]*SalesDataTable[[#This Row],[Unit Price]]*SalesDataTable[[#This Row],[Discount %]]</f>
        <v>0</v>
      </c>
      <c r="W670" s="5">
        <f>YEAR(SalesDataTable[[#This Row],[Order Date]])</f>
        <v>2026</v>
      </c>
      <c r="X670" s="8" t="str">
        <f>"Q"&amp;ROUNDUP(MONTH(SalesDataTable[[#This Row],[Order Date]])/3,0)</f>
        <v>Q2</v>
      </c>
      <c r="Y670" s="9">
        <f>MONTH(SalesDataTable[[#This Row],[Order Date]])</f>
        <v>4</v>
      </c>
      <c r="Z670" s="8" t="str">
        <f>TEXT(SalesDataTable[[#This Row],[Order Date]],"mmm")</f>
        <v>Apr</v>
      </c>
    </row>
    <row r="671" spans="1:26" ht="16">
      <c r="A671" s="2">
        <v>4442</v>
      </c>
      <c r="B671" s="3">
        <v>46137</v>
      </c>
      <c r="C671" s="5">
        <f>YEAR(SalesDataTable[[#This Row],[Order Date]])</f>
        <v>2026</v>
      </c>
      <c r="D671" s="14" t="str">
        <f>"Q"&amp;ROUNDUP(MONTH(SalesDataTable[[#This Row],[Order Date]])/3,0)</f>
        <v>Q2</v>
      </c>
      <c r="E671" s="5">
        <f>MONTH(SalesDataTable[[#This Row],[Order Date]])</f>
        <v>4</v>
      </c>
      <c r="F671" s="5" t="str">
        <f>TEXT(SalesDataTable[[#This Row],[Order Date]], "MMM")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25">
        <f>SalesDataTable[[#This Row],[Units Sold]]*SalesDataTable[[#This Row],[Unit Price]]</f>
        <v>36.65</v>
      </c>
      <c r="V671" s="8">
        <f>SalesDataTable[[#This Row],[Units Sold]]*SalesDataTable[[#This Row],[Unit Price]]*SalesDataTable[[#This Row],[Discount %]]</f>
        <v>0</v>
      </c>
      <c r="W671" s="5">
        <f>YEAR(SalesDataTable[[#This Row],[Order Date]])</f>
        <v>2026</v>
      </c>
      <c r="X671" s="8" t="str">
        <f>"Q"&amp;ROUNDUP(MONTH(SalesDataTable[[#This Row],[Order Date]])/3,0)</f>
        <v>Q2</v>
      </c>
      <c r="Y671" s="9">
        <f>MONTH(SalesDataTable[[#This Row],[Order Date]])</f>
        <v>4</v>
      </c>
      <c r="Z671" s="8" t="str">
        <f>TEXT(SalesDataTable[[#This Row],[Order Date]],"mmm")</f>
        <v>Apr</v>
      </c>
    </row>
    <row r="672" spans="1:26" ht="16">
      <c r="A672" s="2">
        <v>228</v>
      </c>
      <c r="B672" s="3">
        <v>46138</v>
      </c>
      <c r="C672" s="5">
        <f>YEAR(SalesDataTable[[#This Row],[Order Date]])</f>
        <v>2026</v>
      </c>
      <c r="D672" s="14" t="str">
        <f>"Q"&amp;ROUNDUP(MONTH(SalesDataTable[[#This Row],[Order Date]])/3,0)</f>
        <v>Q2</v>
      </c>
      <c r="E672" s="5">
        <f>MONTH(SalesDataTable[[#This Row],[Order Date]])</f>
        <v>4</v>
      </c>
      <c r="F672" s="5" t="str">
        <f>TEXT(SalesDataTable[[#This Row],[Order Date]], "MMM")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25">
        <f>SalesDataTable[[#This Row],[Units Sold]]*SalesDataTable[[#This Row],[Unit Price]]</f>
        <v>404.09999999999997</v>
      </c>
      <c r="V672" s="8">
        <f>SalesDataTable[[#This Row],[Units Sold]]*SalesDataTable[[#This Row],[Unit Price]]*SalesDataTable[[#This Row],[Discount %]]</f>
        <v>0</v>
      </c>
      <c r="W672" s="5">
        <f>YEAR(SalesDataTable[[#This Row],[Order Date]])</f>
        <v>2026</v>
      </c>
      <c r="X672" s="8" t="str">
        <f>"Q"&amp;ROUNDUP(MONTH(SalesDataTable[[#This Row],[Order Date]])/3,0)</f>
        <v>Q2</v>
      </c>
      <c r="Y672" s="9">
        <f>MONTH(SalesDataTable[[#This Row],[Order Date]])</f>
        <v>4</v>
      </c>
      <c r="Z672" s="8" t="str">
        <f>TEXT(SalesDataTable[[#This Row],[Order Date]],"mmm")</f>
        <v>Apr</v>
      </c>
    </row>
    <row r="673" spans="1:26" ht="16">
      <c r="A673" s="2">
        <v>2101</v>
      </c>
      <c r="B673" s="3">
        <v>46138</v>
      </c>
      <c r="C673" s="5">
        <f>YEAR(SalesDataTable[[#This Row],[Order Date]])</f>
        <v>2026</v>
      </c>
      <c r="D673" s="14" t="str">
        <f>"Q"&amp;ROUNDUP(MONTH(SalesDataTable[[#This Row],[Order Date]])/3,0)</f>
        <v>Q2</v>
      </c>
      <c r="E673" s="5">
        <f>MONTH(SalesDataTable[[#This Row],[Order Date]])</f>
        <v>4</v>
      </c>
      <c r="F673" s="5" t="str">
        <f>TEXT(SalesDataTable[[#This Row],[Order Date]], "MMM")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25">
        <f>SalesDataTable[[#This Row],[Units Sold]]*SalesDataTable[[#This Row],[Unit Price]]</f>
        <v>578.79999999999995</v>
      </c>
      <c r="V673" s="8">
        <f>SalesDataTable[[#This Row],[Units Sold]]*SalesDataTable[[#This Row],[Unit Price]]*SalesDataTable[[#This Row],[Discount %]]</f>
        <v>0</v>
      </c>
      <c r="W673" s="5">
        <f>YEAR(SalesDataTable[[#This Row],[Order Date]])</f>
        <v>2026</v>
      </c>
      <c r="X673" s="8" t="str">
        <f>"Q"&amp;ROUNDUP(MONTH(SalesDataTable[[#This Row],[Order Date]])/3,0)</f>
        <v>Q2</v>
      </c>
      <c r="Y673" s="9">
        <f>MONTH(SalesDataTable[[#This Row],[Order Date]])</f>
        <v>4</v>
      </c>
      <c r="Z673" s="8" t="str">
        <f>TEXT(SalesDataTable[[#This Row],[Order Date]],"mmm")</f>
        <v>Apr</v>
      </c>
    </row>
    <row r="674" spans="1:26" ht="16">
      <c r="A674" s="2">
        <v>2590</v>
      </c>
      <c r="B674" s="3">
        <v>46138</v>
      </c>
      <c r="C674" s="5">
        <f>YEAR(SalesDataTable[[#This Row],[Order Date]])</f>
        <v>2026</v>
      </c>
      <c r="D674" s="14" t="str">
        <f>"Q"&amp;ROUNDUP(MONTH(SalesDataTable[[#This Row],[Order Date]])/3,0)</f>
        <v>Q2</v>
      </c>
      <c r="E674" s="5">
        <f>MONTH(SalesDataTable[[#This Row],[Order Date]])</f>
        <v>4</v>
      </c>
      <c r="F674" s="5" t="str">
        <f>TEXT(SalesDataTable[[#This Row],[Order Date]], "MMM")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25">
        <f>SalesDataTable[[#This Row],[Units Sold]]*SalesDataTable[[#This Row],[Unit Price]]</f>
        <v>73.02</v>
      </c>
      <c r="V674" s="8">
        <f>SalesDataTable[[#This Row],[Units Sold]]*SalesDataTable[[#This Row],[Unit Price]]*SalesDataTable[[#This Row],[Discount %]]</f>
        <v>7.3019999999999996</v>
      </c>
      <c r="W674" s="5">
        <f>YEAR(SalesDataTable[[#This Row],[Order Date]])</f>
        <v>2026</v>
      </c>
      <c r="X674" s="8" t="str">
        <f>"Q"&amp;ROUNDUP(MONTH(SalesDataTable[[#This Row],[Order Date]])/3,0)</f>
        <v>Q2</v>
      </c>
      <c r="Y674" s="9">
        <f>MONTH(SalesDataTable[[#This Row],[Order Date]])</f>
        <v>4</v>
      </c>
      <c r="Z674" s="8" t="str">
        <f>TEXT(SalesDataTable[[#This Row],[Order Date]],"mmm")</f>
        <v>Apr</v>
      </c>
    </row>
    <row r="675" spans="1:26" ht="16">
      <c r="A675" s="2">
        <v>2957</v>
      </c>
      <c r="B675" s="3">
        <v>46138</v>
      </c>
      <c r="C675" s="5">
        <f>YEAR(SalesDataTable[[#This Row],[Order Date]])</f>
        <v>2026</v>
      </c>
      <c r="D675" s="14" t="str">
        <f>"Q"&amp;ROUNDUP(MONTH(SalesDataTable[[#This Row],[Order Date]])/3,0)</f>
        <v>Q2</v>
      </c>
      <c r="E675" s="5">
        <f>MONTH(SalesDataTable[[#This Row],[Order Date]])</f>
        <v>4</v>
      </c>
      <c r="F675" s="5" t="str">
        <f>TEXT(SalesDataTable[[#This Row],[Order Date]], "MMM")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25">
        <f>SalesDataTable[[#This Row],[Units Sold]]*SalesDataTable[[#This Row],[Unit Price]]</f>
        <v>109.74</v>
      </c>
      <c r="V675" s="8">
        <f>SalesDataTable[[#This Row],[Units Sold]]*SalesDataTable[[#This Row],[Unit Price]]*SalesDataTable[[#This Row],[Discount %]]</f>
        <v>5.4870000000000001</v>
      </c>
      <c r="W675" s="5">
        <f>YEAR(SalesDataTable[[#This Row],[Order Date]])</f>
        <v>2026</v>
      </c>
      <c r="X675" s="8" t="str">
        <f>"Q"&amp;ROUNDUP(MONTH(SalesDataTable[[#This Row],[Order Date]])/3,0)</f>
        <v>Q2</v>
      </c>
      <c r="Y675" s="9">
        <f>MONTH(SalesDataTable[[#This Row],[Order Date]])</f>
        <v>4</v>
      </c>
      <c r="Z675" s="8" t="str">
        <f>TEXT(SalesDataTable[[#This Row],[Order Date]],"mmm")</f>
        <v>Apr</v>
      </c>
    </row>
    <row r="676" spans="1:26" ht="16">
      <c r="A676" s="2">
        <v>4270</v>
      </c>
      <c r="B676" s="3">
        <v>46138</v>
      </c>
      <c r="C676" s="5">
        <f>YEAR(SalesDataTable[[#This Row],[Order Date]])</f>
        <v>2026</v>
      </c>
      <c r="D676" s="14" t="str">
        <f>"Q"&amp;ROUNDUP(MONTH(SalesDataTable[[#This Row],[Order Date]])/3,0)</f>
        <v>Q2</v>
      </c>
      <c r="E676" s="5">
        <f>MONTH(SalesDataTable[[#This Row],[Order Date]])</f>
        <v>4</v>
      </c>
      <c r="F676" s="5" t="str">
        <f>TEXT(SalesDataTable[[#This Row],[Order Date]], "MMM")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25">
        <f>SalesDataTable[[#This Row],[Units Sold]]*SalesDataTable[[#This Row],[Unit Price]]</f>
        <v>383.18</v>
      </c>
      <c r="V676" s="8">
        <f>SalesDataTable[[#This Row],[Units Sold]]*SalesDataTable[[#This Row],[Unit Price]]*SalesDataTable[[#This Row],[Discount %]]</f>
        <v>0</v>
      </c>
      <c r="W676" s="5">
        <f>YEAR(SalesDataTable[[#This Row],[Order Date]])</f>
        <v>2026</v>
      </c>
      <c r="X676" s="8" t="str">
        <f>"Q"&amp;ROUNDUP(MONTH(SalesDataTable[[#This Row],[Order Date]])/3,0)</f>
        <v>Q2</v>
      </c>
      <c r="Y676" s="9">
        <f>MONTH(SalesDataTable[[#This Row],[Order Date]])</f>
        <v>4</v>
      </c>
      <c r="Z676" s="8" t="str">
        <f>TEXT(SalesDataTable[[#This Row],[Order Date]],"mmm")</f>
        <v>Apr</v>
      </c>
    </row>
    <row r="677" spans="1:26" ht="16">
      <c r="A677" s="2">
        <v>4324</v>
      </c>
      <c r="B677" s="3">
        <v>46138</v>
      </c>
      <c r="C677" s="5">
        <f>YEAR(SalesDataTable[[#This Row],[Order Date]])</f>
        <v>2026</v>
      </c>
      <c r="D677" s="14" t="str">
        <f>"Q"&amp;ROUNDUP(MONTH(SalesDataTable[[#This Row],[Order Date]])/3,0)</f>
        <v>Q2</v>
      </c>
      <c r="E677" s="5">
        <f>MONTH(SalesDataTable[[#This Row],[Order Date]])</f>
        <v>4</v>
      </c>
      <c r="F677" s="5" t="str">
        <f>TEXT(SalesDataTable[[#This Row],[Order Date]], "MMM")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25">
        <f>SalesDataTable[[#This Row],[Units Sold]]*SalesDataTable[[#This Row],[Unit Price]]</f>
        <v>2023.44</v>
      </c>
      <c r="V677" s="8">
        <f>SalesDataTable[[#This Row],[Units Sold]]*SalesDataTable[[#This Row],[Unit Price]]*SalesDataTable[[#This Row],[Discount %]]</f>
        <v>101.17200000000001</v>
      </c>
      <c r="W677" s="5">
        <f>YEAR(SalesDataTable[[#This Row],[Order Date]])</f>
        <v>2026</v>
      </c>
      <c r="X677" s="8" t="str">
        <f>"Q"&amp;ROUNDUP(MONTH(SalesDataTable[[#This Row],[Order Date]])/3,0)</f>
        <v>Q2</v>
      </c>
      <c r="Y677" s="9">
        <f>MONTH(SalesDataTable[[#This Row],[Order Date]])</f>
        <v>4</v>
      </c>
      <c r="Z677" s="8" t="str">
        <f>TEXT(SalesDataTable[[#This Row],[Order Date]],"mmm")</f>
        <v>Apr</v>
      </c>
    </row>
    <row r="678" spans="1:26" ht="16">
      <c r="A678" s="2">
        <v>5010</v>
      </c>
      <c r="B678" s="3">
        <v>46138</v>
      </c>
      <c r="C678" s="5">
        <f>YEAR(SalesDataTable[[#This Row],[Order Date]])</f>
        <v>2026</v>
      </c>
      <c r="D678" s="14" t="str">
        <f>"Q"&amp;ROUNDUP(MONTH(SalesDataTable[[#This Row],[Order Date]])/3,0)</f>
        <v>Q2</v>
      </c>
      <c r="E678" s="5">
        <f>MONTH(SalesDataTable[[#This Row],[Order Date]])</f>
        <v>4</v>
      </c>
      <c r="F678" s="5" t="str">
        <f>TEXT(SalesDataTable[[#This Row],[Order Date]], "MMM")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25">
        <f>SalesDataTable[[#This Row],[Units Sold]]*SalesDataTable[[#This Row],[Unit Price]]</f>
        <v>138.60000000000002</v>
      </c>
      <c r="V678" s="8">
        <f>SalesDataTable[[#This Row],[Units Sold]]*SalesDataTable[[#This Row],[Unit Price]]*SalesDataTable[[#This Row],[Discount %]]</f>
        <v>13.860000000000003</v>
      </c>
      <c r="W678" s="5">
        <f>YEAR(SalesDataTable[[#This Row],[Order Date]])</f>
        <v>2026</v>
      </c>
      <c r="X678" s="8" t="str">
        <f>"Q"&amp;ROUNDUP(MONTH(SalesDataTable[[#This Row],[Order Date]])/3,0)</f>
        <v>Q2</v>
      </c>
      <c r="Y678" s="9">
        <f>MONTH(SalesDataTable[[#This Row],[Order Date]])</f>
        <v>4</v>
      </c>
      <c r="Z678" s="8" t="str">
        <f>TEXT(SalesDataTable[[#This Row],[Order Date]],"mmm")</f>
        <v>Apr</v>
      </c>
    </row>
    <row r="679" spans="1:26" ht="16">
      <c r="A679" s="2">
        <v>5092</v>
      </c>
      <c r="B679" s="3">
        <v>46138</v>
      </c>
      <c r="C679" s="5">
        <f>YEAR(SalesDataTable[[#This Row],[Order Date]])</f>
        <v>2026</v>
      </c>
      <c r="D679" s="14" t="str">
        <f>"Q"&amp;ROUNDUP(MONTH(SalesDataTable[[#This Row],[Order Date]])/3,0)</f>
        <v>Q2</v>
      </c>
      <c r="E679" s="5">
        <f>MONTH(SalesDataTable[[#This Row],[Order Date]])</f>
        <v>4</v>
      </c>
      <c r="F679" s="5" t="str">
        <f>TEXT(SalesDataTable[[#This Row],[Order Date]], "MMM")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25">
        <f>SalesDataTable[[#This Row],[Units Sold]]*SalesDataTable[[#This Row],[Unit Price]]</f>
        <v>203.36</v>
      </c>
      <c r="V679" s="8">
        <f>SalesDataTable[[#This Row],[Units Sold]]*SalesDataTable[[#This Row],[Unit Price]]*SalesDataTable[[#This Row],[Discount %]]</f>
        <v>10.168000000000001</v>
      </c>
      <c r="W679" s="5">
        <f>YEAR(SalesDataTable[[#This Row],[Order Date]])</f>
        <v>2026</v>
      </c>
      <c r="X679" s="8" t="str">
        <f>"Q"&amp;ROUNDUP(MONTH(SalesDataTable[[#This Row],[Order Date]])/3,0)</f>
        <v>Q2</v>
      </c>
      <c r="Y679" s="9">
        <f>MONTH(SalesDataTable[[#This Row],[Order Date]])</f>
        <v>4</v>
      </c>
      <c r="Z679" s="8" t="str">
        <f>TEXT(SalesDataTable[[#This Row],[Order Date]],"mmm")</f>
        <v>Apr</v>
      </c>
    </row>
    <row r="680" spans="1:26" ht="16">
      <c r="A680" s="2">
        <v>1061</v>
      </c>
      <c r="B680" s="3">
        <v>46139</v>
      </c>
      <c r="C680" s="5">
        <f>YEAR(SalesDataTable[[#This Row],[Order Date]])</f>
        <v>2026</v>
      </c>
      <c r="D680" s="14" t="str">
        <f>"Q"&amp;ROUNDUP(MONTH(SalesDataTable[[#This Row],[Order Date]])/3,0)</f>
        <v>Q2</v>
      </c>
      <c r="E680" s="5">
        <f>MONTH(SalesDataTable[[#This Row],[Order Date]])</f>
        <v>4</v>
      </c>
      <c r="F680" s="5" t="str">
        <f>TEXT(SalesDataTable[[#This Row],[Order Date]], "MMM")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25">
        <f>SalesDataTable[[#This Row],[Units Sold]]*SalesDataTable[[#This Row],[Unit Price]]</f>
        <v>166.5</v>
      </c>
      <c r="V680" s="8">
        <f>SalesDataTable[[#This Row],[Units Sold]]*SalesDataTable[[#This Row],[Unit Price]]*SalesDataTable[[#This Row],[Discount %]]</f>
        <v>0</v>
      </c>
      <c r="W680" s="5">
        <f>YEAR(SalesDataTable[[#This Row],[Order Date]])</f>
        <v>2026</v>
      </c>
      <c r="X680" s="8" t="str">
        <f>"Q"&amp;ROUNDUP(MONTH(SalesDataTable[[#This Row],[Order Date]])/3,0)</f>
        <v>Q2</v>
      </c>
      <c r="Y680" s="9">
        <f>MONTH(SalesDataTable[[#This Row],[Order Date]])</f>
        <v>4</v>
      </c>
      <c r="Z680" s="8" t="str">
        <f>TEXT(SalesDataTable[[#This Row],[Order Date]],"mmm")</f>
        <v>Apr</v>
      </c>
    </row>
    <row r="681" spans="1:26" ht="16">
      <c r="A681" s="2">
        <v>1099</v>
      </c>
      <c r="B681" s="3">
        <v>46139</v>
      </c>
      <c r="C681" s="5">
        <f>YEAR(SalesDataTable[[#This Row],[Order Date]])</f>
        <v>2026</v>
      </c>
      <c r="D681" s="14" t="str">
        <f>"Q"&amp;ROUNDUP(MONTH(SalesDataTable[[#This Row],[Order Date]])/3,0)</f>
        <v>Q2</v>
      </c>
      <c r="E681" s="5">
        <f>MONTH(SalesDataTable[[#This Row],[Order Date]])</f>
        <v>4</v>
      </c>
      <c r="F681" s="5" t="str">
        <f>TEXT(SalesDataTable[[#This Row],[Order Date]], "MMM")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25">
        <f>SalesDataTable[[#This Row],[Units Sold]]*SalesDataTable[[#This Row],[Unit Price]]</f>
        <v>70.2</v>
      </c>
      <c r="V681" s="8">
        <f>SalesDataTable[[#This Row],[Units Sold]]*SalesDataTable[[#This Row],[Unit Price]]*SalesDataTable[[#This Row],[Discount %]]</f>
        <v>0</v>
      </c>
      <c r="W681" s="5">
        <f>YEAR(SalesDataTable[[#This Row],[Order Date]])</f>
        <v>2026</v>
      </c>
      <c r="X681" s="8" t="str">
        <f>"Q"&amp;ROUNDUP(MONTH(SalesDataTable[[#This Row],[Order Date]])/3,0)</f>
        <v>Q2</v>
      </c>
      <c r="Y681" s="9">
        <f>MONTH(SalesDataTable[[#This Row],[Order Date]])</f>
        <v>4</v>
      </c>
      <c r="Z681" s="8" t="str">
        <f>TEXT(SalesDataTable[[#This Row],[Order Date]],"mmm")</f>
        <v>Apr</v>
      </c>
    </row>
    <row r="682" spans="1:26" ht="16">
      <c r="A682" s="2">
        <v>3500</v>
      </c>
      <c r="B682" s="3">
        <v>46139</v>
      </c>
      <c r="C682" s="5">
        <f>YEAR(SalesDataTable[[#This Row],[Order Date]])</f>
        <v>2026</v>
      </c>
      <c r="D682" s="14" t="str">
        <f>"Q"&amp;ROUNDUP(MONTH(SalesDataTable[[#This Row],[Order Date]])/3,0)</f>
        <v>Q2</v>
      </c>
      <c r="E682" s="5">
        <f>MONTH(SalesDataTable[[#This Row],[Order Date]])</f>
        <v>4</v>
      </c>
      <c r="F682" s="5" t="str">
        <f>TEXT(SalesDataTable[[#This Row],[Order Date]], "MMM")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25">
        <f>SalesDataTable[[#This Row],[Units Sold]]*SalesDataTable[[#This Row],[Unit Price]]</f>
        <v>202.68</v>
      </c>
      <c r="V682" s="8">
        <f>SalesDataTable[[#This Row],[Units Sold]]*SalesDataTable[[#This Row],[Unit Price]]*SalesDataTable[[#This Row],[Discount %]]</f>
        <v>0</v>
      </c>
      <c r="W682" s="5">
        <f>YEAR(SalesDataTable[[#This Row],[Order Date]])</f>
        <v>2026</v>
      </c>
      <c r="X682" s="8" t="str">
        <f>"Q"&amp;ROUNDUP(MONTH(SalesDataTable[[#This Row],[Order Date]])/3,0)</f>
        <v>Q2</v>
      </c>
      <c r="Y682" s="9">
        <f>MONTH(SalesDataTable[[#This Row],[Order Date]])</f>
        <v>4</v>
      </c>
      <c r="Z682" s="8" t="str">
        <f>TEXT(SalesDataTable[[#This Row],[Order Date]],"mmm")</f>
        <v>Apr</v>
      </c>
    </row>
    <row r="683" spans="1:26" ht="16">
      <c r="A683" s="2">
        <v>3856</v>
      </c>
      <c r="B683" s="3">
        <v>46139</v>
      </c>
      <c r="C683" s="5">
        <f>YEAR(SalesDataTable[[#This Row],[Order Date]])</f>
        <v>2026</v>
      </c>
      <c r="D683" s="14" t="str">
        <f>"Q"&amp;ROUNDUP(MONTH(SalesDataTable[[#This Row],[Order Date]])/3,0)</f>
        <v>Q2</v>
      </c>
      <c r="E683" s="5">
        <f>MONTH(SalesDataTable[[#This Row],[Order Date]])</f>
        <v>4</v>
      </c>
      <c r="F683" s="5" t="str">
        <f>TEXT(SalesDataTable[[#This Row],[Order Date]], "MMM")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25">
        <f>SalesDataTable[[#This Row],[Units Sold]]*SalesDataTable[[#This Row],[Unit Price]]</f>
        <v>483.15000000000003</v>
      </c>
      <c r="V683" s="8">
        <f>SalesDataTable[[#This Row],[Units Sold]]*SalesDataTable[[#This Row],[Unit Price]]*SalesDataTable[[#This Row],[Discount %]]</f>
        <v>24.157500000000002</v>
      </c>
      <c r="W683" s="5">
        <f>YEAR(SalesDataTable[[#This Row],[Order Date]])</f>
        <v>2026</v>
      </c>
      <c r="X683" s="8" t="str">
        <f>"Q"&amp;ROUNDUP(MONTH(SalesDataTable[[#This Row],[Order Date]])/3,0)</f>
        <v>Q2</v>
      </c>
      <c r="Y683" s="9">
        <f>MONTH(SalesDataTable[[#This Row],[Order Date]])</f>
        <v>4</v>
      </c>
      <c r="Z683" s="8" t="str">
        <f>TEXT(SalesDataTable[[#This Row],[Order Date]],"mmm")</f>
        <v>Apr</v>
      </c>
    </row>
    <row r="684" spans="1:26" ht="16">
      <c r="A684" s="2">
        <v>4044</v>
      </c>
      <c r="B684" s="3">
        <v>46139</v>
      </c>
      <c r="C684" s="5">
        <f>YEAR(SalesDataTable[[#This Row],[Order Date]])</f>
        <v>2026</v>
      </c>
      <c r="D684" s="14" t="str">
        <f>"Q"&amp;ROUNDUP(MONTH(SalesDataTable[[#This Row],[Order Date]])/3,0)</f>
        <v>Q2</v>
      </c>
      <c r="E684" s="5">
        <f>MONTH(SalesDataTable[[#This Row],[Order Date]])</f>
        <v>4</v>
      </c>
      <c r="F684" s="5" t="str">
        <f>TEXT(SalesDataTable[[#This Row],[Order Date]], "MMM")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25">
        <f>SalesDataTable[[#This Row],[Units Sold]]*SalesDataTable[[#This Row],[Unit Price]]</f>
        <v>1245.9000000000001</v>
      </c>
      <c r="V684" s="8">
        <f>SalesDataTable[[#This Row],[Units Sold]]*SalesDataTable[[#This Row],[Unit Price]]*SalesDataTable[[#This Row],[Discount %]]</f>
        <v>186.88500000000002</v>
      </c>
      <c r="W684" s="5">
        <f>YEAR(SalesDataTable[[#This Row],[Order Date]])</f>
        <v>2026</v>
      </c>
      <c r="X684" s="8" t="str">
        <f>"Q"&amp;ROUNDUP(MONTH(SalesDataTable[[#This Row],[Order Date]])/3,0)</f>
        <v>Q2</v>
      </c>
      <c r="Y684" s="9">
        <f>MONTH(SalesDataTable[[#This Row],[Order Date]])</f>
        <v>4</v>
      </c>
      <c r="Z684" s="8" t="str">
        <f>TEXT(SalesDataTable[[#This Row],[Order Date]],"mmm")</f>
        <v>Apr</v>
      </c>
    </row>
    <row r="685" spans="1:26" ht="16">
      <c r="A685" s="2">
        <v>4235</v>
      </c>
      <c r="B685" s="3">
        <v>46139</v>
      </c>
      <c r="C685" s="5">
        <f>YEAR(SalesDataTable[[#This Row],[Order Date]])</f>
        <v>2026</v>
      </c>
      <c r="D685" s="14" t="str">
        <f>"Q"&amp;ROUNDUP(MONTH(SalesDataTable[[#This Row],[Order Date]])/3,0)</f>
        <v>Q2</v>
      </c>
      <c r="E685" s="5">
        <f>MONTH(SalesDataTable[[#This Row],[Order Date]])</f>
        <v>4</v>
      </c>
      <c r="F685" s="5" t="str">
        <f>TEXT(SalesDataTable[[#This Row],[Order Date]], "MMM")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25">
        <f>SalesDataTable[[#This Row],[Units Sold]]*SalesDataTable[[#This Row],[Unit Price]]</f>
        <v>50.18</v>
      </c>
      <c r="V685" s="8">
        <f>SalesDataTable[[#This Row],[Units Sold]]*SalesDataTable[[#This Row],[Unit Price]]*SalesDataTable[[#This Row],[Discount %]]</f>
        <v>0</v>
      </c>
      <c r="W685" s="5">
        <f>YEAR(SalesDataTable[[#This Row],[Order Date]])</f>
        <v>2026</v>
      </c>
      <c r="X685" s="8" t="str">
        <f>"Q"&amp;ROUNDUP(MONTH(SalesDataTable[[#This Row],[Order Date]])/3,0)</f>
        <v>Q2</v>
      </c>
      <c r="Y685" s="9">
        <f>MONTH(SalesDataTable[[#This Row],[Order Date]])</f>
        <v>4</v>
      </c>
      <c r="Z685" s="8" t="str">
        <f>TEXT(SalesDataTable[[#This Row],[Order Date]],"mmm")</f>
        <v>Apr</v>
      </c>
    </row>
    <row r="686" spans="1:26" ht="16">
      <c r="A686" s="2">
        <v>122</v>
      </c>
      <c r="B686" s="3">
        <v>46140</v>
      </c>
      <c r="C686" s="5">
        <f>YEAR(SalesDataTable[[#This Row],[Order Date]])</f>
        <v>2026</v>
      </c>
      <c r="D686" s="14" t="str">
        <f>"Q"&amp;ROUNDUP(MONTH(SalesDataTable[[#This Row],[Order Date]])/3,0)</f>
        <v>Q2</v>
      </c>
      <c r="E686" s="5">
        <f>MONTH(SalesDataTable[[#This Row],[Order Date]])</f>
        <v>4</v>
      </c>
      <c r="F686" s="5" t="str">
        <f>TEXT(SalesDataTable[[#This Row],[Order Date]], "MMM")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25">
        <f>SalesDataTable[[#This Row],[Units Sold]]*SalesDataTable[[#This Row],[Unit Price]]</f>
        <v>83.38</v>
      </c>
      <c r="V686" s="8">
        <f>SalesDataTable[[#This Row],[Units Sold]]*SalesDataTable[[#This Row],[Unit Price]]*SalesDataTable[[#This Row],[Discount %]]</f>
        <v>0</v>
      </c>
      <c r="W686" s="5">
        <f>YEAR(SalesDataTable[[#This Row],[Order Date]])</f>
        <v>2026</v>
      </c>
      <c r="X686" s="8" t="str">
        <f>"Q"&amp;ROUNDUP(MONTH(SalesDataTable[[#This Row],[Order Date]])/3,0)</f>
        <v>Q2</v>
      </c>
      <c r="Y686" s="9">
        <f>MONTH(SalesDataTable[[#This Row],[Order Date]])</f>
        <v>4</v>
      </c>
      <c r="Z686" s="8" t="str">
        <f>TEXT(SalesDataTable[[#This Row],[Order Date]],"mmm")</f>
        <v>Apr</v>
      </c>
    </row>
    <row r="687" spans="1:26" ht="16">
      <c r="A687" s="2">
        <v>239</v>
      </c>
      <c r="B687" s="3">
        <v>46140</v>
      </c>
      <c r="C687" s="5">
        <f>YEAR(SalesDataTable[[#This Row],[Order Date]])</f>
        <v>2026</v>
      </c>
      <c r="D687" s="14" t="str">
        <f>"Q"&amp;ROUNDUP(MONTH(SalesDataTable[[#This Row],[Order Date]])/3,0)</f>
        <v>Q2</v>
      </c>
      <c r="E687" s="5">
        <f>MONTH(SalesDataTable[[#This Row],[Order Date]])</f>
        <v>4</v>
      </c>
      <c r="F687" s="5" t="str">
        <f>TEXT(SalesDataTable[[#This Row],[Order Date]], "MMM")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25">
        <f>SalesDataTable[[#This Row],[Units Sold]]*SalesDataTable[[#This Row],[Unit Price]]</f>
        <v>35.549999999999997</v>
      </c>
      <c r="V687" s="8">
        <f>SalesDataTable[[#This Row],[Units Sold]]*SalesDataTable[[#This Row],[Unit Price]]*SalesDataTable[[#This Row],[Discount %]]</f>
        <v>1.7774999999999999</v>
      </c>
      <c r="W687" s="5">
        <f>YEAR(SalesDataTable[[#This Row],[Order Date]])</f>
        <v>2026</v>
      </c>
      <c r="X687" s="8" t="str">
        <f>"Q"&amp;ROUNDUP(MONTH(SalesDataTable[[#This Row],[Order Date]])/3,0)</f>
        <v>Q2</v>
      </c>
      <c r="Y687" s="9">
        <f>MONTH(SalesDataTable[[#This Row],[Order Date]])</f>
        <v>4</v>
      </c>
      <c r="Z687" s="8" t="str">
        <f>TEXT(SalesDataTable[[#This Row],[Order Date]],"mmm")</f>
        <v>Apr</v>
      </c>
    </row>
    <row r="688" spans="1:26" ht="16">
      <c r="A688" s="2">
        <v>356</v>
      </c>
      <c r="B688" s="3">
        <v>46140</v>
      </c>
      <c r="C688" s="5">
        <f>YEAR(SalesDataTable[[#This Row],[Order Date]])</f>
        <v>2026</v>
      </c>
      <c r="D688" s="14" t="str">
        <f>"Q"&amp;ROUNDUP(MONTH(SalesDataTable[[#This Row],[Order Date]])/3,0)</f>
        <v>Q2</v>
      </c>
      <c r="E688" s="5">
        <f>MONTH(SalesDataTable[[#This Row],[Order Date]])</f>
        <v>4</v>
      </c>
      <c r="F688" s="5" t="str">
        <f>TEXT(SalesDataTable[[#This Row],[Order Date]], "MMM")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25">
        <f>SalesDataTable[[#This Row],[Units Sold]]*SalesDataTable[[#This Row],[Unit Price]]</f>
        <v>154.36000000000001</v>
      </c>
      <c r="V688" s="8">
        <f>SalesDataTable[[#This Row],[Units Sold]]*SalesDataTable[[#This Row],[Unit Price]]*SalesDataTable[[#This Row],[Discount %]]</f>
        <v>0</v>
      </c>
      <c r="W688" s="5">
        <f>YEAR(SalesDataTable[[#This Row],[Order Date]])</f>
        <v>2026</v>
      </c>
      <c r="X688" s="8" t="str">
        <f>"Q"&amp;ROUNDUP(MONTH(SalesDataTable[[#This Row],[Order Date]])/3,0)</f>
        <v>Q2</v>
      </c>
      <c r="Y688" s="9">
        <f>MONTH(SalesDataTable[[#This Row],[Order Date]])</f>
        <v>4</v>
      </c>
      <c r="Z688" s="8" t="str">
        <f>TEXT(SalesDataTable[[#This Row],[Order Date]],"mmm")</f>
        <v>Apr</v>
      </c>
    </row>
    <row r="689" spans="1:26" ht="16">
      <c r="A689" s="2">
        <v>785</v>
      </c>
      <c r="B689" s="3">
        <v>46140</v>
      </c>
      <c r="C689" s="5">
        <f>YEAR(SalesDataTable[[#This Row],[Order Date]])</f>
        <v>2026</v>
      </c>
      <c r="D689" s="14" t="str">
        <f>"Q"&amp;ROUNDUP(MONTH(SalesDataTable[[#This Row],[Order Date]])/3,0)</f>
        <v>Q2</v>
      </c>
      <c r="E689" s="5">
        <f>MONTH(SalesDataTable[[#This Row],[Order Date]])</f>
        <v>4</v>
      </c>
      <c r="F689" s="5" t="str">
        <f>TEXT(SalesDataTable[[#This Row],[Order Date]], "MMM")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25">
        <f>SalesDataTable[[#This Row],[Units Sold]]*SalesDataTable[[#This Row],[Unit Price]]</f>
        <v>155.68</v>
      </c>
      <c r="V689" s="8">
        <f>SalesDataTable[[#This Row],[Units Sold]]*SalesDataTable[[#This Row],[Unit Price]]*SalesDataTable[[#This Row],[Discount %]]</f>
        <v>0</v>
      </c>
      <c r="W689" s="5">
        <f>YEAR(SalesDataTable[[#This Row],[Order Date]])</f>
        <v>2026</v>
      </c>
      <c r="X689" s="8" t="str">
        <f>"Q"&amp;ROUNDUP(MONTH(SalesDataTable[[#This Row],[Order Date]])/3,0)</f>
        <v>Q2</v>
      </c>
      <c r="Y689" s="9">
        <f>MONTH(SalesDataTable[[#This Row],[Order Date]])</f>
        <v>4</v>
      </c>
      <c r="Z689" s="8" t="str">
        <f>TEXT(SalesDataTable[[#This Row],[Order Date]],"mmm")</f>
        <v>Apr</v>
      </c>
    </row>
    <row r="690" spans="1:26" ht="16">
      <c r="A690" s="2">
        <v>2325</v>
      </c>
      <c r="B690" s="3">
        <v>46140</v>
      </c>
      <c r="C690" s="5">
        <f>YEAR(SalesDataTable[[#This Row],[Order Date]])</f>
        <v>2026</v>
      </c>
      <c r="D690" s="14" t="str">
        <f>"Q"&amp;ROUNDUP(MONTH(SalesDataTable[[#This Row],[Order Date]])/3,0)</f>
        <v>Q2</v>
      </c>
      <c r="E690" s="5">
        <f>MONTH(SalesDataTable[[#This Row],[Order Date]])</f>
        <v>4</v>
      </c>
      <c r="F690" s="5" t="str">
        <f>TEXT(SalesDataTable[[#This Row],[Order Date]], "MMM")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25">
        <f>SalesDataTable[[#This Row],[Units Sold]]*SalesDataTable[[#This Row],[Unit Price]]</f>
        <v>40.950000000000003</v>
      </c>
      <c r="V690" s="8">
        <f>SalesDataTable[[#This Row],[Units Sold]]*SalesDataTable[[#This Row],[Unit Price]]*SalesDataTable[[#This Row],[Discount %]]</f>
        <v>6.1425000000000001</v>
      </c>
      <c r="W690" s="5">
        <f>YEAR(SalesDataTable[[#This Row],[Order Date]])</f>
        <v>2026</v>
      </c>
      <c r="X690" s="8" t="str">
        <f>"Q"&amp;ROUNDUP(MONTH(SalesDataTable[[#This Row],[Order Date]])/3,0)</f>
        <v>Q2</v>
      </c>
      <c r="Y690" s="9">
        <f>MONTH(SalesDataTable[[#This Row],[Order Date]])</f>
        <v>4</v>
      </c>
      <c r="Z690" s="8" t="str">
        <f>TEXT(SalesDataTable[[#This Row],[Order Date]],"mmm")</f>
        <v>Apr</v>
      </c>
    </row>
    <row r="691" spans="1:26" ht="16">
      <c r="A691" s="2">
        <v>2566</v>
      </c>
      <c r="B691" s="3">
        <v>46140</v>
      </c>
      <c r="C691" s="5">
        <f>YEAR(SalesDataTable[[#This Row],[Order Date]])</f>
        <v>2026</v>
      </c>
      <c r="D691" s="14" t="str">
        <f>"Q"&amp;ROUNDUP(MONTH(SalesDataTable[[#This Row],[Order Date]])/3,0)</f>
        <v>Q2</v>
      </c>
      <c r="E691" s="5">
        <f>MONTH(SalesDataTable[[#This Row],[Order Date]])</f>
        <v>4</v>
      </c>
      <c r="F691" s="5" t="str">
        <f>TEXT(SalesDataTable[[#This Row],[Order Date]], "MMM")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25">
        <f>SalesDataTable[[#This Row],[Units Sold]]*SalesDataTable[[#This Row],[Unit Price]]</f>
        <v>141.84</v>
      </c>
      <c r="V691" s="8">
        <f>SalesDataTable[[#This Row],[Units Sold]]*SalesDataTable[[#This Row],[Unit Price]]*SalesDataTable[[#This Row],[Discount %]]</f>
        <v>7.0920000000000005</v>
      </c>
      <c r="W691" s="5">
        <f>YEAR(SalesDataTable[[#This Row],[Order Date]])</f>
        <v>2026</v>
      </c>
      <c r="X691" s="8" t="str">
        <f>"Q"&amp;ROUNDUP(MONTH(SalesDataTable[[#This Row],[Order Date]])/3,0)</f>
        <v>Q2</v>
      </c>
      <c r="Y691" s="9">
        <f>MONTH(SalesDataTable[[#This Row],[Order Date]])</f>
        <v>4</v>
      </c>
      <c r="Z691" s="8" t="str">
        <f>TEXT(SalesDataTable[[#This Row],[Order Date]],"mmm")</f>
        <v>Apr</v>
      </c>
    </row>
    <row r="692" spans="1:26" ht="16">
      <c r="A692" s="2">
        <v>3105</v>
      </c>
      <c r="B692" s="3">
        <v>46140</v>
      </c>
      <c r="C692" s="5">
        <f>YEAR(SalesDataTable[[#This Row],[Order Date]])</f>
        <v>2026</v>
      </c>
      <c r="D692" s="14" t="str">
        <f>"Q"&amp;ROUNDUP(MONTH(SalesDataTable[[#This Row],[Order Date]])/3,0)</f>
        <v>Q2</v>
      </c>
      <c r="E692" s="5">
        <f>MONTH(SalesDataTable[[#This Row],[Order Date]])</f>
        <v>4</v>
      </c>
      <c r="F692" s="5" t="str">
        <f>TEXT(SalesDataTable[[#This Row],[Order Date]], "MMM")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25">
        <f>SalesDataTable[[#This Row],[Units Sold]]*SalesDataTable[[#This Row],[Unit Price]]</f>
        <v>206.28</v>
      </c>
      <c r="V692" s="8">
        <f>SalesDataTable[[#This Row],[Units Sold]]*SalesDataTable[[#This Row],[Unit Price]]*SalesDataTable[[#This Row],[Discount %]]</f>
        <v>20.628</v>
      </c>
      <c r="W692" s="5">
        <f>YEAR(SalesDataTable[[#This Row],[Order Date]])</f>
        <v>2026</v>
      </c>
      <c r="X692" s="8" t="str">
        <f>"Q"&amp;ROUNDUP(MONTH(SalesDataTable[[#This Row],[Order Date]])/3,0)</f>
        <v>Q2</v>
      </c>
      <c r="Y692" s="9">
        <f>MONTH(SalesDataTable[[#This Row],[Order Date]])</f>
        <v>4</v>
      </c>
      <c r="Z692" s="8" t="str">
        <f>TEXT(SalesDataTable[[#This Row],[Order Date]],"mmm")</f>
        <v>Apr</v>
      </c>
    </row>
    <row r="693" spans="1:26" ht="16">
      <c r="A693" s="2">
        <v>3167</v>
      </c>
      <c r="B693" s="3">
        <v>46140</v>
      </c>
      <c r="C693" s="5">
        <f>YEAR(SalesDataTable[[#This Row],[Order Date]])</f>
        <v>2026</v>
      </c>
      <c r="D693" s="14" t="str">
        <f>"Q"&amp;ROUNDUP(MONTH(SalesDataTable[[#This Row],[Order Date]])/3,0)</f>
        <v>Q2</v>
      </c>
      <c r="E693" s="5">
        <f>MONTH(SalesDataTable[[#This Row],[Order Date]])</f>
        <v>4</v>
      </c>
      <c r="F693" s="5" t="str">
        <f>TEXT(SalesDataTable[[#This Row],[Order Date]], "MMM")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25">
        <f>SalesDataTable[[#This Row],[Units Sold]]*SalesDataTable[[#This Row],[Unit Price]]</f>
        <v>51.61</v>
      </c>
      <c r="V693" s="8">
        <f>SalesDataTable[[#This Row],[Units Sold]]*SalesDataTable[[#This Row],[Unit Price]]*SalesDataTable[[#This Row],[Discount %]]</f>
        <v>0</v>
      </c>
      <c r="W693" s="5">
        <f>YEAR(SalesDataTable[[#This Row],[Order Date]])</f>
        <v>2026</v>
      </c>
      <c r="X693" s="8" t="str">
        <f>"Q"&amp;ROUNDUP(MONTH(SalesDataTable[[#This Row],[Order Date]])/3,0)</f>
        <v>Q2</v>
      </c>
      <c r="Y693" s="9">
        <f>MONTH(SalesDataTable[[#This Row],[Order Date]])</f>
        <v>4</v>
      </c>
      <c r="Z693" s="8" t="str">
        <f>TEXT(SalesDataTable[[#This Row],[Order Date]],"mmm")</f>
        <v>Apr</v>
      </c>
    </row>
    <row r="694" spans="1:26" ht="16">
      <c r="A694" s="2">
        <v>4396</v>
      </c>
      <c r="B694" s="3">
        <v>46140</v>
      </c>
      <c r="C694" s="5">
        <f>YEAR(SalesDataTable[[#This Row],[Order Date]])</f>
        <v>2026</v>
      </c>
      <c r="D694" s="14" t="str">
        <f>"Q"&amp;ROUNDUP(MONTH(SalesDataTable[[#This Row],[Order Date]])/3,0)</f>
        <v>Q2</v>
      </c>
      <c r="E694" s="5">
        <f>MONTH(SalesDataTable[[#This Row],[Order Date]])</f>
        <v>4</v>
      </c>
      <c r="F694" s="5" t="str">
        <f>TEXT(SalesDataTable[[#This Row],[Order Date]], "MMM")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25">
        <f>SalesDataTable[[#This Row],[Units Sold]]*SalesDataTable[[#This Row],[Unit Price]]</f>
        <v>50.56</v>
      </c>
      <c r="V694" s="8">
        <f>SalesDataTable[[#This Row],[Units Sold]]*SalesDataTable[[#This Row],[Unit Price]]*SalesDataTable[[#This Row],[Discount %]]</f>
        <v>2.5280000000000005</v>
      </c>
      <c r="W694" s="5">
        <f>YEAR(SalesDataTable[[#This Row],[Order Date]])</f>
        <v>2026</v>
      </c>
      <c r="X694" s="8" t="str">
        <f>"Q"&amp;ROUNDUP(MONTH(SalesDataTable[[#This Row],[Order Date]])/3,0)</f>
        <v>Q2</v>
      </c>
      <c r="Y694" s="9">
        <f>MONTH(SalesDataTable[[#This Row],[Order Date]])</f>
        <v>4</v>
      </c>
      <c r="Z694" s="8" t="str">
        <f>TEXT(SalesDataTable[[#This Row],[Order Date]],"mmm")</f>
        <v>Apr</v>
      </c>
    </row>
    <row r="695" spans="1:26" ht="16">
      <c r="A695" s="2">
        <v>4475</v>
      </c>
      <c r="B695" s="3">
        <v>46140</v>
      </c>
      <c r="C695" s="5">
        <f>YEAR(SalesDataTable[[#This Row],[Order Date]])</f>
        <v>2026</v>
      </c>
      <c r="D695" s="14" t="str">
        <f>"Q"&amp;ROUNDUP(MONTH(SalesDataTable[[#This Row],[Order Date]])/3,0)</f>
        <v>Q2</v>
      </c>
      <c r="E695" s="5">
        <f>MONTH(SalesDataTable[[#This Row],[Order Date]])</f>
        <v>4</v>
      </c>
      <c r="F695" s="5" t="str">
        <f>TEXT(SalesDataTable[[#This Row],[Order Date]], "MMM")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25">
        <f>SalesDataTable[[#This Row],[Units Sold]]*SalesDataTable[[#This Row],[Unit Price]]</f>
        <v>331.48</v>
      </c>
      <c r="V695" s="8">
        <f>SalesDataTable[[#This Row],[Units Sold]]*SalesDataTable[[#This Row],[Unit Price]]*SalesDataTable[[#This Row],[Discount %]]</f>
        <v>0</v>
      </c>
      <c r="W695" s="5">
        <f>YEAR(SalesDataTable[[#This Row],[Order Date]])</f>
        <v>2026</v>
      </c>
      <c r="X695" s="8" t="str">
        <f>"Q"&amp;ROUNDUP(MONTH(SalesDataTable[[#This Row],[Order Date]])/3,0)</f>
        <v>Q2</v>
      </c>
      <c r="Y695" s="9">
        <f>MONTH(SalesDataTable[[#This Row],[Order Date]])</f>
        <v>4</v>
      </c>
      <c r="Z695" s="8" t="str">
        <f>TEXT(SalesDataTable[[#This Row],[Order Date]],"mmm")</f>
        <v>Apr</v>
      </c>
    </row>
    <row r="696" spans="1:26" ht="16">
      <c r="A696" s="2">
        <v>4482</v>
      </c>
      <c r="B696" s="3">
        <v>46140</v>
      </c>
      <c r="C696" s="5">
        <f>YEAR(SalesDataTable[[#This Row],[Order Date]])</f>
        <v>2026</v>
      </c>
      <c r="D696" s="14" t="str">
        <f>"Q"&amp;ROUNDUP(MONTH(SalesDataTable[[#This Row],[Order Date]])/3,0)</f>
        <v>Q2</v>
      </c>
      <c r="E696" s="5">
        <f>MONTH(SalesDataTable[[#This Row],[Order Date]])</f>
        <v>4</v>
      </c>
      <c r="F696" s="5" t="str">
        <f>TEXT(SalesDataTable[[#This Row],[Order Date]], "MMM")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25">
        <f>SalesDataTable[[#This Row],[Units Sold]]*SalesDataTable[[#This Row],[Unit Price]]</f>
        <v>110.31</v>
      </c>
      <c r="V696" s="8">
        <f>SalesDataTable[[#This Row],[Units Sold]]*SalesDataTable[[#This Row],[Unit Price]]*SalesDataTable[[#This Row],[Discount %]]</f>
        <v>0</v>
      </c>
      <c r="W696" s="5">
        <f>YEAR(SalesDataTable[[#This Row],[Order Date]])</f>
        <v>2026</v>
      </c>
      <c r="X696" s="8" t="str">
        <f>"Q"&amp;ROUNDUP(MONTH(SalesDataTable[[#This Row],[Order Date]])/3,0)</f>
        <v>Q2</v>
      </c>
      <c r="Y696" s="9">
        <f>MONTH(SalesDataTable[[#This Row],[Order Date]])</f>
        <v>4</v>
      </c>
      <c r="Z696" s="8" t="str">
        <f>TEXT(SalesDataTable[[#This Row],[Order Date]],"mmm")</f>
        <v>Apr</v>
      </c>
    </row>
    <row r="697" spans="1:26" ht="16">
      <c r="A697" s="2">
        <v>5022</v>
      </c>
      <c r="B697" s="3">
        <v>46140</v>
      </c>
      <c r="C697" s="5">
        <f>YEAR(SalesDataTable[[#This Row],[Order Date]])</f>
        <v>2026</v>
      </c>
      <c r="D697" s="14" t="str">
        <f>"Q"&amp;ROUNDUP(MONTH(SalesDataTable[[#This Row],[Order Date]])/3,0)</f>
        <v>Q2</v>
      </c>
      <c r="E697" s="5">
        <f>MONTH(SalesDataTable[[#This Row],[Order Date]])</f>
        <v>4</v>
      </c>
      <c r="F697" s="5" t="str">
        <f>TEXT(SalesDataTable[[#This Row],[Order Date]], "MMM")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25">
        <f>SalesDataTable[[#This Row],[Units Sold]]*SalesDataTable[[#This Row],[Unit Price]]</f>
        <v>392.74</v>
      </c>
      <c r="V697" s="8">
        <f>SalesDataTable[[#This Row],[Units Sold]]*SalesDataTable[[#This Row],[Unit Price]]*SalesDataTable[[#This Row],[Discount %]]</f>
        <v>0</v>
      </c>
      <c r="W697" s="5">
        <f>YEAR(SalesDataTable[[#This Row],[Order Date]])</f>
        <v>2026</v>
      </c>
      <c r="X697" s="8" t="str">
        <f>"Q"&amp;ROUNDUP(MONTH(SalesDataTable[[#This Row],[Order Date]])/3,0)</f>
        <v>Q2</v>
      </c>
      <c r="Y697" s="9">
        <f>MONTH(SalesDataTable[[#This Row],[Order Date]])</f>
        <v>4</v>
      </c>
      <c r="Z697" s="8" t="str">
        <f>TEXT(SalesDataTable[[#This Row],[Order Date]],"mmm")</f>
        <v>Apr</v>
      </c>
    </row>
    <row r="698" spans="1:26" ht="16">
      <c r="A698" s="2">
        <v>1304</v>
      </c>
      <c r="B698" s="3">
        <v>46141</v>
      </c>
      <c r="C698" s="5">
        <f>YEAR(SalesDataTable[[#This Row],[Order Date]])</f>
        <v>2026</v>
      </c>
      <c r="D698" s="14" t="str">
        <f>"Q"&amp;ROUNDUP(MONTH(SalesDataTable[[#This Row],[Order Date]])/3,0)</f>
        <v>Q2</v>
      </c>
      <c r="E698" s="5">
        <f>MONTH(SalesDataTable[[#This Row],[Order Date]])</f>
        <v>4</v>
      </c>
      <c r="F698" s="5" t="str">
        <f>TEXT(SalesDataTable[[#This Row],[Order Date]], "MMM")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25">
        <f>SalesDataTable[[#This Row],[Units Sold]]*SalesDataTable[[#This Row],[Unit Price]]</f>
        <v>70.66</v>
      </c>
      <c r="V698" s="8">
        <f>SalesDataTable[[#This Row],[Units Sold]]*SalesDataTable[[#This Row],[Unit Price]]*SalesDataTable[[#This Row],[Discount %]]</f>
        <v>0</v>
      </c>
      <c r="W698" s="5">
        <f>YEAR(SalesDataTable[[#This Row],[Order Date]])</f>
        <v>2026</v>
      </c>
      <c r="X698" s="8" t="str">
        <f>"Q"&amp;ROUNDUP(MONTH(SalesDataTable[[#This Row],[Order Date]])/3,0)</f>
        <v>Q2</v>
      </c>
      <c r="Y698" s="9">
        <f>MONTH(SalesDataTable[[#This Row],[Order Date]])</f>
        <v>4</v>
      </c>
      <c r="Z698" s="8" t="str">
        <f>TEXT(SalesDataTable[[#This Row],[Order Date]],"mmm")</f>
        <v>Apr</v>
      </c>
    </row>
    <row r="699" spans="1:26" ht="16">
      <c r="A699" s="2">
        <v>3008</v>
      </c>
      <c r="B699" s="3">
        <v>46141</v>
      </c>
      <c r="C699" s="5">
        <f>YEAR(SalesDataTable[[#This Row],[Order Date]])</f>
        <v>2026</v>
      </c>
      <c r="D699" s="14" t="str">
        <f>"Q"&amp;ROUNDUP(MONTH(SalesDataTable[[#This Row],[Order Date]])/3,0)</f>
        <v>Q2</v>
      </c>
      <c r="E699" s="5">
        <f>MONTH(SalesDataTable[[#This Row],[Order Date]])</f>
        <v>4</v>
      </c>
      <c r="F699" s="5" t="str">
        <f>TEXT(SalesDataTable[[#This Row],[Order Date]], "MMM")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25">
        <f>SalesDataTable[[#This Row],[Units Sold]]*SalesDataTable[[#This Row],[Unit Price]]</f>
        <v>185.72</v>
      </c>
      <c r="V699" s="8">
        <f>SalesDataTable[[#This Row],[Units Sold]]*SalesDataTable[[#This Row],[Unit Price]]*SalesDataTable[[#This Row],[Discount %]]</f>
        <v>18.571999999999999</v>
      </c>
      <c r="W699" s="5">
        <f>YEAR(SalesDataTable[[#This Row],[Order Date]])</f>
        <v>2026</v>
      </c>
      <c r="X699" s="8" t="str">
        <f>"Q"&amp;ROUNDUP(MONTH(SalesDataTable[[#This Row],[Order Date]])/3,0)</f>
        <v>Q2</v>
      </c>
      <c r="Y699" s="9">
        <f>MONTH(SalesDataTable[[#This Row],[Order Date]])</f>
        <v>4</v>
      </c>
      <c r="Z699" s="8" t="str">
        <f>TEXT(SalesDataTable[[#This Row],[Order Date]],"mmm")</f>
        <v>Apr</v>
      </c>
    </row>
    <row r="700" spans="1:26" ht="16">
      <c r="A700" s="2">
        <v>4140</v>
      </c>
      <c r="B700" s="3">
        <v>46141</v>
      </c>
      <c r="C700" s="5">
        <f>YEAR(SalesDataTable[[#This Row],[Order Date]])</f>
        <v>2026</v>
      </c>
      <c r="D700" s="14" t="str">
        <f>"Q"&amp;ROUNDUP(MONTH(SalesDataTable[[#This Row],[Order Date]])/3,0)</f>
        <v>Q2</v>
      </c>
      <c r="E700" s="5">
        <f>MONTH(SalesDataTable[[#This Row],[Order Date]])</f>
        <v>4</v>
      </c>
      <c r="F700" s="5" t="str">
        <f>TEXT(SalesDataTable[[#This Row],[Order Date]], "MMM")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25">
        <f>SalesDataTable[[#This Row],[Units Sold]]*SalesDataTable[[#This Row],[Unit Price]]</f>
        <v>125.25</v>
      </c>
      <c r="V700" s="8">
        <f>SalesDataTable[[#This Row],[Units Sold]]*SalesDataTable[[#This Row],[Unit Price]]*SalesDataTable[[#This Row],[Discount %]]</f>
        <v>0</v>
      </c>
      <c r="W700" s="5">
        <f>YEAR(SalesDataTable[[#This Row],[Order Date]])</f>
        <v>2026</v>
      </c>
      <c r="X700" s="8" t="str">
        <f>"Q"&amp;ROUNDUP(MONTH(SalesDataTable[[#This Row],[Order Date]])/3,0)</f>
        <v>Q2</v>
      </c>
      <c r="Y700" s="9">
        <f>MONTH(SalesDataTable[[#This Row],[Order Date]])</f>
        <v>4</v>
      </c>
      <c r="Z700" s="8" t="str">
        <f>TEXT(SalesDataTable[[#This Row],[Order Date]],"mmm")</f>
        <v>Apr</v>
      </c>
    </row>
    <row r="701" spans="1:26" ht="16">
      <c r="A701" s="2">
        <v>4151</v>
      </c>
      <c r="B701" s="3">
        <v>46141</v>
      </c>
      <c r="C701" s="5">
        <f>YEAR(SalesDataTable[[#This Row],[Order Date]])</f>
        <v>2026</v>
      </c>
      <c r="D701" s="14" t="str">
        <f>"Q"&amp;ROUNDUP(MONTH(SalesDataTable[[#This Row],[Order Date]])/3,0)</f>
        <v>Q2</v>
      </c>
      <c r="E701" s="5">
        <f>MONTH(SalesDataTable[[#This Row],[Order Date]])</f>
        <v>4</v>
      </c>
      <c r="F701" s="5" t="str">
        <f>TEXT(SalesDataTable[[#This Row],[Order Date]], "MMM")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25">
        <f>SalesDataTable[[#This Row],[Units Sold]]*SalesDataTable[[#This Row],[Unit Price]]</f>
        <v>341.98</v>
      </c>
      <c r="V701" s="8">
        <f>SalesDataTable[[#This Row],[Units Sold]]*SalesDataTable[[#This Row],[Unit Price]]*SalesDataTable[[#This Row],[Discount %]]</f>
        <v>0</v>
      </c>
      <c r="W701" s="5">
        <f>YEAR(SalesDataTable[[#This Row],[Order Date]])</f>
        <v>2026</v>
      </c>
      <c r="X701" s="8" t="str">
        <f>"Q"&amp;ROUNDUP(MONTH(SalesDataTable[[#This Row],[Order Date]])/3,0)</f>
        <v>Q2</v>
      </c>
      <c r="Y701" s="9">
        <f>MONTH(SalesDataTable[[#This Row],[Order Date]])</f>
        <v>4</v>
      </c>
      <c r="Z701" s="8" t="str">
        <f>TEXT(SalesDataTable[[#This Row],[Order Date]],"mmm")</f>
        <v>Apr</v>
      </c>
    </row>
    <row r="702" spans="1:26" ht="16">
      <c r="A702" s="2">
        <v>4650</v>
      </c>
      <c r="B702" s="3">
        <v>46141</v>
      </c>
      <c r="C702" s="5">
        <f>YEAR(SalesDataTable[[#This Row],[Order Date]])</f>
        <v>2026</v>
      </c>
      <c r="D702" s="14" t="str">
        <f>"Q"&amp;ROUNDUP(MONTH(SalesDataTable[[#This Row],[Order Date]])/3,0)</f>
        <v>Q2</v>
      </c>
      <c r="E702" s="5">
        <f>MONTH(SalesDataTable[[#This Row],[Order Date]])</f>
        <v>4</v>
      </c>
      <c r="F702" s="5" t="str">
        <f>TEXT(SalesDataTable[[#This Row],[Order Date]], "MMM")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25">
        <f>SalesDataTable[[#This Row],[Units Sold]]*SalesDataTable[[#This Row],[Unit Price]]</f>
        <v>40.04</v>
      </c>
      <c r="V702" s="8">
        <f>SalesDataTable[[#This Row],[Units Sold]]*SalesDataTable[[#This Row],[Unit Price]]*SalesDataTable[[#This Row],[Discount %]]</f>
        <v>0</v>
      </c>
      <c r="W702" s="5">
        <f>YEAR(SalesDataTable[[#This Row],[Order Date]])</f>
        <v>2026</v>
      </c>
      <c r="X702" s="8" t="str">
        <f>"Q"&amp;ROUNDUP(MONTH(SalesDataTable[[#This Row],[Order Date]])/3,0)</f>
        <v>Q2</v>
      </c>
      <c r="Y702" s="9">
        <f>MONTH(SalesDataTable[[#This Row],[Order Date]])</f>
        <v>4</v>
      </c>
      <c r="Z702" s="8" t="str">
        <f>TEXT(SalesDataTable[[#This Row],[Order Date]],"mmm")</f>
        <v>Apr</v>
      </c>
    </row>
    <row r="703" spans="1:26" ht="16">
      <c r="A703" s="2">
        <v>4897</v>
      </c>
      <c r="B703" s="3">
        <v>46141</v>
      </c>
      <c r="C703" s="5">
        <f>YEAR(SalesDataTable[[#This Row],[Order Date]])</f>
        <v>2026</v>
      </c>
      <c r="D703" s="14" t="str">
        <f>"Q"&amp;ROUNDUP(MONTH(SalesDataTable[[#This Row],[Order Date]])/3,0)</f>
        <v>Q2</v>
      </c>
      <c r="E703" s="5">
        <f>MONTH(SalesDataTable[[#This Row],[Order Date]])</f>
        <v>4</v>
      </c>
      <c r="F703" s="5" t="str">
        <f>TEXT(SalesDataTable[[#This Row],[Order Date]], "MMM")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25">
        <f>SalesDataTable[[#This Row],[Units Sold]]*SalesDataTable[[#This Row],[Unit Price]]</f>
        <v>121.41</v>
      </c>
      <c r="V703" s="8">
        <f>SalesDataTable[[#This Row],[Units Sold]]*SalesDataTable[[#This Row],[Unit Price]]*SalesDataTable[[#This Row],[Discount %]]</f>
        <v>6.0705</v>
      </c>
      <c r="W703" s="5">
        <f>YEAR(SalesDataTable[[#This Row],[Order Date]])</f>
        <v>2026</v>
      </c>
      <c r="X703" s="8" t="str">
        <f>"Q"&amp;ROUNDUP(MONTH(SalesDataTable[[#This Row],[Order Date]])/3,0)</f>
        <v>Q2</v>
      </c>
      <c r="Y703" s="9">
        <f>MONTH(SalesDataTable[[#This Row],[Order Date]])</f>
        <v>4</v>
      </c>
      <c r="Z703" s="8" t="str">
        <f>TEXT(SalesDataTable[[#This Row],[Order Date]],"mmm")</f>
        <v>Apr</v>
      </c>
    </row>
    <row r="704" spans="1:26" ht="16">
      <c r="A704" s="2">
        <v>792</v>
      </c>
      <c r="B704" s="3">
        <v>46142</v>
      </c>
      <c r="C704" s="5">
        <f>YEAR(SalesDataTable[[#This Row],[Order Date]])</f>
        <v>2026</v>
      </c>
      <c r="D704" s="14" t="str">
        <f>"Q"&amp;ROUNDUP(MONTH(SalesDataTable[[#This Row],[Order Date]])/3,0)</f>
        <v>Q2</v>
      </c>
      <c r="E704" s="5">
        <f>MONTH(SalesDataTable[[#This Row],[Order Date]])</f>
        <v>4</v>
      </c>
      <c r="F704" s="5" t="str">
        <f>TEXT(SalesDataTable[[#This Row],[Order Date]], "MMM")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25">
        <f>SalesDataTable[[#This Row],[Units Sold]]*SalesDataTable[[#This Row],[Unit Price]]</f>
        <v>502.20000000000005</v>
      </c>
      <c r="V704" s="8">
        <f>SalesDataTable[[#This Row],[Units Sold]]*SalesDataTable[[#This Row],[Unit Price]]*SalesDataTable[[#This Row],[Discount %]]</f>
        <v>100.44000000000001</v>
      </c>
      <c r="W704" s="5">
        <f>YEAR(SalesDataTable[[#This Row],[Order Date]])</f>
        <v>2026</v>
      </c>
      <c r="X704" s="8" t="str">
        <f>"Q"&amp;ROUNDUP(MONTH(SalesDataTable[[#This Row],[Order Date]])/3,0)</f>
        <v>Q2</v>
      </c>
      <c r="Y704" s="9">
        <f>MONTH(SalesDataTable[[#This Row],[Order Date]])</f>
        <v>4</v>
      </c>
      <c r="Z704" s="8" t="str">
        <f>TEXT(SalesDataTable[[#This Row],[Order Date]],"mmm")</f>
        <v>Apr</v>
      </c>
    </row>
    <row r="705" spans="1:26" ht="16">
      <c r="A705" s="2">
        <v>1796</v>
      </c>
      <c r="B705" s="3">
        <v>46142</v>
      </c>
      <c r="C705" s="5">
        <f>YEAR(SalesDataTable[[#This Row],[Order Date]])</f>
        <v>2026</v>
      </c>
      <c r="D705" s="14" t="str">
        <f>"Q"&amp;ROUNDUP(MONTH(SalesDataTable[[#This Row],[Order Date]])/3,0)</f>
        <v>Q2</v>
      </c>
      <c r="E705" s="5">
        <f>MONTH(SalesDataTable[[#This Row],[Order Date]])</f>
        <v>4</v>
      </c>
      <c r="F705" s="5" t="str">
        <f>TEXT(SalesDataTable[[#This Row],[Order Date]], "MMM")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25">
        <f>SalesDataTable[[#This Row],[Units Sold]]*SalesDataTable[[#This Row],[Unit Price]]</f>
        <v>333.08</v>
      </c>
      <c r="V705" s="8">
        <f>SalesDataTable[[#This Row],[Units Sold]]*SalesDataTable[[#This Row],[Unit Price]]*SalesDataTable[[#This Row],[Discount %]]</f>
        <v>0</v>
      </c>
      <c r="W705" s="5">
        <f>YEAR(SalesDataTable[[#This Row],[Order Date]])</f>
        <v>2026</v>
      </c>
      <c r="X705" s="8" t="str">
        <f>"Q"&amp;ROUNDUP(MONTH(SalesDataTable[[#This Row],[Order Date]])/3,0)</f>
        <v>Q2</v>
      </c>
      <c r="Y705" s="9">
        <f>MONTH(SalesDataTable[[#This Row],[Order Date]])</f>
        <v>4</v>
      </c>
      <c r="Z705" s="8" t="str">
        <f>TEXT(SalesDataTable[[#This Row],[Order Date]],"mmm")</f>
        <v>Apr</v>
      </c>
    </row>
    <row r="706" spans="1:26" ht="16">
      <c r="A706" s="2">
        <v>3222</v>
      </c>
      <c r="B706" s="3">
        <v>46142</v>
      </c>
      <c r="C706" s="5">
        <f>YEAR(SalesDataTable[[#This Row],[Order Date]])</f>
        <v>2026</v>
      </c>
      <c r="D706" s="14" t="str">
        <f>"Q"&amp;ROUNDUP(MONTH(SalesDataTable[[#This Row],[Order Date]])/3,0)</f>
        <v>Q2</v>
      </c>
      <c r="E706" s="5">
        <f>MONTH(SalesDataTable[[#This Row],[Order Date]])</f>
        <v>4</v>
      </c>
      <c r="F706" s="5" t="str">
        <f>TEXT(SalesDataTable[[#This Row],[Order Date]], "MMM")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25">
        <f>SalesDataTable[[#This Row],[Units Sold]]*SalesDataTable[[#This Row],[Unit Price]]</f>
        <v>378.09000000000003</v>
      </c>
      <c r="V706" s="8">
        <f>SalesDataTable[[#This Row],[Units Sold]]*SalesDataTable[[#This Row],[Unit Price]]*SalesDataTable[[#This Row],[Discount %]]</f>
        <v>37.809000000000005</v>
      </c>
      <c r="W706" s="5">
        <f>YEAR(SalesDataTable[[#This Row],[Order Date]])</f>
        <v>2026</v>
      </c>
      <c r="X706" s="8" t="str">
        <f>"Q"&amp;ROUNDUP(MONTH(SalesDataTable[[#This Row],[Order Date]])/3,0)</f>
        <v>Q2</v>
      </c>
      <c r="Y706" s="9">
        <f>MONTH(SalesDataTable[[#This Row],[Order Date]])</f>
        <v>4</v>
      </c>
      <c r="Z706" s="8" t="str">
        <f>TEXT(SalesDataTable[[#This Row],[Order Date]],"mmm")</f>
        <v>Apr</v>
      </c>
    </row>
    <row r="707" spans="1:26" ht="16">
      <c r="A707" s="2">
        <v>3237</v>
      </c>
      <c r="B707" s="3">
        <v>46142</v>
      </c>
      <c r="C707" s="5">
        <f>YEAR(SalesDataTable[[#This Row],[Order Date]])</f>
        <v>2026</v>
      </c>
      <c r="D707" s="14" t="str">
        <f>"Q"&amp;ROUNDUP(MONTH(SalesDataTable[[#This Row],[Order Date]])/3,0)</f>
        <v>Q2</v>
      </c>
      <c r="E707" s="5">
        <f>MONTH(SalesDataTable[[#This Row],[Order Date]])</f>
        <v>4</v>
      </c>
      <c r="F707" s="5" t="str">
        <f>TEXT(SalesDataTable[[#This Row],[Order Date]], "MMM")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25">
        <f>SalesDataTable[[#This Row],[Units Sold]]*SalesDataTable[[#This Row],[Unit Price]]</f>
        <v>122.86</v>
      </c>
      <c r="V707" s="8">
        <f>SalesDataTable[[#This Row],[Units Sold]]*SalesDataTable[[#This Row],[Unit Price]]*SalesDataTable[[#This Row],[Discount %]]</f>
        <v>6.1430000000000007</v>
      </c>
      <c r="W707" s="5">
        <f>YEAR(SalesDataTable[[#This Row],[Order Date]])</f>
        <v>2026</v>
      </c>
      <c r="X707" s="8" t="str">
        <f>"Q"&amp;ROUNDUP(MONTH(SalesDataTable[[#This Row],[Order Date]])/3,0)</f>
        <v>Q2</v>
      </c>
      <c r="Y707" s="9">
        <f>MONTH(SalesDataTable[[#This Row],[Order Date]])</f>
        <v>4</v>
      </c>
      <c r="Z707" s="8" t="str">
        <f>TEXT(SalesDataTable[[#This Row],[Order Date]],"mmm")</f>
        <v>Apr</v>
      </c>
    </row>
    <row r="708" spans="1:26" ht="16">
      <c r="A708" s="2">
        <v>3695</v>
      </c>
      <c r="B708" s="3">
        <v>46142</v>
      </c>
      <c r="C708" s="5">
        <f>YEAR(SalesDataTable[[#This Row],[Order Date]])</f>
        <v>2026</v>
      </c>
      <c r="D708" s="14" t="str">
        <f>"Q"&amp;ROUNDUP(MONTH(SalesDataTable[[#This Row],[Order Date]])/3,0)</f>
        <v>Q2</v>
      </c>
      <c r="E708" s="5">
        <f>MONTH(SalesDataTable[[#This Row],[Order Date]])</f>
        <v>4</v>
      </c>
      <c r="F708" s="5" t="str">
        <f>TEXT(SalesDataTable[[#This Row],[Order Date]], "MMM")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25">
        <f>SalesDataTable[[#This Row],[Units Sold]]*SalesDataTable[[#This Row],[Unit Price]]</f>
        <v>39.44</v>
      </c>
      <c r="V708" s="8">
        <f>SalesDataTable[[#This Row],[Units Sold]]*SalesDataTable[[#This Row],[Unit Price]]*SalesDataTable[[#This Row],[Discount %]]</f>
        <v>3.944</v>
      </c>
      <c r="W708" s="5">
        <f>YEAR(SalesDataTable[[#This Row],[Order Date]])</f>
        <v>2026</v>
      </c>
      <c r="X708" s="8" t="str">
        <f>"Q"&amp;ROUNDUP(MONTH(SalesDataTable[[#This Row],[Order Date]])/3,0)</f>
        <v>Q2</v>
      </c>
      <c r="Y708" s="9">
        <f>MONTH(SalesDataTable[[#This Row],[Order Date]])</f>
        <v>4</v>
      </c>
      <c r="Z708" s="8" t="str">
        <f>TEXT(SalesDataTable[[#This Row],[Order Date]],"mmm")</f>
        <v>Apr</v>
      </c>
    </row>
    <row r="709" spans="1:26" ht="16">
      <c r="A709" s="2">
        <v>5148</v>
      </c>
      <c r="B709" s="3">
        <v>46142</v>
      </c>
      <c r="C709" s="5">
        <f>YEAR(SalesDataTable[[#This Row],[Order Date]])</f>
        <v>2026</v>
      </c>
      <c r="D709" s="14" t="str">
        <f>"Q"&amp;ROUNDUP(MONTH(SalesDataTable[[#This Row],[Order Date]])/3,0)</f>
        <v>Q2</v>
      </c>
      <c r="E709" s="5">
        <f>MONTH(SalesDataTable[[#This Row],[Order Date]])</f>
        <v>4</v>
      </c>
      <c r="F709" s="5" t="str">
        <f>TEXT(SalesDataTable[[#This Row],[Order Date]], "MMM")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25">
        <f>SalesDataTable[[#This Row],[Units Sold]]*SalesDataTable[[#This Row],[Unit Price]]</f>
        <v>130.34</v>
      </c>
      <c r="V709" s="8">
        <f>SalesDataTable[[#This Row],[Units Sold]]*SalesDataTable[[#This Row],[Unit Price]]*SalesDataTable[[#This Row],[Discount %]]</f>
        <v>13.034000000000001</v>
      </c>
      <c r="W709" s="5">
        <f>YEAR(SalesDataTable[[#This Row],[Order Date]])</f>
        <v>2026</v>
      </c>
      <c r="X709" s="8" t="str">
        <f>"Q"&amp;ROUNDUP(MONTH(SalesDataTable[[#This Row],[Order Date]])/3,0)</f>
        <v>Q2</v>
      </c>
      <c r="Y709" s="9">
        <f>MONTH(SalesDataTable[[#This Row],[Order Date]])</f>
        <v>4</v>
      </c>
      <c r="Z709" s="8" t="str">
        <f>TEXT(SalesDataTable[[#This Row],[Order Date]],"mmm")</f>
        <v>Apr</v>
      </c>
    </row>
    <row r="710" spans="1:26" ht="16">
      <c r="A710" s="2">
        <v>534</v>
      </c>
      <c r="B710" s="3">
        <v>46143</v>
      </c>
      <c r="C710" s="5">
        <f>YEAR(SalesDataTable[[#This Row],[Order Date]])</f>
        <v>2026</v>
      </c>
      <c r="D710" s="14" t="str">
        <f>"Q"&amp;ROUNDUP(MONTH(SalesDataTable[[#This Row],[Order Date]])/3,0)</f>
        <v>Q2</v>
      </c>
      <c r="E710" s="5">
        <f>MONTH(SalesDataTable[[#This Row],[Order Date]])</f>
        <v>5</v>
      </c>
      <c r="F710" s="5" t="str">
        <f>TEXT(SalesDataTable[[#This Row],[Order Date]], "MMM")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25">
        <f>SalesDataTable[[#This Row],[Units Sold]]*SalesDataTable[[#This Row],[Unit Price]]</f>
        <v>154.86000000000001</v>
      </c>
      <c r="V710" s="8">
        <f>SalesDataTable[[#This Row],[Units Sold]]*SalesDataTable[[#This Row],[Unit Price]]*SalesDataTable[[#This Row],[Discount %]]</f>
        <v>0</v>
      </c>
      <c r="W710" s="5">
        <f>YEAR(SalesDataTable[[#This Row],[Order Date]])</f>
        <v>2026</v>
      </c>
      <c r="X710" s="8" t="str">
        <f>"Q"&amp;ROUNDUP(MONTH(SalesDataTable[[#This Row],[Order Date]])/3,0)</f>
        <v>Q2</v>
      </c>
      <c r="Y710" s="9">
        <f>MONTH(SalesDataTable[[#This Row],[Order Date]])</f>
        <v>5</v>
      </c>
      <c r="Z710" s="8" t="str">
        <f>TEXT(SalesDataTable[[#This Row],[Order Date]],"mmm")</f>
        <v>May</v>
      </c>
    </row>
    <row r="711" spans="1:26" ht="16">
      <c r="A711" s="2">
        <v>551</v>
      </c>
      <c r="B711" s="3">
        <v>46143</v>
      </c>
      <c r="C711" s="5">
        <f>YEAR(SalesDataTable[[#This Row],[Order Date]])</f>
        <v>2026</v>
      </c>
      <c r="D711" s="14" t="str">
        <f>"Q"&amp;ROUNDUP(MONTH(SalesDataTable[[#This Row],[Order Date]])/3,0)</f>
        <v>Q2</v>
      </c>
      <c r="E711" s="5">
        <f>MONTH(SalesDataTable[[#This Row],[Order Date]])</f>
        <v>5</v>
      </c>
      <c r="F711" s="5" t="str">
        <f>TEXT(SalesDataTable[[#This Row],[Order Date]], "MMM")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25">
        <f>SalesDataTable[[#This Row],[Units Sold]]*SalesDataTable[[#This Row],[Unit Price]]</f>
        <v>414.56</v>
      </c>
      <c r="V711" s="8">
        <f>SalesDataTable[[#This Row],[Units Sold]]*SalesDataTable[[#This Row],[Unit Price]]*SalesDataTable[[#This Row],[Discount %]]</f>
        <v>0</v>
      </c>
      <c r="W711" s="5">
        <f>YEAR(SalesDataTable[[#This Row],[Order Date]])</f>
        <v>2026</v>
      </c>
      <c r="X711" s="8" t="str">
        <f>"Q"&amp;ROUNDUP(MONTH(SalesDataTable[[#This Row],[Order Date]])/3,0)</f>
        <v>Q2</v>
      </c>
      <c r="Y711" s="9">
        <f>MONTH(SalesDataTable[[#This Row],[Order Date]])</f>
        <v>5</v>
      </c>
      <c r="Z711" s="8" t="str">
        <f>TEXT(SalesDataTable[[#This Row],[Order Date]],"mmm")</f>
        <v>May</v>
      </c>
    </row>
    <row r="712" spans="1:26" ht="16">
      <c r="A712" s="2">
        <v>2110</v>
      </c>
      <c r="B712" s="3">
        <v>46143</v>
      </c>
      <c r="C712" s="5">
        <f>YEAR(SalesDataTable[[#This Row],[Order Date]])</f>
        <v>2026</v>
      </c>
      <c r="D712" s="14" t="str">
        <f>"Q"&amp;ROUNDUP(MONTH(SalesDataTable[[#This Row],[Order Date]])/3,0)</f>
        <v>Q2</v>
      </c>
      <c r="E712" s="5">
        <f>MONTH(SalesDataTable[[#This Row],[Order Date]])</f>
        <v>5</v>
      </c>
      <c r="F712" s="5" t="str">
        <f>TEXT(SalesDataTable[[#This Row],[Order Date]], "MMM")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25">
        <f>SalesDataTable[[#This Row],[Units Sold]]*SalesDataTable[[#This Row],[Unit Price]]</f>
        <v>164.49</v>
      </c>
      <c r="V712" s="8">
        <f>SalesDataTable[[#This Row],[Units Sold]]*SalesDataTable[[#This Row],[Unit Price]]*SalesDataTable[[#This Row],[Discount %]]</f>
        <v>8.2245000000000008</v>
      </c>
      <c r="W712" s="5">
        <f>YEAR(SalesDataTable[[#This Row],[Order Date]])</f>
        <v>2026</v>
      </c>
      <c r="X712" s="8" t="str">
        <f>"Q"&amp;ROUNDUP(MONTH(SalesDataTable[[#This Row],[Order Date]])/3,0)</f>
        <v>Q2</v>
      </c>
      <c r="Y712" s="9">
        <f>MONTH(SalesDataTable[[#This Row],[Order Date]])</f>
        <v>5</v>
      </c>
      <c r="Z712" s="8" t="str">
        <f>TEXT(SalesDataTable[[#This Row],[Order Date]],"mmm")</f>
        <v>May</v>
      </c>
    </row>
    <row r="713" spans="1:26" ht="16">
      <c r="A713" s="2">
        <v>2217</v>
      </c>
      <c r="B713" s="3">
        <v>46143</v>
      </c>
      <c r="C713" s="5">
        <f>YEAR(SalesDataTable[[#This Row],[Order Date]])</f>
        <v>2026</v>
      </c>
      <c r="D713" s="14" t="str">
        <f>"Q"&amp;ROUNDUP(MONTH(SalesDataTable[[#This Row],[Order Date]])/3,0)</f>
        <v>Q2</v>
      </c>
      <c r="E713" s="5">
        <f>MONTH(SalesDataTable[[#This Row],[Order Date]])</f>
        <v>5</v>
      </c>
      <c r="F713" s="5" t="str">
        <f>TEXT(SalesDataTable[[#This Row],[Order Date]], "MMM")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25">
        <f>SalesDataTable[[#This Row],[Units Sold]]*SalesDataTable[[#This Row],[Unit Price]]</f>
        <v>490.34999999999997</v>
      </c>
      <c r="V713" s="8">
        <f>SalesDataTable[[#This Row],[Units Sold]]*SalesDataTable[[#This Row],[Unit Price]]*SalesDataTable[[#This Row],[Discount %]]</f>
        <v>24.517499999999998</v>
      </c>
      <c r="W713" s="5">
        <f>YEAR(SalesDataTable[[#This Row],[Order Date]])</f>
        <v>2026</v>
      </c>
      <c r="X713" s="8" t="str">
        <f>"Q"&amp;ROUNDUP(MONTH(SalesDataTable[[#This Row],[Order Date]])/3,0)</f>
        <v>Q2</v>
      </c>
      <c r="Y713" s="9">
        <f>MONTH(SalesDataTable[[#This Row],[Order Date]])</f>
        <v>5</v>
      </c>
      <c r="Z713" s="8" t="str">
        <f>TEXT(SalesDataTable[[#This Row],[Order Date]],"mmm")</f>
        <v>May</v>
      </c>
    </row>
    <row r="714" spans="1:26" ht="16">
      <c r="A714" s="2">
        <v>2544</v>
      </c>
      <c r="B714" s="3">
        <v>46143</v>
      </c>
      <c r="C714" s="5">
        <f>YEAR(SalesDataTable[[#This Row],[Order Date]])</f>
        <v>2026</v>
      </c>
      <c r="D714" s="14" t="str">
        <f>"Q"&amp;ROUNDUP(MONTH(SalesDataTable[[#This Row],[Order Date]])/3,0)</f>
        <v>Q2</v>
      </c>
      <c r="E714" s="5">
        <f>MONTH(SalesDataTable[[#This Row],[Order Date]])</f>
        <v>5</v>
      </c>
      <c r="F714" s="5" t="str">
        <f>TEXT(SalesDataTable[[#This Row],[Order Date]], "MMM")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25">
        <f>SalesDataTable[[#This Row],[Units Sold]]*SalesDataTable[[#This Row],[Unit Price]]</f>
        <v>71.87</v>
      </c>
      <c r="V714" s="8">
        <f>SalesDataTable[[#This Row],[Units Sold]]*SalesDataTable[[#This Row],[Unit Price]]*SalesDataTable[[#This Row],[Discount %]]</f>
        <v>3.5935000000000006</v>
      </c>
      <c r="W714" s="5">
        <f>YEAR(SalesDataTable[[#This Row],[Order Date]])</f>
        <v>2026</v>
      </c>
      <c r="X714" s="8" t="str">
        <f>"Q"&amp;ROUNDUP(MONTH(SalesDataTable[[#This Row],[Order Date]])/3,0)</f>
        <v>Q2</v>
      </c>
      <c r="Y714" s="9">
        <f>MONTH(SalesDataTable[[#This Row],[Order Date]])</f>
        <v>5</v>
      </c>
      <c r="Z714" s="8" t="str">
        <f>TEXT(SalesDataTable[[#This Row],[Order Date]],"mmm")</f>
        <v>May</v>
      </c>
    </row>
    <row r="715" spans="1:26" ht="16">
      <c r="A715" s="2">
        <v>3678</v>
      </c>
      <c r="B715" s="3">
        <v>46143</v>
      </c>
      <c r="C715" s="5">
        <f>YEAR(SalesDataTable[[#This Row],[Order Date]])</f>
        <v>2026</v>
      </c>
      <c r="D715" s="14" t="str">
        <f>"Q"&amp;ROUNDUP(MONTH(SalesDataTable[[#This Row],[Order Date]])/3,0)</f>
        <v>Q2</v>
      </c>
      <c r="E715" s="5">
        <f>MONTH(SalesDataTable[[#This Row],[Order Date]])</f>
        <v>5</v>
      </c>
      <c r="F715" s="5" t="str">
        <f>TEXT(SalesDataTable[[#This Row],[Order Date]], "MMM")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25">
        <f>SalesDataTable[[#This Row],[Units Sold]]*SalesDataTable[[#This Row],[Unit Price]]</f>
        <v>389.94</v>
      </c>
      <c r="V715" s="8">
        <f>SalesDataTable[[#This Row],[Units Sold]]*SalesDataTable[[#This Row],[Unit Price]]*SalesDataTable[[#This Row],[Discount %]]</f>
        <v>0</v>
      </c>
      <c r="W715" s="5">
        <f>YEAR(SalesDataTable[[#This Row],[Order Date]])</f>
        <v>2026</v>
      </c>
      <c r="X715" s="8" t="str">
        <f>"Q"&amp;ROUNDUP(MONTH(SalesDataTable[[#This Row],[Order Date]])/3,0)</f>
        <v>Q2</v>
      </c>
      <c r="Y715" s="9">
        <f>MONTH(SalesDataTable[[#This Row],[Order Date]])</f>
        <v>5</v>
      </c>
      <c r="Z715" s="8" t="str">
        <f>TEXT(SalesDataTable[[#This Row],[Order Date]],"mmm")</f>
        <v>May</v>
      </c>
    </row>
    <row r="716" spans="1:26" ht="16">
      <c r="A716" s="2">
        <v>3726</v>
      </c>
      <c r="B716" s="3">
        <v>46143</v>
      </c>
      <c r="C716" s="5">
        <f>YEAR(SalesDataTable[[#This Row],[Order Date]])</f>
        <v>2026</v>
      </c>
      <c r="D716" s="14" t="str">
        <f>"Q"&amp;ROUNDUP(MONTH(SalesDataTable[[#This Row],[Order Date]])/3,0)</f>
        <v>Q2</v>
      </c>
      <c r="E716" s="5">
        <f>MONTH(SalesDataTable[[#This Row],[Order Date]])</f>
        <v>5</v>
      </c>
      <c r="F716" s="5" t="str">
        <f>TEXT(SalesDataTable[[#This Row],[Order Date]], "MMM")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25">
        <f>SalesDataTable[[#This Row],[Units Sold]]*SalesDataTable[[#This Row],[Unit Price]]</f>
        <v>99.06</v>
      </c>
      <c r="V716" s="8">
        <f>SalesDataTable[[#This Row],[Units Sold]]*SalesDataTable[[#This Row],[Unit Price]]*SalesDataTable[[#This Row],[Discount %]]</f>
        <v>0</v>
      </c>
      <c r="W716" s="5">
        <f>YEAR(SalesDataTable[[#This Row],[Order Date]])</f>
        <v>2026</v>
      </c>
      <c r="X716" s="8" t="str">
        <f>"Q"&amp;ROUNDUP(MONTH(SalesDataTable[[#This Row],[Order Date]])/3,0)</f>
        <v>Q2</v>
      </c>
      <c r="Y716" s="9">
        <f>MONTH(SalesDataTable[[#This Row],[Order Date]])</f>
        <v>5</v>
      </c>
      <c r="Z716" s="8" t="str">
        <f>TEXT(SalesDataTable[[#This Row],[Order Date]],"mmm")</f>
        <v>May</v>
      </c>
    </row>
    <row r="717" spans="1:26" ht="16">
      <c r="A717" s="2">
        <v>3897</v>
      </c>
      <c r="B717" s="3">
        <v>46143</v>
      </c>
      <c r="C717" s="5">
        <f>YEAR(SalesDataTable[[#This Row],[Order Date]])</f>
        <v>2026</v>
      </c>
      <c r="D717" s="14" t="str">
        <f>"Q"&amp;ROUNDUP(MONTH(SalesDataTable[[#This Row],[Order Date]])/3,0)</f>
        <v>Q2</v>
      </c>
      <c r="E717" s="5">
        <f>MONTH(SalesDataTable[[#This Row],[Order Date]])</f>
        <v>5</v>
      </c>
      <c r="F717" s="5" t="str">
        <f>TEXT(SalesDataTable[[#This Row],[Order Date]], "MMM")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25">
        <f>SalesDataTable[[#This Row],[Units Sold]]*SalesDataTable[[#This Row],[Unit Price]]</f>
        <v>142.47999999999999</v>
      </c>
      <c r="V717" s="8">
        <f>SalesDataTable[[#This Row],[Units Sold]]*SalesDataTable[[#This Row],[Unit Price]]*SalesDataTable[[#This Row],[Discount %]]</f>
        <v>21.371999999999996</v>
      </c>
      <c r="W717" s="5">
        <f>YEAR(SalesDataTable[[#This Row],[Order Date]])</f>
        <v>2026</v>
      </c>
      <c r="X717" s="8" t="str">
        <f>"Q"&amp;ROUNDUP(MONTH(SalesDataTable[[#This Row],[Order Date]])/3,0)</f>
        <v>Q2</v>
      </c>
      <c r="Y717" s="9">
        <f>MONTH(SalesDataTable[[#This Row],[Order Date]])</f>
        <v>5</v>
      </c>
      <c r="Z717" s="8" t="str">
        <f>TEXT(SalesDataTable[[#This Row],[Order Date]],"mmm")</f>
        <v>May</v>
      </c>
    </row>
    <row r="718" spans="1:26" ht="16">
      <c r="A718" s="2">
        <v>1262</v>
      </c>
      <c r="B718" s="3">
        <v>46144</v>
      </c>
      <c r="C718" s="5">
        <f>YEAR(SalesDataTable[[#This Row],[Order Date]])</f>
        <v>2026</v>
      </c>
      <c r="D718" s="14" t="str">
        <f>"Q"&amp;ROUNDUP(MONTH(SalesDataTable[[#This Row],[Order Date]])/3,0)</f>
        <v>Q2</v>
      </c>
      <c r="E718" s="5">
        <f>MONTH(SalesDataTable[[#This Row],[Order Date]])</f>
        <v>5</v>
      </c>
      <c r="F718" s="5" t="str">
        <f>TEXT(SalesDataTable[[#This Row],[Order Date]], "MMM")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25">
        <f>SalesDataTable[[#This Row],[Units Sold]]*SalesDataTable[[#This Row],[Unit Price]]</f>
        <v>90.94</v>
      </c>
      <c r="V718" s="8">
        <f>SalesDataTable[[#This Row],[Units Sold]]*SalesDataTable[[#This Row],[Unit Price]]*SalesDataTable[[#This Row],[Discount %]]</f>
        <v>0</v>
      </c>
      <c r="W718" s="5">
        <f>YEAR(SalesDataTable[[#This Row],[Order Date]])</f>
        <v>2026</v>
      </c>
      <c r="X718" s="8" t="str">
        <f>"Q"&amp;ROUNDUP(MONTH(SalesDataTable[[#This Row],[Order Date]])/3,0)</f>
        <v>Q2</v>
      </c>
      <c r="Y718" s="9">
        <f>MONTH(SalesDataTable[[#This Row],[Order Date]])</f>
        <v>5</v>
      </c>
      <c r="Z718" s="8" t="str">
        <f>TEXT(SalesDataTable[[#This Row],[Order Date]],"mmm")</f>
        <v>May</v>
      </c>
    </row>
    <row r="719" spans="1:26" ht="16">
      <c r="A719" s="2">
        <v>2657</v>
      </c>
      <c r="B719" s="3">
        <v>46144</v>
      </c>
      <c r="C719" s="5">
        <f>YEAR(SalesDataTable[[#This Row],[Order Date]])</f>
        <v>2026</v>
      </c>
      <c r="D719" s="14" t="str">
        <f>"Q"&amp;ROUNDUP(MONTH(SalesDataTable[[#This Row],[Order Date]])/3,0)</f>
        <v>Q2</v>
      </c>
      <c r="E719" s="5">
        <f>MONTH(SalesDataTable[[#This Row],[Order Date]])</f>
        <v>5</v>
      </c>
      <c r="F719" s="5" t="str">
        <f>TEXT(SalesDataTable[[#This Row],[Order Date]], "MMM")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25">
        <f>SalesDataTable[[#This Row],[Units Sold]]*SalesDataTable[[#This Row],[Unit Price]]</f>
        <v>145.68</v>
      </c>
      <c r="V719" s="8">
        <f>SalesDataTable[[#This Row],[Units Sold]]*SalesDataTable[[#This Row],[Unit Price]]*SalesDataTable[[#This Row],[Discount %]]</f>
        <v>0</v>
      </c>
      <c r="W719" s="5">
        <f>YEAR(SalesDataTable[[#This Row],[Order Date]])</f>
        <v>2026</v>
      </c>
      <c r="X719" s="8" t="str">
        <f>"Q"&amp;ROUNDUP(MONTH(SalesDataTable[[#This Row],[Order Date]])/3,0)</f>
        <v>Q2</v>
      </c>
      <c r="Y719" s="9">
        <f>MONTH(SalesDataTable[[#This Row],[Order Date]])</f>
        <v>5</v>
      </c>
      <c r="Z719" s="8" t="str">
        <f>TEXT(SalesDataTable[[#This Row],[Order Date]],"mmm")</f>
        <v>May</v>
      </c>
    </row>
    <row r="720" spans="1:26" ht="16">
      <c r="A720" s="2">
        <v>3238</v>
      </c>
      <c r="B720" s="3">
        <v>46144</v>
      </c>
      <c r="C720" s="5">
        <f>YEAR(SalesDataTable[[#This Row],[Order Date]])</f>
        <v>2026</v>
      </c>
      <c r="D720" s="14" t="str">
        <f>"Q"&amp;ROUNDUP(MONTH(SalesDataTable[[#This Row],[Order Date]])/3,0)</f>
        <v>Q2</v>
      </c>
      <c r="E720" s="5">
        <f>MONTH(SalesDataTable[[#This Row],[Order Date]])</f>
        <v>5</v>
      </c>
      <c r="F720" s="5" t="str">
        <f>TEXT(SalesDataTable[[#This Row],[Order Date]], "MMM")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25">
        <f>SalesDataTable[[#This Row],[Units Sold]]*SalesDataTable[[#This Row],[Unit Price]]</f>
        <v>165.3</v>
      </c>
      <c r="V720" s="8">
        <f>SalesDataTable[[#This Row],[Units Sold]]*SalesDataTable[[#This Row],[Unit Price]]*SalesDataTable[[#This Row],[Discount %]]</f>
        <v>8.2650000000000006</v>
      </c>
      <c r="W720" s="5">
        <f>YEAR(SalesDataTable[[#This Row],[Order Date]])</f>
        <v>2026</v>
      </c>
      <c r="X720" s="8" t="str">
        <f>"Q"&amp;ROUNDUP(MONTH(SalesDataTable[[#This Row],[Order Date]])/3,0)</f>
        <v>Q2</v>
      </c>
      <c r="Y720" s="9">
        <f>MONTH(SalesDataTable[[#This Row],[Order Date]])</f>
        <v>5</v>
      </c>
      <c r="Z720" s="8" t="str">
        <f>TEXT(SalesDataTable[[#This Row],[Order Date]],"mmm")</f>
        <v>May</v>
      </c>
    </row>
    <row r="721" spans="1:26" ht="16">
      <c r="A721" s="2">
        <v>3607</v>
      </c>
      <c r="B721" s="3">
        <v>46144</v>
      </c>
      <c r="C721" s="5">
        <f>YEAR(SalesDataTable[[#This Row],[Order Date]])</f>
        <v>2026</v>
      </c>
      <c r="D721" s="14" t="str">
        <f>"Q"&amp;ROUNDUP(MONTH(SalesDataTable[[#This Row],[Order Date]])/3,0)</f>
        <v>Q2</v>
      </c>
      <c r="E721" s="5">
        <f>MONTH(SalesDataTable[[#This Row],[Order Date]])</f>
        <v>5</v>
      </c>
      <c r="F721" s="5" t="str">
        <f>TEXT(SalesDataTable[[#This Row],[Order Date]], "MMM")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25">
        <f>SalesDataTable[[#This Row],[Units Sold]]*SalesDataTable[[#This Row],[Unit Price]]</f>
        <v>36.270000000000003</v>
      </c>
      <c r="V721" s="8">
        <f>SalesDataTable[[#This Row],[Units Sold]]*SalesDataTable[[#This Row],[Unit Price]]*SalesDataTable[[#This Row],[Discount %]]</f>
        <v>0</v>
      </c>
      <c r="W721" s="5">
        <f>YEAR(SalesDataTable[[#This Row],[Order Date]])</f>
        <v>2026</v>
      </c>
      <c r="X721" s="8" t="str">
        <f>"Q"&amp;ROUNDUP(MONTH(SalesDataTable[[#This Row],[Order Date]])/3,0)</f>
        <v>Q2</v>
      </c>
      <c r="Y721" s="9">
        <f>MONTH(SalesDataTable[[#This Row],[Order Date]])</f>
        <v>5</v>
      </c>
      <c r="Z721" s="8" t="str">
        <f>TEXT(SalesDataTable[[#This Row],[Order Date]],"mmm")</f>
        <v>May</v>
      </c>
    </row>
    <row r="722" spans="1:26" ht="16">
      <c r="A722" s="2">
        <v>5070</v>
      </c>
      <c r="B722" s="3">
        <v>46144</v>
      </c>
      <c r="C722" s="5">
        <f>YEAR(SalesDataTable[[#This Row],[Order Date]])</f>
        <v>2026</v>
      </c>
      <c r="D722" s="14" t="str">
        <f>"Q"&amp;ROUNDUP(MONTH(SalesDataTable[[#This Row],[Order Date]])/3,0)</f>
        <v>Q2</v>
      </c>
      <c r="E722" s="5">
        <f>MONTH(SalesDataTable[[#This Row],[Order Date]])</f>
        <v>5</v>
      </c>
      <c r="F722" s="5" t="str">
        <f>TEXT(SalesDataTable[[#This Row],[Order Date]], "MMM")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25">
        <f>SalesDataTable[[#This Row],[Units Sold]]*SalesDataTable[[#This Row],[Unit Price]]</f>
        <v>80.819999999999993</v>
      </c>
      <c r="V722" s="8">
        <f>SalesDataTable[[#This Row],[Units Sold]]*SalesDataTable[[#This Row],[Unit Price]]*SalesDataTable[[#This Row],[Discount %]]</f>
        <v>0</v>
      </c>
      <c r="W722" s="5">
        <f>YEAR(SalesDataTable[[#This Row],[Order Date]])</f>
        <v>2026</v>
      </c>
      <c r="X722" s="8" t="str">
        <f>"Q"&amp;ROUNDUP(MONTH(SalesDataTable[[#This Row],[Order Date]])/3,0)</f>
        <v>Q2</v>
      </c>
      <c r="Y722" s="9">
        <f>MONTH(SalesDataTable[[#This Row],[Order Date]])</f>
        <v>5</v>
      </c>
      <c r="Z722" s="8" t="str">
        <f>TEXT(SalesDataTable[[#This Row],[Order Date]],"mmm")</f>
        <v>May</v>
      </c>
    </row>
    <row r="723" spans="1:26" ht="16">
      <c r="A723" s="2">
        <v>5171</v>
      </c>
      <c r="B723" s="3">
        <v>46144</v>
      </c>
      <c r="C723" s="5">
        <f>YEAR(SalesDataTable[[#This Row],[Order Date]])</f>
        <v>2026</v>
      </c>
      <c r="D723" s="14" t="str">
        <f>"Q"&amp;ROUNDUP(MONTH(SalesDataTable[[#This Row],[Order Date]])/3,0)</f>
        <v>Q2</v>
      </c>
      <c r="E723" s="5">
        <f>MONTH(SalesDataTable[[#This Row],[Order Date]])</f>
        <v>5</v>
      </c>
      <c r="F723" s="5" t="str">
        <f>TEXT(SalesDataTable[[#This Row],[Order Date]], "MMM")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25">
        <f>SalesDataTable[[#This Row],[Units Sold]]*SalesDataTable[[#This Row],[Unit Price]]</f>
        <v>315.68</v>
      </c>
      <c r="V723" s="8">
        <f>SalesDataTable[[#This Row],[Units Sold]]*SalesDataTable[[#This Row],[Unit Price]]*SalesDataTable[[#This Row],[Discount %]]</f>
        <v>31.568000000000001</v>
      </c>
      <c r="W723" s="5">
        <f>YEAR(SalesDataTable[[#This Row],[Order Date]])</f>
        <v>2026</v>
      </c>
      <c r="X723" s="8" t="str">
        <f>"Q"&amp;ROUNDUP(MONTH(SalesDataTable[[#This Row],[Order Date]])/3,0)</f>
        <v>Q2</v>
      </c>
      <c r="Y723" s="9">
        <f>MONTH(SalesDataTable[[#This Row],[Order Date]])</f>
        <v>5</v>
      </c>
      <c r="Z723" s="8" t="str">
        <f>TEXT(SalesDataTable[[#This Row],[Order Date]],"mmm")</f>
        <v>May</v>
      </c>
    </row>
    <row r="724" spans="1:26" ht="16">
      <c r="A724" s="2">
        <v>617</v>
      </c>
      <c r="B724" s="3">
        <v>46145</v>
      </c>
      <c r="C724" s="5">
        <f>YEAR(SalesDataTable[[#This Row],[Order Date]])</f>
        <v>2026</v>
      </c>
      <c r="D724" s="14" t="str">
        <f>"Q"&amp;ROUNDUP(MONTH(SalesDataTable[[#This Row],[Order Date]])/3,0)</f>
        <v>Q2</v>
      </c>
      <c r="E724" s="5">
        <f>MONTH(SalesDataTable[[#This Row],[Order Date]])</f>
        <v>5</v>
      </c>
      <c r="F724" s="5" t="str">
        <f>TEXT(SalesDataTable[[#This Row],[Order Date]], "MMM")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25">
        <f>SalesDataTable[[#This Row],[Units Sold]]*SalesDataTable[[#This Row],[Unit Price]]</f>
        <v>147.63999999999999</v>
      </c>
      <c r="V724" s="8">
        <f>SalesDataTable[[#This Row],[Units Sold]]*SalesDataTable[[#This Row],[Unit Price]]*SalesDataTable[[#This Row],[Discount %]]</f>
        <v>14.763999999999999</v>
      </c>
      <c r="W724" s="5">
        <f>YEAR(SalesDataTable[[#This Row],[Order Date]])</f>
        <v>2026</v>
      </c>
      <c r="X724" s="8" t="str">
        <f>"Q"&amp;ROUNDUP(MONTH(SalesDataTable[[#This Row],[Order Date]])/3,0)</f>
        <v>Q2</v>
      </c>
      <c r="Y724" s="9">
        <f>MONTH(SalesDataTable[[#This Row],[Order Date]])</f>
        <v>5</v>
      </c>
      <c r="Z724" s="8" t="str">
        <f>TEXT(SalesDataTable[[#This Row],[Order Date]],"mmm")</f>
        <v>May</v>
      </c>
    </row>
    <row r="725" spans="1:26" ht="16">
      <c r="A725" s="2">
        <v>849</v>
      </c>
      <c r="B725" s="3">
        <v>46145</v>
      </c>
      <c r="C725" s="5">
        <f>YEAR(SalesDataTable[[#This Row],[Order Date]])</f>
        <v>2026</v>
      </c>
      <c r="D725" s="14" t="str">
        <f>"Q"&amp;ROUNDUP(MONTH(SalesDataTable[[#This Row],[Order Date]])/3,0)</f>
        <v>Q2</v>
      </c>
      <c r="E725" s="5">
        <f>MONTH(SalesDataTable[[#This Row],[Order Date]])</f>
        <v>5</v>
      </c>
      <c r="F725" s="5" t="str">
        <f>TEXT(SalesDataTable[[#This Row],[Order Date]], "MMM")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25">
        <f>SalesDataTable[[#This Row],[Units Sold]]*SalesDataTable[[#This Row],[Unit Price]]</f>
        <v>579.54</v>
      </c>
      <c r="V725" s="8">
        <f>SalesDataTable[[#This Row],[Units Sold]]*SalesDataTable[[#This Row],[Unit Price]]*SalesDataTable[[#This Row],[Discount %]]</f>
        <v>57.954000000000001</v>
      </c>
      <c r="W725" s="5">
        <f>YEAR(SalesDataTable[[#This Row],[Order Date]])</f>
        <v>2026</v>
      </c>
      <c r="X725" s="8" t="str">
        <f>"Q"&amp;ROUNDUP(MONTH(SalesDataTable[[#This Row],[Order Date]])/3,0)</f>
        <v>Q2</v>
      </c>
      <c r="Y725" s="9">
        <f>MONTH(SalesDataTable[[#This Row],[Order Date]])</f>
        <v>5</v>
      </c>
      <c r="Z725" s="8" t="str">
        <f>TEXT(SalesDataTable[[#This Row],[Order Date]],"mmm")</f>
        <v>May</v>
      </c>
    </row>
    <row r="726" spans="1:26" ht="16">
      <c r="A726" s="2">
        <v>956</v>
      </c>
      <c r="B726" s="3">
        <v>46145</v>
      </c>
      <c r="C726" s="5">
        <f>YEAR(SalesDataTable[[#This Row],[Order Date]])</f>
        <v>2026</v>
      </c>
      <c r="D726" s="14" t="str">
        <f>"Q"&amp;ROUNDUP(MONTH(SalesDataTable[[#This Row],[Order Date]])/3,0)</f>
        <v>Q2</v>
      </c>
      <c r="E726" s="5">
        <f>MONTH(SalesDataTable[[#This Row],[Order Date]])</f>
        <v>5</v>
      </c>
      <c r="F726" s="5" t="str">
        <f>TEXT(SalesDataTable[[#This Row],[Order Date]], "MMM")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25">
        <f>SalesDataTable[[#This Row],[Units Sold]]*SalesDataTable[[#This Row],[Unit Price]]</f>
        <v>157.59</v>
      </c>
      <c r="V726" s="8">
        <f>SalesDataTable[[#This Row],[Units Sold]]*SalesDataTable[[#This Row],[Unit Price]]*SalesDataTable[[#This Row],[Discount %]]</f>
        <v>7.8795000000000002</v>
      </c>
      <c r="W726" s="5">
        <f>YEAR(SalesDataTable[[#This Row],[Order Date]])</f>
        <v>2026</v>
      </c>
      <c r="X726" s="8" t="str">
        <f>"Q"&amp;ROUNDUP(MONTH(SalesDataTable[[#This Row],[Order Date]])/3,0)</f>
        <v>Q2</v>
      </c>
      <c r="Y726" s="9">
        <f>MONTH(SalesDataTable[[#This Row],[Order Date]])</f>
        <v>5</v>
      </c>
      <c r="Z726" s="8" t="str">
        <f>TEXT(SalesDataTable[[#This Row],[Order Date]],"mmm")</f>
        <v>May</v>
      </c>
    </row>
    <row r="727" spans="1:26" ht="16">
      <c r="A727" s="2">
        <v>1896</v>
      </c>
      <c r="B727" s="3">
        <v>46145</v>
      </c>
      <c r="C727" s="5">
        <f>YEAR(SalesDataTable[[#This Row],[Order Date]])</f>
        <v>2026</v>
      </c>
      <c r="D727" s="14" t="str">
        <f>"Q"&amp;ROUNDUP(MONTH(SalesDataTable[[#This Row],[Order Date]])/3,0)</f>
        <v>Q2</v>
      </c>
      <c r="E727" s="5">
        <f>MONTH(SalesDataTable[[#This Row],[Order Date]])</f>
        <v>5</v>
      </c>
      <c r="F727" s="5" t="str">
        <f>TEXT(SalesDataTable[[#This Row],[Order Date]], "MMM")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25">
        <f>SalesDataTable[[#This Row],[Units Sold]]*SalesDataTable[[#This Row],[Unit Price]]</f>
        <v>99.94</v>
      </c>
      <c r="V727" s="8">
        <f>SalesDataTable[[#This Row],[Units Sold]]*SalesDataTable[[#This Row],[Unit Price]]*SalesDataTable[[#This Row],[Discount %]]</f>
        <v>0</v>
      </c>
      <c r="W727" s="5">
        <f>YEAR(SalesDataTable[[#This Row],[Order Date]])</f>
        <v>2026</v>
      </c>
      <c r="X727" s="8" t="str">
        <f>"Q"&amp;ROUNDUP(MONTH(SalesDataTable[[#This Row],[Order Date]])/3,0)</f>
        <v>Q2</v>
      </c>
      <c r="Y727" s="9">
        <f>MONTH(SalesDataTable[[#This Row],[Order Date]])</f>
        <v>5</v>
      </c>
      <c r="Z727" s="8" t="str">
        <f>TEXT(SalesDataTable[[#This Row],[Order Date]],"mmm")</f>
        <v>May</v>
      </c>
    </row>
    <row r="728" spans="1:26" ht="16">
      <c r="A728" s="2">
        <v>2317</v>
      </c>
      <c r="B728" s="3">
        <v>46145</v>
      </c>
      <c r="C728" s="5">
        <f>YEAR(SalesDataTable[[#This Row],[Order Date]])</f>
        <v>2026</v>
      </c>
      <c r="D728" s="14" t="str">
        <f>"Q"&amp;ROUNDUP(MONTH(SalesDataTable[[#This Row],[Order Date]])/3,0)</f>
        <v>Q2</v>
      </c>
      <c r="E728" s="5">
        <f>MONTH(SalesDataTable[[#This Row],[Order Date]])</f>
        <v>5</v>
      </c>
      <c r="F728" s="5" t="str">
        <f>TEXT(SalesDataTable[[#This Row],[Order Date]], "MMM")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25">
        <f>SalesDataTable[[#This Row],[Units Sold]]*SalesDataTable[[#This Row],[Unit Price]]</f>
        <v>777.69999999999993</v>
      </c>
      <c r="V728" s="8">
        <f>SalesDataTable[[#This Row],[Units Sold]]*SalesDataTable[[#This Row],[Unit Price]]*SalesDataTable[[#This Row],[Discount %]]</f>
        <v>77.77</v>
      </c>
      <c r="W728" s="5">
        <f>YEAR(SalesDataTable[[#This Row],[Order Date]])</f>
        <v>2026</v>
      </c>
      <c r="X728" s="8" t="str">
        <f>"Q"&amp;ROUNDUP(MONTH(SalesDataTable[[#This Row],[Order Date]])/3,0)</f>
        <v>Q2</v>
      </c>
      <c r="Y728" s="9">
        <f>MONTH(SalesDataTable[[#This Row],[Order Date]])</f>
        <v>5</v>
      </c>
      <c r="Z728" s="8" t="str">
        <f>TEXT(SalesDataTable[[#This Row],[Order Date]],"mmm")</f>
        <v>May</v>
      </c>
    </row>
    <row r="729" spans="1:26" ht="16">
      <c r="A729" s="2">
        <v>2542</v>
      </c>
      <c r="B729" s="3">
        <v>46145</v>
      </c>
      <c r="C729" s="5">
        <f>YEAR(SalesDataTable[[#This Row],[Order Date]])</f>
        <v>2026</v>
      </c>
      <c r="D729" s="14" t="str">
        <f>"Q"&amp;ROUNDUP(MONTH(SalesDataTable[[#This Row],[Order Date]])/3,0)</f>
        <v>Q2</v>
      </c>
      <c r="E729" s="5">
        <f>MONTH(SalesDataTable[[#This Row],[Order Date]])</f>
        <v>5</v>
      </c>
      <c r="F729" s="5" t="str">
        <f>TEXT(SalesDataTable[[#This Row],[Order Date]], "MMM")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25">
        <f>SalesDataTable[[#This Row],[Units Sold]]*SalesDataTable[[#This Row],[Unit Price]]</f>
        <v>131.13</v>
      </c>
      <c r="V729" s="8">
        <f>SalesDataTable[[#This Row],[Units Sold]]*SalesDataTable[[#This Row],[Unit Price]]*SalesDataTable[[#This Row],[Discount %]]</f>
        <v>6.5564999999999998</v>
      </c>
      <c r="W729" s="5">
        <f>YEAR(SalesDataTable[[#This Row],[Order Date]])</f>
        <v>2026</v>
      </c>
      <c r="X729" s="8" t="str">
        <f>"Q"&amp;ROUNDUP(MONTH(SalesDataTable[[#This Row],[Order Date]])/3,0)</f>
        <v>Q2</v>
      </c>
      <c r="Y729" s="9">
        <f>MONTH(SalesDataTable[[#This Row],[Order Date]])</f>
        <v>5</v>
      </c>
      <c r="Z729" s="8" t="str">
        <f>TEXT(SalesDataTable[[#This Row],[Order Date]],"mmm")</f>
        <v>May</v>
      </c>
    </row>
    <row r="730" spans="1:26" ht="16">
      <c r="A730" s="2">
        <v>4535</v>
      </c>
      <c r="B730" s="3">
        <v>46145</v>
      </c>
      <c r="C730" s="5">
        <f>YEAR(SalesDataTable[[#This Row],[Order Date]])</f>
        <v>2026</v>
      </c>
      <c r="D730" s="14" t="str">
        <f>"Q"&amp;ROUNDUP(MONTH(SalesDataTable[[#This Row],[Order Date]])/3,0)</f>
        <v>Q2</v>
      </c>
      <c r="E730" s="5">
        <f>MONTH(SalesDataTable[[#This Row],[Order Date]])</f>
        <v>5</v>
      </c>
      <c r="F730" s="5" t="str">
        <f>TEXT(SalesDataTable[[#This Row],[Order Date]], "MMM")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25">
        <f>SalesDataTable[[#This Row],[Units Sold]]*SalesDataTable[[#This Row],[Unit Price]]</f>
        <v>36.82</v>
      </c>
      <c r="V730" s="8">
        <f>SalesDataTable[[#This Row],[Units Sold]]*SalesDataTable[[#This Row],[Unit Price]]*SalesDataTable[[#This Row],[Discount %]]</f>
        <v>3.6820000000000004</v>
      </c>
      <c r="W730" s="5">
        <f>YEAR(SalesDataTable[[#This Row],[Order Date]])</f>
        <v>2026</v>
      </c>
      <c r="X730" s="8" t="str">
        <f>"Q"&amp;ROUNDUP(MONTH(SalesDataTable[[#This Row],[Order Date]])/3,0)</f>
        <v>Q2</v>
      </c>
      <c r="Y730" s="9">
        <f>MONTH(SalesDataTable[[#This Row],[Order Date]])</f>
        <v>5</v>
      </c>
      <c r="Z730" s="8" t="str">
        <f>TEXT(SalesDataTable[[#This Row],[Order Date]],"mmm")</f>
        <v>May</v>
      </c>
    </row>
    <row r="731" spans="1:26" ht="16">
      <c r="A731" s="2">
        <v>4988</v>
      </c>
      <c r="B731" s="3">
        <v>46145</v>
      </c>
      <c r="C731" s="5">
        <f>YEAR(SalesDataTable[[#This Row],[Order Date]])</f>
        <v>2026</v>
      </c>
      <c r="D731" s="14" t="str">
        <f>"Q"&amp;ROUNDUP(MONTH(SalesDataTable[[#This Row],[Order Date]])/3,0)</f>
        <v>Q2</v>
      </c>
      <c r="E731" s="5">
        <f>MONTH(SalesDataTable[[#This Row],[Order Date]])</f>
        <v>5</v>
      </c>
      <c r="F731" s="5" t="str">
        <f>TEXT(SalesDataTable[[#This Row],[Order Date]], "MMM")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25">
        <f>SalesDataTable[[#This Row],[Units Sold]]*SalesDataTable[[#This Row],[Unit Price]]</f>
        <v>122.28</v>
      </c>
      <c r="V731" s="8">
        <f>SalesDataTable[[#This Row],[Units Sold]]*SalesDataTable[[#This Row],[Unit Price]]*SalesDataTable[[#This Row],[Discount %]]</f>
        <v>0</v>
      </c>
      <c r="W731" s="5">
        <f>YEAR(SalesDataTable[[#This Row],[Order Date]])</f>
        <v>2026</v>
      </c>
      <c r="X731" s="8" t="str">
        <f>"Q"&amp;ROUNDUP(MONTH(SalesDataTable[[#This Row],[Order Date]])/3,0)</f>
        <v>Q2</v>
      </c>
      <c r="Y731" s="9">
        <f>MONTH(SalesDataTable[[#This Row],[Order Date]])</f>
        <v>5</v>
      </c>
      <c r="Z731" s="8" t="str">
        <f>TEXT(SalesDataTable[[#This Row],[Order Date]],"mmm")</f>
        <v>May</v>
      </c>
    </row>
    <row r="732" spans="1:26" ht="16">
      <c r="A732" s="2">
        <v>253</v>
      </c>
      <c r="B732" s="3">
        <v>46146</v>
      </c>
      <c r="C732" s="5">
        <f>YEAR(SalesDataTable[[#This Row],[Order Date]])</f>
        <v>2026</v>
      </c>
      <c r="D732" s="14" t="str">
        <f>"Q"&amp;ROUNDUP(MONTH(SalesDataTable[[#This Row],[Order Date]])/3,0)</f>
        <v>Q2</v>
      </c>
      <c r="E732" s="5">
        <f>MONTH(SalesDataTable[[#This Row],[Order Date]])</f>
        <v>5</v>
      </c>
      <c r="F732" s="5" t="str">
        <f>TEXT(SalesDataTable[[#This Row],[Order Date]], "MMM")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25">
        <f>SalesDataTable[[#This Row],[Units Sold]]*SalesDataTable[[#This Row],[Unit Price]]</f>
        <v>90.92</v>
      </c>
      <c r="V732" s="8">
        <f>SalesDataTable[[#This Row],[Units Sold]]*SalesDataTable[[#This Row],[Unit Price]]*SalesDataTable[[#This Row],[Discount %]]</f>
        <v>13.638</v>
      </c>
      <c r="W732" s="5">
        <f>YEAR(SalesDataTable[[#This Row],[Order Date]])</f>
        <v>2026</v>
      </c>
      <c r="X732" s="8" t="str">
        <f>"Q"&amp;ROUNDUP(MONTH(SalesDataTable[[#This Row],[Order Date]])/3,0)</f>
        <v>Q2</v>
      </c>
      <c r="Y732" s="9">
        <f>MONTH(SalesDataTable[[#This Row],[Order Date]])</f>
        <v>5</v>
      </c>
      <c r="Z732" s="8" t="str">
        <f>TEXT(SalesDataTable[[#This Row],[Order Date]],"mmm")</f>
        <v>May</v>
      </c>
    </row>
    <row r="733" spans="1:26" ht="16">
      <c r="A733" s="2">
        <v>1743</v>
      </c>
      <c r="B733" s="3">
        <v>46146</v>
      </c>
      <c r="C733" s="5">
        <f>YEAR(SalesDataTable[[#This Row],[Order Date]])</f>
        <v>2026</v>
      </c>
      <c r="D733" s="14" t="str">
        <f>"Q"&amp;ROUNDUP(MONTH(SalesDataTable[[#This Row],[Order Date]])/3,0)</f>
        <v>Q2</v>
      </c>
      <c r="E733" s="5">
        <f>MONTH(SalesDataTable[[#This Row],[Order Date]])</f>
        <v>5</v>
      </c>
      <c r="F733" s="5" t="str">
        <f>TEXT(SalesDataTable[[#This Row],[Order Date]], "MMM")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25">
        <f>SalesDataTable[[#This Row],[Units Sold]]*SalesDataTable[[#This Row],[Unit Price]]</f>
        <v>51.02</v>
      </c>
      <c r="V733" s="8">
        <f>SalesDataTable[[#This Row],[Units Sold]]*SalesDataTable[[#This Row],[Unit Price]]*SalesDataTable[[#This Row],[Discount %]]</f>
        <v>0</v>
      </c>
      <c r="W733" s="5">
        <f>YEAR(SalesDataTable[[#This Row],[Order Date]])</f>
        <v>2026</v>
      </c>
      <c r="X733" s="8" t="str">
        <f>"Q"&amp;ROUNDUP(MONTH(SalesDataTable[[#This Row],[Order Date]])/3,0)</f>
        <v>Q2</v>
      </c>
      <c r="Y733" s="9">
        <f>MONTH(SalesDataTable[[#This Row],[Order Date]])</f>
        <v>5</v>
      </c>
      <c r="Z733" s="8" t="str">
        <f>TEXT(SalesDataTable[[#This Row],[Order Date]],"mmm")</f>
        <v>May</v>
      </c>
    </row>
    <row r="734" spans="1:26" ht="16">
      <c r="A734" s="2">
        <v>1801</v>
      </c>
      <c r="B734" s="3">
        <v>46146</v>
      </c>
      <c r="C734" s="5">
        <f>YEAR(SalesDataTable[[#This Row],[Order Date]])</f>
        <v>2026</v>
      </c>
      <c r="D734" s="14" t="str">
        <f>"Q"&amp;ROUNDUP(MONTH(SalesDataTable[[#This Row],[Order Date]])/3,0)</f>
        <v>Q2</v>
      </c>
      <c r="E734" s="5">
        <f>MONTH(SalesDataTable[[#This Row],[Order Date]])</f>
        <v>5</v>
      </c>
      <c r="F734" s="5" t="str">
        <f>TEXT(SalesDataTable[[#This Row],[Order Date]], "MMM")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25">
        <f>SalesDataTable[[#This Row],[Units Sold]]*SalesDataTable[[#This Row],[Unit Price]]</f>
        <v>72.599999999999994</v>
      </c>
      <c r="V734" s="8">
        <f>SalesDataTable[[#This Row],[Units Sold]]*SalesDataTable[[#This Row],[Unit Price]]*SalesDataTable[[#This Row],[Discount %]]</f>
        <v>3.63</v>
      </c>
      <c r="W734" s="5">
        <f>YEAR(SalesDataTable[[#This Row],[Order Date]])</f>
        <v>2026</v>
      </c>
      <c r="X734" s="8" t="str">
        <f>"Q"&amp;ROUNDUP(MONTH(SalesDataTable[[#This Row],[Order Date]])/3,0)</f>
        <v>Q2</v>
      </c>
      <c r="Y734" s="9">
        <f>MONTH(SalesDataTable[[#This Row],[Order Date]])</f>
        <v>5</v>
      </c>
      <c r="Z734" s="8" t="str">
        <f>TEXT(SalesDataTable[[#This Row],[Order Date]],"mmm")</f>
        <v>May</v>
      </c>
    </row>
    <row r="735" spans="1:26" ht="16">
      <c r="A735" s="2">
        <v>2511</v>
      </c>
      <c r="B735" s="3">
        <v>46146</v>
      </c>
      <c r="C735" s="5">
        <f>YEAR(SalesDataTable[[#This Row],[Order Date]])</f>
        <v>2026</v>
      </c>
      <c r="D735" s="14" t="str">
        <f>"Q"&amp;ROUNDUP(MONTH(SalesDataTable[[#This Row],[Order Date]])/3,0)</f>
        <v>Q2</v>
      </c>
      <c r="E735" s="5">
        <f>MONTH(SalesDataTable[[#This Row],[Order Date]])</f>
        <v>5</v>
      </c>
      <c r="F735" s="5" t="str">
        <f>TEXT(SalesDataTable[[#This Row],[Order Date]], "MMM")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25">
        <f>SalesDataTable[[#This Row],[Units Sold]]*SalesDataTable[[#This Row],[Unit Price]]</f>
        <v>1560.24</v>
      </c>
      <c r="V735" s="8">
        <f>SalesDataTable[[#This Row],[Units Sold]]*SalesDataTable[[#This Row],[Unit Price]]*SalesDataTable[[#This Row],[Discount %]]</f>
        <v>234.036</v>
      </c>
      <c r="W735" s="5">
        <f>YEAR(SalesDataTable[[#This Row],[Order Date]])</f>
        <v>2026</v>
      </c>
      <c r="X735" s="8" t="str">
        <f>"Q"&amp;ROUNDUP(MONTH(SalesDataTable[[#This Row],[Order Date]])/3,0)</f>
        <v>Q2</v>
      </c>
      <c r="Y735" s="9">
        <f>MONTH(SalesDataTable[[#This Row],[Order Date]])</f>
        <v>5</v>
      </c>
      <c r="Z735" s="8" t="str">
        <f>TEXT(SalesDataTable[[#This Row],[Order Date]],"mmm")</f>
        <v>May</v>
      </c>
    </row>
    <row r="736" spans="1:26" ht="16">
      <c r="A736" s="2">
        <v>3186</v>
      </c>
      <c r="B736" s="3">
        <v>46146</v>
      </c>
      <c r="C736" s="5">
        <f>YEAR(SalesDataTable[[#This Row],[Order Date]])</f>
        <v>2026</v>
      </c>
      <c r="D736" s="14" t="str">
        <f>"Q"&amp;ROUNDUP(MONTH(SalesDataTable[[#This Row],[Order Date]])/3,0)</f>
        <v>Q2</v>
      </c>
      <c r="E736" s="5">
        <f>MONTH(SalesDataTable[[#This Row],[Order Date]])</f>
        <v>5</v>
      </c>
      <c r="F736" s="5" t="str">
        <f>TEXT(SalesDataTable[[#This Row],[Order Date]], "MMM")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25">
        <f>SalesDataTable[[#This Row],[Units Sold]]*SalesDataTable[[#This Row],[Unit Price]]</f>
        <v>143.66</v>
      </c>
      <c r="V736" s="8">
        <f>SalesDataTable[[#This Row],[Units Sold]]*SalesDataTable[[#This Row],[Unit Price]]*SalesDataTable[[#This Row],[Discount %]]</f>
        <v>14.366</v>
      </c>
      <c r="W736" s="5">
        <f>YEAR(SalesDataTable[[#This Row],[Order Date]])</f>
        <v>2026</v>
      </c>
      <c r="X736" s="8" t="str">
        <f>"Q"&amp;ROUNDUP(MONTH(SalesDataTable[[#This Row],[Order Date]])/3,0)</f>
        <v>Q2</v>
      </c>
      <c r="Y736" s="9">
        <f>MONTH(SalesDataTable[[#This Row],[Order Date]])</f>
        <v>5</v>
      </c>
      <c r="Z736" s="8" t="str">
        <f>TEXT(SalesDataTable[[#This Row],[Order Date]],"mmm")</f>
        <v>May</v>
      </c>
    </row>
    <row r="737" spans="1:26" ht="16">
      <c r="A737" s="2">
        <v>3378</v>
      </c>
      <c r="B737" s="3">
        <v>46146</v>
      </c>
      <c r="C737" s="5">
        <f>YEAR(SalesDataTable[[#This Row],[Order Date]])</f>
        <v>2026</v>
      </c>
      <c r="D737" s="14" t="str">
        <f>"Q"&amp;ROUNDUP(MONTH(SalesDataTable[[#This Row],[Order Date]])/3,0)</f>
        <v>Q2</v>
      </c>
      <c r="E737" s="5">
        <f>MONTH(SalesDataTable[[#This Row],[Order Date]])</f>
        <v>5</v>
      </c>
      <c r="F737" s="5" t="str">
        <f>TEXT(SalesDataTable[[#This Row],[Order Date]], "MMM")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25">
        <f>SalesDataTable[[#This Row],[Units Sold]]*SalesDataTable[[#This Row],[Unit Price]]</f>
        <v>360.84000000000003</v>
      </c>
      <c r="V737" s="8">
        <f>SalesDataTable[[#This Row],[Units Sold]]*SalesDataTable[[#This Row],[Unit Price]]*SalesDataTable[[#This Row],[Discount %]]</f>
        <v>72.168000000000006</v>
      </c>
      <c r="W737" s="5">
        <f>YEAR(SalesDataTable[[#This Row],[Order Date]])</f>
        <v>2026</v>
      </c>
      <c r="X737" s="8" t="str">
        <f>"Q"&amp;ROUNDUP(MONTH(SalesDataTable[[#This Row],[Order Date]])/3,0)</f>
        <v>Q2</v>
      </c>
      <c r="Y737" s="9">
        <f>MONTH(SalesDataTable[[#This Row],[Order Date]])</f>
        <v>5</v>
      </c>
      <c r="Z737" s="8" t="str">
        <f>TEXT(SalesDataTable[[#This Row],[Order Date]],"mmm")</f>
        <v>May</v>
      </c>
    </row>
    <row r="738" spans="1:26" ht="16">
      <c r="A738" s="2">
        <v>4255</v>
      </c>
      <c r="B738" s="3">
        <v>46146</v>
      </c>
      <c r="C738" s="5">
        <f>YEAR(SalesDataTable[[#This Row],[Order Date]])</f>
        <v>2026</v>
      </c>
      <c r="D738" s="14" t="str">
        <f>"Q"&amp;ROUNDUP(MONTH(SalesDataTable[[#This Row],[Order Date]])/3,0)</f>
        <v>Q2</v>
      </c>
      <c r="E738" s="5">
        <f>MONTH(SalesDataTable[[#This Row],[Order Date]])</f>
        <v>5</v>
      </c>
      <c r="F738" s="5" t="str">
        <f>TEXT(SalesDataTable[[#This Row],[Order Date]], "MMM")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25">
        <f>SalesDataTable[[#This Row],[Units Sold]]*SalesDataTable[[#This Row],[Unit Price]]</f>
        <v>216.24</v>
      </c>
      <c r="V738" s="8">
        <f>SalesDataTable[[#This Row],[Units Sold]]*SalesDataTable[[#This Row],[Unit Price]]*SalesDataTable[[#This Row],[Discount %]]</f>
        <v>0</v>
      </c>
      <c r="W738" s="5">
        <f>YEAR(SalesDataTable[[#This Row],[Order Date]])</f>
        <v>2026</v>
      </c>
      <c r="X738" s="8" t="str">
        <f>"Q"&amp;ROUNDUP(MONTH(SalesDataTable[[#This Row],[Order Date]])/3,0)</f>
        <v>Q2</v>
      </c>
      <c r="Y738" s="9">
        <f>MONTH(SalesDataTable[[#This Row],[Order Date]])</f>
        <v>5</v>
      </c>
      <c r="Z738" s="8" t="str">
        <f>TEXT(SalesDataTable[[#This Row],[Order Date]],"mmm")</f>
        <v>May</v>
      </c>
    </row>
    <row r="739" spans="1:26" ht="16">
      <c r="A739" s="2">
        <v>4587</v>
      </c>
      <c r="B739" s="3">
        <v>46146</v>
      </c>
      <c r="C739" s="5">
        <f>YEAR(SalesDataTable[[#This Row],[Order Date]])</f>
        <v>2026</v>
      </c>
      <c r="D739" s="14" t="str">
        <f>"Q"&amp;ROUNDUP(MONTH(SalesDataTable[[#This Row],[Order Date]])/3,0)</f>
        <v>Q2</v>
      </c>
      <c r="E739" s="5">
        <f>MONTH(SalesDataTable[[#This Row],[Order Date]])</f>
        <v>5</v>
      </c>
      <c r="F739" s="5" t="str">
        <f>TEXT(SalesDataTable[[#This Row],[Order Date]], "MMM")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25">
        <f>SalesDataTable[[#This Row],[Units Sold]]*SalesDataTable[[#This Row],[Unit Price]]</f>
        <v>183.44</v>
      </c>
      <c r="V739" s="8">
        <f>SalesDataTable[[#This Row],[Units Sold]]*SalesDataTable[[#This Row],[Unit Price]]*SalesDataTable[[#This Row],[Discount %]]</f>
        <v>0</v>
      </c>
      <c r="W739" s="5">
        <f>YEAR(SalesDataTable[[#This Row],[Order Date]])</f>
        <v>2026</v>
      </c>
      <c r="X739" s="8" t="str">
        <f>"Q"&amp;ROUNDUP(MONTH(SalesDataTable[[#This Row],[Order Date]])/3,0)</f>
        <v>Q2</v>
      </c>
      <c r="Y739" s="9">
        <f>MONTH(SalesDataTable[[#This Row],[Order Date]])</f>
        <v>5</v>
      </c>
      <c r="Z739" s="8" t="str">
        <f>TEXT(SalesDataTable[[#This Row],[Order Date]],"mmm")</f>
        <v>May</v>
      </c>
    </row>
    <row r="740" spans="1:26" ht="16">
      <c r="A740" s="2">
        <v>830</v>
      </c>
      <c r="B740" s="3">
        <v>46147</v>
      </c>
      <c r="C740" s="5">
        <f>YEAR(SalesDataTable[[#This Row],[Order Date]])</f>
        <v>2026</v>
      </c>
      <c r="D740" s="14" t="str">
        <f>"Q"&amp;ROUNDUP(MONTH(SalesDataTable[[#This Row],[Order Date]])/3,0)</f>
        <v>Q2</v>
      </c>
      <c r="E740" s="5">
        <f>MONTH(SalesDataTable[[#This Row],[Order Date]])</f>
        <v>5</v>
      </c>
      <c r="F740" s="5" t="str">
        <f>TEXT(SalesDataTable[[#This Row],[Order Date]], "MMM")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25">
        <f>SalesDataTable[[#This Row],[Units Sold]]*SalesDataTable[[#This Row],[Unit Price]]</f>
        <v>100.8</v>
      </c>
      <c r="V740" s="8">
        <f>SalesDataTable[[#This Row],[Units Sold]]*SalesDataTable[[#This Row],[Unit Price]]*SalesDataTable[[#This Row],[Discount %]]</f>
        <v>0</v>
      </c>
      <c r="W740" s="5">
        <f>YEAR(SalesDataTable[[#This Row],[Order Date]])</f>
        <v>2026</v>
      </c>
      <c r="X740" s="8" t="str">
        <f>"Q"&amp;ROUNDUP(MONTH(SalesDataTable[[#This Row],[Order Date]])/3,0)</f>
        <v>Q2</v>
      </c>
      <c r="Y740" s="9">
        <f>MONTH(SalesDataTable[[#This Row],[Order Date]])</f>
        <v>5</v>
      </c>
      <c r="Z740" s="8" t="str">
        <f>TEXT(SalesDataTable[[#This Row],[Order Date]],"mmm")</f>
        <v>May</v>
      </c>
    </row>
    <row r="741" spans="1:26" ht="16">
      <c r="A741" s="2">
        <v>4320</v>
      </c>
      <c r="B741" s="3">
        <v>46147</v>
      </c>
      <c r="C741" s="5">
        <f>YEAR(SalesDataTable[[#This Row],[Order Date]])</f>
        <v>2026</v>
      </c>
      <c r="D741" s="14" t="str">
        <f>"Q"&amp;ROUNDUP(MONTH(SalesDataTable[[#This Row],[Order Date]])/3,0)</f>
        <v>Q2</v>
      </c>
      <c r="E741" s="5">
        <f>MONTH(SalesDataTable[[#This Row],[Order Date]])</f>
        <v>5</v>
      </c>
      <c r="F741" s="5" t="str">
        <f>TEXT(SalesDataTable[[#This Row],[Order Date]], "MMM")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25">
        <f>SalesDataTable[[#This Row],[Units Sold]]*SalesDataTable[[#This Row],[Unit Price]]</f>
        <v>330.34</v>
      </c>
      <c r="V741" s="8">
        <f>SalesDataTable[[#This Row],[Units Sold]]*SalesDataTable[[#This Row],[Unit Price]]*SalesDataTable[[#This Row],[Discount %]]</f>
        <v>0</v>
      </c>
      <c r="W741" s="5">
        <f>YEAR(SalesDataTable[[#This Row],[Order Date]])</f>
        <v>2026</v>
      </c>
      <c r="X741" s="8" t="str">
        <f>"Q"&amp;ROUNDUP(MONTH(SalesDataTable[[#This Row],[Order Date]])/3,0)</f>
        <v>Q2</v>
      </c>
      <c r="Y741" s="9">
        <f>MONTH(SalesDataTable[[#This Row],[Order Date]])</f>
        <v>5</v>
      </c>
      <c r="Z741" s="8" t="str">
        <f>TEXT(SalesDataTable[[#This Row],[Order Date]],"mmm")</f>
        <v>May</v>
      </c>
    </row>
    <row r="742" spans="1:26" ht="16">
      <c r="A742" s="2">
        <v>4386</v>
      </c>
      <c r="B742" s="3">
        <v>46147</v>
      </c>
      <c r="C742" s="5">
        <f>YEAR(SalesDataTable[[#This Row],[Order Date]])</f>
        <v>2026</v>
      </c>
      <c r="D742" s="14" t="str">
        <f>"Q"&amp;ROUNDUP(MONTH(SalesDataTable[[#This Row],[Order Date]])/3,0)</f>
        <v>Q2</v>
      </c>
      <c r="E742" s="5">
        <f>MONTH(SalesDataTable[[#This Row],[Order Date]])</f>
        <v>5</v>
      </c>
      <c r="F742" s="5" t="str">
        <f>TEXT(SalesDataTable[[#This Row],[Order Date]], "MMM")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25">
        <f>SalesDataTable[[#This Row],[Units Sold]]*SalesDataTable[[#This Row],[Unit Price]]</f>
        <v>69.819999999999993</v>
      </c>
      <c r="V742" s="8">
        <f>SalesDataTable[[#This Row],[Units Sold]]*SalesDataTable[[#This Row],[Unit Price]]*SalesDataTable[[#This Row],[Discount %]]</f>
        <v>3.4909999999999997</v>
      </c>
      <c r="W742" s="5">
        <f>YEAR(SalesDataTable[[#This Row],[Order Date]])</f>
        <v>2026</v>
      </c>
      <c r="X742" s="8" t="str">
        <f>"Q"&amp;ROUNDUP(MONTH(SalesDataTable[[#This Row],[Order Date]])/3,0)</f>
        <v>Q2</v>
      </c>
      <c r="Y742" s="9">
        <f>MONTH(SalesDataTable[[#This Row],[Order Date]])</f>
        <v>5</v>
      </c>
      <c r="Z742" s="8" t="str">
        <f>TEXT(SalesDataTable[[#This Row],[Order Date]],"mmm")</f>
        <v>May</v>
      </c>
    </row>
    <row r="743" spans="1:26" ht="16">
      <c r="A743" s="2">
        <v>4602</v>
      </c>
      <c r="B743" s="3">
        <v>46147</v>
      </c>
      <c r="C743" s="5">
        <f>YEAR(SalesDataTable[[#This Row],[Order Date]])</f>
        <v>2026</v>
      </c>
      <c r="D743" s="14" t="str">
        <f>"Q"&amp;ROUNDUP(MONTH(SalesDataTable[[#This Row],[Order Date]])/3,0)</f>
        <v>Q2</v>
      </c>
      <c r="E743" s="5">
        <f>MONTH(SalesDataTable[[#This Row],[Order Date]])</f>
        <v>5</v>
      </c>
      <c r="F743" s="5" t="str">
        <f>TEXT(SalesDataTable[[#This Row],[Order Date]], "MMM")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25">
        <f>SalesDataTable[[#This Row],[Units Sold]]*SalesDataTable[[#This Row],[Unit Price]]</f>
        <v>262.72000000000003</v>
      </c>
      <c r="V743" s="8">
        <f>SalesDataTable[[#This Row],[Units Sold]]*SalesDataTable[[#This Row],[Unit Price]]*SalesDataTable[[#This Row],[Discount %]]</f>
        <v>26.272000000000006</v>
      </c>
      <c r="W743" s="5">
        <f>YEAR(SalesDataTable[[#This Row],[Order Date]])</f>
        <v>2026</v>
      </c>
      <c r="X743" s="8" t="str">
        <f>"Q"&amp;ROUNDUP(MONTH(SalesDataTable[[#This Row],[Order Date]])/3,0)</f>
        <v>Q2</v>
      </c>
      <c r="Y743" s="9">
        <f>MONTH(SalesDataTable[[#This Row],[Order Date]])</f>
        <v>5</v>
      </c>
      <c r="Z743" s="8" t="str">
        <f>TEXT(SalesDataTable[[#This Row],[Order Date]],"mmm")</f>
        <v>May</v>
      </c>
    </row>
    <row r="744" spans="1:26" ht="16">
      <c r="A744" s="2">
        <v>5190</v>
      </c>
      <c r="B744" s="3">
        <v>46147</v>
      </c>
      <c r="C744" s="5">
        <f>YEAR(SalesDataTable[[#This Row],[Order Date]])</f>
        <v>2026</v>
      </c>
      <c r="D744" s="14" t="str">
        <f>"Q"&amp;ROUNDUP(MONTH(SalesDataTable[[#This Row],[Order Date]])/3,0)</f>
        <v>Q2</v>
      </c>
      <c r="E744" s="5">
        <f>MONTH(SalesDataTable[[#This Row],[Order Date]])</f>
        <v>5</v>
      </c>
      <c r="F744" s="5" t="str">
        <f>TEXT(SalesDataTable[[#This Row],[Order Date]], "MMM")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25">
        <f>SalesDataTable[[#This Row],[Units Sold]]*SalesDataTable[[#This Row],[Unit Price]]</f>
        <v>1404.75</v>
      </c>
      <c r="V744" s="8">
        <f>SalesDataTable[[#This Row],[Units Sold]]*SalesDataTable[[#This Row],[Unit Price]]*SalesDataTable[[#This Row],[Discount %]]</f>
        <v>140.47499999999999</v>
      </c>
      <c r="W744" s="5">
        <f>YEAR(SalesDataTable[[#This Row],[Order Date]])</f>
        <v>2026</v>
      </c>
      <c r="X744" s="8" t="str">
        <f>"Q"&amp;ROUNDUP(MONTH(SalesDataTable[[#This Row],[Order Date]])/3,0)</f>
        <v>Q2</v>
      </c>
      <c r="Y744" s="9">
        <f>MONTH(SalesDataTable[[#This Row],[Order Date]])</f>
        <v>5</v>
      </c>
      <c r="Z744" s="8" t="str">
        <f>TEXT(SalesDataTable[[#This Row],[Order Date]],"mmm")</f>
        <v>May</v>
      </c>
    </row>
    <row r="745" spans="1:26" ht="16">
      <c r="A745" s="2">
        <v>393</v>
      </c>
      <c r="B745" s="3">
        <v>46148</v>
      </c>
      <c r="C745" s="5">
        <f>YEAR(SalesDataTable[[#This Row],[Order Date]])</f>
        <v>2026</v>
      </c>
      <c r="D745" s="14" t="str">
        <f>"Q"&amp;ROUNDUP(MONTH(SalesDataTable[[#This Row],[Order Date]])/3,0)</f>
        <v>Q2</v>
      </c>
      <c r="E745" s="5">
        <f>MONTH(SalesDataTable[[#This Row],[Order Date]])</f>
        <v>5</v>
      </c>
      <c r="F745" s="5" t="str">
        <f>TEXT(SalesDataTable[[#This Row],[Order Date]], "MMM")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25">
        <f>SalesDataTable[[#This Row],[Units Sold]]*SalesDataTable[[#This Row],[Unit Price]]</f>
        <v>599.79</v>
      </c>
      <c r="V745" s="8">
        <f>SalesDataTable[[#This Row],[Units Sold]]*SalesDataTable[[#This Row],[Unit Price]]*SalesDataTable[[#This Row],[Discount %]]</f>
        <v>0</v>
      </c>
      <c r="W745" s="5">
        <f>YEAR(SalesDataTable[[#This Row],[Order Date]])</f>
        <v>2026</v>
      </c>
      <c r="X745" s="8" t="str">
        <f>"Q"&amp;ROUNDUP(MONTH(SalesDataTable[[#This Row],[Order Date]])/3,0)</f>
        <v>Q2</v>
      </c>
      <c r="Y745" s="9">
        <f>MONTH(SalesDataTable[[#This Row],[Order Date]])</f>
        <v>5</v>
      </c>
      <c r="Z745" s="8" t="str">
        <f>TEXT(SalesDataTable[[#This Row],[Order Date]],"mmm")</f>
        <v>May</v>
      </c>
    </row>
    <row r="746" spans="1:26" ht="16">
      <c r="A746" s="2">
        <v>812</v>
      </c>
      <c r="B746" s="3">
        <v>46148</v>
      </c>
      <c r="C746" s="5">
        <f>YEAR(SalesDataTable[[#This Row],[Order Date]])</f>
        <v>2026</v>
      </c>
      <c r="D746" s="14" t="str">
        <f>"Q"&amp;ROUNDUP(MONTH(SalesDataTable[[#This Row],[Order Date]])/3,0)</f>
        <v>Q2</v>
      </c>
      <c r="E746" s="5">
        <f>MONTH(SalesDataTable[[#This Row],[Order Date]])</f>
        <v>5</v>
      </c>
      <c r="F746" s="5" t="str">
        <f>TEXT(SalesDataTable[[#This Row],[Order Date]], "MMM")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25">
        <f>SalesDataTable[[#This Row],[Units Sold]]*SalesDataTable[[#This Row],[Unit Price]]</f>
        <v>350.75</v>
      </c>
      <c r="V746" s="8">
        <f>SalesDataTable[[#This Row],[Units Sold]]*SalesDataTable[[#This Row],[Unit Price]]*SalesDataTable[[#This Row],[Discount %]]</f>
        <v>0</v>
      </c>
      <c r="W746" s="5">
        <f>YEAR(SalesDataTable[[#This Row],[Order Date]])</f>
        <v>2026</v>
      </c>
      <c r="X746" s="8" t="str">
        <f>"Q"&amp;ROUNDUP(MONTH(SalesDataTable[[#This Row],[Order Date]])/3,0)</f>
        <v>Q2</v>
      </c>
      <c r="Y746" s="9">
        <f>MONTH(SalesDataTable[[#This Row],[Order Date]])</f>
        <v>5</v>
      </c>
      <c r="Z746" s="8" t="str">
        <f>TEXT(SalesDataTable[[#This Row],[Order Date]],"mmm")</f>
        <v>May</v>
      </c>
    </row>
    <row r="747" spans="1:26" ht="16">
      <c r="A747" s="2">
        <v>1297</v>
      </c>
      <c r="B747" s="3">
        <v>46148</v>
      </c>
      <c r="C747" s="5">
        <f>YEAR(SalesDataTable[[#This Row],[Order Date]])</f>
        <v>2026</v>
      </c>
      <c r="D747" s="14" t="str">
        <f>"Q"&amp;ROUNDUP(MONTH(SalesDataTable[[#This Row],[Order Date]])/3,0)</f>
        <v>Q2</v>
      </c>
      <c r="E747" s="5">
        <f>MONTH(SalesDataTable[[#This Row],[Order Date]])</f>
        <v>5</v>
      </c>
      <c r="F747" s="5" t="str">
        <f>TEXT(SalesDataTable[[#This Row],[Order Date]], "MMM")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25">
        <f>SalesDataTable[[#This Row],[Units Sold]]*SalesDataTable[[#This Row],[Unit Price]]</f>
        <v>71.72</v>
      </c>
      <c r="V747" s="8">
        <f>SalesDataTable[[#This Row],[Units Sold]]*SalesDataTable[[#This Row],[Unit Price]]*SalesDataTable[[#This Row],[Discount %]]</f>
        <v>0</v>
      </c>
      <c r="W747" s="5">
        <f>YEAR(SalesDataTable[[#This Row],[Order Date]])</f>
        <v>2026</v>
      </c>
      <c r="X747" s="8" t="str">
        <f>"Q"&amp;ROUNDUP(MONTH(SalesDataTable[[#This Row],[Order Date]])/3,0)</f>
        <v>Q2</v>
      </c>
      <c r="Y747" s="9">
        <f>MONTH(SalesDataTable[[#This Row],[Order Date]])</f>
        <v>5</v>
      </c>
      <c r="Z747" s="8" t="str">
        <f>TEXT(SalesDataTable[[#This Row],[Order Date]],"mmm")</f>
        <v>May</v>
      </c>
    </row>
    <row r="748" spans="1:26" ht="16">
      <c r="A748" s="2">
        <v>1574</v>
      </c>
      <c r="B748" s="3">
        <v>46148</v>
      </c>
      <c r="C748" s="5">
        <f>YEAR(SalesDataTable[[#This Row],[Order Date]])</f>
        <v>2026</v>
      </c>
      <c r="D748" s="14" t="str">
        <f>"Q"&amp;ROUNDUP(MONTH(SalesDataTable[[#This Row],[Order Date]])/3,0)</f>
        <v>Q2</v>
      </c>
      <c r="E748" s="5">
        <f>MONTH(SalesDataTable[[#This Row],[Order Date]])</f>
        <v>5</v>
      </c>
      <c r="F748" s="5" t="str">
        <f>TEXT(SalesDataTable[[#This Row],[Order Date]], "MMM")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25">
        <f>SalesDataTable[[#This Row],[Units Sold]]*SalesDataTable[[#This Row],[Unit Price]]</f>
        <v>92.27</v>
      </c>
      <c r="V748" s="8">
        <f>SalesDataTable[[#This Row],[Units Sold]]*SalesDataTable[[#This Row],[Unit Price]]*SalesDataTable[[#This Row],[Discount %]]</f>
        <v>0</v>
      </c>
      <c r="W748" s="5">
        <f>YEAR(SalesDataTable[[#This Row],[Order Date]])</f>
        <v>2026</v>
      </c>
      <c r="X748" s="8" t="str">
        <f>"Q"&amp;ROUNDUP(MONTH(SalesDataTable[[#This Row],[Order Date]])/3,0)</f>
        <v>Q2</v>
      </c>
      <c r="Y748" s="9">
        <f>MONTH(SalesDataTable[[#This Row],[Order Date]])</f>
        <v>5</v>
      </c>
      <c r="Z748" s="8" t="str">
        <f>TEXT(SalesDataTable[[#This Row],[Order Date]],"mmm")</f>
        <v>May</v>
      </c>
    </row>
    <row r="749" spans="1:26" ht="16">
      <c r="A749" s="2">
        <v>3060</v>
      </c>
      <c r="B749" s="3">
        <v>46148</v>
      </c>
      <c r="C749" s="5">
        <f>YEAR(SalesDataTable[[#This Row],[Order Date]])</f>
        <v>2026</v>
      </c>
      <c r="D749" s="14" t="str">
        <f>"Q"&amp;ROUNDUP(MONTH(SalesDataTable[[#This Row],[Order Date]])/3,0)</f>
        <v>Q2</v>
      </c>
      <c r="E749" s="5">
        <f>MONTH(SalesDataTable[[#This Row],[Order Date]])</f>
        <v>5</v>
      </c>
      <c r="F749" s="5" t="str">
        <f>TEXT(SalesDataTable[[#This Row],[Order Date]], "MMM")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25">
        <f>SalesDataTable[[#This Row],[Units Sold]]*SalesDataTable[[#This Row],[Unit Price]]</f>
        <v>943.86</v>
      </c>
      <c r="V749" s="8">
        <f>SalesDataTable[[#This Row],[Units Sold]]*SalesDataTable[[#This Row],[Unit Price]]*SalesDataTable[[#This Row],[Discount %]]</f>
        <v>141.57900000000001</v>
      </c>
      <c r="W749" s="5">
        <f>YEAR(SalesDataTable[[#This Row],[Order Date]])</f>
        <v>2026</v>
      </c>
      <c r="X749" s="8" t="str">
        <f>"Q"&amp;ROUNDUP(MONTH(SalesDataTable[[#This Row],[Order Date]])/3,0)</f>
        <v>Q2</v>
      </c>
      <c r="Y749" s="9">
        <f>MONTH(SalesDataTable[[#This Row],[Order Date]])</f>
        <v>5</v>
      </c>
      <c r="Z749" s="8" t="str">
        <f>TEXT(SalesDataTable[[#This Row],[Order Date]],"mmm")</f>
        <v>May</v>
      </c>
    </row>
    <row r="750" spans="1:26" ht="16">
      <c r="A750" s="2">
        <v>3490</v>
      </c>
      <c r="B750" s="3">
        <v>46148</v>
      </c>
      <c r="C750" s="5">
        <f>YEAR(SalesDataTable[[#This Row],[Order Date]])</f>
        <v>2026</v>
      </c>
      <c r="D750" s="14" t="str">
        <f>"Q"&amp;ROUNDUP(MONTH(SalesDataTable[[#This Row],[Order Date]])/3,0)</f>
        <v>Q2</v>
      </c>
      <c r="E750" s="5">
        <f>MONTH(SalesDataTable[[#This Row],[Order Date]])</f>
        <v>5</v>
      </c>
      <c r="F750" s="5" t="str">
        <f>TEXT(SalesDataTable[[#This Row],[Order Date]], "MMM")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25">
        <f>SalesDataTable[[#This Row],[Units Sold]]*SalesDataTable[[#This Row],[Unit Price]]</f>
        <v>92.36</v>
      </c>
      <c r="V750" s="8">
        <f>SalesDataTable[[#This Row],[Units Sold]]*SalesDataTable[[#This Row],[Unit Price]]*SalesDataTable[[#This Row],[Discount %]]</f>
        <v>4.6180000000000003</v>
      </c>
      <c r="W750" s="5">
        <f>YEAR(SalesDataTable[[#This Row],[Order Date]])</f>
        <v>2026</v>
      </c>
      <c r="X750" s="8" t="str">
        <f>"Q"&amp;ROUNDUP(MONTH(SalesDataTable[[#This Row],[Order Date]])/3,0)</f>
        <v>Q2</v>
      </c>
      <c r="Y750" s="9">
        <f>MONTH(SalesDataTable[[#This Row],[Order Date]])</f>
        <v>5</v>
      </c>
      <c r="Z750" s="8" t="str">
        <f>TEXT(SalesDataTable[[#This Row],[Order Date]],"mmm")</f>
        <v>May</v>
      </c>
    </row>
    <row r="751" spans="1:26" ht="16">
      <c r="A751" s="2">
        <v>3654</v>
      </c>
      <c r="B751" s="3">
        <v>46148</v>
      </c>
      <c r="C751" s="5">
        <f>YEAR(SalesDataTable[[#This Row],[Order Date]])</f>
        <v>2026</v>
      </c>
      <c r="D751" s="14" t="str">
        <f>"Q"&amp;ROUNDUP(MONTH(SalesDataTable[[#This Row],[Order Date]])/3,0)</f>
        <v>Q2</v>
      </c>
      <c r="E751" s="5">
        <f>MONTH(SalesDataTable[[#This Row],[Order Date]])</f>
        <v>5</v>
      </c>
      <c r="F751" s="5" t="str">
        <f>TEXT(SalesDataTable[[#This Row],[Order Date]], "MMM")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25">
        <f>SalesDataTable[[#This Row],[Units Sold]]*SalesDataTable[[#This Row],[Unit Price]]</f>
        <v>51.44</v>
      </c>
      <c r="V751" s="8">
        <f>SalesDataTable[[#This Row],[Units Sold]]*SalesDataTable[[#This Row],[Unit Price]]*SalesDataTable[[#This Row],[Discount %]]</f>
        <v>5.1440000000000001</v>
      </c>
      <c r="W751" s="5">
        <f>YEAR(SalesDataTable[[#This Row],[Order Date]])</f>
        <v>2026</v>
      </c>
      <c r="X751" s="8" t="str">
        <f>"Q"&amp;ROUNDUP(MONTH(SalesDataTable[[#This Row],[Order Date]])/3,0)</f>
        <v>Q2</v>
      </c>
      <c r="Y751" s="9">
        <f>MONTH(SalesDataTable[[#This Row],[Order Date]])</f>
        <v>5</v>
      </c>
      <c r="Z751" s="8" t="str">
        <f>TEXT(SalesDataTable[[#This Row],[Order Date]],"mmm")</f>
        <v>May</v>
      </c>
    </row>
    <row r="752" spans="1:26" ht="16">
      <c r="A752" s="2">
        <v>4209</v>
      </c>
      <c r="B752" s="3">
        <v>46148</v>
      </c>
      <c r="C752" s="5">
        <f>YEAR(SalesDataTable[[#This Row],[Order Date]])</f>
        <v>2026</v>
      </c>
      <c r="D752" s="14" t="str">
        <f>"Q"&amp;ROUNDUP(MONTH(SalesDataTable[[#This Row],[Order Date]])/3,0)</f>
        <v>Q2</v>
      </c>
      <c r="E752" s="5">
        <f>MONTH(SalesDataTable[[#This Row],[Order Date]])</f>
        <v>5</v>
      </c>
      <c r="F752" s="5" t="str">
        <f>TEXT(SalesDataTable[[#This Row],[Order Date]], "MMM")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25">
        <f>SalesDataTable[[#This Row],[Units Sold]]*SalesDataTable[[#This Row],[Unit Price]]</f>
        <v>101.94</v>
      </c>
      <c r="V752" s="8">
        <f>SalesDataTable[[#This Row],[Units Sold]]*SalesDataTable[[#This Row],[Unit Price]]*SalesDataTable[[#This Row],[Discount %]]</f>
        <v>5.0970000000000004</v>
      </c>
      <c r="W752" s="5">
        <f>YEAR(SalesDataTable[[#This Row],[Order Date]])</f>
        <v>2026</v>
      </c>
      <c r="X752" s="8" t="str">
        <f>"Q"&amp;ROUNDUP(MONTH(SalesDataTable[[#This Row],[Order Date]])/3,0)</f>
        <v>Q2</v>
      </c>
      <c r="Y752" s="9">
        <f>MONTH(SalesDataTable[[#This Row],[Order Date]])</f>
        <v>5</v>
      </c>
      <c r="Z752" s="8" t="str">
        <f>TEXT(SalesDataTable[[#This Row],[Order Date]],"mmm")</f>
        <v>May</v>
      </c>
    </row>
    <row r="753" spans="1:26" ht="16">
      <c r="A753" s="2">
        <v>4227</v>
      </c>
      <c r="B753" s="3">
        <v>46148</v>
      </c>
      <c r="C753" s="5">
        <f>YEAR(SalesDataTable[[#This Row],[Order Date]])</f>
        <v>2026</v>
      </c>
      <c r="D753" s="14" t="str">
        <f>"Q"&amp;ROUNDUP(MONTH(SalesDataTable[[#This Row],[Order Date]])/3,0)</f>
        <v>Q2</v>
      </c>
      <c r="E753" s="5">
        <f>MONTH(SalesDataTable[[#This Row],[Order Date]])</f>
        <v>5</v>
      </c>
      <c r="F753" s="5" t="str">
        <f>TEXT(SalesDataTable[[#This Row],[Order Date]], "MMM")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25">
        <f>SalesDataTable[[#This Row],[Units Sold]]*SalesDataTable[[#This Row],[Unit Price]]</f>
        <v>81.099999999999994</v>
      </c>
      <c r="V753" s="8">
        <f>SalesDataTable[[#This Row],[Units Sold]]*SalesDataTable[[#This Row],[Unit Price]]*SalesDataTable[[#This Row],[Discount %]]</f>
        <v>0</v>
      </c>
      <c r="W753" s="5">
        <f>YEAR(SalesDataTable[[#This Row],[Order Date]])</f>
        <v>2026</v>
      </c>
      <c r="X753" s="8" t="str">
        <f>"Q"&amp;ROUNDUP(MONTH(SalesDataTable[[#This Row],[Order Date]])/3,0)</f>
        <v>Q2</v>
      </c>
      <c r="Y753" s="9">
        <f>MONTH(SalesDataTable[[#This Row],[Order Date]])</f>
        <v>5</v>
      </c>
      <c r="Z753" s="8" t="str">
        <f>TEXT(SalesDataTable[[#This Row],[Order Date]],"mmm")</f>
        <v>May</v>
      </c>
    </row>
    <row r="754" spans="1:26" ht="16">
      <c r="A754" s="2">
        <v>4247</v>
      </c>
      <c r="B754" s="3">
        <v>46148</v>
      </c>
      <c r="C754" s="5">
        <f>YEAR(SalesDataTable[[#This Row],[Order Date]])</f>
        <v>2026</v>
      </c>
      <c r="D754" s="14" t="str">
        <f>"Q"&amp;ROUNDUP(MONTH(SalesDataTable[[#This Row],[Order Date]])/3,0)</f>
        <v>Q2</v>
      </c>
      <c r="E754" s="5">
        <f>MONTH(SalesDataTable[[#This Row],[Order Date]])</f>
        <v>5</v>
      </c>
      <c r="F754" s="5" t="str">
        <f>TEXT(SalesDataTable[[#This Row],[Order Date]], "MMM")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25">
        <f>SalesDataTable[[#This Row],[Units Sold]]*SalesDataTable[[#This Row],[Unit Price]]</f>
        <v>102.6</v>
      </c>
      <c r="V754" s="8">
        <f>SalesDataTable[[#This Row],[Units Sold]]*SalesDataTable[[#This Row],[Unit Price]]*SalesDataTable[[#This Row],[Discount %]]</f>
        <v>0</v>
      </c>
      <c r="W754" s="5">
        <f>YEAR(SalesDataTable[[#This Row],[Order Date]])</f>
        <v>2026</v>
      </c>
      <c r="X754" s="8" t="str">
        <f>"Q"&amp;ROUNDUP(MONTH(SalesDataTable[[#This Row],[Order Date]])/3,0)</f>
        <v>Q2</v>
      </c>
      <c r="Y754" s="9">
        <f>MONTH(SalesDataTable[[#This Row],[Order Date]])</f>
        <v>5</v>
      </c>
      <c r="Z754" s="8" t="str">
        <f>TEXT(SalesDataTable[[#This Row],[Order Date]],"mmm")</f>
        <v>May</v>
      </c>
    </row>
    <row r="755" spans="1:26" ht="16">
      <c r="A755" s="2">
        <v>5196</v>
      </c>
      <c r="B755" s="3">
        <v>46148</v>
      </c>
      <c r="C755" s="5">
        <f>YEAR(SalesDataTable[[#This Row],[Order Date]])</f>
        <v>2026</v>
      </c>
      <c r="D755" s="14" t="str">
        <f>"Q"&amp;ROUNDUP(MONTH(SalesDataTable[[#This Row],[Order Date]])/3,0)</f>
        <v>Q2</v>
      </c>
      <c r="E755" s="5">
        <f>MONTH(SalesDataTable[[#This Row],[Order Date]])</f>
        <v>5</v>
      </c>
      <c r="F755" s="5" t="str">
        <f>TEXT(SalesDataTable[[#This Row],[Order Date]], "MMM")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25">
        <f>SalesDataTable[[#This Row],[Units Sold]]*SalesDataTable[[#This Row],[Unit Price]]</f>
        <v>247.68</v>
      </c>
      <c r="V755" s="8">
        <f>SalesDataTable[[#This Row],[Units Sold]]*SalesDataTable[[#This Row],[Unit Price]]*SalesDataTable[[#This Row],[Discount %]]</f>
        <v>0</v>
      </c>
      <c r="W755" s="5">
        <f>YEAR(SalesDataTable[[#This Row],[Order Date]])</f>
        <v>2026</v>
      </c>
      <c r="X755" s="8" t="str">
        <f>"Q"&amp;ROUNDUP(MONTH(SalesDataTable[[#This Row],[Order Date]])/3,0)</f>
        <v>Q2</v>
      </c>
      <c r="Y755" s="9">
        <f>MONTH(SalesDataTable[[#This Row],[Order Date]])</f>
        <v>5</v>
      </c>
      <c r="Z755" s="8" t="str">
        <f>TEXT(SalesDataTable[[#This Row],[Order Date]],"mmm")</f>
        <v>May</v>
      </c>
    </row>
    <row r="756" spans="1:26" ht="16">
      <c r="A756" s="2">
        <v>400</v>
      </c>
      <c r="B756" s="3">
        <v>46149</v>
      </c>
      <c r="C756" s="5">
        <f>YEAR(SalesDataTable[[#This Row],[Order Date]])</f>
        <v>2026</v>
      </c>
      <c r="D756" s="14" t="str">
        <f>"Q"&amp;ROUNDUP(MONTH(SalesDataTable[[#This Row],[Order Date]])/3,0)</f>
        <v>Q2</v>
      </c>
      <c r="E756" s="5">
        <f>MONTH(SalesDataTable[[#This Row],[Order Date]])</f>
        <v>5</v>
      </c>
      <c r="F756" s="5" t="str">
        <f>TEXT(SalesDataTable[[#This Row],[Order Date]], "MMM")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25">
        <f>SalesDataTable[[#This Row],[Units Sold]]*SalesDataTable[[#This Row],[Unit Price]]</f>
        <v>555.96</v>
      </c>
      <c r="V756" s="8">
        <f>SalesDataTable[[#This Row],[Units Sold]]*SalesDataTable[[#This Row],[Unit Price]]*SalesDataTable[[#This Row],[Discount %]]</f>
        <v>83.394000000000005</v>
      </c>
      <c r="W756" s="5">
        <f>YEAR(SalesDataTable[[#This Row],[Order Date]])</f>
        <v>2026</v>
      </c>
      <c r="X756" s="8" t="str">
        <f>"Q"&amp;ROUNDUP(MONTH(SalesDataTable[[#This Row],[Order Date]])/3,0)</f>
        <v>Q2</v>
      </c>
      <c r="Y756" s="9">
        <f>MONTH(SalesDataTable[[#This Row],[Order Date]])</f>
        <v>5</v>
      </c>
      <c r="Z756" s="8" t="str">
        <f>TEXT(SalesDataTable[[#This Row],[Order Date]],"mmm")</f>
        <v>May</v>
      </c>
    </row>
    <row r="757" spans="1:26" ht="16">
      <c r="A757" s="2">
        <v>829</v>
      </c>
      <c r="B757" s="3">
        <v>46149</v>
      </c>
      <c r="C757" s="5">
        <f>YEAR(SalesDataTable[[#This Row],[Order Date]])</f>
        <v>2026</v>
      </c>
      <c r="D757" s="14" t="str">
        <f>"Q"&amp;ROUNDUP(MONTH(SalesDataTable[[#This Row],[Order Date]])/3,0)</f>
        <v>Q2</v>
      </c>
      <c r="E757" s="5">
        <f>MONTH(SalesDataTable[[#This Row],[Order Date]])</f>
        <v>5</v>
      </c>
      <c r="F757" s="5" t="str">
        <f>TEXT(SalesDataTable[[#This Row],[Order Date]], "MMM")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25">
        <f>SalesDataTable[[#This Row],[Units Sold]]*SalesDataTable[[#This Row],[Unit Price]]</f>
        <v>39.42</v>
      </c>
      <c r="V757" s="8">
        <f>SalesDataTable[[#This Row],[Units Sold]]*SalesDataTable[[#This Row],[Unit Price]]*SalesDataTable[[#This Row],[Discount %]]</f>
        <v>0</v>
      </c>
      <c r="W757" s="5">
        <f>YEAR(SalesDataTable[[#This Row],[Order Date]])</f>
        <v>2026</v>
      </c>
      <c r="X757" s="8" t="str">
        <f>"Q"&amp;ROUNDUP(MONTH(SalesDataTable[[#This Row],[Order Date]])/3,0)</f>
        <v>Q2</v>
      </c>
      <c r="Y757" s="9">
        <f>MONTH(SalesDataTable[[#This Row],[Order Date]])</f>
        <v>5</v>
      </c>
      <c r="Z757" s="8" t="str">
        <f>TEXT(SalesDataTable[[#This Row],[Order Date]],"mmm")</f>
        <v>May</v>
      </c>
    </row>
    <row r="758" spans="1:26" ht="16">
      <c r="A758" s="2">
        <v>1236</v>
      </c>
      <c r="B758" s="3">
        <v>46149</v>
      </c>
      <c r="C758" s="5">
        <f>YEAR(SalesDataTable[[#This Row],[Order Date]])</f>
        <v>2026</v>
      </c>
      <c r="D758" s="14" t="str">
        <f>"Q"&amp;ROUNDUP(MONTH(SalesDataTable[[#This Row],[Order Date]])/3,0)</f>
        <v>Q2</v>
      </c>
      <c r="E758" s="5">
        <f>MONTH(SalesDataTable[[#This Row],[Order Date]])</f>
        <v>5</v>
      </c>
      <c r="F758" s="5" t="str">
        <f>TEXT(SalesDataTable[[#This Row],[Order Date]], "MMM")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25">
        <f>SalesDataTable[[#This Row],[Units Sold]]*SalesDataTable[[#This Row],[Unit Price]]</f>
        <v>248.5</v>
      </c>
      <c r="V758" s="8">
        <f>SalesDataTable[[#This Row],[Units Sold]]*SalesDataTable[[#This Row],[Unit Price]]*SalesDataTable[[#This Row],[Discount %]]</f>
        <v>0</v>
      </c>
      <c r="W758" s="5">
        <f>YEAR(SalesDataTable[[#This Row],[Order Date]])</f>
        <v>2026</v>
      </c>
      <c r="X758" s="8" t="str">
        <f>"Q"&amp;ROUNDUP(MONTH(SalesDataTable[[#This Row],[Order Date]])/3,0)</f>
        <v>Q2</v>
      </c>
      <c r="Y758" s="9">
        <f>MONTH(SalesDataTable[[#This Row],[Order Date]])</f>
        <v>5</v>
      </c>
      <c r="Z758" s="8" t="str">
        <f>TEXT(SalesDataTable[[#This Row],[Order Date]],"mmm")</f>
        <v>May</v>
      </c>
    </row>
    <row r="759" spans="1:26" ht="16">
      <c r="A759" s="2">
        <v>1364</v>
      </c>
      <c r="B759" s="3">
        <v>46149</v>
      </c>
      <c r="C759" s="5">
        <f>YEAR(SalesDataTable[[#This Row],[Order Date]])</f>
        <v>2026</v>
      </c>
      <c r="D759" s="14" t="str">
        <f>"Q"&amp;ROUNDUP(MONTH(SalesDataTable[[#This Row],[Order Date]])/3,0)</f>
        <v>Q2</v>
      </c>
      <c r="E759" s="5">
        <f>MONTH(SalesDataTable[[#This Row],[Order Date]])</f>
        <v>5</v>
      </c>
      <c r="F759" s="5" t="str">
        <f>TEXT(SalesDataTable[[#This Row],[Order Date]], "MMM")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25">
        <f>SalesDataTable[[#This Row],[Units Sold]]*SalesDataTable[[#This Row],[Unit Price]]</f>
        <v>312.86</v>
      </c>
      <c r="V759" s="8">
        <f>SalesDataTable[[#This Row],[Units Sold]]*SalesDataTable[[#This Row],[Unit Price]]*SalesDataTable[[#This Row],[Discount %]]</f>
        <v>0</v>
      </c>
      <c r="W759" s="5">
        <f>YEAR(SalesDataTable[[#This Row],[Order Date]])</f>
        <v>2026</v>
      </c>
      <c r="X759" s="8" t="str">
        <f>"Q"&amp;ROUNDUP(MONTH(SalesDataTable[[#This Row],[Order Date]])/3,0)</f>
        <v>Q2</v>
      </c>
      <c r="Y759" s="9">
        <f>MONTH(SalesDataTable[[#This Row],[Order Date]])</f>
        <v>5</v>
      </c>
      <c r="Z759" s="8" t="str">
        <f>TEXT(SalesDataTable[[#This Row],[Order Date]],"mmm")</f>
        <v>May</v>
      </c>
    </row>
    <row r="760" spans="1:26" ht="16">
      <c r="A760" s="2">
        <v>2105</v>
      </c>
      <c r="B760" s="3">
        <v>46149</v>
      </c>
      <c r="C760" s="5">
        <f>YEAR(SalesDataTable[[#This Row],[Order Date]])</f>
        <v>2026</v>
      </c>
      <c r="D760" s="14" t="str">
        <f>"Q"&amp;ROUNDUP(MONTH(SalesDataTable[[#This Row],[Order Date]])/3,0)</f>
        <v>Q2</v>
      </c>
      <c r="E760" s="5">
        <f>MONTH(SalesDataTable[[#This Row],[Order Date]])</f>
        <v>5</v>
      </c>
      <c r="F760" s="5" t="str">
        <f>TEXT(SalesDataTable[[#This Row],[Order Date]], "MMM")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25">
        <f>SalesDataTable[[#This Row],[Units Sold]]*SalesDataTable[[#This Row],[Unit Price]]</f>
        <v>80.3</v>
      </c>
      <c r="V760" s="8">
        <f>SalesDataTable[[#This Row],[Units Sold]]*SalesDataTable[[#This Row],[Unit Price]]*SalesDataTable[[#This Row],[Discount %]]</f>
        <v>0</v>
      </c>
      <c r="W760" s="5">
        <f>YEAR(SalesDataTable[[#This Row],[Order Date]])</f>
        <v>2026</v>
      </c>
      <c r="X760" s="8" t="str">
        <f>"Q"&amp;ROUNDUP(MONTH(SalesDataTable[[#This Row],[Order Date]])/3,0)</f>
        <v>Q2</v>
      </c>
      <c r="Y760" s="9">
        <f>MONTH(SalesDataTable[[#This Row],[Order Date]])</f>
        <v>5</v>
      </c>
      <c r="Z760" s="8" t="str">
        <f>TEXT(SalesDataTable[[#This Row],[Order Date]],"mmm")</f>
        <v>May</v>
      </c>
    </row>
    <row r="761" spans="1:26" ht="16">
      <c r="A761" s="2">
        <v>4706</v>
      </c>
      <c r="B761" s="3">
        <v>46149</v>
      </c>
      <c r="C761" s="5">
        <f>YEAR(SalesDataTable[[#This Row],[Order Date]])</f>
        <v>2026</v>
      </c>
      <c r="D761" s="14" t="str">
        <f>"Q"&amp;ROUNDUP(MONTH(SalesDataTable[[#This Row],[Order Date]])/3,0)</f>
        <v>Q2</v>
      </c>
      <c r="E761" s="5">
        <f>MONTH(SalesDataTable[[#This Row],[Order Date]])</f>
        <v>5</v>
      </c>
      <c r="F761" s="5" t="str">
        <f>TEXT(SalesDataTable[[#This Row],[Order Date]], "MMM")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25">
        <f>SalesDataTable[[#This Row],[Units Sold]]*SalesDataTable[[#This Row],[Unit Price]]</f>
        <v>79.89</v>
      </c>
      <c r="V761" s="8">
        <f>SalesDataTable[[#This Row],[Units Sold]]*SalesDataTable[[#This Row],[Unit Price]]*SalesDataTable[[#This Row],[Discount %]]</f>
        <v>0</v>
      </c>
      <c r="W761" s="5">
        <f>YEAR(SalesDataTable[[#This Row],[Order Date]])</f>
        <v>2026</v>
      </c>
      <c r="X761" s="8" t="str">
        <f>"Q"&amp;ROUNDUP(MONTH(SalesDataTable[[#This Row],[Order Date]])/3,0)</f>
        <v>Q2</v>
      </c>
      <c r="Y761" s="9">
        <f>MONTH(SalesDataTable[[#This Row],[Order Date]])</f>
        <v>5</v>
      </c>
      <c r="Z761" s="8" t="str">
        <f>TEXT(SalesDataTable[[#This Row],[Order Date]],"mmm")</f>
        <v>May</v>
      </c>
    </row>
    <row r="762" spans="1:26" ht="16">
      <c r="A762" s="2">
        <v>68</v>
      </c>
      <c r="B762" s="3">
        <v>46150</v>
      </c>
      <c r="C762" s="5">
        <f>YEAR(SalesDataTable[[#This Row],[Order Date]])</f>
        <v>2026</v>
      </c>
      <c r="D762" s="14" t="str">
        <f>"Q"&amp;ROUNDUP(MONTH(SalesDataTable[[#This Row],[Order Date]])/3,0)</f>
        <v>Q2</v>
      </c>
      <c r="E762" s="5">
        <f>MONTH(SalesDataTable[[#This Row],[Order Date]])</f>
        <v>5</v>
      </c>
      <c r="F762" s="5" t="str">
        <f>TEXT(SalesDataTable[[#This Row],[Order Date]], "MMM")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25">
        <f>SalesDataTable[[#This Row],[Units Sold]]*SalesDataTable[[#This Row],[Unit Price]]</f>
        <v>39.5</v>
      </c>
      <c r="V762" s="8">
        <f>SalesDataTable[[#This Row],[Units Sold]]*SalesDataTable[[#This Row],[Unit Price]]*SalesDataTable[[#This Row],[Discount %]]</f>
        <v>0</v>
      </c>
      <c r="W762" s="5">
        <f>YEAR(SalesDataTable[[#This Row],[Order Date]])</f>
        <v>2026</v>
      </c>
      <c r="X762" s="8" t="str">
        <f>"Q"&amp;ROUNDUP(MONTH(SalesDataTable[[#This Row],[Order Date]])/3,0)</f>
        <v>Q2</v>
      </c>
      <c r="Y762" s="9">
        <f>MONTH(SalesDataTable[[#This Row],[Order Date]])</f>
        <v>5</v>
      </c>
      <c r="Z762" s="8" t="str">
        <f>TEXT(SalesDataTable[[#This Row],[Order Date]],"mmm")</f>
        <v>May</v>
      </c>
    </row>
    <row r="763" spans="1:26" ht="16">
      <c r="A763" s="2">
        <v>1352</v>
      </c>
      <c r="B763" s="3">
        <v>46150</v>
      </c>
      <c r="C763" s="5">
        <f>YEAR(SalesDataTable[[#This Row],[Order Date]])</f>
        <v>2026</v>
      </c>
      <c r="D763" s="14" t="str">
        <f>"Q"&amp;ROUNDUP(MONTH(SalesDataTable[[#This Row],[Order Date]])/3,0)</f>
        <v>Q2</v>
      </c>
      <c r="E763" s="5">
        <f>MONTH(SalesDataTable[[#This Row],[Order Date]])</f>
        <v>5</v>
      </c>
      <c r="F763" s="5" t="str">
        <f>TEXT(SalesDataTable[[#This Row],[Order Date]], "MMM")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25">
        <f>SalesDataTable[[#This Row],[Units Sold]]*SalesDataTable[[#This Row],[Unit Price]]</f>
        <v>80.7</v>
      </c>
      <c r="V763" s="8">
        <f>SalesDataTable[[#This Row],[Units Sold]]*SalesDataTable[[#This Row],[Unit Price]]*SalesDataTable[[#This Row],[Discount %]]</f>
        <v>0</v>
      </c>
      <c r="W763" s="5">
        <f>YEAR(SalesDataTable[[#This Row],[Order Date]])</f>
        <v>2026</v>
      </c>
      <c r="X763" s="8" t="str">
        <f>"Q"&amp;ROUNDUP(MONTH(SalesDataTable[[#This Row],[Order Date]])/3,0)</f>
        <v>Q2</v>
      </c>
      <c r="Y763" s="9">
        <f>MONTH(SalesDataTable[[#This Row],[Order Date]])</f>
        <v>5</v>
      </c>
      <c r="Z763" s="8" t="str">
        <f>TEXT(SalesDataTable[[#This Row],[Order Date]],"mmm")</f>
        <v>May</v>
      </c>
    </row>
    <row r="764" spans="1:26" ht="16">
      <c r="A764" s="2">
        <v>2526</v>
      </c>
      <c r="B764" s="3">
        <v>46150</v>
      </c>
      <c r="C764" s="5">
        <f>YEAR(SalesDataTable[[#This Row],[Order Date]])</f>
        <v>2026</v>
      </c>
      <c r="D764" s="14" t="str">
        <f>"Q"&amp;ROUNDUP(MONTH(SalesDataTable[[#This Row],[Order Date]])/3,0)</f>
        <v>Q2</v>
      </c>
      <c r="E764" s="5">
        <f>MONTH(SalesDataTable[[#This Row],[Order Date]])</f>
        <v>5</v>
      </c>
      <c r="F764" s="5" t="str">
        <f>TEXT(SalesDataTable[[#This Row],[Order Date]], "MMM")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25">
        <f>SalesDataTable[[#This Row],[Units Sold]]*SalesDataTable[[#This Row],[Unit Price]]</f>
        <v>80.86</v>
      </c>
      <c r="V764" s="8">
        <f>SalesDataTable[[#This Row],[Units Sold]]*SalesDataTable[[#This Row],[Unit Price]]*SalesDataTable[[#This Row],[Discount %]]</f>
        <v>0</v>
      </c>
      <c r="W764" s="5">
        <f>YEAR(SalesDataTable[[#This Row],[Order Date]])</f>
        <v>2026</v>
      </c>
      <c r="X764" s="8" t="str">
        <f>"Q"&amp;ROUNDUP(MONTH(SalesDataTable[[#This Row],[Order Date]])/3,0)</f>
        <v>Q2</v>
      </c>
      <c r="Y764" s="9">
        <f>MONTH(SalesDataTable[[#This Row],[Order Date]])</f>
        <v>5</v>
      </c>
      <c r="Z764" s="8" t="str">
        <f>TEXT(SalesDataTable[[#This Row],[Order Date]],"mmm")</f>
        <v>May</v>
      </c>
    </row>
    <row r="765" spans="1:26" ht="16">
      <c r="A765" s="2">
        <v>3298</v>
      </c>
      <c r="B765" s="3">
        <v>46150</v>
      </c>
      <c r="C765" s="5">
        <f>YEAR(SalesDataTable[[#This Row],[Order Date]])</f>
        <v>2026</v>
      </c>
      <c r="D765" s="14" t="str">
        <f>"Q"&amp;ROUNDUP(MONTH(SalesDataTable[[#This Row],[Order Date]])/3,0)</f>
        <v>Q2</v>
      </c>
      <c r="E765" s="5">
        <f>MONTH(SalesDataTable[[#This Row],[Order Date]])</f>
        <v>5</v>
      </c>
      <c r="F765" s="5" t="str">
        <f>TEXT(SalesDataTable[[#This Row],[Order Date]], "MMM")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25">
        <f>SalesDataTable[[#This Row],[Units Sold]]*SalesDataTable[[#This Row],[Unit Price]]</f>
        <v>675.4</v>
      </c>
      <c r="V765" s="8">
        <f>SalesDataTable[[#This Row],[Units Sold]]*SalesDataTable[[#This Row],[Unit Price]]*SalesDataTable[[#This Row],[Discount %]]</f>
        <v>67.540000000000006</v>
      </c>
      <c r="W765" s="5">
        <f>YEAR(SalesDataTable[[#This Row],[Order Date]])</f>
        <v>2026</v>
      </c>
      <c r="X765" s="8" t="str">
        <f>"Q"&amp;ROUNDUP(MONTH(SalesDataTable[[#This Row],[Order Date]])/3,0)</f>
        <v>Q2</v>
      </c>
      <c r="Y765" s="9">
        <f>MONTH(SalesDataTable[[#This Row],[Order Date]])</f>
        <v>5</v>
      </c>
      <c r="Z765" s="8" t="str">
        <f>TEXT(SalesDataTable[[#This Row],[Order Date]],"mmm")</f>
        <v>May</v>
      </c>
    </row>
    <row r="766" spans="1:26" ht="16">
      <c r="A766" s="2">
        <v>3510</v>
      </c>
      <c r="B766" s="3">
        <v>46150</v>
      </c>
      <c r="C766" s="5">
        <f>YEAR(SalesDataTable[[#This Row],[Order Date]])</f>
        <v>2026</v>
      </c>
      <c r="D766" s="14" t="str">
        <f>"Q"&amp;ROUNDUP(MONTH(SalesDataTable[[#This Row],[Order Date]])/3,0)</f>
        <v>Q2</v>
      </c>
      <c r="E766" s="5">
        <f>MONTH(SalesDataTable[[#This Row],[Order Date]])</f>
        <v>5</v>
      </c>
      <c r="F766" s="5" t="str">
        <f>TEXT(SalesDataTable[[#This Row],[Order Date]], "MMM")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25">
        <f>SalesDataTable[[#This Row],[Units Sold]]*SalesDataTable[[#This Row],[Unit Price]]</f>
        <v>487.24</v>
      </c>
      <c r="V766" s="8">
        <f>SalesDataTable[[#This Row],[Units Sold]]*SalesDataTable[[#This Row],[Unit Price]]*SalesDataTable[[#This Row],[Discount %]]</f>
        <v>0</v>
      </c>
      <c r="W766" s="5">
        <f>YEAR(SalesDataTable[[#This Row],[Order Date]])</f>
        <v>2026</v>
      </c>
      <c r="X766" s="8" t="str">
        <f>"Q"&amp;ROUNDUP(MONTH(SalesDataTable[[#This Row],[Order Date]])/3,0)</f>
        <v>Q2</v>
      </c>
      <c r="Y766" s="9">
        <f>MONTH(SalesDataTable[[#This Row],[Order Date]])</f>
        <v>5</v>
      </c>
      <c r="Z766" s="8" t="str">
        <f>TEXT(SalesDataTable[[#This Row],[Order Date]],"mmm")</f>
        <v>May</v>
      </c>
    </row>
    <row r="767" spans="1:26" ht="16">
      <c r="A767" s="2">
        <v>3638</v>
      </c>
      <c r="B767" s="3">
        <v>46150</v>
      </c>
      <c r="C767" s="5">
        <f>YEAR(SalesDataTable[[#This Row],[Order Date]])</f>
        <v>2026</v>
      </c>
      <c r="D767" s="14" t="str">
        <f>"Q"&amp;ROUNDUP(MONTH(SalesDataTable[[#This Row],[Order Date]])/3,0)</f>
        <v>Q2</v>
      </c>
      <c r="E767" s="5">
        <f>MONTH(SalesDataTable[[#This Row],[Order Date]])</f>
        <v>5</v>
      </c>
      <c r="F767" s="5" t="str">
        <f>TEXT(SalesDataTable[[#This Row],[Order Date]], "MMM")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25">
        <f>SalesDataTable[[#This Row],[Units Sold]]*SalesDataTable[[#This Row],[Unit Price]]</f>
        <v>1685.5</v>
      </c>
      <c r="V767" s="8">
        <f>SalesDataTable[[#This Row],[Units Sold]]*SalesDataTable[[#This Row],[Unit Price]]*SalesDataTable[[#This Row],[Discount %]]</f>
        <v>168.55</v>
      </c>
      <c r="W767" s="5">
        <f>YEAR(SalesDataTable[[#This Row],[Order Date]])</f>
        <v>2026</v>
      </c>
      <c r="X767" s="8" t="str">
        <f>"Q"&amp;ROUNDUP(MONTH(SalesDataTable[[#This Row],[Order Date]])/3,0)</f>
        <v>Q2</v>
      </c>
      <c r="Y767" s="9">
        <f>MONTH(SalesDataTable[[#This Row],[Order Date]])</f>
        <v>5</v>
      </c>
      <c r="Z767" s="8" t="str">
        <f>TEXT(SalesDataTable[[#This Row],[Order Date]],"mmm")</f>
        <v>May</v>
      </c>
    </row>
    <row r="768" spans="1:26" ht="16">
      <c r="A768" s="2">
        <v>3754</v>
      </c>
      <c r="B768" s="3">
        <v>46150</v>
      </c>
      <c r="C768" s="5">
        <f>YEAR(SalesDataTable[[#This Row],[Order Date]])</f>
        <v>2026</v>
      </c>
      <c r="D768" s="14" t="str">
        <f>"Q"&amp;ROUNDUP(MONTH(SalesDataTable[[#This Row],[Order Date]])/3,0)</f>
        <v>Q2</v>
      </c>
      <c r="E768" s="5">
        <f>MONTH(SalesDataTable[[#This Row],[Order Date]])</f>
        <v>5</v>
      </c>
      <c r="F768" s="5" t="str">
        <f>TEXT(SalesDataTable[[#This Row],[Order Date]], "MMM")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25">
        <f>SalesDataTable[[#This Row],[Units Sold]]*SalesDataTable[[#This Row],[Unit Price]]</f>
        <v>39.42</v>
      </c>
      <c r="V768" s="8">
        <f>SalesDataTable[[#This Row],[Units Sold]]*SalesDataTable[[#This Row],[Unit Price]]*SalesDataTable[[#This Row],[Discount %]]</f>
        <v>1.9710000000000001</v>
      </c>
      <c r="W768" s="5">
        <f>YEAR(SalesDataTable[[#This Row],[Order Date]])</f>
        <v>2026</v>
      </c>
      <c r="X768" s="8" t="str">
        <f>"Q"&amp;ROUNDUP(MONTH(SalesDataTable[[#This Row],[Order Date]])/3,0)</f>
        <v>Q2</v>
      </c>
      <c r="Y768" s="9">
        <f>MONTH(SalesDataTable[[#This Row],[Order Date]])</f>
        <v>5</v>
      </c>
      <c r="Z768" s="8" t="str">
        <f>TEXT(SalesDataTable[[#This Row],[Order Date]],"mmm")</f>
        <v>May</v>
      </c>
    </row>
    <row r="769" spans="1:26" ht="16">
      <c r="A769" s="2">
        <v>4029</v>
      </c>
      <c r="B769" s="3">
        <v>46150</v>
      </c>
      <c r="C769" s="5">
        <f>YEAR(SalesDataTable[[#This Row],[Order Date]])</f>
        <v>2026</v>
      </c>
      <c r="D769" s="14" t="str">
        <f>"Q"&amp;ROUNDUP(MONTH(SalesDataTable[[#This Row],[Order Date]])/3,0)</f>
        <v>Q2</v>
      </c>
      <c r="E769" s="5">
        <f>MONTH(SalesDataTable[[#This Row],[Order Date]])</f>
        <v>5</v>
      </c>
      <c r="F769" s="5" t="str">
        <f>TEXT(SalesDataTable[[#This Row],[Order Date]], "MMM")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25">
        <f>SalesDataTable[[#This Row],[Units Sold]]*SalesDataTable[[#This Row],[Unit Price]]</f>
        <v>161.36000000000001</v>
      </c>
      <c r="V769" s="8">
        <f>SalesDataTable[[#This Row],[Units Sold]]*SalesDataTable[[#This Row],[Unit Price]]*SalesDataTable[[#This Row],[Discount %]]</f>
        <v>0</v>
      </c>
      <c r="W769" s="5">
        <f>YEAR(SalesDataTable[[#This Row],[Order Date]])</f>
        <v>2026</v>
      </c>
      <c r="X769" s="8" t="str">
        <f>"Q"&amp;ROUNDUP(MONTH(SalesDataTable[[#This Row],[Order Date]])/3,0)</f>
        <v>Q2</v>
      </c>
      <c r="Y769" s="9">
        <f>MONTH(SalesDataTable[[#This Row],[Order Date]])</f>
        <v>5</v>
      </c>
      <c r="Z769" s="8" t="str">
        <f>TEXT(SalesDataTable[[#This Row],[Order Date]],"mmm")</f>
        <v>May</v>
      </c>
    </row>
    <row r="770" spans="1:26" ht="16">
      <c r="A770" s="2">
        <v>4651</v>
      </c>
      <c r="B770" s="3">
        <v>46150</v>
      </c>
      <c r="C770" s="5">
        <f>YEAR(SalesDataTable[[#This Row],[Order Date]])</f>
        <v>2026</v>
      </c>
      <c r="D770" s="14" t="str">
        <f>"Q"&amp;ROUNDUP(MONTH(SalesDataTable[[#This Row],[Order Date]])/3,0)</f>
        <v>Q2</v>
      </c>
      <c r="E770" s="5">
        <f>MONTH(SalesDataTable[[#This Row],[Order Date]])</f>
        <v>5</v>
      </c>
      <c r="F770" s="5" t="str">
        <f>TEXT(SalesDataTable[[#This Row],[Order Date]], "MMM")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25">
        <f>SalesDataTable[[#This Row],[Units Sold]]*SalesDataTable[[#This Row],[Unit Price]]</f>
        <v>123.68</v>
      </c>
      <c r="V770" s="8">
        <f>SalesDataTable[[#This Row],[Units Sold]]*SalesDataTable[[#This Row],[Unit Price]]*SalesDataTable[[#This Row],[Discount %]]</f>
        <v>0</v>
      </c>
      <c r="W770" s="5">
        <f>YEAR(SalesDataTable[[#This Row],[Order Date]])</f>
        <v>2026</v>
      </c>
      <c r="X770" s="8" t="str">
        <f>"Q"&amp;ROUNDUP(MONTH(SalesDataTable[[#This Row],[Order Date]])/3,0)</f>
        <v>Q2</v>
      </c>
      <c r="Y770" s="9">
        <f>MONTH(SalesDataTable[[#This Row],[Order Date]])</f>
        <v>5</v>
      </c>
      <c r="Z770" s="8" t="str">
        <f>TEXT(SalesDataTable[[#This Row],[Order Date]],"mmm")</f>
        <v>May</v>
      </c>
    </row>
    <row r="771" spans="1:26" ht="16">
      <c r="A771" s="2">
        <v>4886</v>
      </c>
      <c r="B771" s="3">
        <v>46150</v>
      </c>
      <c r="C771" s="5">
        <f>YEAR(SalesDataTable[[#This Row],[Order Date]])</f>
        <v>2026</v>
      </c>
      <c r="D771" s="14" t="str">
        <f>"Q"&amp;ROUNDUP(MONTH(SalesDataTable[[#This Row],[Order Date]])/3,0)</f>
        <v>Q2</v>
      </c>
      <c r="E771" s="5">
        <f>MONTH(SalesDataTable[[#This Row],[Order Date]])</f>
        <v>5</v>
      </c>
      <c r="F771" s="5" t="str">
        <f>TEXT(SalesDataTable[[#This Row],[Order Date]], "MMM")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25">
        <f>SalesDataTable[[#This Row],[Units Sold]]*SalesDataTable[[#This Row],[Unit Price]]</f>
        <v>146.29</v>
      </c>
      <c r="V771" s="8">
        <f>SalesDataTable[[#This Row],[Units Sold]]*SalesDataTable[[#This Row],[Unit Price]]*SalesDataTable[[#This Row],[Discount %]]</f>
        <v>0</v>
      </c>
      <c r="W771" s="5">
        <f>YEAR(SalesDataTable[[#This Row],[Order Date]])</f>
        <v>2026</v>
      </c>
      <c r="X771" s="8" t="str">
        <f>"Q"&amp;ROUNDUP(MONTH(SalesDataTable[[#This Row],[Order Date]])/3,0)</f>
        <v>Q2</v>
      </c>
      <c r="Y771" s="9">
        <f>MONTH(SalesDataTable[[#This Row],[Order Date]])</f>
        <v>5</v>
      </c>
      <c r="Z771" s="8" t="str">
        <f>TEXT(SalesDataTable[[#This Row],[Order Date]],"mmm")</f>
        <v>May</v>
      </c>
    </row>
    <row r="772" spans="1:26" ht="16">
      <c r="A772" s="2">
        <v>162</v>
      </c>
      <c r="B772" s="3">
        <v>46151</v>
      </c>
      <c r="C772" s="5">
        <f>YEAR(SalesDataTable[[#This Row],[Order Date]])</f>
        <v>2026</v>
      </c>
      <c r="D772" s="14" t="str">
        <f>"Q"&amp;ROUNDUP(MONTH(SalesDataTable[[#This Row],[Order Date]])/3,0)</f>
        <v>Q2</v>
      </c>
      <c r="E772" s="5">
        <f>MONTH(SalesDataTable[[#This Row],[Order Date]])</f>
        <v>5</v>
      </c>
      <c r="F772" s="5" t="str">
        <f>TEXT(SalesDataTable[[#This Row],[Order Date]], "MMM")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25">
        <f>SalesDataTable[[#This Row],[Units Sold]]*SalesDataTable[[#This Row],[Unit Price]]</f>
        <v>329.9</v>
      </c>
      <c r="V772" s="8">
        <f>SalesDataTable[[#This Row],[Units Sold]]*SalesDataTable[[#This Row],[Unit Price]]*SalesDataTable[[#This Row],[Discount %]]</f>
        <v>32.99</v>
      </c>
      <c r="W772" s="5">
        <f>YEAR(SalesDataTable[[#This Row],[Order Date]])</f>
        <v>2026</v>
      </c>
      <c r="X772" s="8" t="str">
        <f>"Q"&amp;ROUNDUP(MONTH(SalesDataTable[[#This Row],[Order Date]])/3,0)</f>
        <v>Q2</v>
      </c>
      <c r="Y772" s="9">
        <f>MONTH(SalesDataTable[[#This Row],[Order Date]])</f>
        <v>5</v>
      </c>
      <c r="Z772" s="8" t="str">
        <f>TEXT(SalesDataTable[[#This Row],[Order Date]],"mmm")</f>
        <v>May</v>
      </c>
    </row>
    <row r="773" spans="1:26" ht="16">
      <c r="A773" s="2">
        <v>184</v>
      </c>
      <c r="B773" s="3">
        <v>46151</v>
      </c>
      <c r="C773" s="5">
        <f>YEAR(SalesDataTable[[#This Row],[Order Date]])</f>
        <v>2026</v>
      </c>
      <c r="D773" s="14" t="str">
        <f>"Q"&amp;ROUNDUP(MONTH(SalesDataTable[[#This Row],[Order Date]])/3,0)</f>
        <v>Q2</v>
      </c>
      <c r="E773" s="5">
        <f>MONTH(SalesDataTable[[#This Row],[Order Date]])</f>
        <v>5</v>
      </c>
      <c r="F773" s="5" t="str">
        <f>TEXT(SalesDataTable[[#This Row],[Order Date]], "MMM")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25">
        <f>SalesDataTable[[#This Row],[Units Sold]]*SalesDataTable[[#This Row],[Unit Price]]</f>
        <v>183.18</v>
      </c>
      <c r="V773" s="8">
        <f>SalesDataTable[[#This Row],[Units Sold]]*SalesDataTable[[#This Row],[Unit Price]]*SalesDataTable[[#This Row],[Discount %]]</f>
        <v>0</v>
      </c>
      <c r="W773" s="5">
        <f>YEAR(SalesDataTable[[#This Row],[Order Date]])</f>
        <v>2026</v>
      </c>
      <c r="X773" s="8" t="str">
        <f>"Q"&amp;ROUNDUP(MONTH(SalesDataTable[[#This Row],[Order Date]])/3,0)</f>
        <v>Q2</v>
      </c>
      <c r="Y773" s="9">
        <f>MONTH(SalesDataTable[[#This Row],[Order Date]])</f>
        <v>5</v>
      </c>
      <c r="Z773" s="8" t="str">
        <f>TEXT(SalesDataTable[[#This Row],[Order Date]],"mmm")</f>
        <v>May</v>
      </c>
    </row>
    <row r="774" spans="1:26" ht="16">
      <c r="A774" s="2">
        <v>328</v>
      </c>
      <c r="B774" s="3">
        <v>46151</v>
      </c>
      <c r="C774" s="5">
        <f>YEAR(SalesDataTable[[#This Row],[Order Date]])</f>
        <v>2026</v>
      </c>
      <c r="D774" s="14" t="str">
        <f>"Q"&amp;ROUNDUP(MONTH(SalesDataTable[[#This Row],[Order Date]])/3,0)</f>
        <v>Q2</v>
      </c>
      <c r="E774" s="5">
        <f>MONTH(SalesDataTable[[#This Row],[Order Date]])</f>
        <v>5</v>
      </c>
      <c r="F774" s="5" t="str">
        <f>TEXT(SalesDataTable[[#This Row],[Order Date]], "MMM")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25">
        <f>SalesDataTable[[#This Row],[Units Sold]]*SalesDataTable[[#This Row],[Unit Price]]</f>
        <v>51.78</v>
      </c>
      <c r="V774" s="8">
        <f>SalesDataTable[[#This Row],[Units Sold]]*SalesDataTable[[#This Row],[Unit Price]]*SalesDataTable[[#This Row],[Discount %]]</f>
        <v>5.1780000000000008</v>
      </c>
      <c r="W774" s="5">
        <f>YEAR(SalesDataTable[[#This Row],[Order Date]])</f>
        <v>2026</v>
      </c>
      <c r="X774" s="8" t="str">
        <f>"Q"&amp;ROUNDUP(MONTH(SalesDataTable[[#This Row],[Order Date]])/3,0)</f>
        <v>Q2</v>
      </c>
      <c r="Y774" s="9">
        <f>MONTH(SalesDataTable[[#This Row],[Order Date]])</f>
        <v>5</v>
      </c>
      <c r="Z774" s="8" t="str">
        <f>TEXT(SalesDataTable[[#This Row],[Order Date]],"mmm")</f>
        <v>May</v>
      </c>
    </row>
    <row r="775" spans="1:26" ht="16">
      <c r="A775" s="2">
        <v>908</v>
      </c>
      <c r="B775" s="3">
        <v>46151</v>
      </c>
      <c r="C775" s="5">
        <f>YEAR(SalesDataTable[[#This Row],[Order Date]])</f>
        <v>2026</v>
      </c>
      <c r="D775" s="14" t="str">
        <f>"Q"&amp;ROUNDUP(MONTH(SalesDataTable[[#This Row],[Order Date]])/3,0)</f>
        <v>Q2</v>
      </c>
      <c r="E775" s="5">
        <f>MONTH(SalesDataTable[[#This Row],[Order Date]])</f>
        <v>5</v>
      </c>
      <c r="F775" s="5" t="str">
        <f>TEXT(SalesDataTable[[#This Row],[Order Date]], "MMM")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25">
        <f>SalesDataTable[[#This Row],[Units Sold]]*SalesDataTable[[#This Row],[Unit Price]]</f>
        <v>92.5</v>
      </c>
      <c r="V775" s="8">
        <f>SalesDataTable[[#This Row],[Units Sold]]*SalesDataTable[[#This Row],[Unit Price]]*SalesDataTable[[#This Row],[Discount %]]</f>
        <v>0</v>
      </c>
      <c r="W775" s="5">
        <f>YEAR(SalesDataTable[[#This Row],[Order Date]])</f>
        <v>2026</v>
      </c>
      <c r="X775" s="8" t="str">
        <f>"Q"&amp;ROUNDUP(MONTH(SalesDataTable[[#This Row],[Order Date]])/3,0)</f>
        <v>Q2</v>
      </c>
      <c r="Y775" s="9">
        <f>MONTH(SalesDataTable[[#This Row],[Order Date]])</f>
        <v>5</v>
      </c>
      <c r="Z775" s="8" t="str">
        <f>TEXT(SalesDataTable[[#This Row],[Order Date]],"mmm")</f>
        <v>May</v>
      </c>
    </row>
    <row r="776" spans="1:26" ht="16">
      <c r="A776" s="2">
        <v>3159</v>
      </c>
      <c r="B776" s="3">
        <v>46151</v>
      </c>
      <c r="C776" s="5">
        <f>YEAR(SalesDataTable[[#This Row],[Order Date]])</f>
        <v>2026</v>
      </c>
      <c r="D776" s="14" t="str">
        <f>"Q"&amp;ROUNDUP(MONTH(SalesDataTable[[#This Row],[Order Date]])/3,0)</f>
        <v>Q2</v>
      </c>
      <c r="E776" s="5">
        <f>MONTH(SalesDataTable[[#This Row],[Order Date]])</f>
        <v>5</v>
      </c>
      <c r="F776" s="5" t="str">
        <f>TEXT(SalesDataTable[[#This Row],[Order Date]], "MMM")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25">
        <f>SalesDataTable[[#This Row],[Units Sold]]*SalesDataTable[[#This Row],[Unit Price]]</f>
        <v>595.5</v>
      </c>
      <c r="V776" s="8">
        <f>SalesDataTable[[#This Row],[Units Sold]]*SalesDataTable[[#This Row],[Unit Price]]*SalesDataTable[[#This Row],[Discount %]]</f>
        <v>0</v>
      </c>
      <c r="W776" s="5">
        <f>YEAR(SalesDataTable[[#This Row],[Order Date]])</f>
        <v>2026</v>
      </c>
      <c r="X776" s="8" t="str">
        <f>"Q"&amp;ROUNDUP(MONTH(SalesDataTable[[#This Row],[Order Date]])/3,0)</f>
        <v>Q2</v>
      </c>
      <c r="Y776" s="9">
        <f>MONTH(SalesDataTable[[#This Row],[Order Date]])</f>
        <v>5</v>
      </c>
      <c r="Z776" s="8" t="str">
        <f>TEXT(SalesDataTable[[#This Row],[Order Date]],"mmm")</f>
        <v>May</v>
      </c>
    </row>
    <row r="777" spans="1:26" ht="16">
      <c r="A777" s="2">
        <v>4509</v>
      </c>
      <c r="B777" s="3">
        <v>46151</v>
      </c>
      <c r="C777" s="5">
        <f>YEAR(SalesDataTable[[#This Row],[Order Date]])</f>
        <v>2026</v>
      </c>
      <c r="D777" s="14" t="str">
        <f>"Q"&amp;ROUNDUP(MONTH(SalesDataTable[[#This Row],[Order Date]])/3,0)</f>
        <v>Q2</v>
      </c>
      <c r="E777" s="5">
        <f>MONTH(SalesDataTable[[#This Row],[Order Date]])</f>
        <v>5</v>
      </c>
      <c r="F777" s="5" t="str">
        <f>TEXT(SalesDataTable[[#This Row],[Order Date]], "MMM")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25">
        <f>SalesDataTable[[#This Row],[Units Sold]]*SalesDataTable[[#This Row],[Unit Price]]</f>
        <v>152.80000000000001</v>
      </c>
      <c r="V777" s="8">
        <f>SalesDataTable[[#This Row],[Units Sold]]*SalesDataTable[[#This Row],[Unit Price]]*SalesDataTable[[#This Row],[Discount %]]</f>
        <v>15.280000000000001</v>
      </c>
      <c r="W777" s="5">
        <f>YEAR(SalesDataTable[[#This Row],[Order Date]])</f>
        <v>2026</v>
      </c>
      <c r="X777" s="8" t="str">
        <f>"Q"&amp;ROUNDUP(MONTH(SalesDataTable[[#This Row],[Order Date]])/3,0)</f>
        <v>Q2</v>
      </c>
      <c r="Y777" s="9">
        <f>MONTH(SalesDataTable[[#This Row],[Order Date]])</f>
        <v>5</v>
      </c>
      <c r="Z777" s="8" t="str">
        <f>TEXT(SalesDataTable[[#This Row],[Order Date]],"mmm")</f>
        <v>May</v>
      </c>
    </row>
    <row r="778" spans="1:26" ht="16">
      <c r="A778" s="2">
        <v>4677</v>
      </c>
      <c r="B778" s="3">
        <v>46151</v>
      </c>
      <c r="C778" s="5">
        <f>YEAR(SalesDataTable[[#This Row],[Order Date]])</f>
        <v>2026</v>
      </c>
      <c r="D778" s="14" t="str">
        <f>"Q"&amp;ROUNDUP(MONTH(SalesDataTable[[#This Row],[Order Date]])/3,0)</f>
        <v>Q2</v>
      </c>
      <c r="E778" s="5">
        <f>MONTH(SalesDataTable[[#This Row],[Order Date]])</f>
        <v>5</v>
      </c>
      <c r="F778" s="5" t="str">
        <f>TEXT(SalesDataTable[[#This Row],[Order Date]], "MMM")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25">
        <f>SalesDataTable[[#This Row],[Units Sold]]*SalesDataTable[[#This Row],[Unit Price]]</f>
        <v>322.95999999999998</v>
      </c>
      <c r="V778" s="8">
        <f>SalesDataTable[[#This Row],[Units Sold]]*SalesDataTable[[#This Row],[Unit Price]]*SalesDataTable[[#This Row],[Discount %]]</f>
        <v>0</v>
      </c>
      <c r="W778" s="5">
        <f>YEAR(SalesDataTable[[#This Row],[Order Date]])</f>
        <v>2026</v>
      </c>
      <c r="X778" s="8" t="str">
        <f>"Q"&amp;ROUNDUP(MONTH(SalesDataTable[[#This Row],[Order Date]])/3,0)</f>
        <v>Q2</v>
      </c>
      <c r="Y778" s="9">
        <f>MONTH(SalesDataTable[[#This Row],[Order Date]])</f>
        <v>5</v>
      </c>
      <c r="Z778" s="8" t="str">
        <f>TEXT(SalesDataTable[[#This Row],[Order Date]],"mmm")</f>
        <v>May</v>
      </c>
    </row>
    <row r="779" spans="1:26" ht="16">
      <c r="A779" s="2">
        <v>4867</v>
      </c>
      <c r="B779" s="3">
        <v>46151</v>
      </c>
      <c r="C779" s="5">
        <f>YEAR(SalesDataTable[[#This Row],[Order Date]])</f>
        <v>2026</v>
      </c>
      <c r="D779" s="14" t="str">
        <f>"Q"&amp;ROUNDUP(MONTH(SalesDataTable[[#This Row],[Order Date]])/3,0)</f>
        <v>Q2</v>
      </c>
      <c r="E779" s="5">
        <f>MONTH(SalesDataTable[[#This Row],[Order Date]])</f>
        <v>5</v>
      </c>
      <c r="F779" s="5" t="str">
        <f>TEXT(SalesDataTable[[#This Row],[Order Date]], "MMM")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25">
        <f>SalesDataTable[[#This Row],[Units Sold]]*SalesDataTable[[#This Row],[Unit Price]]</f>
        <v>82.86</v>
      </c>
      <c r="V779" s="8">
        <f>SalesDataTable[[#This Row],[Units Sold]]*SalesDataTable[[#This Row],[Unit Price]]*SalesDataTable[[#This Row],[Discount %]]</f>
        <v>0</v>
      </c>
      <c r="W779" s="5">
        <f>YEAR(SalesDataTable[[#This Row],[Order Date]])</f>
        <v>2026</v>
      </c>
      <c r="X779" s="8" t="str">
        <f>"Q"&amp;ROUNDUP(MONTH(SalesDataTable[[#This Row],[Order Date]])/3,0)</f>
        <v>Q2</v>
      </c>
      <c r="Y779" s="9">
        <f>MONTH(SalesDataTable[[#This Row],[Order Date]])</f>
        <v>5</v>
      </c>
      <c r="Z779" s="8" t="str">
        <f>TEXT(SalesDataTable[[#This Row],[Order Date]],"mmm")</f>
        <v>May</v>
      </c>
    </row>
    <row r="780" spans="1:26" ht="16">
      <c r="A780" s="2">
        <v>1615</v>
      </c>
      <c r="B780" s="3">
        <v>46152</v>
      </c>
      <c r="C780" s="5">
        <f>YEAR(SalesDataTable[[#This Row],[Order Date]])</f>
        <v>2026</v>
      </c>
      <c r="D780" s="14" t="str">
        <f>"Q"&amp;ROUNDUP(MONTH(SalesDataTable[[#This Row],[Order Date]])/3,0)</f>
        <v>Q2</v>
      </c>
      <c r="E780" s="5">
        <f>MONTH(SalesDataTable[[#This Row],[Order Date]])</f>
        <v>5</v>
      </c>
      <c r="F780" s="5" t="str">
        <f>TEXT(SalesDataTable[[#This Row],[Order Date]], "MMM")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25">
        <f>SalesDataTable[[#This Row],[Units Sold]]*SalesDataTable[[#This Row],[Unit Price]]</f>
        <v>51.15</v>
      </c>
      <c r="V780" s="8">
        <f>SalesDataTable[[#This Row],[Units Sold]]*SalesDataTable[[#This Row],[Unit Price]]*SalesDataTable[[#This Row],[Discount %]]</f>
        <v>0</v>
      </c>
      <c r="W780" s="5">
        <f>YEAR(SalesDataTable[[#This Row],[Order Date]])</f>
        <v>2026</v>
      </c>
      <c r="X780" s="8" t="str">
        <f>"Q"&amp;ROUNDUP(MONTH(SalesDataTable[[#This Row],[Order Date]])/3,0)</f>
        <v>Q2</v>
      </c>
      <c r="Y780" s="9">
        <f>MONTH(SalesDataTable[[#This Row],[Order Date]])</f>
        <v>5</v>
      </c>
      <c r="Z780" s="8" t="str">
        <f>TEXT(SalesDataTable[[#This Row],[Order Date]],"mmm")</f>
        <v>May</v>
      </c>
    </row>
    <row r="781" spans="1:26" ht="16">
      <c r="A781" s="2">
        <v>1812</v>
      </c>
      <c r="B781" s="3">
        <v>46152</v>
      </c>
      <c r="C781" s="5">
        <f>YEAR(SalesDataTable[[#This Row],[Order Date]])</f>
        <v>2026</v>
      </c>
      <c r="D781" s="14" t="str">
        <f>"Q"&amp;ROUNDUP(MONTH(SalesDataTable[[#This Row],[Order Date]])/3,0)</f>
        <v>Q2</v>
      </c>
      <c r="E781" s="5">
        <f>MONTH(SalesDataTable[[#This Row],[Order Date]])</f>
        <v>5</v>
      </c>
      <c r="F781" s="5" t="str">
        <f>TEXT(SalesDataTable[[#This Row],[Order Date]], "MMM")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25">
        <f>SalesDataTable[[#This Row],[Units Sold]]*SalesDataTable[[#This Row],[Unit Price]]</f>
        <v>606.36</v>
      </c>
      <c r="V781" s="8">
        <f>SalesDataTable[[#This Row],[Units Sold]]*SalesDataTable[[#This Row],[Unit Price]]*SalesDataTable[[#This Row],[Discount %]]</f>
        <v>60.636000000000003</v>
      </c>
      <c r="W781" s="5">
        <f>YEAR(SalesDataTable[[#This Row],[Order Date]])</f>
        <v>2026</v>
      </c>
      <c r="X781" s="8" t="str">
        <f>"Q"&amp;ROUNDUP(MONTH(SalesDataTable[[#This Row],[Order Date]])/3,0)</f>
        <v>Q2</v>
      </c>
      <c r="Y781" s="9">
        <f>MONTH(SalesDataTable[[#This Row],[Order Date]])</f>
        <v>5</v>
      </c>
      <c r="Z781" s="8" t="str">
        <f>TEXT(SalesDataTable[[#This Row],[Order Date]],"mmm")</f>
        <v>May</v>
      </c>
    </row>
    <row r="782" spans="1:26" ht="16">
      <c r="A782" s="2">
        <v>3645</v>
      </c>
      <c r="B782" s="3">
        <v>46152</v>
      </c>
      <c r="C782" s="5">
        <f>YEAR(SalesDataTable[[#This Row],[Order Date]])</f>
        <v>2026</v>
      </c>
      <c r="D782" s="14" t="str">
        <f>"Q"&amp;ROUNDUP(MONTH(SalesDataTable[[#This Row],[Order Date]])/3,0)</f>
        <v>Q2</v>
      </c>
      <c r="E782" s="5">
        <f>MONTH(SalesDataTable[[#This Row],[Order Date]])</f>
        <v>5</v>
      </c>
      <c r="F782" s="5" t="str">
        <f>TEXT(SalesDataTable[[#This Row],[Order Date]], "MMM")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25">
        <f>SalesDataTable[[#This Row],[Units Sold]]*SalesDataTable[[#This Row],[Unit Price]]</f>
        <v>101.86</v>
      </c>
      <c r="V782" s="8">
        <f>SalesDataTable[[#This Row],[Units Sold]]*SalesDataTable[[#This Row],[Unit Price]]*SalesDataTable[[#This Row],[Discount %]]</f>
        <v>0</v>
      </c>
      <c r="W782" s="5">
        <f>YEAR(SalesDataTable[[#This Row],[Order Date]])</f>
        <v>2026</v>
      </c>
      <c r="X782" s="8" t="str">
        <f>"Q"&amp;ROUNDUP(MONTH(SalesDataTable[[#This Row],[Order Date]])/3,0)</f>
        <v>Q2</v>
      </c>
      <c r="Y782" s="9">
        <f>MONTH(SalesDataTable[[#This Row],[Order Date]])</f>
        <v>5</v>
      </c>
      <c r="Z782" s="8" t="str">
        <f>TEXT(SalesDataTable[[#This Row],[Order Date]],"mmm")</f>
        <v>May</v>
      </c>
    </row>
    <row r="783" spans="1:26" ht="16">
      <c r="A783" s="2">
        <v>3804</v>
      </c>
      <c r="B783" s="3">
        <v>46152</v>
      </c>
      <c r="C783" s="5">
        <f>YEAR(SalesDataTable[[#This Row],[Order Date]])</f>
        <v>2026</v>
      </c>
      <c r="D783" s="14" t="str">
        <f>"Q"&amp;ROUNDUP(MONTH(SalesDataTable[[#This Row],[Order Date]])/3,0)</f>
        <v>Q2</v>
      </c>
      <c r="E783" s="5">
        <f>MONTH(SalesDataTable[[#This Row],[Order Date]])</f>
        <v>5</v>
      </c>
      <c r="F783" s="5" t="str">
        <f>TEXT(SalesDataTable[[#This Row],[Order Date]], "MMM")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25">
        <f>SalesDataTable[[#This Row],[Units Sold]]*SalesDataTable[[#This Row],[Unit Price]]</f>
        <v>101.58</v>
      </c>
      <c r="V783" s="8">
        <f>SalesDataTable[[#This Row],[Units Sold]]*SalesDataTable[[#This Row],[Unit Price]]*SalesDataTable[[#This Row],[Discount %]]</f>
        <v>5.0790000000000006</v>
      </c>
      <c r="W783" s="5">
        <f>YEAR(SalesDataTable[[#This Row],[Order Date]])</f>
        <v>2026</v>
      </c>
      <c r="X783" s="8" t="str">
        <f>"Q"&amp;ROUNDUP(MONTH(SalesDataTable[[#This Row],[Order Date]])/3,0)</f>
        <v>Q2</v>
      </c>
      <c r="Y783" s="9">
        <f>MONTH(SalesDataTable[[#This Row],[Order Date]])</f>
        <v>5</v>
      </c>
      <c r="Z783" s="8" t="str">
        <f>TEXT(SalesDataTable[[#This Row],[Order Date]],"mmm")</f>
        <v>May</v>
      </c>
    </row>
    <row r="784" spans="1:26" ht="16">
      <c r="A784" s="2">
        <v>4367</v>
      </c>
      <c r="B784" s="3">
        <v>46152</v>
      </c>
      <c r="C784" s="5">
        <f>YEAR(SalesDataTable[[#This Row],[Order Date]])</f>
        <v>2026</v>
      </c>
      <c r="D784" s="14" t="str">
        <f>"Q"&amp;ROUNDUP(MONTH(SalesDataTable[[#This Row],[Order Date]])/3,0)</f>
        <v>Q2</v>
      </c>
      <c r="E784" s="5">
        <f>MONTH(SalesDataTable[[#This Row],[Order Date]])</f>
        <v>5</v>
      </c>
      <c r="F784" s="5" t="str">
        <f>TEXT(SalesDataTable[[#This Row],[Order Date]], "MMM")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25">
        <f>SalesDataTable[[#This Row],[Units Sold]]*SalesDataTable[[#This Row],[Unit Price]]</f>
        <v>804.7</v>
      </c>
      <c r="V784" s="8">
        <f>SalesDataTable[[#This Row],[Units Sold]]*SalesDataTable[[#This Row],[Unit Price]]*SalesDataTable[[#This Row],[Discount %]]</f>
        <v>80.470000000000013</v>
      </c>
      <c r="W784" s="5">
        <f>YEAR(SalesDataTable[[#This Row],[Order Date]])</f>
        <v>2026</v>
      </c>
      <c r="X784" s="8" t="str">
        <f>"Q"&amp;ROUNDUP(MONTH(SalesDataTable[[#This Row],[Order Date]])/3,0)</f>
        <v>Q2</v>
      </c>
      <c r="Y784" s="9">
        <f>MONTH(SalesDataTable[[#This Row],[Order Date]])</f>
        <v>5</v>
      </c>
      <c r="Z784" s="8" t="str">
        <f>TEXT(SalesDataTable[[#This Row],[Order Date]],"mmm")</f>
        <v>May</v>
      </c>
    </row>
    <row r="785" spans="1:26" ht="16">
      <c r="A785" s="2">
        <v>4746</v>
      </c>
      <c r="B785" s="3">
        <v>46152</v>
      </c>
      <c r="C785" s="5">
        <f>YEAR(SalesDataTable[[#This Row],[Order Date]])</f>
        <v>2026</v>
      </c>
      <c r="D785" s="14" t="str">
        <f>"Q"&amp;ROUNDUP(MONTH(SalesDataTable[[#This Row],[Order Date]])/3,0)</f>
        <v>Q2</v>
      </c>
      <c r="E785" s="5">
        <f>MONTH(SalesDataTable[[#This Row],[Order Date]])</f>
        <v>5</v>
      </c>
      <c r="F785" s="5" t="str">
        <f>TEXT(SalesDataTable[[#This Row],[Order Date]], "MMM")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25">
        <f>SalesDataTable[[#This Row],[Units Sold]]*SalesDataTable[[#This Row],[Unit Price]]</f>
        <v>72.819999999999993</v>
      </c>
      <c r="V785" s="8">
        <f>SalesDataTable[[#This Row],[Units Sold]]*SalesDataTable[[#This Row],[Unit Price]]*SalesDataTable[[#This Row],[Discount %]]</f>
        <v>0</v>
      </c>
      <c r="W785" s="5">
        <f>YEAR(SalesDataTable[[#This Row],[Order Date]])</f>
        <v>2026</v>
      </c>
      <c r="X785" s="8" t="str">
        <f>"Q"&amp;ROUNDUP(MONTH(SalesDataTable[[#This Row],[Order Date]])/3,0)</f>
        <v>Q2</v>
      </c>
      <c r="Y785" s="9">
        <f>MONTH(SalesDataTable[[#This Row],[Order Date]])</f>
        <v>5</v>
      </c>
      <c r="Z785" s="8" t="str">
        <f>TEXT(SalesDataTable[[#This Row],[Order Date]],"mmm")</f>
        <v>May</v>
      </c>
    </row>
    <row r="786" spans="1:26" ht="16">
      <c r="A786" s="2">
        <v>4795</v>
      </c>
      <c r="B786" s="3">
        <v>46152</v>
      </c>
      <c r="C786" s="5">
        <f>YEAR(SalesDataTable[[#This Row],[Order Date]])</f>
        <v>2026</v>
      </c>
      <c r="D786" s="14" t="str">
        <f>"Q"&amp;ROUNDUP(MONTH(SalesDataTable[[#This Row],[Order Date]])/3,0)</f>
        <v>Q2</v>
      </c>
      <c r="E786" s="5">
        <f>MONTH(SalesDataTable[[#This Row],[Order Date]])</f>
        <v>5</v>
      </c>
      <c r="F786" s="5" t="str">
        <f>TEXT(SalesDataTable[[#This Row],[Order Date]], "MMM")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25">
        <f>SalesDataTable[[#This Row],[Units Sold]]*SalesDataTable[[#This Row],[Unit Price]]</f>
        <v>144.5</v>
      </c>
      <c r="V786" s="8">
        <f>SalesDataTable[[#This Row],[Units Sold]]*SalesDataTable[[#This Row],[Unit Price]]*SalesDataTable[[#This Row],[Discount %]]</f>
        <v>0</v>
      </c>
      <c r="W786" s="5">
        <f>YEAR(SalesDataTable[[#This Row],[Order Date]])</f>
        <v>2026</v>
      </c>
      <c r="X786" s="8" t="str">
        <f>"Q"&amp;ROUNDUP(MONTH(SalesDataTable[[#This Row],[Order Date]])/3,0)</f>
        <v>Q2</v>
      </c>
      <c r="Y786" s="9">
        <f>MONTH(SalesDataTable[[#This Row],[Order Date]])</f>
        <v>5</v>
      </c>
      <c r="Z786" s="8" t="str">
        <f>TEXT(SalesDataTable[[#This Row],[Order Date]],"mmm")</f>
        <v>May</v>
      </c>
    </row>
    <row r="787" spans="1:26" ht="16">
      <c r="A787" s="2">
        <v>4800</v>
      </c>
      <c r="B787" s="3">
        <v>46152</v>
      </c>
      <c r="C787" s="5">
        <f>YEAR(SalesDataTable[[#This Row],[Order Date]])</f>
        <v>2026</v>
      </c>
      <c r="D787" s="14" t="str">
        <f>"Q"&amp;ROUNDUP(MONTH(SalesDataTable[[#This Row],[Order Date]])/3,0)</f>
        <v>Q2</v>
      </c>
      <c r="E787" s="5">
        <f>MONTH(SalesDataTable[[#This Row],[Order Date]])</f>
        <v>5</v>
      </c>
      <c r="F787" s="5" t="str">
        <f>TEXT(SalesDataTable[[#This Row],[Order Date]], "MMM")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25">
        <f>SalesDataTable[[#This Row],[Units Sold]]*SalesDataTable[[#This Row],[Unit Price]]</f>
        <v>413.44</v>
      </c>
      <c r="V787" s="8">
        <f>SalesDataTable[[#This Row],[Units Sold]]*SalesDataTable[[#This Row],[Unit Price]]*SalesDataTable[[#This Row],[Discount %]]</f>
        <v>0</v>
      </c>
      <c r="W787" s="5">
        <f>YEAR(SalesDataTable[[#This Row],[Order Date]])</f>
        <v>2026</v>
      </c>
      <c r="X787" s="8" t="str">
        <f>"Q"&amp;ROUNDUP(MONTH(SalesDataTable[[#This Row],[Order Date]])/3,0)</f>
        <v>Q2</v>
      </c>
      <c r="Y787" s="9">
        <f>MONTH(SalesDataTable[[#This Row],[Order Date]])</f>
        <v>5</v>
      </c>
      <c r="Z787" s="8" t="str">
        <f>TEXT(SalesDataTable[[#This Row],[Order Date]],"mmm")</f>
        <v>May</v>
      </c>
    </row>
    <row r="788" spans="1:26" ht="16">
      <c r="A788" s="2">
        <v>5018</v>
      </c>
      <c r="B788" s="3">
        <v>46152</v>
      </c>
      <c r="C788" s="5">
        <f>YEAR(SalesDataTable[[#This Row],[Order Date]])</f>
        <v>2026</v>
      </c>
      <c r="D788" s="14" t="str">
        <f>"Q"&amp;ROUNDUP(MONTH(SalesDataTable[[#This Row],[Order Date]])/3,0)</f>
        <v>Q2</v>
      </c>
      <c r="E788" s="5">
        <f>MONTH(SalesDataTable[[#This Row],[Order Date]])</f>
        <v>5</v>
      </c>
      <c r="F788" s="5" t="str">
        <f>TEXT(SalesDataTable[[#This Row],[Order Date]], "MMM")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25">
        <f>SalesDataTable[[#This Row],[Units Sold]]*SalesDataTable[[#This Row],[Unit Price]]</f>
        <v>583.4</v>
      </c>
      <c r="V788" s="8">
        <f>SalesDataTable[[#This Row],[Units Sold]]*SalesDataTable[[#This Row],[Unit Price]]*SalesDataTable[[#This Row],[Discount %]]</f>
        <v>87.509999999999991</v>
      </c>
      <c r="W788" s="5">
        <f>YEAR(SalesDataTable[[#This Row],[Order Date]])</f>
        <v>2026</v>
      </c>
      <c r="X788" s="8" t="str">
        <f>"Q"&amp;ROUNDUP(MONTH(SalesDataTable[[#This Row],[Order Date]])/3,0)</f>
        <v>Q2</v>
      </c>
      <c r="Y788" s="9">
        <f>MONTH(SalesDataTable[[#This Row],[Order Date]])</f>
        <v>5</v>
      </c>
      <c r="Z788" s="8" t="str">
        <f>TEXT(SalesDataTable[[#This Row],[Order Date]],"mmm")</f>
        <v>May</v>
      </c>
    </row>
    <row r="789" spans="1:26" ht="16">
      <c r="A789" s="2">
        <v>474</v>
      </c>
      <c r="B789" s="3">
        <v>46153</v>
      </c>
      <c r="C789" s="5">
        <f>YEAR(SalesDataTable[[#This Row],[Order Date]])</f>
        <v>2026</v>
      </c>
      <c r="D789" s="14" t="str">
        <f>"Q"&amp;ROUNDUP(MONTH(SalesDataTable[[#This Row],[Order Date]])/3,0)</f>
        <v>Q2</v>
      </c>
      <c r="E789" s="5">
        <f>MONTH(SalesDataTable[[#This Row],[Order Date]])</f>
        <v>5</v>
      </c>
      <c r="F789" s="5" t="str">
        <f>TEXT(SalesDataTable[[#This Row],[Order Date]], "MMM")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25">
        <f>SalesDataTable[[#This Row],[Units Sold]]*SalesDataTable[[#This Row],[Unit Price]]</f>
        <v>200.98</v>
      </c>
      <c r="V789" s="8">
        <f>SalesDataTable[[#This Row],[Units Sold]]*SalesDataTable[[#This Row],[Unit Price]]*SalesDataTable[[#This Row],[Discount %]]</f>
        <v>20.097999999999999</v>
      </c>
      <c r="W789" s="5">
        <f>YEAR(SalesDataTable[[#This Row],[Order Date]])</f>
        <v>2026</v>
      </c>
      <c r="X789" s="8" t="str">
        <f>"Q"&amp;ROUNDUP(MONTH(SalesDataTable[[#This Row],[Order Date]])/3,0)</f>
        <v>Q2</v>
      </c>
      <c r="Y789" s="9">
        <f>MONTH(SalesDataTable[[#This Row],[Order Date]])</f>
        <v>5</v>
      </c>
      <c r="Z789" s="8" t="str">
        <f>TEXT(SalesDataTable[[#This Row],[Order Date]],"mmm")</f>
        <v>May</v>
      </c>
    </row>
    <row r="790" spans="1:26" ht="16">
      <c r="A790" s="2">
        <v>1175</v>
      </c>
      <c r="B790" s="3">
        <v>46153</v>
      </c>
      <c r="C790" s="5">
        <f>YEAR(SalesDataTable[[#This Row],[Order Date]])</f>
        <v>2026</v>
      </c>
      <c r="D790" s="14" t="str">
        <f>"Q"&amp;ROUNDUP(MONTH(SalesDataTable[[#This Row],[Order Date]])/3,0)</f>
        <v>Q2</v>
      </c>
      <c r="E790" s="5">
        <f>MONTH(SalesDataTable[[#This Row],[Order Date]])</f>
        <v>5</v>
      </c>
      <c r="F790" s="5" t="str">
        <f>TEXT(SalesDataTable[[#This Row],[Order Date]], "MMM")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25">
        <f>SalesDataTable[[#This Row],[Units Sold]]*SalesDataTable[[#This Row],[Unit Price]]</f>
        <v>1331.56</v>
      </c>
      <c r="V790" s="8">
        <f>SalesDataTable[[#This Row],[Units Sold]]*SalesDataTable[[#This Row],[Unit Price]]*SalesDataTable[[#This Row],[Discount %]]</f>
        <v>133.15600000000001</v>
      </c>
      <c r="W790" s="5">
        <f>YEAR(SalesDataTable[[#This Row],[Order Date]])</f>
        <v>2026</v>
      </c>
      <c r="X790" s="8" t="str">
        <f>"Q"&amp;ROUNDUP(MONTH(SalesDataTable[[#This Row],[Order Date]])/3,0)</f>
        <v>Q2</v>
      </c>
      <c r="Y790" s="9">
        <f>MONTH(SalesDataTable[[#This Row],[Order Date]])</f>
        <v>5</v>
      </c>
      <c r="Z790" s="8" t="str">
        <f>TEXT(SalesDataTable[[#This Row],[Order Date]],"mmm")</f>
        <v>May</v>
      </c>
    </row>
    <row r="791" spans="1:26" ht="16">
      <c r="A791" s="2">
        <v>2015</v>
      </c>
      <c r="B791" s="3">
        <v>46153</v>
      </c>
      <c r="C791" s="5">
        <f>YEAR(SalesDataTable[[#This Row],[Order Date]])</f>
        <v>2026</v>
      </c>
      <c r="D791" s="14" t="str">
        <f>"Q"&amp;ROUNDUP(MONTH(SalesDataTable[[#This Row],[Order Date]])/3,0)</f>
        <v>Q2</v>
      </c>
      <c r="E791" s="5">
        <f>MONTH(SalesDataTable[[#This Row],[Order Date]])</f>
        <v>5</v>
      </c>
      <c r="F791" s="5" t="str">
        <f>TEXT(SalesDataTable[[#This Row],[Order Date]], "MMM")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25">
        <f>SalesDataTable[[#This Row],[Units Sold]]*SalesDataTable[[#This Row],[Unit Price]]</f>
        <v>154.6</v>
      </c>
      <c r="V791" s="8">
        <f>SalesDataTable[[#This Row],[Units Sold]]*SalesDataTable[[#This Row],[Unit Price]]*SalesDataTable[[#This Row],[Discount %]]</f>
        <v>0</v>
      </c>
      <c r="W791" s="5">
        <f>YEAR(SalesDataTable[[#This Row],[Order Date]])</f>
        <v>2026</v>
      </c>
      <c r="X791" s="8" t="str">
        <f>"Q"&amp;ROUNDUP(MONTH(SalesDataTable[[#This Row],[Order Date]])/3,0)</f>
        <v>Q2</v>
      </c>
      <c r="Y791" s="9">
        <f>MONTH(SalesDataTable[[#This Row],[Order Date]])</f>
        <v>5</v>
      </c>
      <c r="Z791" s="8" t="str">
        <f>TEXT(SalesDataTable[[#This Row],[Order Date]],"mmm")</f>
        <v>May</v>
      </c>
    </row>
    <row r="792" spans="1:26" ht="16">
      <c r="A792" s="2">
        <v>2196</v>
      </c>
      <c r="B792" s="3">
        <v>46153</v>
      </c>
      <c r="C792" s="5">
        <f>YEAR(SalesDataTable[[#This Row],[Order Date]])</f>
        <v>2026</v>
      </c>
      <c r="D792" s="14" t="str">
        <f>"Q"&amp;ROUNDUP(MONTH(SalesDataTable[[#This Row],[Order Date]])/3,0)</f>
        <v>Q2</v>
      </c>
      <c r="E792" s="5">
        <f>MONTH(SalesDataTable[[#This Row],[Order Date]])</f>
        <v>5</v>
      </c>
      <c r="F792" s="5" t="str">
        <f>TEXT(SalesDataTable[[#This Row],[Order Date]], "MMM")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25">
        <f>SalesDataTable[[#This Row],[Units Sold]]*SalesDataTable[[#This Row],[Unit Price]]</f>
        <v>83.23</v>
      </c>
      <c r="V792" s="8">
        <f>SalesDataTable[[#This Row],[Units Sold]]*SalesDataTable[[#This Row],[Unit Price]]*SalesDataTable[[#This Row],[Discount %]]</f>
        <v>4.1615000000000002</v>
      </c>
      <c r="W792" s="5">
        <f>YEAR(SalesDataTable[[#This Row],[Order Date]])</f>
        <v>2026</v>
      </c>
      <c r="X792" s="8" t="str">
        <f>"Q"&amp;ROUNDUP(MONTH(SalesDataTable[[#This Row],[Order Date]])/3,0)</f>
        <v>Q2</v>
      </c>
      <c r="Y792" s="9">
        <f>MONTH(SalesDataTable[[#This Row],[Order Date]])</f>
        <v>5</v>
      </c>
      <c r="Z792" s="8" t="str">
        <f>TEXT(SalesDataTable[[#This Row],[Order Date]],"mmm")</f>
        <v>May</v>
      </c>
    </row>
    <row r="793" spans="1:26" ht="16">
      <c r="A793" s="2">
        <v>3508</v>
      </c>
      <c r="B793" s="3">
        <v>46153</v>
      </c>
      <c r="C793" s="5">
        <f>YEAR(SalesDataTable[[#This Row],[Order Date]])</f>
        <v>2026</v>
      </c>
      <c r="D793" s="14" t="str">
        <f>"Q"&amp;ROUNDUP(MONTH(SalesDataTable[[#This Row],[Order Date]])/3,0)</f>
        <v>Q2</v>
      </c>
      <c r="E793" s="5">
        <f>MONTH(SalesDataTable[[#This Row],[Order Date]])</f>
        <v>5</v>
      </c>
      <c r="F793" s="5" t="str">
        <f>TEXT(SalesDataTable[[#This Row],[Order Date]], "MMM")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25">
        <f>SalesDataTable[[#This Row],[Units Sold]]*SalesDataTable[[#This Row],[Unit Price]]</f>
        <v>138.69</v>
      </c>
      <c r="V793" s="8">
        <f>SalesDataTable[[#This Row],[Units Sold]]*SalesDataTable[[#This Row],[Unit Price]]*SalesDataTable[[#This Row],[Discount %]]</f>
        <v>0</v>
      </c>
      <c r="W793" s="5">
        <f>YEAR(SalesDataTable[[#This Row],[Order Date]])</f>
        <v>2026</v>
      </c>
      <c r="X793" s="8" t="str">
        <f>"Q"&amp;ROUNDUP(MONTH(SalesDataTable[[#This Row],[Order Date]])/3,0)</f>
        <v>Q2</v>
      </c>
      <c r="Y793" s="9">
        <f>MONTH(SalesDataTable[[#This Row],[Order Date]])</f>
        <v>5</v>
      </c>
      <c r="Z793" s="8" t="str">
        <f>TEXT(SalesDataTable[[#This Row],[Order Date]],"mmm")</f>
        <v>May</v>
      </c>
    </row>
    <row r="794" spans="1:26" ht="16">
      <c r="A794" s="2">
        <v>3516</v>
      </c>
      <c r="B794" s="3">
        <v>46153</v>
      </c>
      <c r="C794" s="5">
        <f>YEAR(SalesDataTable[[#This Row],[Order Date]])</f>
        <v>2026</v>
      </c>
      <c r="D794" s="14" t="str">
        <f>"Q"&amp;ROUNDUP(MONTH(SalesDataTable[[#This Row],[Order Date]])/3,0)</f>
        <v>Q2</v>
      </c>
      <c r="E794" s="5">
        <f>MONTH(SalesDataTable[[#This Row],[Order Date]])</f>
        <v>5</v>
      </c>
      <c r="F794" s="5" t="str">
        <f>TEXT(SalesDataTable[[#This Row],[Order Date]], "MMM")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25">
        <f>SalesDataTable[[#This Row],[Units Sold]]*SalesDataTable[[#This Row],[Unit Price]]</f>
        <v>125.3</v>
      </c>
      <c r="V794" s="8">
        <f>SalesDataTable[[#This Row],[Units Sold]]*SalesDataTable[[#This Row],[Unit Price]]*SalesDataTable[[#This Row],[Discount %]]</f>
        <v>6.2650000000000006</v>
      </c>
      <c r="W794" s="5">
        <f>YEAR(SalesDataTable[[#This Row],[Order Date]])</f>
        <v>2026</v>
      </c>
      <c r="X794" s="8" t="str">
        <f>"Q"&amp;ROUNDUP(MONTH(SalesDataTable[[#This Row],[Order Date]])/3,0)</f>
        <v>Q2</v>
      </c>
      <c r="Y794" s="9">
        <f>MONTH(SalesDataTable[[#This Row],[Order Date]])</f>
        <v>5</v>
      </c>
      <c r="Z794" s="8" t="str">
        <f>TEXT(SalesDataTable[[#This Row],[Order Date]],"mmm")</f>
        <v>May</v>
      </c>
    </row>
    <row r="795" spans="1:26" ht="16">
      <c r="A795" s="2">
        <v>3570</v>
      </c>
      <c r="B795" s="3">
        <v>46153</v>
      </c>
      <c r="C795" s="5">
        <f>YEAR(SalesDataTable[[#This Row],[Order Date]])</f>
        <v>2026</v>
      </c>
      <c r="D795" s="14" t="str">
        <f>"Q"&amp;ROUNDUP(MONTH(SalesDataTable[[#This Row],[Order Date]])/3,0)</f>
        <v>Q2</v>
      </c>
      <c r="E795" s="5">
        <f>MONTH(SalesDataTable[[#This Row],[Order Date]])</f>
        <v>5</v>
      </c>
      <c r="F795" s="5" t="str">
        <f>TEXT(SalesDataTable[[#This Row],[Order Date]], "MMM")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25">
        <f>SalesDataTable[[#This Row],[Units Sold]]*SalesDataTable[[#This Row],[Unit Price]]</f>
        <v>36.159999999999997</v>
      </c>
      <c r="V795" s="8">
        <f>SalesDataTable[[#This Row],[Units Sold]]*SalesDataTable[[#This Row],[Unit Price]]*SalesDataTable[[#This Row],[Discount %]]</f>
        <v>3.6159999999999997</v>
      </c>
      <c r="W795" s="5">
        <f>YEAR(SalesDataTable[[#This Row],[Order Date]])</f>
        <v>2026</v>
      </c>
      <c r="X795" s="8" t="str">
        <f>"Q"&amp;ROUNDUP(MONTH(SalesDataTable[[#This Row],[Order Date]])/3,0)</f>
        <v>Q2</v>
      </c>
      <c r="Y795" s="9">
        <f>MONTH(SalesDataTable[[#This Row],[Order Date]])</f>
        <v>5</v>
      </c>
      <c r="Z795" s="8" t="str">
        <f>TEXT(SalesDataTable[[#This Row],[Order Date]],"mmm")</f>
        <v>May</v>
      </c>
    </row>
    <row r="796" spans="1:26" ht="16">
      <c r="A796" s="2">
        <v>4799</v>
      </c>
      <c r="B796" s="3">
        <v>46153</v>
      </c>
      <c r="C796" s="5">
        <f>YEAR(SalesDataTable[[#This Row],[Order Date]])</f>
        <v>2026</v>
      </c>
      <c r="D796" s="14" t="str">
        <f>"Q"&amp;ROUNDUP(MONTH(SalesDataTable[[#This Row],[Order Date]])/3,0)</f>
        <v>Q2</v>
      </c>
      <c r="E796" s="5">
        <f>MONTH(SalesDataTable[[#This Row],[Order Date]])</f>
        <v>5</v>
      </c>
      <c r="F796" s="5" t="str">
        <f>TEXT(SalesDataTable[[#This Row],[Order Date]], "MMM")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25">
        <f>SalesDataTable[[#This Row],[Units Sold]]*SalesDataTable[[#This Row],[Unit Price]]</f>
        <v>121.41</v>
      </c>
      <c r="V796" s="8">
        <f>SalesDataTable[[#This Row],[Units Sold]]*SalesDataTable[[#This Row],[Unit Price]]*SalesDataTable[[#This Row],[Discount %]]</f>
        <v>6.0705</v>
      </c>
      <c r="W796" s="5">
        <f>YEAR(SalesDataTable[[#This Row],[Order Date]])</f>
        <v>2026</v>
      </c>
      <c r="X796" s="8" t="str">
        <f>"Q"&amp;ROUNDUP(MONTH(SalesDataTable[[#This Row],[Order Date]])/3,0)</f>
        <v>Q2</v>
      </c>
      <c r="Y796" s="9">
        <f>MONTH(SalesDataTable[[#This Row],[Order Date]])</f>
        <v>5</v>
      </c>
      <c r="Z796" s="8" t="str">
        <f>TEXT(SalesDataTable[[#This Row],[Order Date]],"mmm")</f>
        <v>May</v>
      </c>
    </row>
    <row r="797" spans="1:26" ht="16">
      <c r="A797" s="2">
        <v>5156</v>
      </c>
      <c r="B797" s="3">
        <v>46153</v>
      </c>
      <c r="C797" s="5">
        <f>YEAR(SalesDataTable[[#This Row],[Order Date]])</f>
        <v>2026</v>
      </c>
      <c r="D797" s="14" t="str">
        <f>"Q"&amp;ROUNDUP(MONTH(SalesDataTable[[#This Row],[Order Date]])/3,0)</f>
        <v>Q2</v>
      </c>
      <c r="E797" s="5">
        <f>MONTH(SalesDataTable[[#This Row],[Order Date]])</f>
        <v>5</v>
      </c>
      <c r="F797" s="5" t="str">
        <f>TEXT(SalesDataTable[[#This Row],[Order Date]], "MMM")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25">
        <f>SalesDataTable[[#This Row],[Units Sold]]*SalesDataTable[[#This Row],[Unit Price]]</f>
        <v>397.74</v>
      </c>
      <c r="V797" s="8">
        <f>SalesDataTable[[#This Row],[Units Sold]]*SalesDataTable[[#This Row],[Unit Price]]*SalesDataTable[[#This Row],[Discount %]]</f>
        <v>39.774000000000001</v>
      </c>
      <c r="W797" s="5">
        <f>YEAR(SalesDataTable[[#This Row],[Order Date]])</f>
        <v>2026</v>
      </c>
      <c r="X797" s="8" t="str">
        <f>"Q"&amp;ROUNDUP(MONTH(SalesDataTable[[#This Row],[Order Date]])/3,0)</f>
        <v>Q2</v>
      </c>
      <c r="Y797" s="9">
        <f>MONTH(SalesDataTable[[#This Row],[Order Date]])</f>
        <v>5</v>
      </c>
      <c r="Z797" s="8" t="str">
        <f>TEXT(SalesDataTable[[#This Row],[Order Date]],"mmm")</f>
        <v>May</v>
      </c>
    </row>
    <row r="798" spans="1:26" ht="16">
      <c r="A798" s="2">
        <v>526</v>
      </c>
      <c r="B798" s="3">
        <v>46154</v>
      </c>
      <c r="C798" s="5">
        <f>YEAR(SalesDataTable[[#This Row],[Order Date]])</f>
        <v>2026</v>
      </c>
      <c r="D798" s="14" t="str">
        <f>"Q"&amp;ROUNDUP(MONTH(SalesDataTable[[#This Row],[Order Date]])/3,0)</f>
        <v>Q2</v>
      </c>
      <c r="E798" s="5">
        <f>MONTH(SalesDataTable[[#This Row],[Order Date]])</f>
        <v>5</v>
      </c>
      <c r="F798" s="5" t="str">
        <f>TEXT(SalesDataTable[[#This Row],[Order Date]], "MMM")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25">
        <f>SalesDataTable[[#This Row],[Units Sold]]*SalesDataTable[[#This Row],[Unit Price]]</f>
        <v>162.22</v>
      </c>
      <c r="V798" s="8">
        <f>SalesDataTable[[#This Row],[Units Sold]]*SalesDataTable[[#This Row],[Unit Price]]*SalesDataTable[[#This Row],[Discount %]]</f>
        <v>8.1110000000000007</v>
      </c>
      <c r="W798" s="5">
        <f>YEAR(SalesDataTable[[#This Row],[Order Date]])</f>
        <v>2026</v>
      </c>
      <c r="X798" s="8" t="str">
        <f>"Q"&amp;ROUNDUP(MONTH(SalesDataTable[[#This Row],[Order Date]])/3,0)</f>
        <v>Q2</v>
      </c>
      <c r="Y798" s="9">
        <f>MONTH(SalesDataTable[[#This Row],[Order Date]])</f>
        <v>5</v>
      </c>
      <c r="Z798" s="8" t="str">
        <f>TEXT(SalesDataTable[[#This Row],[Order Date]],"mmm")</f>
        <v>May</v>
      </c>
    </row>
    <row r="799" spans="1:26" ht="16">
      <c r="A799" s="2">
        <v>712</v>
      </c>
      <c r="B799" s="3">
        <v>46154</v>
      </c>
      <c r="C799" s="5">
        <f>YEAR(SalesDataTable[[#This Row],[Order Date]])</f>
        <v>2026</v>
      </c>
      <c r="D799" s="14" t="str">
        <f>"Q"&amp;ROUNDUP(MONTH(SalesDataTable[[#This Row],[Order Date]])/3,0)</f>
        <v>Q2</v>
      </c>
      <c r="E799" s="5">
        <f>MONTH(SalesDataTable[[#This Row],[Order Date]])</f>
        <v>5</v>
      </c>
      <c r="F799" s="5" t="str">
        <f>TEXT(SalesDataTable[[#This Row],[Order Date]], "MMM")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25">
        <f>SalesDataTable[[#This Row],[Units Sold]]*SalesDataTable[[#This Row],[Unit Price]]</f>
        <v>313.62</v>
      </c>
      <c r="V799" s="8">
        <f>SalesDataTable[[#This Row],[Units Sold]]*SalesDataTable[[#This Row],[Unit Price]]*SalesDataTable[[#This Row],[Discount %]]</f>
        <v>0</v>
      </c>
      <c r="W799" s="5">
        <f>YEAR(SalesDataTable[[#This Row],[Order Date]])</f>
        <v>2026</v>
      </c>
      <c r="X799" s="8" t="str">
        <f>"Q"&amp;ROUNDUP(MONTH(SalesDataTable[[#This Row],[Order Date]])/3,0)</f>
        <v>Q2</v>
      </c>
      <c r="Y799" s="9">
        <f>MONTH(SalesDataTable[[#This Row],[Order Date]])</f>
        <v>5</v>
      </c>
      <c r="Z799" s="8" t="str">
        <f>TEXT(SalesDataTable[[#This Row],[Order Date]],"mmm")</f>
        <v>May</v>
      </c>
    </row>
    <row r="800" spans="1:26" ht="16">
      <c r="A800" s="2">
        <v>1533</v>
      </c>
      <c r="B800" s="3">
        <v>46154</v>
      </c>
      <c r="C800" s="5">
        <f>YEAR(SalesDataTable[[#This Row],[Order Date]])</f>
        <v>2026</v>
      </c>
      <c r="D800" s="14" t="str">
        <f>"Q"&amp;ROUNDUP(MONTH(SalesDataTable[[#This Row],[Order Date]])/3,0)</f>
        <v>Q2</v>
      </c>
      <c r="E800" s="5">
        <f>MONTH(SalesDataTable[[#This Row],[Order Date]])</f>
        <v>5</v>
      </c>
      <c r="F800" s="5" t="str">
        <f>TEXT(SalesDataTable[[#This Row],[Order Date]], "MMM")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25">
        <f>SalesDataTable[[#This Row],[Units Sold]]*SalesDataTable[[#This Row],[Unit Price]]</f>
        <v>431.61</v>
      </c>
      <c r="V800" s="8">
        <f>SalesDataTable[[#This Row],[Units Sold]]*SalesDataTable[[#This Row],[Unit Price]]*SalesDataTable[[#This Row],[Discount %]]</f>
        <v>0</v>
      </c>
      <c r="W800" s="5">
        <f>YEAR(SalesDataTable[[#This Row],[Order Date]])</f>
        <v>2026</v>
      </c>
      <c r="X800" s="8" t="str">
        <f>"Q"&amp;ROUNDUP(MONTH(SalesDataTable[[#This Row],[Order Date]])/3,0)</f>
        <v>Q2</v>
      </c>
      <c r="Y800" s="9">
        <f>MONTH(SalesDataTable[[#This Row],[Order Date]])</f>
        <v>5</v>
      </c>
      <c r="Z800" s="8" t="str">
        <f>TEXT(SalesDataTable[[#This Row],[Order Date]],"mmm")</f>
        <v>May</v>
      </c>
    </row>
    <row r="801" spans="1:26" ht="16">
      <c r="A801" s="2">
        <v>1933</v>
      </c>
      <c r="B801" s="3">
        <v>46154</v>
      </c>
      <c r="C801" s="5">
        <f>YEAR(SalesDataTable[[#This Row],[Order Date]])</f>
        <v>2026</v>
      </c>
      <c r="D801" s="14" t="str">
        <f>"Q"&amp;ROUNDUP(MONTH(SalesDataTable[[#This Row],[Order Date]])/3,0)</f>
        <v>Q2</v>
      </c>
      <c r="E801" s="5">
        <f>MONTH(SalesDataTable[[#This Row],[Order Date]])</f>
        <v>5</v>
      </c>
      <c r="F801" s="5" t="str">
        <f>TEXT(SalesDataTable[[#This Row],[Order Date]], "MMM")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25">
        <f>SalesDataTable[[#This Row],[Units Sold]]*SalesDataTable[[#This Row],[Unit Price]]</f>
        <v>36.950000000000003</v>
      </c>
      <c r="V801" s="8">
        <f>SalesDataTable[[#This Row],[Units Sold]]*SalesDataTable[[#This Row],[Unit Price]]*SalesDataTable[[#This Row],[Discount %]]</f>
        <v>3.6950000000000003</v>
      </c>
      <c r="W801" s="5">
        <f>YEAR(SalesDataTable[[#This Row],[Order Date]])</f>
        <v>2026</v>
      </c>
      <c r="X801" s="8" t="str">
        <f>"Q"&amp;ROUNDUP(MONTH(SalesDataTable[[#This Row],[Order Date]])/3,0)</f>
        <v>Q2</v>
      </c>
      <c r="Y801" s="9">
        <f>MONTH(SalesDataTable[[#This Row],[Order Date]])</f>
        <v>5</v>
      </c>
      <c r="Z801" s="8" t="str">
        <f>TEXT(SalesDataTable[[#This Row],[Order Date]],"mmm")</f>
        <v>May</v>
      </c>
    </row>
    <row r="802" spans="1:26" ht="16">
      <c r="A802" s="2">
        <v>3128</v>
      </c>
      <c r="B802" s="3">
        <v>46154</v>
      </c>
      <c r="C802" s="5">
        <f>YEAR(SalesDataTable[[#This Row],[Order Date]])</f>
        <v>2026</v>
      </c>
      <c r="D802" s="14" t="str">
        <f>"Q"&amp;ROUNDUP(MONTH(SalesDataTable[[#This Row],[Order Date]])/3,0)</f>
        <v>Q2</v>
      </c>
      <c r="E802" s="5">
        <f>MONTH(SalesDataTable[[#This Row],[Order Date]])</f>
        <v>5</v>
      </c>
      <c r="F802" s="5" t="str">
        <f>TEXT(SalesDataTable[[#This Row],[Order Date]], "MMM")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25">
        <f>SalesDataTable[[#This Row],[Units Sold]]*SalesDataTable[[#This Row],[Unit Price]]</f>
        <v>121.38</v>
      </c>
      <c r="V802" s="8">
        <f>SalesDataTable[[#This Row],[Units Sold]]*SalesDataTable[[#This Row],[Unit Price]]*SalesDataTable[[#This Row],[Discount %]]</f>
        <v>0</v>
      </c>
      <c r="W802" s="5">
        <f>YEAR(SalesDataTable[[#This Row],[Order Date]])</f>
        <v>2026</v>
      </c>
      <c r="X802" s="8" t="str">
        <f>"Q"&amp;ROUNDUP(MONTH(SalesDataTable[[#This Row],[Order Date]])/3,0)</f>
        <v>Q2</v>
      </c>
      <c r="Y802" s="9">
        <f>MONTH(SalesDataTable[[#This Row],[Order Date]])</f>
        <v>5</v>
      </c>
      <c r="Z802" s="8" t="str">
        <f>TEXT(SalesDataTable[[#This Row],[Order Date]],"mmm")</f>
        <v>May</v>
      </c>
    </row>
    <row r="803" spans="1:26" ht="16">
      <c r="A803" s="2">
        <v>4922</v>
      </c>
      <c r="B803" s="3">
        <v>46154</v>
      </c>
      <c r="C803" s="5">
        <f>YEAR(SalesDataTable[[#This Row],[Order Date]])</f>
        <v>2026</v>
      </c>
      <c r="D803" s="14" t="str">
        <f>"Q"&amp;ROUNDUP(MONTH(SalesDataTable[[#This Row],[Order Date]])/3,0)</f>
        <v>Q2</v>
      </c>
      <c r="E803" s="5">
        <f>MONTH(SalesDataTable[[#This Row],[Order Date]])</f>
        <v>5</v>
      </c>
      <c r="F803" s="5" t="str">
        <f>TEXT(SalesDataTable[[#This Row],[Order Date]], "MMM")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25">
        <f>SalesDataTable[[#This Row],[Units Sold]]*SalesDataTable[[#This Row],[Unit Price]]</f>
        <v>79.58</v>
      </c>
      <c r="V803" s="8">
        <f>SalesDataTable[[#This Row],[Units Sold]]*SalesDataTable[[#This Row],[Unit Price]]*SalesDataTable[[#This Row],[Discount %]]</f>
        <v>7.9580000000000002</v>
      </c>
      <c r="W803" s="5">
        <f>YEAR(SalesDataTable[[#This Row],[Order Date]])</f>
        <v>2026</v>
      </c>
      <c r="X803" s="8" t="str">
        <f>"Q"&amp;ROUNDUP(MONTH(SalesDataTable[[#This Row],[Order Date]])/3,0)</f>
        <v>Q2</v>
      </c>
      <c r="Y803" s="9">
        <f>MONTH(SalesDataTable[[#This Row],[Order Date]])</f>
        <v>5</v>
      </c>
      <c r="Z803" s="8" t="str">
        <f>TEXT(SalesDataTable[[#This Row],[Order Date]],"mmm")</f>
        <v>May</v>
      </c>
    </row>
    <row r="804" spans="1:26" ht="16">
      <c r="A804" s="2">
        <v>5051</v>
      </c>
      <c r="B804" s="3">
        <v>46154</v>
      </c>
      <c r="C804" s="5">
        <f>YEAR(SalesDataTable[[#This Row],[Order Date]])</f>
        <v>2026</v>
      </c>
      <c r="D804" s="14" t="str">
        <f>"Q"&amp;ROUNDUP(MONTH(SalesDataTable[[#This Row],[Order Date]])/3,0)</f>
        <v>Q2</v>
      </c>
      <c r="E804" s="5">
        <f>MONTH(SalesDataTable[[#This Row],[Order Date]])</f>
        <v>5</v>
      </c>
      <c r="F804" s="5" t="str">
        <f>TEXT(SalesDataTable[[#This Row],[Order Date]], "MMM")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25">
        <f>SalesDataTable[[#This Row],[Units Sold]]*SalesDataTable[[#This Row],[Unit Price]]</f>
        <v>205.24</v>
      </c>
      <c r="V804" s="8">
        <f>SalesDataTable[[#This Row],[Units Sold]]*SalesDataTable[[#This Row],[Unit Price]]*SalesDataTable[[#This Row],[Discount %]]</f>
        <v>0</v>
      </c>
      <c r="W804" s="5">
        <f>YEAR(SalesDataTable[[#This Row],[Order Date]])</f>
        <v>2026</v>
      </c>
      <c r="X804" s="8" t="str">
        <f>"Q"&amp;ROUNDUP(MONTH(SalesDataTable[[#This Row],[Order Date]])/3,0)</f>
        <v>Q2</v>
      </c>
      <c r="Y804" s="9">
        <f>MONTH(SalesDataTable[[#This Row],[Order Date]])</f>
        <v>5</v>
      </c>
      <c r="Z804" s="8" t="str">
        <f>TEXT(SalesDataTable[[#This Row],[Order Date]],"mmm")</f>
        <v>May</v>
      </c>
    </row>
    <row r="805" spans="1:26" ht="16">
      <c r="A805" s="2">
        <v>5182</v>
      </c>
      <c r="B805" s="3">
        <v>46154</v>
      </c>
      <c r="C805" s="5">
        <f>YEAR(SalesDataTable[[#This Row],[Order Date]])</f>
        <v>2026</v>
      </c>
      <c r="D805" s="14" t="str">
        <f>"Q"&amp;ROUNDUP(MONTH(SalesDataTable[[#This Row],[Order Date]])/3,0)</f>
        <v>Q2</v>
      </c>
      <c r="E805" s="5">
        <f>MONTH(SalesDataTable[[#This Row],[Order Date]])</f>
        <v>5</v>
      </c>
      <c r="F805" s="5" t="str">
        <f>TEXT(SalesDataTable[[#This Row],[Order Date]], "MMM")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25">
        <f>SalesDataTable[[#This Row],[Units Sold]]*SalesDataTable[[#This Row],[Unit Price]]</f>
        <v>102.3</v>
      </c>
      <c r="V805" s="8">
        <f>SalesDataTable[[#This Row],[Units Sold]]*SalesDataTable[[#This Row],[Unit Price]]*SalesDataTable[[#This Row],[Discount %]]</f>
        <v>0</v>
      </c>
      <c r="W805" s="5">
        <f>YEAR(SalesDataTable[[#This Row],[Order Date]])</f>
        <v>2026</v>
      </c>
      <c r="X805" s="8" t="str">
        <f>"Q"&amp;ROUNDUP(MONTH(SalesDataTable[[#This Row],[Order Date]])/3,0)</f>
        <v>Q2</v>
      </c>
      <c r="Y805" s="9">
        <f>MONTH(SalesDataTable[[#This Row],[Order Date]])</f>
        <v>5</v>
      </c>
      <c r="Z805" s="8" t="str">
        <f>TEXT(SalesDataTable[[#This Row],[Order Date]],"mmm")</f>
        <v>May</v>
      </c>
    </row>
    <row r="806" spans="1:26" ht="16">
      <c r="A806" s="2">
        <v>1071</v>
      </c>
      <c r="B806" s="3">
        <v>46155</v>
      </c>
      <c r="C806" s="5">
        <f>YEAR(SalesDataTable[[#This Row],[Order Date]])</f>
        <v>2026</v>
      </c>
      <c r="D806" s="14" t="str">
        <f>"Q"&amp;ROUNDUP(MONTH(SalesDataTable[[#This Row],[Order Date]])/3,0)</f>
        <v>Q2</v>
      </c>
      <c r="E806" s="5">
        <f>MONTH(SalesDataTable[[#This Row],[Order Date]])</f>
        <v>5</v>
      </c>
      <c r="F806" s="5" t="str">
        <f>TEXT(SalesDataTable[[#This Row],[Order Date]], "MMM")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25">
        <f>SalesDataTable[[#This Row],[Units Sold]]*SalesDataTable[[#This Row],[Unit Price]]</f>
        <v>50.83</v>
      </c>
      <c r="V806" s="8">
        <f>SalesDataTable[[#This Row],[Units Sold]]*SalesDataTable[[#This Row],[Unit Price]]*SalesDataTable[[#This Row],[Discount %]]</f>
        <v>5.0830000000000002</v>
      </c>
      <c r="W806" s="5">
        <f>YEAR(SalesDataTable[[#This Row],[Order Date]])</f>
        <v>2026</v>
      </c>
      <c r="X806" s="8" t="str">
        <f>"Q"&amp;ROUNDUP(MONTH(SalesDataTable[[#This Row],[Order Date]])/3,0)</f>
        <v>Q2</v>
      </c>
      <c r="Y806" s="9">
        <f>MONTH(SalesDataTable[[#This Row],[Order Date]])</f>
        <v>5</v>
      </c>
      <c r="Z806" s="8" t="str">
        <f>TEXT(SalesDataTable[[#This Row],[Order Date]],"mmm")</f>
        <v>May</v>
      </c>
    </row>
    <row r="807" spans="1:26" ht="16">
      <c r="A807" s="2">
        <v>1210</v>
      </c>
      <c r="B807" s="3">
        <v>46155</v>
      </c>
      <c r="C807" s="5">
        <f>YEAR(SalesDataTable[[#This Row],[Order Date]])</f>
        <v>2026</v>
      </c>
      <c r="D807" s="14" t="str">
        <f>"Q"&amp;ROUNDUP(MONTH(SalesDataTable[[#This Row],[Order Date]])/3,0)</f>
        <v>Q2</v>
      </c>
      <c r="E807" s="5">
        <f>MONTH(SalesDataTable[[#This Row],[Order Date]])</f>
        <v>5</v>
      </c>
      <c r="F807" s="5" t="str">
        <f>TEXT(SalesDataTable[[#This Row],[Order Date]], "MMM")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25">
        <f>SalesDataTable[[#This Row],[Units Sold]]*SalesDataTable[[#This Row],[Unit Price]]</f>
        <v>851.40000000000009</v>
      </c>
      <c r="V807" s="8">
        <f>SalesDataTable[[#This Row],[Units Sold]]*SalesDataTable[[#This Row],[Unit Price]]*SalesDataTable[[#This Row],[Discount %]]</f>
        <v>85.140000000000015</v>
      </c>
      <c r="W807" s="5">
        <f>YEAR(SalesDataTable[[#This Row],[Order Date]])</f>
        <v>2026</v>
      </c>
      <c r="X807" s="8" t="str">
        <f>"Q"&amp;ROUNDUP(MONTH(SalesDataTable[[#This Row],[Order Date]])/3,0)</f>
        <v>Q2</v>
      </c>
      <c r="Y807" s="9">
        <f>MONTH(SalesDataTable[[#This Row],[Order Date]])</f>
        <v>5</v>
      </c>
      <c r="Z807" s="8" t="str">
        <f>TEXT(SalesDataTable[[#This Row],[Order Date]],"mmm")</f>
        <v>May</v>
      </c>
    </row>
    <row r="808" spans="1:26" ht="16">
      <c r="A808" s="2">
        <v>1244</v>
      </c>
      <c r="B808" s="3">
        <v>46155</v>
      </c>
      <c r="C808" s="5">
        <f>YEAR(SalesDataTable[[#This Row],[Order Date]])</f>
        <v>2026</v>
      </c>
      <c r="D808" s="14" t="str">
        <f>"Q"&amp;ROUNDUP(MONTH(SalesDataTable[[#This Row],[Order Date]])/3,0)</f>
        <v>Q2</v>
      </c>
      <c r="E808" s="5">
        <f>MONTH(SalesDataTable[[#This Row],[Order Date]])</f>
        <v>5</v>
      </c>
      <c r="F808" s="5" t="str">
        <f>TEXT(SalesDataTable[[#This Row],[Order Date]], "MMM")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25">
        <f>SalesDataTable[[#This Row],[Units Sold]]*SalesDataTable[[#This Row],[Unit Price]]</f>
        <v>122.11</v>
      </c>
      <c r="V808" s="8">
        <f>SalesDataTable[[#This Row],[Units Sold]]*SalesDataTable[[#This Row],[Unit Price]]*SalesDataTable[[#This Row],[Discount %]]</f>
        <v>0</v>
      </c>
      <c r="W808" s="5">
        <f>YEAR(SalesDataTable[[#This Row],[Order Date]])</f>
        <v>2026</v>
      </c>
      <c r="X808" s="8" t="str">
        <f>"Q"&amp;ROUNDUP(MONTH(SalesDataTable[[#This Row],[Order Date]])/3,0)</f>
        <v>Q2</v>
      </c>
      <c r="Y808" s="9">
        <f>MONTH(SalesDataTable[[#This Row],[Order Date]])</f>
        <v>5</v>
      </c>
      <c r="Z808" s="8" t="str">
        <f>TEXT(SalesDataTable[[#This Row],[Order Date]],"mmm")</f>
        <v>May</v>
      </c>
    </row>
    <row r="809" spans="1:26" ht="16">
      <c r="A809" s="2">
        <v>1403</v>
      </c>
      <c r="B809" s="3">
        <v>46155</v>
      </c>
      <c r="C809" s="5">
        <f>YEAR(SalesDataTable[[#This Row],[Order Date]])</f>
        <v>2026</v>
      </c>
      <c r="D809" s="14" t="str">
        <f>"Q"&amp;ROUNDUP(MONTH(SalesDataTable[[#This Row],[Order Date]])/3,0)</f>
        <v>Q2</v>
      </c>
      <c r="E809" s="5">
        <f>MONTH(SalesDataTable[[#This Row],[Order Date]])</f>
        <v>5</v>
      </c>
      <c r="F809" s="5" t="str">
        <f>TEXT(SalesDataTable[[#This Row],[Order Date]], "MMM")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25">
        <f>SalesDataTable[[#This Row],[Units Sold]]*SalesDataTable[[#This Row],[Unit Price]]</f>
        <v>102.38</v>
      </c>
      <c r="V809" s="8">
        <f>SalesDataTable[[#This Row],[Units Sold]]*SalesDataTable[[#This Row],[Unit Price]]*SalesDataTable[[#This Row],[Discount %]]</f>
        <v>0</v>
      </c>
      <c r="W809" s="5">
        <f>YEAR(SalesDataTable[[#This Row],[Order Date]])</f>
        <v>2026</v>
      </c>
      <c r="X809" s="8" t="str">
        <f>"Q"&amp;ROUNDUP(MONTH(SalesDataTable[[#This Row],[Order Date]])/3,0)</f>
        <v>Q2</v>
      </c>
      <c r="Y809" s="9">
        <f>MONTH(SalesDataTable[[#This Row],[Order Date]])</f>
        <v>5</v>
      </c>
      <c r="Z809" s="8" t="str">
        <f>TEXT(SalesDataTable[[#This Row],[Order Date]],"mmm")</f>
        <v>May</v>
      </c>
    </row>
    <row r="810" spans="1:26" ht="16">
      <c r="A810" s="2">
        <v>1592</v>
      </c>
      <c r="B810" s="3">
        <v>46155</v>
      </c>
      <c r="C810" s="5">
        <f>YEAR(SalesDataTable[[#This Row],[Order Date]])</f>
        <v>2026</v>
      </c>
      <c r="D810" s="14" t="str">
        <f>"Q"&amp;ROUNDUP(MONTH(SalesDataTable[[#This Row],[Order Date]])/3,0)</f>
        <v>Q2</v>
      </c>
      <c r="E810" s="5">
        <f>MONTH(SalesDataTable[[#This Row],[Order Date]])</f>
        <v>5</v>
      </c>
      <c r="F810" s="5" t="str">
        <f>TEXT(SalesDataTable[[#This Row],[Order Date]], "MMM")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25">
        <f>SalesDataTable[[#This Row],[Units Sold]]*SalesDataTable[[#This Row],[Unit Price]]</f>
        <v>185.6</v>
      </c>
      <c r="V810" s="8">
        <f>SalesDataTable[[#This Row],[Units Sold]]*SalesDataTable[[#This Row],[Unit Price]]*SalesDataTable[[#This Row],[Discount %]]</f>
        <v>18.559999999999999</v>
      </c>
      <c r="W810" s="5">
        <f>YEAR(SalesDataTable[[#This Row],[Order Date]])</f>
        <v>2026</v>
      </c>
      <c r="X810" s="8" t="str">
        <f>"Q"&amp;ROUNDUP(MONTH(SalesDataTable[[#This Row],[Order Date]])/3,0)</f>
        <v>Q2</v>
      </c>
      <c r="Y810" s="9">
        <f>MONTH(SalesDataTable[[#This Row],[Order Date]])</f>
        <v>5</v>
      </c>
      <c r="Z810" s="8" t="str">
        <f>TEXT(SalesDataTable[[#This Row],[Order Date]],"mmm")</f>
        <v>May</v>
      </c>
    </row>
    <row r="811" spans="1:26" ht="16">
      <c r="A811" s="2">
        <v>2581</v>
      </c>
      <c r="B811" s="3">
        <v>46155</v>
      </c>
      <c r="C811" s="5">
        <f>YEAR(SalesDataTable[[#This Row],[Order Date]])</f>
        <v>2026</v>
      </c>
      <c r="D811" s="14" t="str">
        <f>"Q"&amp;ROUNDUP(MONTH(SalesDataTable[[#This Row],[Order Date]])/3,0)</f>
        <v>Q2</v>
      </c>
      <c r="E811" s="5">
        <f>MONTH(SalesDataTable[[#This Row],[Order Date]])</f>
        <v>5</v>
      </c>
      <c r="F811" s="5" t="str">
        <f>TEXT(SalesDataTable[[#This Row],[Order Date]], "MMM")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25">
        <f>SalesDataTable[[#This Row],[Units Sold]]*SalesDataTable[[#This Row],[Unit Price]]</f>
        <v>183.52</v>
      </c>
      <c r="V811" s="8">
        <f>SalesDataTable[[#This Row],[Units Sold]]*SalesDataTable[[#This Row],[Unit Price]]*SalesDataTable[[#This Row],[Discount %]]</f>
        <v>9.1760000000000002</v>
      </c>
      <c r="W811" s="5">
        <f>YEAR(SalesDataTable[[#This Row],[Order Date]])</f>
        <v>2026</v>
      </c>
      <c r="X811" s="8" t="str">
        <f>"Q"&amp;ROUNDUP(MONTH(SalesDataTable[[#This Row],[Order Date]])/3,0)</f>
        <v>Q2</v>
      </c>
      <c r="Y811" s="9">
        <f>MONTH(SalesDataTable[[#This Row],[Order Date]])</f>
        <v>5</v>
      </c>
      <c r="Z811" s="8" t="str">
        <f>TEXT(SalesDataTable[[#This Row],[Order Date]],"mmm")</f>
        <v>May</v>
      </c>
    </row>
    <row r="812" spans="1:26" ht="16">
      <c r="A812" s="2">
        <v>3428</v>
      </c>
      <c r="B812" s="3">
        <v>46155</v>
      </c>
      <c r="C812" s="5">
        <f>YEAR(SalesDataTable[[#This Row],[Order Date]])</f>
        <v>2026</v>
      </c>
      <c r="D812" s="14" t="str">
        <f>"Q"&amp;ROUNDUP(MONTH(SalesDataTable[[#This Row],[Order Date]])/3,0)</f>
        <v>Q2</v>
      </c>
      <c r="E812" s="5">
        <f>MONTH(SalesDataTable[[#This Row],[Order Date]])</f>
        <v>5</v>
      </c>
      <c r="F812" s="5" t="str">
        <f>TEXT(SalesDataTable[[#This Row],[Order Date]], "MMM")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25">
        <f>SalesDataTable[[#This Row],[Units Sold]]*SalesDataTable[[#This Row],[Unit Price]]</f>
        <v>144.51</v>
      </c>
      <c r="V812" s="8">
        <f>SalesDataTable[[#This Row],[Units Sold]]*SalesDataTable[[#This Row],[Unit Price]]*SalesDataTable[[#This Row],[Discount %]]</f>
        <v>0</v>
      </c>
      <c r="W812" s="5">
        <f>YEAR(SalesDataTable[[#This Row],[Order Date]])</f>
        <v>2026</v>
      </c>
      <c r="X812" s="8" t="str">
        <f>"Q"&amp;ROUNDUP(MONTH(SalesDataTable[[#This Row],[Order Date]])/3,0)</f>
        <v>Q2</v>
      </c>
      <c r="Y812" s="9">
        <f>MONTH(SalesDataTable[[#This Row],[Order Date]])</f>
        <v>5</v>
      </c>
      <c r="Z812" s="8" t="str">
        <f>TEXT(SalesDataTable[[#This Row],[Order Date]],"mmm")</f>
        <v>May</v>
      </c>
    </row>
    <row r="813" spans="1:26" ht="16">
      <c r="A813" s="2">
        <v>765</v>
      </c>
      <c r="B813" s="3">
        <v>46156</v>
      </c>
      <c r="C813" s="5">
        <f>YEAR(SalesDataTable[[#This Row],[Order Date]])</f>
        <v>2026</v>
      </c>
      <c r="D813" s="14" t="str">
        <f>"Q"&amp;ROUNDUP(MONTH(SalesDataTable[[#This Row],[Order Date]])/3,0)</f>
        <v>Q2</v>
      </c>
      <c r="E813" s="5">
        <f>MONTH(SalesDataTable[[#This Row],[Order Date]])</f>
        <v>5</v>
      </c>
      <c r="F813" s="5" t="str">
        <f>TEXT(SalesDataTable[[#This Row],[Order Date]], "MMM")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25">
        <f>SalesDataTable[[#This Row],[Units Sold]]*SalesDataTable[[#This Row],[Unit Price]]</f>
        <v>149.10000000000002</v>
      </c>
      <c r="V813" s="8">
        <f>SalesDataTable[[#This Row],[Units Sold]]*SalesDataTable[[#This Row],[Unit Price]]*SalesDataTable[[#This Row],[Discount %]]</f>
        <v>14.910000000000004</v>
      </c>
      <c r="W813" s="5">
        <f>YEAR(SalesDataTable[[#This Row],[Order Date]])</f>
        <v>2026</v>
      </c>
      <c r="X813" s="8" t="str">
        <f>"Q"&amp;ROUNDUP(MONTH(SalesDataTable[[#This Row],[Order Date]])/3,0)</f>
        <v>Q2</v>
      </c>
      <c r="Y813" s="9">
        <f>MONTH(SalesDataTable[[#This Row],[Order Date]])</f>
        <v>5</v>
      </c>
      <c r="Z813" s="8" t="str">
        <f>TEXT(SalesDataTable[[#This Row],[Order Date]],"mmm")</f>
        <v>May</v>
      </c>
    </row>
    <row r="814" spans="1:26" ht="16">
      <c r="A814" s="2">
        <v>854</v>
      </c>
      <c r="B814" s="3">
        <v>46156</v>
      </c>
      <c r="C814" s="5">
        <f>YEAR(SalesDataTable[[#This Row],[Order Date]])</f>
        <v>2026</v>
      </c>
      <c r="D814" s="14" t="str">
        <f>"Q"&amp;ROUNDUP(MONTH(SalesDataTable[[#This Row],[Order Date]])/3,0)</f>
        <v>Q2</v>
      </c>
      <c r="E814" s="5">
        <f>MONTH(SalesDataTable[[#This Row],[Order Date]])</f>
        <v>5</v>
      </c>
      <c r="F814" s="5" t="str">
        <f>TEXT(SalesDataTable[[#This Row],[Order Date]], "MMM")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25">
        <f>SalesDataTable[[#This Row],[Units Sold]]*SalesDataTable[[#This Row],[Unit Price]]</f>
        <v>120.9</v>
      </c>
      <c r="V814" s="8">
        <f>SalesDataTable[[#This Row],[Units Sold]]*SalesDataTable[[#This Row],[Unit Price]]*SalesDataTable[[#This Row],[Discount %]]</f>
        <v>0</v>
      </c>
      <c r="W814" s="5">
        <f>YEAR(SalesDataTable[[#This Row],[Order Date]])</f>
        <v>2026</v>
      </c>
      <c r="X814" s="8" t="str">
        <f>"Q"&amp;ROUNDUP(MONTH(SalesDataTable[[#This Row],[Order Date]])/3,0)</f>
        <v>Q2</v>
      </c>
      <c r="Y814" s="9">
        <f>MONTH(SalesDataTable[[#This Row],[Order Date]])</f>
        <v>5</v>
      </c>
      <c r="Z814" s="8" t="str">
        <f>TEXT(SalesDataTable[[#This Row],[Order Date]],"mmm")</f>
        <v>May</v>
      </c>
    </row>
    <row r="815" spans="1:26" ht="16">
      <c r="A815" s="2">
        <v>1087</v>
      </c>
      <c r="B815" s="3">
        <v>46156</v>
      </c>
      <c r="C815" s="5">
        <f>YEAR(SalesDataTable[[#This Row],[Order Date]])</f>
        <v>2026</v>
      </c>
      <c r="D815" s="14" t="str">
        <f>"Q"&amp;ROUNDUP(MONTH(SalesDataTable[[#This Row],[Order Date]])/3,0)</f>
        <v>Q2</v>
      </c>
      <c r="E815" s="5">
        <f>MONTH(SalesDataTable[[#This Row],[Order Date]])</f>
        <v>5</v>
      </c>
      <c r="F815" s="5" t="str">
        <f>TEXT(SalesDataTable[[#This Row],[Order Date]], "MMM")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25">
        <f>SalesDataTable[[#This Row],[Units Sold]]*SalesDataTable[[#This Row],[Unit Price]]</f>
        <v>195.72</v>
      </c>
      <c r="V815" s="8">
        <f>SalesDataTable[[#This Row],[Units Sold]]*SalesDataTable[[#This Row],[Unit Price]]*SalesDataTable[[#This Row],[Discount %]]</f>
        <v>9.7860000000000014</v>
      </c>
      <c r="W815" s="5">
        <f>YEAR(SalesDataTable[[#This Row],[Order Date]])</f>
        <v>2026</v>
      </c>
      <c r="X815" s="8" t="str">
        <f>"Q"&amp;ROUNDUP(MONTH(SalesDataTable[[#This Row],[Order Date]])/3,0)</f>
        <v>Q2</v>
      </c>
      <c r="Y815" s="9">
        <f>MONTH(SalesDataTable[[#This Row],[Order Date]])</f>
        <v>5</v>
      </c>
      <c r="Z815" s="8" t="str">
        <f>TEXT(SalesDataTable[[#This Row],[Order Date]],"mmm")</f>
        <v>May</v>
      </c>
    </row>
    <row r="816" spans="1:26" ht="16">
      <c r="A816" s="2">
        <v>1150</v>
      </c>
      <c r="B816" s="3">
        <v>46156</v>
      </c>
      <c r="C816" s="5">
        <f>YEAR(SalesDataTable[[#This Row],[Order Date]])</f>
        <v>2026</v>
      </c>
      <c r="D816" s="14" t="str">
        <f>"Q"&amp;ROUNDUP(MONTH(SalesDataTable[[#This Row],[Order Date]])/3,0)</f>
        <v>Q2</v>
      </c>
      <c r="E816" s="5">
        <f>MONTH(SalesDataTable[[#This Row],[Order Date]])</f>
        <v>5</v>
      </c>
      <c r="F816" s="5" t="str">
        <f>TEXT(SalesDataTable[[#This Row],[Order Date]], "MMM")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25">
        <f>SalesDataTable[[#This Row],[Units Sold]]*SalesDataTable[[#This Row],[Unit Price]]</f>
        <v>321.2</v>
      </c>
      <c r="V816" s="8">
        <f>SalesDataTable[[#This Row],[Units Sold]]*SalesDataTable[[#This Row],[Unit Price]]*SalesDataTable[[#This Row],[Discount %]]</f>
        <v>48.18</v>
      </c>
      <c r="W816" s="5">
        <f>YEAR(SalesDataTable[[#This Row],[Order Date]])</f>
        <v>2026</v>
      </c>
      <c r="X816" s="8" t="str">
        <f>"Q"&amp;ROUNDUP(MONTH(SalesDataTable[[#This Row],[Order Date]])/3,0)</f>
        <v>Q2</v>
      </c>
      <c r="Y816" s="9">
        <f>MONTH(SalesDataTable[[#This Row],[Order Date]])</f>
        <v>5</v>
      </c>
      <c r="Z816" s="8" t="str">
        <f>TEXT(SalesDataTable[[#This Row],[Order Date]],"mmm")</f>
        <v>May</v>
      </c>
    </row>
    <row r="817" spans="1:26" ht="16">
      <c r="A817" s="2">
        <v>1902</v>
      </c>
      <c r="B817" s="3">
        <v>46156</v>
      </c>
      <c r="C817" s="5">
        <f>YEAR(SalesDataTable[[#This Row],[Order Date]])</f>
        <v>2026</v>
      </c>
      <c r="D817" s="14" t="str">
        <f>"Q"&amp;ROUNDUP(MONTH(SalesDataTable[[#This Row],[Order Date]])/3,0)</f>
        <v>Q2</v>
      </c>
      <c r="E817" s="5">
        <f>MONTH(SalesDataTable[[#This Row],[Order Date]])</f>
        <v>5</v>
      </c>
      <c r="F817" s="5" t="str">
        <f>TEXT(SalesDataTable[[#This Row],[Order Date]], "MMM")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25">
        <f>SalesDataTable[[#This Row],[Units Sold]]*SalesDataTable[[#This Row],[Unit Price]]</f>
        <v>523.32000000000005</v>
      </c>
      <c r="V817" s="8">
        <f>SalesDataTable[[#This Row],[Units Sold]]*SalesDataTable[[#This Row],[Unit Price]]*SalesDataTable[[#This Row],[Discount %]]</f>
        <v>0</v>
      </c>
      <c r="W817" s="5">
        <f>YEAR(SalesDataTable[[#This Row],[Order Date]])</f>
        <v>2026</v>
      </c>
      <c r="X817" s="8" t="str">
        <f>"Q"&amp;ROUNDUP(MONTH(SalesDataTable[[#This Row],[Order Date]])/3,0)</f>
        <v>Q2</v>
      </c>
      <c r="Y817" s="9">
        <f>MONTH(SalesDataTable[[#This Row],[Order Date]])</f>
        <v>5</v>
      </c>
      <c r="Z817" s="8" t="str">
        <f>TEXT(SalesDataTable[[#This Row],[Order Date]],"mmm")</f>
        <v>May</v>
      </c>
    </row>
    <row r="818" spans="1:26" ht="16">
      <c r="A818" s="2">
        <v>3913</v>
      </c>
      <c r="B818" s="3">
        <v>46156</v>
      </c>
      <c r="C818" s="5">
        <f>YEAR(SalesDataTable[[#This Row],[Order Date]])</f>
        <v>2026</v>
      </c>
      <c r="D818" s="14" t="str">
        <f>"Q"&amp;ROUNDUP(MONTH(SalesDataTable[[#This Row],[Order Date]])/3,0)</f>
        <v>Q2</v>
      </c>
      <c r="E818" s="5">
        <f>MONTH(SalesDataTable[[#This Row],[Order Date]])</f>
        <v>5</v>
      </c>
      <c r="F818" s="5" t="str">
        <f>TEXT(SalesDataTable[[#This Row],[Order Date]], "MMM")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25">
        <f>SalesDataTable[[#This Row],[Units Sold]]*SalesDataTable[[#This Row],[Unit Price]]</f>
        <v>50.34</v>
      </c>
      <c r="V818" s="8">
        <f>SalesDataTable[[#This Row],[Units Sold]]*SalesDataTable[[#This Row],[Unit Price]]*SalesDataTable[[#This Row],[Discount %]]</f>
        <v>2.5170000000000003</v>
      </c>
      <c r="W818" s="5">
        <f>YEAR(SalesDataTable[[#This Row],[Order Date]])</f>
        <v>2026</v>
      </c>
      <c r="X818" s="8" t="str">
        <f>"Q"&amp;ROUNDUP(MONTH(SalesDataTable[[#This Row],[Order Date]])/3,0)</f>
        <v>Q2</v>
      </c>
      <c r="Y818" s="9">
        <f>MONTH(SalesDataTable[[#This Row],[Order Date]])</f>
        <v>5</v>
      </c>
      <c r="Z818" s="8" t="str">
        <f>TEXT(SalesDataTable[[#This Row],[Order Date]],"mmm")</f>
        <v>May</v>
      </c>
    </row>
    <row r="819" spans="1:26" ht="16">
      <c r="A819" s="2">
        <v>4378</v>
      </c>
      <c r="B819" s="3">
        <v>46156</v>
      </c>
      <c r="C819" s="5">
        <f>YEAR(SalesDataTable[[#This Row],[Order Date]])</f>
        <v>2026</v>
      </c>
      <c r="D819" s="14" t="str">
        <f>"Q"&amp;ROUNDUP(MONTH(SalesDataTable[[#This Row],[Order Date]])/3,0)</f>
        <v>Q2</v>
      </c>
      <c r="E819" s="5">
        <f>MONTH(SalesDataTable[[#This Row],[Order Date]])</f>
        <v>5</v>
      </c>
      <c r="F819" s="5" t="str">
        <f>TEXT(SalesDataTable[[#This Row],[Order Date]], "MMM")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25">
        <f>SalesDataTable[[#This Row],[Units Sold]]*SalesDataTable[[#This Row],[Unit Price]]</f>
        <v>206.74</v>
      </c>
      <c r="V819" s="8">
        <f>SalesDataTable[[#This Row],[Units Sold]]*SalesDataTable[[#This Row],[Unit Price]]*SalesDataTable[[#This Row],[Discount %]]</f>
        <v>0</v>
      </c>
      <c r="W819" s="5">
        <f>YEAR(SalesDataTable[[#This Row],[Order Date]])</f>
        <v>2026</v>
      </c>
      <c r="X819" s="8" t="str">
        <f>"Q"&amp;ROUNDUP(MONTH(SalesDataTable[[#This Row],[Order Date]])/3,0)</f>
        <v>Q2</v>
      </c>
      <c r="Y819" s="9">
        <f>MONTH(SalesDataTable[[#This Row],[Order Date]])</f>
        <v>5</v>
      </c>
      <c r="Z819" s="8" t="str">
        <f>TEXT(SalesDataTable[[#This Row],[Order Date]],"mmm")</f>
        <v>May</v>
      </c>
    </row>
    <row r="820" spans="1:26" ht="16">
      <c r="A820" s="2">
        <v>4551</v>
      </c>
      <c r="B820" s="3">
        <v>46156</v>
      </c>
      <c r="C820" s="5">
        <f>YEAR(SalesDataTable[[#This Row],[Order Date]])</f>
        <v>2026</v>
      </c>
      <c r="D820" s="14" t="str">
        <f>"Q"&amp;ROUNDUP(MONTH(SalesDataTable[[#This Row],[Order Date]])/3,0)</f>
        <v>Q2</v>
      </c>
      <c r="E820" s="5">
        <f>MONTH(SalesDataTable[[#This Row],[Order Date]])</f>
        <v>5</v>
      </c>
      <c r="F820" s="5" t="str">
        <f>TEXT(SalesDataTable[[#This Row],[Order Date]], "MMM")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25">
        <f>SalesDataTable[[#This Row],[Units Sold]]*SalesDataTable[[#This Row],[Unit Price]]</f>
        <v>366.93</v>
      </c>
      <c r="V820" s="8">
        <f>SalesDataTable[[#This Row],[Units Sold]]*SalesDataTable[[#This Row],[Unit Price]]*SalesDataTable[[#This Row],[Discount %]]</f>
        <v>18.346500000000002</v>
      </c>
      <c r="W820" s="5">
        <f>YEAR(SalesDataTable[[#This Row],[Order Date]])</f>
        <v>2026</v>
      </c>
      <c r="X820" s="8" t="str">
        <f>"Q"&amp;ROUNDUP(MONTH(SalesDataTable[[#This Row],[Order Date]])/3,0)</f>
        <v>Q2</v>
      </c>
      <c r="Y820" s="9">
        <f>MONTH(SalesDataTable[[#This Row],[Order Date]])</f>
        <v>5</v>
      </c>
      <c r="Z820" s="8" t="str">
        <f>TEXT(SalesDataTable[[#This Row],[Order Date]],"mmm")</f>
        <v>May</v>
      </c>
    </row>
    <row r="821" spans="1:26" ht="16">
      <c r="A821" s="2">
        <v>787</v>
      </c>
      <c r="B821" s="3">
        <v>46157</v>
      </c>
      <c r="C821" s="5">
        <f>YEAR(SalesDataTable[[#This Row],[Order Date]])</f>
        <v>2026</v>
      </c>
      <c r="D821" s="14" t="str">
        <f>"Q"&amp;ROUNDUP(MONTH(SalesDataTable[[#This Row],[Order Date]])/3,0)</f>
        <v>Q2</v>
      </c>
      <c r="E821" s="5">
        <f>MONTH(SalesDataTable[[#This Row],[Order Date]])</f>
        <v>5</v>
      </c>
      <c r="F821" s="5" t="str">
        <f>TEXT(SalesDataTable[[#This Row],[Order Date]], "MMM")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25">
        <f>SalesDataTable[[#This Row],[Units Sold]]*SalesDataTable[[#This Row],[Unit Price]]</f>
        <v>166.48</v>
      </c>
      <c r="V821" s="8">
        <f>SalesDataTable[[#This Row],[Units Sold]]*SalesDataTable[[#This Row],[Unit Price]]*SalesDataTable[[#This Row],[Discount %]]</f>
        <v>0</v>
      </c>
      <c r="W821" s="5">
        <f>YEAR(SalesDataTable[[#This Row],[Order Date]])</f>
        <v>2026</v>
      </c>
      <c r="X821" s="8" t="str">
        <f>"Q"&amp;ROUNDUP(MONTH(SalesDataTable[[#This Row],[Order Date]])/3,0)</f>
        <v>Q2</v>
      </c>
      <c r="Y821" s="9">
        <f>MONTH(SalesDataTable[[#This Row],[Order Date]])</f>
        <v>5</v>
      </c>
      <c r="Z821" s="8" t="str">
        <f>TEXT(SalesDataTable[[#This Row],[Order Date]],"mmm")</f>
        <v>May</v>
      </c>
    </row>
    <row r="822" spans="1:26" ht="16">
      <c r="A822" s="2">
        <v>1133</v>
      </c>
      <c r="B822" s="3">
        <v>46157</v>
      </c>
      <c r="C822" s="5">
        <f>YEAR(SalesDataTable[[#This Row],[Order Date]])</f>
        <v>2026</v>
      </c>
      <c r="D822" s="14" t="str">
        <f>"Q"&amp;ROUNDUP(MONTH(SalesDataTable[[#This Row],[Order Date]])/3,0)</f>
        <v>Q2</v>
      </c>
      <c r="E822" s="5">
        <f>MONTH(SalesDataTable[[#This Row],[Order Date]])</f>
        <v>5</v>
      </c>
      <c r="F822" s="5" t="str">
        <f>TEXT(SalesDataTable[[#This Row],[Order Date]], "MMM")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25">
        <f>SalesDataTable[[#This Row],[Units Sold]]*SalesDataTable[[#This Row],[Unit Price]]</f>
        <v>576.63</v>
      </c>
      <c r="V822" s="8">
        <f>SalesDataTable[[#This Row],[Units Sold]]*SalesDataTable[[#This Row],[Unit Price]]*SalesDataTable[[#This Row],[Discount %]]</f>
        <v>0</v>
      </c>
      <c r="W822" s="5">
        <f>YEAR(SalesDataTable[[#This Row],[Order Date]])</f>
        <v>2026</v>
      </c>
      <c r="X822" s="8" t="str">
        <f>"Q"&amp;ROUNDUP(MONTH(SalesDataTable[[#This Row],[Order Date]])/3,0)</f>
        <v>Q2</v>
      </c>
      <c r="Y822" s="9">
        <f>MONTH(SalesDataTable[[#This Row],[Order Date]])</f>
        <v>5</v>
      </c>
      <c r="Z822" s="8" t="str">
        <f>TEXT(SalesDataTable[[#This Row],[Order Date]],"mmm")</f>
        <v>May</v>
      </c>
    </row>
    <row r="823" spans="1:26" ht="16">
      <c r="A823" s="2">
        <v>2075</v>
      </c>
      <c r="B823" s="3">
        <v>46157</v>
      </c>
      <c r="C823" s="5">
        <f>YEAR(SalesDataTable[[#This Row],[Order Date]])</f>
        <v>2026</v>
      </c>
      <c r="D823" s="14" t="str">
        <f>"Q"&amp;ROUNDUP(MONTH(SalesDataTable[[#This Row],[Order Date]])/3,0)</f>
        <v>Q2</v>
      </c>
      <c r="E823" s="5">
        <f>MONTH(SalesDataTable[[#This Row],[Order Date]])</f>
        <v>5</v>
      </c>
      <c r="F823" s="5" t="str">
        <f>TEXT(SalesDataTable[[#This Row],[Order Date]], "MMM")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25">
        <f>SalesDataTable[[#This Row],[Units Sold]]*SalesDataTable[[#This Row],[Unit Price]]</f>
        <v>486.78</v>
      </c>
      <c r="V823" s="8">
        <f>SalesDataTable[[#This Row],[Units Sold]]*SalesDataTable[[#This Row],[Unit Price]]*SalesDataTable[[#This Row],[Discount %]]</f>
        <v>24.338999999999999</v>
      </c>
      <c r="W823" s="5">
        <f>YEAR(SalesDataTable[[#This Row],[Order Date]])</f>
        <v>2026</v>
      </c>
      <c r="X823" s="8" t="str">
        <f>"Q"&amp;ROUNDUP(MONTH(SalesDataTable[[#This Row],[Order Date]])/3,0)</f>
        <v>Q2</v>
      </c>
      <c r="Y823" s="9">
        <f>MONTH(SalesDataTable[[#This Row],[Order Date]])</f>
        <v>5</v>
      </c>
      <c r="Z823" s="8" t="str">
        <f>TEXT(SalesDataTable[[#This Row],[Order Date]],"mmm")</f>
        <v>May</v>
      </c>
    </row>
    <row r="824" spans="1:26" ht="16">
      <c r="A824" s="2">
        <v>2172</v>
      </c>
      <c r="B824" s="3">
        <v>46157</v>
      </c>
      <c r="C824" s="5">
        <f>YEAR(SalesDataTable[[#This Row],[Order Date]])</f>
        <v>2026</v>
      </c>
      <c r="D824" s="14" t="str">
        <f>"Q"&amp;ROUNDUP(MONTH(SalesDataTable[[#This Row],[Order Date]])/3,0)</f>
        <v>Q2</v>
      </c>
      <c r="E824" s="5">
        <f>MONTH(SalesDataTable[[#This Row],[Order Date]])</f>
        <v>5</v>
      </c>
      <c r="F824" s="5" t="str">
        <f>TEXT(SalesDataTable[[#This Row],[Order Date]], "MMM")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25">
        <f>SalesDataTable[[#This Row],[Units Sold]]*SalesDataTable[[#This Row],[Unit Price]]</f>
        <v>222.60000000000002</v>
      </c>
      <c r="V824" s="8">
        <f>SalesDataTable[[#This Row],[Units Sold]]*SalesDataTable[[#This Row],[Unit Price]]*SalesDataTable[[#This Row],[Discount %]]</f>
        <v>22.260000000000005</v>
      </c>
      <c r="W824" s="5">
        <f>YEAR(SalesDataTable[[#This Row],[Order Date]])</f>
        <v>2026</v>
      </c>
      <c r="X824" s="8" t="str">
        <f>"Q"&amp;ROUNDUP(MONTH(SalesDataTable[[#This Row],[Order Date]])/3,0)</f>
        <v>Q2</v>
      </c>
      <c r="Y824" s="9">
        <f>MONTH(SalesDataTable[[#This Row],[Order Date]])</f>
        <v>5</v>
      </c>
      <c r="Z824" s="8" t="str">
        <f>TEXT(SalesDataTable[[#This Row],[Order Date]],"mmm")</f>
        <v>May</v>
      </c>
    </row>
    <row r="825" spans="1:26" ht="16">
      <c r="A825" s="2">
        <v>2977</v>
      </c>
      <c r="B825" s="3">
        <v>46157</v>
      </c>
      <c r="C825" s="5">
        <f>YEAR(SalesDataTable[[#This Row],[Order Date]])</f>
        <v>2026</v>
      </c>
      <c r="D825" s="14" t="str">
        <f>"Q"&amp;ROUNDUP(MONTH(SalesDataTable[[#This Row],[Order Date]])/3,0)</f>
        <v>Q2</v>
      </c>
      <c r="E825" s="5">
        <f>MONTH(SalesDataTable[[#This Row],[Order Date]])</f>
        <v>5</v>
      </c>
      <c r="F825" s="5" t="str">
        <f>TEXT(SalesDataTable[[#This Row],[Order Date]], "MMM")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25">
        <f>SalesDataTable[[#This Row],[Units Sold]]*SalesDataTable[[#This Row],[Unit Price]]</f>
        <v>215.52</v>
      </c>
      <c r="V825" s="8">
        <f>SalesDataTable[[#This Row],[Units Sold]]*SalesDataTable[[#This Row],[Unit Price]]*SalesDataTable[[#This Row],[Discount %]]</f>
        <v>32.328000000000003</v>
      </c>
      <c r="W825" s="5">
        <f>YEAR(SalesDataTable[[#This Row],[Order Date]])</f>
        <v>2026</v>
      </c>
      <c r="X825" s="8" t="str">
        <f>"Q"&amp;ROUNDUP(MONTH(SalesDataTable[[#This Row],[Order Date]])/3,0)</f>
        <v>Q2</v>
      </c>
      <c r="Y825" s="9">
        <f>MONTH(SalesDataTable[[#This Row],[Order Date]])</f>
        <v>5</v>
      </c>
      <c r="Z825" s="8" t="str">
        <f>TEXT(SalesDataTable[[#This Row],[Order Date]],"mmm")</f>
        <v>May</v>
      </c>
    </row>
    <row r="826" spans="1:26" ht="16">
      <c r="A826" s="2">
        <v>3531</v>
      </c>
      <c r="B826" s="3">
        <v>46157</v>
      </c>
      <c r="C826" s="5">
        <f>YEAR(SalesDataTable[[#This Row],[Order Date]])</f>
        <v>2026</v>
      </c>
      <c r="D826" s="14" t="str">
        <f>"Q"&amp;ROUNDUP(MONTH(SalesDataTable[[#This Row],[Order Date]])/3,0)</f>
        <v>Q2</v>
      </c>
      <c r="E826" s="5">
        <f>MONTH(SalesDataTable[[#This Row],[Order Date]])</f>
        <v>5</v>
      </c>
      <c r="F826" s="5" t="str">
        <f>TEXT(SalesDataTable[[#This Row],[Order Date]], "MMM")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25">
        <f>SalesDataTable[[#This Row],[Units Sold]]*SalesDataTable[[#This Row],[Unit Price]]</f>
        <v>144.84</v>
      </c>
      <c r="V826" s="8">
        <f>SalesDataTable[[#This Row],[Units Sold]]*SalesDataTable[[#This Row],[Unit Price]]*SalesDataTable[[#This Row],[Discount %]]</f>
        <v>0</v>
      </c>
      <c r="W826" s="5">
        <f>YEAR(SalesDataTable[[#This Row],[Order Date]])</f>
        <v>2026</v>
      </c>
      <c r="X826" s="8" t="str">
        <f>"Q"&amp;ROUNDUP(MONTH(SalesDataTable[[#This Row],[Order Date]])/3,0)</f>
        <v>Q2</v>
      </c>
      <c r="Y826" s="9">
        <f>MONTH(SalesDataTable[[#This Row],[Order Date]])</f>
        <v>5</v>
      </c>
      <c r="Z826" s="8" t="str">
        <f>TEXT(SalesDataTable[[#This Row],[Order Date]],"mmm")</f>
        <v>May</v>
      </c>
    </row>
    <row r="827" spans="1:26" ht="16">
      <c r="A827" s="2">
        <v>3881</v>
      </c>
      <c r="B827" s="3">
        <v>46157</v>
      </c>
      <c r="C827" s="5">
        <f>YEAR(SalesDataTable[[#This Row],[Order Date]])</f>
        <v>2026</v>
      </c>
      <c r="D827" s="14" t="str">
        <f>"Q"&amp;ROUNDUP(MONTH(SalesDataTable[[#This Row],[Order Date]])/3,0)</f>
        <v>Q2</v>
      </c>
      <c r="E827" s="5">
        <f>MONTH(SalesDataTable[[#This Row],[Order Date]])</f>
        <v>5</v>
      </c>
      <c r="F827" s="5" t="str">
        <f>TEXT(SalesDataTable[[#This Row],[Order Date]], "MMM")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25">
        <f>SalesDataTable[[#This Row],[Units Sold]]*SalesDataTable[[#This Row],[Unit Price]]</f>
        <v>219.09</v>
      </c>
      <c r="V827" s="8">
        <f>SalesDataTable[[#This Row],[Units Sold]]*SalesDataTable[[#This Row],[Unit Price]]*SalesDataTable[[#This Row],[Discount %]]</f>
        <v>10.954500000000001</v>
      </c>
      <c r="W827" s="5">
        <f>YEAR(SalesDataTable[[#This Row],[Order Date]])</f>
        <v>2026</v>
      </c>
      <c r="X827" s="8" t="str">
        <f>"Q"&amp;ROUNDUP(MONTH(SalesDataTable[[#This Row],[Order Date]])/3,0)</f>
        <v>Q2</v>
      </c>
      <c r="Y827" s="9">
        <f>MONTH(SalesDataTable[[#This Row],[Order Date]])</f>
        <v>5</v>
      </c>
      <c r="Z827" s="8" t="str">
        <f>TEXT(SalesDataTable[[#This Row],[Order Date]],"mmm")</f>
        <v>May</v>
      </c>
    </row>
    <row r="828" spans="1:26" ht="16">
      <c r="A828" s="2">
        <v>4469</v>
      </c>
      <c r="B828" s="3">
        <v>46157</v>
      </c>
      <c r="C828" s="5">
        <f>YEAR(SalesDataTable[[#This Row],[Order Date]])</f>
        <v>2026</v>
      </c>
      <c r="D828" s="14" t="str">
        <f>"Q"&amp;ROUNDUP(MONTH(SalesDataTable[[#This Row],[Order Date]])/3,0)</f>
        <v>Q2</v>
      </c>
      <c r="E828" s="5">
        <f>MONTH(SalesDataTable[[#This Row],[Order Date]])</f>
        <v>5</v>
      </c>
      <c r="F828" s="5" t="str">
        <f>TEXT(SalesDataTable[[#This Row],[Order Date]], "MMM")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25">
        <f>SalesDataTable[[#This Row],[Units Sold]]*SalesDataTable[[#This Row],[Unit Price]]</f>
        <v>161.62</v>
      </c>
      <c r="V828" s="8">
        <f>SalesDataTable[[#This Row],[Units Sold]]*SalesDataTable[[#This Row],[Unit Price]]*SalesDataTable[[#This Row],[Discount %]]</f>
        <v>0</v>
      </c>
      <c r="W828" s="5">
        <f>YEAR(SalesDataTable[[#This Row],[Order Date]])</f>
        <v>2026</v>
      </c>
      <c r="X828" s="8" t="str">
        <f>"Q"&amp;ROUNDUP(MONTH(SalesDataTable[[#This Row],[Order Date]])/3,0)</f>
        <v>Q2</v>
      </c>
      <c r="Y828" s="9">
        <f>MONTH(SalesDataTable[[#This Row],[Order Date]])</f>
        <v>5</v>
      </c>
      <c r="Z828" s="8" t="str">
        <f>TEXT(SalesDataTable[[#This Row],[Order Date]],"mmm")</f>
        <v>May</v>
      </c>
    </row>
    <row r="829" spans="1:26" ht="16">
      <c r="A829" s="2">
        <v>5037</v>
      </c>
      <c r="B829" s="3">
        <v>46157</v>
      </c>
      <c r="C829" s="5">
        <f>YEAR(SalesDataTable[[#This Row],[Order Date]])</f>
        <v>2026</v>
      </c>
      <c r="D829" s="14" t="str">
        <f>"Q"&amp;ROUNDUP(MONTH(SalesDataTable[[#This Row],[Order Date]])/3,0)</f>
        <v>Q2</v>
      </c>
      <c r="E829" s="5">
        <f>MONTH(SalesDataTable[[#This Row],[Order Date]])</f>
        <v>5</v>
      </c>
      <c r="F829" s="5" t="str">
        <f>TEXT(SalesDataTable[[#This Row],[Order Date]], "MMM")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25">
        <f>SalesDataTable[[#This Row],[Units Sold]]*SalesDataTable[[#This Row],[Unit Price]]</f>
        <v>51.53</v>
      </c>
      <c r="V829" s="8">
        <f>SalesDataTable[[#This Row],[Units Sold]]*SalesDataTable[[#This Row],[Unit Price]]*SalesDataTable[[#This Row],[Discount %]]</f>
        <v>5.1530000000000005</v>
      </c>
      <c r="W829" s="5">
        <f>YEAR(SalesDataTable[[#This Row],[Order Date]])</f>
        <v>2026</v>
      </c>
      <c r="X829" s="8" t="str">
        <f>"Q"&amp;ROUNDUP(MONTH(SalesDataTable[[#This Row],[Order Date]])/3,0)</f>
        <v>Q2</v>
      </c>
      <c r="Y829" s="9">
        <f>MONTH(SalesDataTable[[#This Row],[Order Date]])</f>
        <v>5</v>
      </c>
      <c r="Z829" s="8" t="str">
        <f>TEXT(SalesDataTable[[#This Row],[Order Date]],"mmm")</f>
        <v>May</v>
      </c>
    </row>
    <row r="830" spans="1:26" ht="16">
      <c r="A830" s="2">
        <v>35</v>
      </c>
      <c r="B830" s="3">
        <v>46158</v>
      </c>
      <c r="C830" s="5">
        <f>YEAR(SalesDataTable[[#This Row],[Order Date]])</f>
        <v>2026</v>
      </c>
      <c r="D830" s="14" t="str">
        <f>"Q"&amp;ROUNDUP(MONTH(SalesDataTable[[#This Row],[Order Date]])/3,0)</f>
        <v>Q2</v>
      </c>
      <c r="E830" s="5">
        <f>MONTH(SalesDataTable[[#This Row],[Order Date]])</f>
        <v>5</v>
      </c>
      <c r="F830" s="5" t="str">
        <f>TEXT(SalesDataTable[[#This Row],[Order Date]], "MMM")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25">
        <f>SalesDataTable[[#This Row],[Units Sold]]*SalesDataTable[[#This Row],[Unit Price]]</f>
        <v>408.75</v>
      </c>
      <c r="V830" s="8">
        <f>SalesDataTable[[#This Row],[Units Sold]]*SalesDataTable[[#This Row],[Unit Price]]*SalesDataTable[[#This Row],[Discount %]]</f>
        <v>20.4375</v>
      </c>
      <c r="W830" s="5">
        <f>YEAR(SalesDataTable[[#This Row],[Order Date]])</f>
        <v>2026</v>
      </c>
      <c r="X830" s="8" t="str">
        <f>"Q"&amp;ROUNDUP(MONTH(SalesDataTable[[#This Row],[Order Date]])/3,0)</f>
        <v>Q2</v>
      </c>
      <c r="Y830" s="9">
        <f>MONTH(SalesDataTable[[#This Row],[Order Date]])</f>
        <v>5</v>
      </c>
      <c r="Z830" s="8" t="str">
        <f>TEXT(SalesDataTable[[#This Row],[Order Date]],"mmm")</f>
        <v>May</v>
      </c>
    </row>
    <row r="831" spans="1:26" ht="16">
      <c r="A831" s="2">
        <v>226</v>
      </c>
      <c r="B831" s="3">
        <v>46158</v>
      </c>
      <c r="C831" s="5">
        <f>YEAR(SalesDataTable[[#This Row],[Order Date]])</f>
        <v>2026</v>
      </c>
      <c r="D831" s="14" t="str">
        <f>"Q"&amp;ROUNDUP(MONTH(SalesDataTable[[#This Row],[Order Date]])/3,0)</f>
        <v>Q2</v>
      </c>
      <c r="E831" s="5">
        <f>MONTH(SalesDataTable[[#This Row],[Order Date]])</f>
        <v>5</v>
      </c>
      <c r="F831" s="5" t="str">
        <f>TEXT(SalesDataTable[[#This Row],[Order Date]], "MMM")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25">
        <f>SalesDataTable[[#This Row],[Units Sold]]*SalesDataTable[[#This Row],[Unit Price]]</f>
        <v>165.99</v>
      </c>
      <c r="V831" s="8">
        <f>SalesDataTable[[#This Row],[Units Sold]]*SalesDataTable[[#This Row],[Unit Price]]*SalesDataTable[[#This Row],[Discount %]]</f>
        <v>16.599</v>
      </c>
      <c r="W831" s="5">
        <f>YEAR(SalesDataTable[[#This Row],[Order Date]])</f>
        <v>2026</v>
      </c>
      <c r="X831" s="8" t="str">
        <f>"Q"&amp;ROUNDUP(MONTH(SalesDataTable[[#This Row],[Order Date]])/3,0)</f>
        <v>Q2</v>
      </c>
      <c r="Y831" s="9">
        <f>MONTH(SalesDataTable[[#This Row],[Order Date]])</f>
        <v>5</v>
      </c>
      <c r="Z831" s="8" t="str">
        <f>TEXT(SalesDataTable[[#This Row],[Order Date]],"mmm")</f>
        <v>May</v>
      </c>
    </row>
    <row r="832" spans="1:26" ht="16">
      <c r="A832" s="2">
        <v>1713</v>
      </c>
      <c r="B832" s="3">
        <v>46158</v>
      </c>
      <c r="C832" s="5">
        <f>YEAR(SalesDataTable[[#This Row],[Order Date]])</f>
        <v>2026</v>
      </c>
      <c r="D832" s="14" t="str">
        <f>"Q"&amp;ROUNDUP(MONTH(SalesDataTable[[#This Row],[Order Date]])/3,0)</f>
        <v>Q2</v>
      </c>
      <c r="E832" s="5">
        <f>MONTH(SalesDataTable[[#This Row],[Order Date]])</f>
        <v>5</v>
      </c>
      <c r="F832" s="5" t="str">
        <f>TEXT(SalesDataTable[[#This Row],[Order Date]], "MMM")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25">
        <f>SalesDataTable[[#This Row],[Units Sold]]*SalesDataTable[[#This Row],[Unit Price]]</f>
        <v>242.44</v>
      </c>
      <c r="V832" s="8">
        <f>SalesDataTable[[#This Row],[Units Sold]]*SalesDataTable[[#This Row],[Unit Price]]*SalesDataTable[[#This Row],[Discount %]]</f>
        <v>0</v>
      </c>
      <c r="W832" s="5">
        <f>YEAR(SalesDataTable[[#This Row],[Order Date]])</f>
        <v>2026</v>
      </c>
      <c r="X832" s="8" t="str">
        <f>"Q"&amp;ROUNDUP(MONTH(SalesDataTable[[#This Row],[Order Date]])/3,0)</f>
        <v>Q2</v>
      </c>
      <c r="Y832" s="9">
        <f>MONTH(SalesDataTable[[#This Row],[Order Date]])</f>
        <v>5</v>
      </c>
      <c r="Z832" s="8" t="str">
        <f>TEXT(SalesDataTable[[#This Row],[Order Date]],"mmm")</f>
        <v>May</v>
      </c>
    </row>
    <row r="833" spans="1:26" ht="16">
      <c r="A833" s="2">
        <v>2320</v>
      </c>
      <c r="B833" s="3">
        <v>46158</v>
      </c>
      <c r="C833" s="5">
        <f>YEAR(SalesDataTable[[#This Row],[Order Date]])</f>
        <v>2026</v>
      </c>
      <c r="D833" s="14" t="str">
        <f>"Q"&amp;ROUNDUP(MONTH(SalesDataTable[[#This Row],[Order Date]])/3,0)</f>
        <v>Q2</v>
      </c>
      <c r="E833" s="5">
        <f>MONTH(SalesDataTable[[#This Row],[Order Date]])</f>
        <v>5</v>
      </c>
      <c r="F833" s="5" t="str">
        <f>TEXT(SalesDataTable[[#This Row],[Order Date]], "MMM")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25">
        <f>SalesDataTable[[#This Row],[Units Sold]]*SalesDataTable[[#This Row],[Unit Price]]</f>
        <v>262.2</v>
      </c>
      <c r="V833" s="8">
        <f>SalesDataTable[[#This Row],[Units Sold]]*SalesDataTable[[#This Row],[Unit Price]]*SalesDataTable[[#This Row],[Discount %]]</f>
        <v>0</v>
      </c>
      <c r="W833" s="5">
        <f>YEAR(SalesDataTable[[#This Row],[Order Date]])</f>
        <v>2026</v>
      </c>
      <c r="X833" s="8" t="str">
        <f>"Q"&amp;ROUNDUP(MONTH(SalesDataTable[[#This Row],[Order Date]])/3,0)</f>
        <v>Q2</v>
      </c>
      <c r="Y833" s="9">
        <f>MONTH(SalesDataTable[[#This Row],[Order Date]])</f>
        <v>5</v>
      </c>
      <c r="Z833" s="8" t="str">
        <f>TEXT(SalesDataTable[[#This Row],[Order Date]],"mmm")</f>
        <v>May</v>
      </c>
    </row>
    <row r="834" spans="1:26" ht="16">
      <c r="A834" s="2">
        <v>2496</v>
      </c>
      <c r="B834" s="3">
        <v>46158</v>
      </c>
      <c r="C834" s="5">
        <f>YEAR(SalesDataTable[[#This Row],[Order Date]])</f>
        <v>2026</v>
      </c>
      <c r="D834" s="14" t="str">
        <f>"Q"&amp;ROUNDUP(MONTH(SalesDataTable[[#This Row],[Order Date]])/3,0)</f>
        <v>Q2</v>
      </c>
      <c r="E834" s="5">
        <f>MONTH(SalesDataTable[[#This Row],[Order Date]])</f>
        <v>5</v>
      </c>
      <c r="F834" s="5" t="str">
        <f>TEXT(SalesDataTable[[#This Row],[Order Date]], "MMM")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25">
        <f>SalesDataTable[[#This Row],[Units Sold]]*SalesDataTable[[#This Row],[Unit Price]]</f>
        <v>92.88</v>
      </c>
      <c r="V834" s="8">
        <f>SalesDataTable[[#This Row],[Units Sold]]*SalesDataTable[[#This Row],[Unit Price]]*SalesDataTable[[#This Row],[Discount %]]</f>
        <v>0</v>
      </c>
      <c r="W834" s="5">
        <f>YEAR(SalesDataTable[[#This Row],[Order Date]])</f>
        <v>2026</v>
      </c>
      <c r="X834" s="8" t="str">
        <f>"Q"&amp;ROUNDUP(MONTH(SalesDataTable[[#This Row],[Order Date]])/3,0)</f>
        <v>Q2</v>
      </c>
      <c r="Y834" s="9">
        <f>MONTH(SalesDataTable[[#This Row],[Order Date]])</f>
        <v>5</v>
      </c>
      <c r="Z834" s="8" t="str">
        <f>TEXT(SalesDataTable[[#This Row],[Order Date]],"mmm")</f>
        <v>May</v>
      </c>
    </row>
    <row r="835" spans="1:26" ht="16">
      <c r="A835" s="2">
        <v>2504</v>
      </c>
      <c r="B835" s="3">
        <v>46158</v>
      </c>
      <c r="C835" s="5">
        <f>YEAR(SalesDataTable[[#This Row],[Order Date]])</f>
        <v>2026</v>
      </c>
      <c r="D835" s="14" t="str">
        <f>"Q"&amp;ROUNDUP(MONTH(SalesDataTable[[#This Row],[Order Date]])/3,0)</f>
        <v>Q2</v>
      </c>
      <c r="E835" s="5">
        <f>MONTH(SalesDataTable[[#This Row],[Order Date]])</f>
        <v>5</v>
      </c>
      <c r="F835" s="5" t="str">
        <f>TEXT(SalesDataTable[[#This Row],[Order Date]], "MMM")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25">
        <f>SalesDataTable[[#This Row],[Units Sold]]*SalesDataTable[[#This Row],[Unit Price]]</f>
        <v>36.659999999999997</v>
      </c>
      <c r="V835" s="8">
        <f>SalesDataTable[[#This Row],[Units Sold]]*SalesDataTable[[#This Row],[Unit Price]]*SalesDataTable[[#This Row],[Discount %]]</f>
        <v>0</v>
      </c>
      <c r="W835" s="5">
        <f>YEAR(SalesDataTable[[#This Row],[Order Date]])</f>
        <v>2026</v>
      </c>
      <c r="X835" s="8" t="str">
        <f>"Q"&amp;ROUNDUP(MONTH(SalesDataTable[[#This Row],[Order Date]])/3,0)</f>
        <v>Q2</v>
      </c>
      <c r="Y835" s="9">
        <f>MONTH(SalesDataTable[[#This Row],[Order Date]])</f>
        <v>5</v>
      </c>
      <c r="Z835" s="8" t="str">
        <f>TEXT(SalesDataTable[[#This Row],[Order Date]],"mmm")</f>
        <v>May</v>
      </c>
    </row>
    <row r="836" spans="1:26" ht="16">
      <c r="A836" s="2">
        <v>2598</v>
      </c>
      <c r="B836" s="3">
        <v>46158</v>
      </c>
      <c r="C836" s="5">
        <f>YEAR(SalesDataTable[[#This Row],[Order Date]])</f>
        <v>2026</v>
      </c>
      <c r="D836" s="14" t="str">
        <f>"Q"&amp;ROUNDUP(MONTH(SalesDataTable[[#This Row],[Order Date]])/3,0)</f>
        <v>Q2</v>
      </c>
      <c r="E836" s="5">
        <f>MONTH(SalesDataTable[[#This Row],[Order Date]])</f>
        <v>5</v>
      </c>
      <c r="F836" s="5" t="str">
        <f>TEXT(SalesDataTable[[#This Row],[Order Date]], "MMM")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25">
        <f>SalesDataTable[[#This Row],[Units Sold]]*SalesDataTable[[#This Row],[Unit Price]]</f>
        <v>780.84999999999991</v>
      </c>
      <c r="V836" s="8">
        <f>SalesDataTable[[#This Row],[Units Sold]]*SalesDataTable[[#This Row],[Unit Price]]*SalesDataTable[[#This Row],[Discount %]]</f>
        <v>78.084999999999994</v>
      </c>
      <c r="W836" s="5">
        <f>YEAR(SalesDataTable[[#This Row],[Order Date]])</f>
        <v>2026</v>
      </c>
      <c r="X836" s="8" t="str">
        <f>"Q"&amp;ROUNDUP(MONTH(SalesDataTable[[#This Row],[Order Date]])/3,0)</f>
        <v>Q2</v>
      </c>
      <c r="Y836" s="9">
        <f>MONTH(SalesDataTable[[#This Row],[Order Date]])</f>
        <v>5</v>
      </c>
      <c r="Z836" s="8" t="str">
        <f>TEXT(SalesDataTable[[#This Row],[Order Date]],"mmm")</f>
        <v>May</v>
      </c>
    </row>
    <row r="837" spans="1:26" ht="16">
      <c r="A837" s="2">
        <v>2600</v>
      </c>
      <c r="B837" s="3">
        <v>46158</v>
      </c>
      <c r="C837" s="5">
        <f>YEAR(SalesDataTable[[#This Row],[Order Date]])</f>
        <v>2026</v>
      </c>
      <c r="D837" s="14" t="str">
        <f>"Q"&amp;ROUNDUP(MONTH(SalesDataTable[[#This Row],[Order Date]])/3,0)</f>
        <v>Q2</v>
      </c>
      <c r="E837" s="5">
        <f>MONTH(SalesDataTable[[#This Row],[Order Date]])</f>
        <v>5</v>
      </c>
      <c r="F837" s="5" t="str">
        <f>TEXT(SalesDataTable[[#This Row],[Order Date]], "MMM")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25">
        <f>SalesDataTable[[#This Row],[Units Sold]]*SalesDataTable[[#This Row],[Unit Price]]</f>
        <v>35.97</v>
      </c>
      <c r="V837" s="8">
        <f>SalesDataTable[[#This Row],[Units Sold]]*SalesDataTable[[#This Row],[Unit Price]]*SalesDataTable[[#This Row],[Discount %]]</f>
        <v>3.597</v>
      </c>
      <c r="W837" s="5">
        <f>YEAR(SalesDataTable[[#This Row],[Order Date]])</f>
        <v>2026</v>
      </c>
      <c r="X837" s="8" t="str">
        <f>"Q"&amp;ROUNDUP(MONTH(SalesDataTable[[#This Row],[Order Date]])/3,0)</f>
        <v>Q2</v>
      </c>
      <c r="Y837" s="9">
        <f>MONTH(SalesDataTable[[#This Row],[Order Date]])</f>
        <v>5</v>
      </c>
      <c r="Z837" s="8" t="str">
        <f>TEXT(SalesDataTable[[#This Row],[Order Date]],"mmm")</f>
        <v>May</v>
      </c>
    </row>
    <row r="838" spans="1:26" ht="16">
      <c r="A838" s="2">
        <v>2856</v>
      </c>
      <c r="B838" s="3">
        <v>46158</v>
      </c>
      <c r="C838" s="5">
        <f>YEAR(SalesDataTable[[#This Row],[Order Date]])</f>
        <v>2026</v>
      </c>
      <c r="D838" s="14" t="str">
        <f>"Q"&amp;ROUNDUP(MONTH(SalesDataTable[[#This Row],[Order Date]])/3,0)</f>
        <v>Q2</v>
      </c>
      <c r="E838" s="5">
        <f>MONTH(SalesDataTable[[#This Row],[Order Date]])</f>
        <v>5</v>
      </c>
      <c r="F838" s="5" t="str">
        <f>TEXT(SalesDataTable[[#This Row],[Order Date]], "MMM")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25">
        <f>SalesDataTable[[#This Row],[Units Sold]]*SalesDataTable[[#This Row],[Unit Price]]</f>
        <v>500.44</v>
      </c>
      <c r="V838" s="8">
        <f>SalesDataTable[[#This Row],[Units Sold]]*SalesDataTable[[#This Row],[Unit Price]]*SalesDataTable[[#This Row],[Discount %]]</f>
        <v>75.066000000000003</v>
      </c>
      <c r="W838" s="5">
        <f>YEAR(SalesDataTable[[#This Row],[Order Date]])</f>
        <v>2026</v>
      </c>
      <c r="X838" s="8" t="str">
        <f>"Q"&amp;ROUNDUP(MONTH(SalesDataTable[[#This Row],[Order Date]])/3,0)</f>
        <v>Q2</v>
      </c>
      <c r="Y838" s="9">
        <f>MONTH(SalesDataTable[[#This Row],[Order Date]])</f>
        <v>5</v>
      </c>
      <c r="Z838" s="8" t="str">
        <f>TEXT(SalesDataTable[[#This Row],[Order Date]],"mmm")</f>
        <v>May</v>
      </c>
    </row>
    <row r="839" spans="1:26" ht="16">
      <c r="A839" s="2">
        <v>3478</v>
      </c>
      <c r="B839" s="3">
        <v>46158</v>
      </c>
      <c r="C839" s="5">
        <f>YEAR(SalesDataTable[[#This Row],[Order Date]])</f>
        <v>2026</v>
      </c>
      <c r="D839" s="14" t="str">
        <f>"Q"&amp;ROUNDUP(MONTH(SalesDataTable[[#This Row],[Order Date]])/3,0)</f>
        <v>Q2</v>
      </c>
      <c r="E839" s="5">
        <f>MONTH(SalesDataTable[[#This Row],[Order Date]])</f>
        <v>5</v>
      </c>
      <c r="F839" s="5" t="str">
        <f>TEXT(SalesDataTable[[#This Row],[Order Date]], "MMM")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25">
        <f>SalesDataTable[[#This Row],[Units Sold]]*SalesDataTable[[#This Row],[Unit Price]]</f>
        <v>145.16</v>
      </c>
      <c r="V839" s="8">
        <f>SalesDataTable[[#This Row],[Units Sold]]*SalesDataTable[[#This Row],[Unit Price]]*SalesDataTable[[#This Row],[Discount %]]</f>
        <v>14.516</v>
      </c>
      <c r="W839" s="5">
        <f>YEAR(SalesDataTable[[#This Row],[Order Date]])</f>
        <v>2026</v>
      </c>
      <c r="X839" s="8" t="str">
        <f>"Q"&amp;ROUNDUP(MONTH(SalesDataTable[[#This Row],[Order Date]])/3,0)</f>
        <v>Q2</v>
      </c>
      <c r="Y839" s="9">
        <f>MONTH(SalesDataTable[[#This Row],[Order Date]])</f>
        <v>5</v>
      </c>
      <c r="Z839" s="8" t="str">
        <f>TEXT(SalesDataTable[[#This Row],[Order Date]],"mmm")</f>
        <v>May</v>
      </c>
    </row>
    <row r="840" spans="1:26" ht="16">
      <c r="A840" s="2">
        <v>3599</v>
      </c>
      <c r="B840" s="3">
        <v>46158</v>
      </c>
      <c r="C840" s="5">
        <f>YEAR(SalesDataTable[[#This Row],[Order Date]])</f>
        <v>2026</v>
      </c>
      <c r="D840" s="14" t="str">
        <f>"Q"&amp;ROUNDUP(MONTH(SalesDataTable[[#This Row],[Order Date]])/3,0)</f>
        <v>Q2</v>
      </c>
      <c r="E840" s="5">
        <f>MONTH(SalesDataTable[[#This Row],[Order Date]])</f>
        <v>5</v>
      </c>
      <c r="F840" s="5" t="str">
        <f>TEXT(SalesDataTable[[#This Row],[Order Date]], "MMM")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25">
        <f>SalesDataTable[[#This Row],[Units Sold]]*SalesDataTable[[#This Row],[Unit Price]]</f>
        <v>573.36</v>
      </c>
      <c r="V840" s="8">
        <f>SalesDataTable[[#This Row],[Units Sold]]*SalesDataTable[[#This Row],[Unit Price]]*SalesDataTable[[#This Row],[Discount %]]</f>
        <v>0</v>
      </c>
      <c r="W840" s="5">
        <f>YEAR(SalesDataTable[[#This Row],[Order Date]])</f>
        <v>2026</v>
      </c>
      <c r="X840" s="8" t="str">
        <f>"Q"&amp;ROUNDUP(MONTH(SalesDataTable[[#This Row],[Order Date]])/3,0)</f>
        <v>Q2</v>
      </c>
      <c r="Y840" s="9">
        <f>MONTH(SalesDataTable[[#This Row],[Order Date]])</f>
        <v>5</v>
      </c>
      <c r="Z840" s="8" t="str">
        <f>TEXT(SalesDataTable[[#This Row],[Order Date]],"mmm")</f>
        <v>May</v>
      </c>
    </row>
    <row r="841" spans="1:26" ht="16">
      <c r="A841" s="2">
        <v>282</v>
      </c>
      <c r="B841" s="3">
        <v>46159</v>
      </c>
      <c r="C841" s="5">
        <f>YEAR(SalesDataTable[[#This Row],[Order Date]])</f>
        <v>2026</v>
      </c>
      <c r="D841" s="14" t="str">
        <f>"Q"&amp;ROUNDUP(MONTH(SalesDataTable[[#This Row],[Order Date]])/3,0)</f>
        <v>Q2</v>
      </c>
      <c r="E841" s="5">
        <f>MONTH(SalesDataTable[[#This Row],[Order Date]])</f>
        <v>5</v>
      </c>
      <c r="F841" s="5" t="str">
        <f>TEXT(SalesDataTable[[#This Row],[Order Date]], "MMM")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25">
        <f>SalesDataTable[[#This Row],[Units Sold]]*SalesDataTable[[#This Row],[Unit Price]]</f>
        <v>155.04</v>
      </c>
      <c r="V841" s="8">
        <f>SalesDataTable[[#This Row],[Units Sold]]*SalesDataTable[[#This Row],[Unit Price]]*SalesDataTable[[#This Row],[Discount %]]</f>
        <v>0</v>
      </c>
      <c r="W841" s="5">
        <f>YEAR(SalesDataTable[[#This Row],[Order Date]])</f>
        <v>2026</v>
      </c>
      <c r="X841" s="8" t="str">
        <f>"Q"&amp;ROUNDUP(MONTH(SalesDataTable[[#This Row],[Order Date]])/3,0)</f>
        <v>Q2</v>
      </c>
      <c r="Y841" s="9">
        <f>MONTH(SalesDataTable[[#This Row],[Order Date]])</f>
        <v>5</v>
      </c>
      <c r="Z841" s="8" t="str">
        <f>TEXT(SalesDataTable[[#This Row],[Order Date]],"mmm")</f>
        <v>May</v>
      </c>
    </row>
    <row r="842" spans="1:26" ht="16">
      <c r="A842" s="2">
        <v>980</v>
      </c>
      <c r="B842" s="3">
        <v>46159</v>
      </c>
      <c r="C842" s="5">
        <f>YEAR(SalesDataTable[[#This Row],[Order Date]])</f>
        <v>2026</v>
      </c>
      <c r="D842" s="14" t="str">
        <f>"Q"&amp;ROUNDUP(MONTH(SalesDataTable[[#This Row],[Order Date]])/3,0)</f>
        <v>Q2</v>
      </c>
      <c r="E842" s="5">
        <f>MONTH(SalesDataTable[[#This Row],[Order Date]])</f>
        <v>5</v>
      </c>
      <c r="F842" s="5" t="str">
        <f>TEXT(SalesDataTable[[#This Row],[Order Date]], "MMM")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25">
        <f>SalesDataTable[[#This Row],[Units Sold]]*SalesDataTable[[#This Row],[Unit Price]]</f>
        <v>46.84</v>
      </c>
      <c r="V842" s="8">
        <f>SalesDataTable[[#This Row],[Units Sold]]*SalesDataTable[[#This Row],[Unit Price]]*SalesDataTable[[#This Row],[Discount %]]</f>
        <v>0</v>
      </c>
      <c r="W842" s="5">
        <f>YEAR(SalesDataTable[[#This Row],[Order Date]])</f>
        <v>2026</v>
      </c>
      <c r="X842" s="8" t="str">
        <f>"Q"&amp;ROUNDUP(MONTH(SalesDataTable[[#This Row],[Order Date]])/3,0)</f>
        <v>Q2</v>
      </c>
      <c r="Y842" s="9">
        <f>MONTH(SalesDataTable[[#This Row],[Order Date]])</f>
        <v>5</v>
      </c>
      <c r="Z842" s="8" t="str">
        <f>TEXT(SalesDataTable[[#This Row],[Order Date]],"mmm")</f>
        <v>May</v>
      </c>
    </row>
    <row r="843" spans="1:26" ht="16">
      <c r="A843" s="2">
        <v>1155</v>
      </c>
      <c r="B843" s="3">
        <v>46159</v>
      </c>
      <c r="C843" s="5">
        <f>YEAR(SalesDataTable[[#This Row],[Order Date]])</f>
        <v>2026</v>
      </c>
      <c r="D843" s="14" t="str">
        <f>"Q"&amp;ROUNDUP(MONTH(SalesDataTable[[#This Row],[Order Date]])/3,0)</f>
        <v>Q2</v>
      </c>
      <c r="E843" s="5">
        <f>MONTH(SalesDataTable[[#This Row],[Order Date]])</f>
        <v>5</v>
      </c>
      <c r="F843" s="5" t="str">
        <f>TEXT(SalesDataTable[[#This Row],[Order Date]], "MMM")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25">
        <f>SalesDataTable[[#This Row],[Units Sold]]*SalesDataTable[[#This Row],[Unit Price]]</f>
        <v>364.5</v>
      </c>
      <c r="V843" s="8">
        <f>SalesDataTable[[#This Row],[Units Sold]]*SalesDataTable[[#This Row],[Unit Price]]*SalesDataTable[[#This Row],[Discount %]]</f>
        <v>18.225000000000001</v>
      </c>
      <c r="W843" s="5">
        <f>YEAR(SalesDataTable[[#This Row],[Order Date]])</f>
        <v>2026</v>
      </c>
      <c r="X843" s="8" t="str">
        <f>"Q"&amp;ROUNDUP(MONTH(SalesDataTable[[#This Row],[Order Date]])/3,0)</f>
        <v>Q2</v>
      </c>
      <c r="Y843" s="9">
        <f>MONTH(SalesDataTable[[#This Row],[Order Date]])</f>
        <v>5</v>
      </c>
      <c r="Z843" s="8" t="str">
        <f>TEXT(SalesDataTable[[#This Row],[Order Date]],"mmm")</f>
        <v>May</v>
      </c>
    </row>
    <row r="844" spans="1:26" ht="16">
      <c r="A844" s="2">
        <v>1816</v>
      </c>
      <c r="B844" s="3">
        <v>46159</v>
      </c>
      <c r="C844" s="5">
        <f>YEAR(SalesDataTable[[#This Row],[Order Date]])</f>
        <v>2026</v>
      </c>
      <c r="D844" s="14" t="str">
        <f>"Q"&amp;ROUNDUP(MONTH(SalesDataTable[[#This Row],[Order Date]])/3,0)</f>
        <v>Q2</v>
      </c>
      <c r="E844" s="5">
        <f>MONTH(SalesDataTable[[#This Row],[Order Date]])</f>
        <v>5</v>
      </c>
      <c r="F844" s="5" t="str">
        <f>TEXT(SalesDataTable[[#This Row],[Order Date]], "MMM")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25">
        <f>SalesDataTable[[#This Row],[Units Sold]]*SalesDataTable[[#This Row],[Unit Price]]</f>
        <v>91.07</v>
      </c>
      <c r="V844" s="8">
        <f>SalesDataTable[[#This Row],[Units Sold]]*SalesDataTable[[#This Row],[Unit Price]]*SalesDataTable[[#This Row],[Discount %]]</f>
        <v>0</v>
      </c>
      <c r="W844" s="5">
        <f>YEAR(SalesDataTable[[#This Row],[Order Date]])</f>
        <v>2026</v>
      </c>
      <c r="X844" s="8" t="str">
        <f>"Q"&amp;ROUNDUP(MONTH(SalesDataTable[[#This Row],[Order Date]])/3,0)</f>
        <v>Q2</v>
      </c>
      <c r="Y844" s="9">
        <f>MONTH(SalesDataTable[[#This Row],[Order Date]])</f>
        <v>5</v>
      </c>
      <c r="Z844" s="8" t="str">
        <f>TEXT(SalesDataTable[[#This Row],[Order Date]],"mmm")</f>
        <v>May</v>
      </c>
    </row>
    <row r="845" spans="1:26" ht="16">
      <c r="A845" s="2">
        <v>2128</v>
      </c>
      <c r="B845" s="3">
        <v>46159</v>
      </c>
      <c r="C845" s="5">
        <f>YEAR(SalesDataTable[[#This Row],[Order Date]])</f>
        <v>2026</v>
      </c>
      <c r="D845" s="14" t="str">
        <f>"Q"&amp;ROUNDUP(MONTH(SalesDataTable[[#This Row],[Order Date]])/3,0)</f>
        <v>Q2</v>
      </c>
      <c r="E845" s="5">
        <f>MONTH(SalesDataTable[[#This Row],[Order Date]])</f>
        <v>5</v>
      </c>
      <c r="F845" s="5" t="str">
        <f>TEXT(SalesDataTable[[#This Row],[Order Date]], "MMM")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25">
        <f>SalesDataTable[[#This Row],[Units Sold]]*SalesDataTable[[#This Row],[Unit Price]]</f>
        <v>81.86</v>
      </c>
      <c r="V845" s="8">
        <f>SalesDataTable[[#This Row],[Units Sold]]*SalesDataTable[[#This Row],[Unit Price]]*SalesDataTable[[#This Row],[Discount %]]</f>
        <v>0</v>
      </c>
      <c r="W845" s="5">
        <f>YEAR(SalesDataTable[[#This Row],[Order Date]])</f>
        <v>2026</v>
      </c>
      <c r="X845" s="8" t="str">
        <f>"Q"&amp;ROUNDUP(MONTH(SalesDataTable[[#This Row],[Order Date]])/3,0)</f>
        <v>Q2</v>
      </c>
      <c r="Y845" s="9">
        <f>MONTH(SalesDataTable[[#This Row],[Order Date]])</f>
        <v>5</v>
      </c>
      <c r="Z845" s="8" t="str">
        <f>TEXT(SalesDataTable[[#This Row],[Order Date]],"mmm")</f>
        <v>May</v>
      </c>
    </row>
    <row r="846" spans="1:26" ht="16">
      <c r="A846" s="2">
        <v>2296</v>
      </c>
      <c r="B846" s="3">
        <v>46159</v>
      </c>
      <c r="C846" s="5">
        <f>YEAR(SalesDataTable[[#This Row],[Order Date]])</f>
        <v>2026</v>
      </c>
      <c r="D846" s="14" t="str">
        <f>"Q"&amp;ROUNDUP(MONTH(SalesDataTable[[#This Row],[Order Date]])/3,0)</f>
        <v>Q2</v>
      </c>
      <c r="E846" s="5">
        <f>MONTH(SalesDataTable[[#This Row],[Order Date]])</f>
        <v>5</v>
      </c>
      <c r="F846" s="5" t="str">
        <f>TEXT(SalesDataTable[[#This Row],[Order Date]], "MMM")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25">
        <f>SalesDataTable[[#This Row],[Units Sold]]*SalesDataTable[[#This Row],[Unit Price]]</f>
        <v>45.45</v>
      </c>
      <c r="V846" s="8">
        <f>SalesDataTable[[#This Row],[Units Sold]]*SalesDataTable[[#This Row],[Unit Price]]*SalesDataTable[[#This Row],[Discount %]]</f>
        <v>0</v>
      </c>
      <c r="W846" s="5">
        <f>YEAR(SalesDataTable[[#This Row],[Order Date]])</f>
        <v>2026</v>
      </c>
      <c r="X846" s="8" t="str">
        <f>"Q"&amp;ROUNDUP(MONTH(SalesDataTable[[#This Row],[Order Date]])/3,0)</f>
        <v>Q2</v>
      </c>
      <c r="Y846" s="9">
        <f>MONTH(SalesDataTable[[#This Row],[Order Date]])</f>
        <v>5</v>
      </c>
      <c r="Z846" s="8" t="str">
        <f>TEXT(SalesDataTable[[#This Row],[Order Date]],"mmm")</f>
        <v>May</v>
      </c>
    </row>
    <row r="847" spans="1:26" ht="16">
      <c r="A847" s="2">
        <v>2322</v>
      </c>
      <c r="B847" s="3">
        <v>46159</v>
      </c>
      <c r="C847" s="5">
        <f>YEAR(SalesDataTable[[#This Row],[Order Date]])</f>
        <v>2026</v>
      </c>
      <c r="D847" s="14" t="str">
        <f>"Q"&amp;ROUNDUP(MONTH(SalesDataTable[[#This Row],[Order Date]])/3,0)</f>
        <v>Q2</v>
      </c>
      <c r="E847" s="5">
        <f>MONTH(SalesDataTable[[#This Row],[Order Date]])</f>
        <v>5</v>
      </c>
      <c r="F847" s="5" t="str">
        <f>TEXT(SalesDataTable[[#This Row],[Order Date]], "MMM")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25">
        <f>SalesDataTable[[#This Row],[Units Sold]]*SalesDataTable[[#This Row],[Unit Price]]</f>
        <v>70.62</v>
      </c>
      <c r="V847" s="8">
        <f>SalesDataTable[[#This Row],[Units Sold]]*SalesDataTable[[#This Row],[Unit Price]]*SalesDataTable[[#This Row],[Discount %]]</f>
        <v>0</v>
      </c>
      <c r="W847" s="5">
        <f>YEAR(SalesDataTable[[#This Row],[Order Date]])</f>
        <v>2026</v>
      </c>
      <c r="X847" s="8" t="str">
        <f>"Q"&amp;ROUNDUP(MONTH(SalesDataTable[[#This Row],[Order Date]])/3,0)</f>
        <v>Q2</v>
      </c>
      <c r="Y847" s="9">
        <f>MONTH(SalesDataTable[[#This Row],[Order Date]])</f>
        <v>5</v>
      </c>
      <c r="Z847" s="8" t="str">
        <f>TEXT(SalesDataTable[[#This Row],[Order Date]],"mmm")</f>
        <v>May</v>
      </c>
    </row>
    <row r="848" spans="1:26" ht="16">
      <c r="A848" s="2">
        <v>3480</v>
      </c>
      <c r="B848" s="3">
        <v>46159</v>
      </c>
      <c r="C848" s="5">
        <f>YEAR(SalesDataTable[[#This Row],[Order Date]])</f>
        <v>2026</v>
      </c>
      <c r="D848" s="14" t="str">
        <f>"Q"&amp;ROUNDUP(MONTH(SalesDataTable[[#This Row],[Order Date]])/3,0)</f>
        <v>Q2</v>
      </c>
      <c r="E848" s="5">
        <f>MONTH(SalesDataTable[[#This Row],[Order Date]])</f>
        <v>5</v>
      </c>
      <c r="F848" s="5" t="str">
        <f>TEXT(SalesDataTable[[#This Row],[Order Date]], "MMM")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25">
        <f>SalesDataTable[[#This Row],[Units Sold]]*SalesDataTable[[#This Row],[Unit Price]]</f>
        <v>103.12</v>
      </c>
      <c r="V848" s="8">
        <f>SalesDataTable[[#This Row],[Units Sold]]*SalesDataTable[[#This Row],[Unit Price]]*SalesDataTable[[#This Row],[Discount %]]</f>
        <v>0</v>
      </c>
      <c r="W848" s="5">
        <f>YEAR(SalesDataTable[[#This Row],[Order Date]])</f>
        <v>2026</v>
      </c>
      <c r="X848" s="8" t="str">
        <f>"Q"&amp;ROUNDUP(MONTH(SalesDataTable[[#This Row],[Order Date]])/3,0)</f>
        <v>Q2</v>
      </c>
      <c r="Y848" s="9">
        <f>MONTH(SalesDataTable[[#This Row],[Order Date]])</f>
        <v>5</v>
      </c>
      <c r="Z848" s="8" t="str">
        <f>TEXT(SalesDataTable[[#This Row],[Order Date]],"mmm")</f>
        <v>May</v>
      </c>
    </row>
    <row r="849" spans="1:26" ht="16">
      <c r="A849" s="2">
        <v>4426</v>
      </c>
      <c r="B849" s="3">
        <v>46159</v>
      </c>
      <c r="C849" s="5">
        <f>YEAR(SalesDataTable[[#This Row],[Order Date]])</f>
        <v>2026</v>
      </c>
      <c r="D849" s="14" t="str">
        <f>"Q"&amp;ROUNDUP(MONTH(SalesDataTable[[#This Row],[Order Date]])/3,0)</f>
        <v>Q2</v>
      </c>
      <c r="E849" s="5">
        <f>MONTH(SalesDataTable[[#This Row],[Order Date]])</f>
        <v>5</v>
      </c>
      <c r="F849" s="5" t="str">
        <f>TEXT(SalesDataTable[[#This Row],[Order Date]], "MMM")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25">
        <f>SalesDataTable[[#This Row],[Units Sold]]*SalesDataTable[[#This Row],[Unit Price]]</f>
        <v>292.44</v>
      </c>
      <c r="V849" s="8">
        <f>SalesDataTable[[#This Row],[Units Sold]]*SalesDataTable[[#This Row],[Unit Price]]*SalesDataTable[[#This Row],[Discount %]]</f>
        <v>0</v>
      </c>
      <c r="W849" s="5">
        <f>YEAR(SalesDataTable[[#This Row],[Order Date]])</f>
        <v>2026</v>
      </c>
      <c r="X849" s="8" t="str">
        <f>"Q"&amp;ROUNDUP(MONTH(SalesDataTable[[#This Row],[Order Date]])/3,0)</f>
        <v>Q2</v>
      </c>
      <c r="Y849" s="9">
        <f>MONTH(SalesDataTable[[#This Row],[Order Date]])</f>
        <v>5</v>
      </c>
      <c r="Z849" s="8" t="str">
        <f>TEXT(SalesDataTable[[#This Row],[Order Date]],"mmm")</f>
        <v>May</v>
      </c>
    </row>
    <row r="850" spans="1:26" ht="16">
      <c r="A850" s="2">
        <v>4938</v>
      </c>
      <c r="B850" s="3">
        <v>46159</v>
      </c>
      <c r="C850" s="5">
        <f>YEAR(SalesDataTable[[#This Row],[Order Date]])</f>
        <v>2026</v>
      </c>
      <c r="D850" s="14" t="str">
        <f>"Q"&amp;ROUNDUP(MONTH(SalesDataTable[[#This Row],[Order Date]])/3,0)</f>
        <v>Q2</v>
      </c>
      <c r="E850" s="5">
        <f>MONTH(SalesDataTable[[#This Row],[Order Date]])</f>
        <v>5</v>
      </c>
      <c r="F850" s="5" t="str">
        <f>TEXT(SalesDataTable[[#This Row],[Order Date]], "MMM")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25">
        <f>SalesDataTable[[#This Row],[Units Sold]]*SalesDataTable[[#This Row],[Unit Price]]</f>
        <v>102.68</v>
      </c>
      <c r="V850" s="8">
        <f>SalesDataTable[[#This Row],[Units Sold]]*SalesDataTable[[#This Row],[Unit Price]]*SalesDataTable[[#This Row],[Discount %]]</f>
        <v>0</v>
      </c>
      <c r="W850" s="5">
        <f>YEAR(SalesDataTable[[#This Row],[Order Date]])</f>
        <v>2026</v>
      </c>
      <c r="X850" s="8" t="str">
        <f>"Q"&amp;ROUNDUP(MONTH(SalesDataTable[[#This Row],[Order Date]])/3,0)</f>
        <v>Q2</v>
      </c>
      <c r="Y850" s="9">
        <f>MONTH(SalesDataTable[[#This Row],[Order Date]])</f>
        <v>5</v>
      </c>
      <c r="Z850" s="8" t="str">
        <f>TEXT(SalesDataTable[[#This Row],[Order Date]],"mmm")</f>
        <v>May</v>
      </c>
    </row>
    <row r="851" spans="1:26" ht="16">
      <c r="A851" s="2">
        <v>915</v>
      </c>
      <c r="B851" s="3">
        <v>46160</v>
      </c>
      <c r="C851" s="5">
        <f>YEAR(SalesDataTable[[#This Row],[Order Date]])</f>
        <v>2026</v>
      </c>
      <c r="D851" s="14" t="str">
        <f>"Q"&amp;ROUNDUP(MONTH(SalesDataTable[[#This Row],[Order Date]])/3,0)</f>
        <v>Q2</v>
      </c>
      <c r="E851" s="5">
        <f>MONTH(SalesDataTable[[#This Row],[Order Date]])</f>
        <v>5</v>
      </c>
      <c r="F851" s="5" t="str">
        <f>TEXT(SalesDataTable[[#This Row],[Order Date]], "MMM")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25">
        <f>SalesDataTable[[#This Row],[Units Sold]]*SalesDataTable[[#This Row],[Unit Price]]</f>
        <v>153.61000000000001</v>
      </c>
      <c r="V851" s="8">
        <f>SalesDataTable[[#This Row],[Units Sold]]*SalesDataTable[[#This Row],[Unit Price]]*SalesDataTable[[#This Row],[Discount %]]</f>
        <v>7.6805000000000012</v>
      </c>
      <c r="W851" s="5">
        <f>YEAR(SalesDataTable[[#This Row],[Order Date]])</f>
        <v>2026</v>
      </c>
      <c r="X851" s="8" t="str">
        <f>"Q"&amp;ROUNDUP(MONTH(SalesDataTable[[#This Row],[Order Date]])/3,0)</f>
        <v>Q2</v>
      </c>
      <c r="Y851" s="9">
        <f>MONTH(SalesDataTable[[#This Row],[Order Date]])</f>
        <v>5</v>
      </c>
      <c r="Z851" s="8" t="str">
        <f>TEXT(SalesDataTable[[#This Row],[Order Date]],"mmm")</f>
        <v>May</v>
      </c>
    </row>
    <row r="852" spans="1:26" ht="16">
      <c r="A852" s="2">
        <v>1188</v>
      </c>
      <c r="B852" s="3">
        <v>46160</v>
      </c>
      <c r="C852" s="5">
        <f>YEAR(SalesDataTable[[#This Row],[Order Date]])</f>
        <v>2026</v>
      </c>
      <c r="D852" s="14" t="str">
        <f>"Q"&amp;ROUNDUP(MONTH(SalesDataTable[[#This Row],[Order Date]])/3,0)</f>
        <v>Q2</v>
      </c>
      <c r="E852" s="5">
        <f>MONTH(SalesDataTable[[#This Row],[Order Date]])</f>
        <v>5</v>
      </c>
      <c r="F852" s="5" t="str">
        <f>TEXT(SalesDataTable[[#This Row],[Order Date]], "MMM")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25">
        <f>SalesDataTable[[#This Row],[Units Sold]]*SalesDataTable[[#This Row],[Unit Price]]</f>
        <v>82.44</v>
      </c>
      <c r="V852" s="8">
        <f>SalesDataTable[[#This Row],[Units Sold]]*SalesDataTable[[#This Row],[Unit Price]]*SalesDataTable[[#This Row],[Discount %]]</f>
        <v>12.366</v>
      </c>
      <c r="W852" s="5">
        <f>YEAR(SalesDataTable[[#This Row],[Order Date]])</f>
        <v>2026</v>
      </c>
      <c r="X852" s="8" t="str">
        <f>"Q"&amp;ROUNDUP(MONTH(SalesDataTable[[#This Row],[Order Date]])/3,0)</f>
        <v>Q2</v>
      </c>
      <c r="Y852" s="9">
        <f>MONTH(SalesDataTable[[#This Row],[Order Date]])</f>
        <v>5</v>
      </c>
      <c r="Z852" s="8" t="str">
        <f>TEXT(SalesDataTable[[#This Row],[Order Date]],"mmm")</f>
        <v>May</v>
      </c>
    </row>
    <row r="853" spans="1:26" ht="16">
      <c r="A853" s="2">
        <v>1594</v>
      </c>
      <c r="B853" s="3">
        <v>46160</v>
      </c>
      <c r="C853" s="5">
        <f>YEAR(SalesDataTable[[#This Row],[Order Date]])</f>
        <v>2026</v>
      </c>
      <c r="D853" s="14" t="str">
        <f>"Q"&amp;ROUNDUP(MONTH(SalesDataTable[[#This Row],[Order Date]])/3,0)</f>
        <v>Q2</v>
      </c>
      <c r="E853" s="5">
        <f>MONTH(SalesDataTable[[#This Row],[Order Date]])</f>
        <v>5</v>
      </c>
      <c r="F853" s="5" t="str">
        <f>TEXT(SalesDataTable[[#This Row],[Order Date]], "MMM")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25">
        <f>SalesDataTable[[#This Row],[Units Sold]]*SalesDataTable[[#This Row],[Unit Price]]</f>
        <v>920.90000000000009</v>
      </c>
      <c r="V853" s="8">
        <f>SalesDataTable[[#This Row],[Units Sold]]*SalesDataTable[[#This Row],[Unit Price]]*SalesDataTable[[#This Row],[Discount %]]</f>
        <v>138.13500000000002</v>
      </c>
      <c r="W853" s="5">
        <f>YEAR(SalesDataTable[[#This Row],[Order Date]])</f>
        <v>2026</v>
      </c>
      <c r="X853" s="8" t="str">
        <f>"Q"&amp;ROUNDUP(MONTH(SalesDataTable[[#This Row],[Order Date]])/3,0)</f>
        <v>Q2</v>
      </c>
      <c r="Y853" s="9">
        <f>MONTH(SalesDataTable[[#This Row],[Order Date]])</f>
        <v>5</v>
      </c>
      <c r="Z853" s="8" t="str">
        <f>TEXT(SalesDataTable[[#This Row],[Order Date]],"mmm")</f>
        <v>May</v>
      </c>
    </row>
    <row r="854" spans="1:26" ht="16">
      <c r="A854" s="2">
        <v>3022</v>
      </c>
      <c r="B854" s="3">
        <v>46160</v>
      </c>
      <c r="C854" s="5">
        <f>YEAR(SalesDataTable[[#This Row],[Order Date]])</f>
        <v>2026</v>
      </c>
      <c r="D854" s="14" t="str">
        <f>"Q"&amp;ROUNDUP(MONTH(SalesDataTable[[#This Row],[Order Date]])/3,0)</f>
        <v>Q2</v>
      </c>
      <c r="E854" s="5">
        <f>MONTH(SalesDataTable[[#This Row],[Order Date]])</f>
        <v>5</v>
      </c>
      <c r="F854" s="5" t="str">
        <f>TEXT(SalesDataTable[[#This Row],[Order Date]], "MMM")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25">
        <f>SalesDataTable[[#This Row],[Units Sold]]*SalesDataTable[[#This Row],[Unit Price]]</f>
        <v>36.72</v>
      </c>
      <c r="V854" s="8">
        <f>SalesDataTable[[#This Row],[Units Sold]]*SalesDataTable[[#This Row],[Unit Price]]*SalesDataTable[[#This Row],[Discount %]]</f>
        <v>0</v>
      </c>
      <c r="W854" s="5">
        <f>YEAR(SalesDataTable[[#This Row],[Order Date]])</f>
        <v>2026</v>
      </c>
      <c r="X854" s="8" t="str">
        <f>"Q"&amp;ROUNDUP(MONTH(SalesDataTable[[#This Row],[Order Date]])/3,0)</f>
        <v>Q2</v>
      </c>
      <c r="Y854" s="9">
        <f>MONTH(SalesDataTable[[#This Row],[Order Date]])</f>
        <v>5</v>
      </c>
      <c r="Z854" s="8" t="str">
        <f>TEXT(SalesDataTable[[#This Row],[Order Date]],"mmm")</f>
        <v>May</v>
      </c>
    </row>
    <row r="855" spans="1:26" ht="16">
      <c r="A855" s="2">
        <v>588</v>
      </c>
      <c r="B855" s="3">
        <v>46161</v>
      </c>
      <c r="C855" s="5">
        <f>YEAR(SalesDataTable[[#This Row],[Order Date]])</f>
        <v>2026</v>
      </c>
      <c r="D855" s="14" t="str">
        <f>"Q"&amp;ROUNDUP(MONTH(SalesDataTable[[#This Row],[Order Date]])/3,0)</f>
        <v>Q2</v>
      </c>
      <c r="E855" s="5">
        <f>MONTH(SalesDataTable[[#This Row],[Order Date]])</f>
        <v>5</v>
      </c>
      <c r="F855" s="5" t="str">
        <f>TEXT(SalesDataTable[[#This Row],[Order Date]], "MMM")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25">
        <f>SalesDataTable[[#This Row],[Units Sold]]*SalesDataTable[[#This Row],[Unit Price]]</f>
        <v>397.26</v>
      </c>
      <c r="V855" s="8">
        <f>SalesDataTable[[#This Row],[Units Sold]]*SalesDataTable[[#This Row],[Unit Price]]*SalesDataTable[[#This Row],[Discount %]]</f>
        <v>19.863</v>
      </c>
      <c r="W855" s="5">
        <f>YEAR(SalesDataTable[[#This Row],[Order Date]])</f>
        <v>2026</v>
      </c>
      <c r="X855" s="8" t="str">
        <f>"Q"&amp;ROUNDUP(MONTH(SalesDataTable[[#This Row],[Order Date]])/3,0)</f>
        <v>Q2</v>
      </c>
      <c r="Y855" s="9">
        <f>MONTH(SalesDataTable[[#This Row],[Order Date]])</f>
        <v>5</v>
      </c>
      <c r="Z855" s="8" t="str">
        <f>TEXT(SalesDataTable[[#This Row],[Order Date]],"mmm")</f>
        <v>May</v>
      </c>
    </row>
    <row r="856" spans="1:26" ht="16">
      <c r="A856" s="2">
        <v>1016</v>
      </c>
      <c r="B856" s="3">
        <v>46161</v>
      </c>
      <c r="C856" s="5">
        <f>YEAR(SalesDataTable[[#This Row],[Order Date]])</f>
        <v>2026</v>
      </c>
      <c r="D856" s="14" t="str">
        <f>"Q"&amp;ROUNDUP(MONTH(SalesDataTable[[#This Row],[Order Date]])/3,0)</f>
        <v>Q2</v>
      </c>
      <c r="E856" s="5">
        <f>MONTH(SalesDataTable[[#This Row],[Order Date]])</f>
        <v>5</v>
      </c>
      <c r="F856" s="5" t="str">
        <f>TEXT(SalesDataTable[[#This Row],[Order Date]], "MMM")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25">
        <f>SalesDataTable[[#This Row],[Units Sold]]*SalesDataTable[[#This Row],[Unit Price]]</f>
        <v>384.2</v>
      </c>
      <c r="V856" s="8">
        <f>SalesDataTable[[#This Row],[Units Sold]]*SalesDataTable[[#This Row],[Unit Price]]*SalesDataTable[[#This Row],[Discount %]]</f>
        <v>19.21</v>
      </c>
      <c r="W856" s="5">
        <f>YEAR(SalesDataTable[[#This Row],[Order Date]])</f>
        <v>2026</v>
      </c>
      <c r="X856" s="8" t="str">
        <f>"Q"&amp;ROUNDUP(MONTH(SalesDataTable[[#This Row],[Order Date]])/3,0)</f>
        <v>Q2</v>
      </c>
      <c r="Y856" s="9">
        <f>MONTH(SalesDataTable[[#This Row],[Order Date]])</f>
        <v>5</v>
      </c>
      <c r="Z856" s="8" t="str">
        <f>TEXT(SalesDataTable[[#This Row],[Order Date]],"mmm")</f>
        <v>May</v>
      </c>
    </row>
    <row r="857" spans="1:26" ht="16">
      <c r="A857" s="2">
        <v>1930</v>
      </c>
      <c r="B857" s="3">
        <v>46161</v>
      </c>
      <c r="C857" s="5">
        <f>YEAR(SalesDataTable[[#This Row],[Order Date]])</f>
        <v>2026</v>
      </c>
      <c r="D857" s="14" t="str">
        <f>"Q"&amp;ROUNDUP(MONTH(SalesDataTable[[#This Row],[Order Date]])/3,0)</f>
        <v>Q2</v>
      </c>
      <c r="E857" s="5">
        <f>MONTH(SalesDataTable[[#This Row],[Order Date]])</f>
        <v>5</v>
      </c>
      <c r="F857" s="5" t="str">
        <f>TEXT(SalesDataTable[[#This Row],[Order Date]], "MMM")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25">
        <f>SalesDataTable[[#This Row],[Units Sold]]*SalesDataTable[[#This Row],[Unit Price]]</f>
        <v>147.76</v>
      </c>
      <c r="V857" s="8">
        <f>SalesDataTable[[#This Row],[Units Sold]]*SalesDataTable[[#This Row],[Unit Price]]*SalesDataTable[[#This Row],[Discount %]]</f>
        <v>0</v>
      </c>
      <c r="W857" s="5">
        <f>YEAR(SalesDataTable[[#This Row],[Order Date]])</f>
        <v>2026</v>
      </c>
      <c r="X857" s="8" t="str">
        <f>"Q"&amp;ROUNDUP(MONTH(SalesDataTable[[#This Row],[Order Date]])/3,0)</f>
        <v>Q2</v>
      </c>
      <c r="Y857" s="9">
        <f>MONTH(SalesDataTable[[#This Row],[Order Date]])</f>
        <v>5</v>
      </c>
      <c r="Z857" s="8" t="str">
        <f>TEXT(SalesDataTable[[#This Row],[Order Date]],"mmm")</f>
        <v>May</v>
      </c>
    </row>
    <row r="858" spans="1:26" ht="16">
      <c r="A858" s="2">
        <v>2658</v>
      </c>
      <c r="B858" s="3">
        <v>46161</v>
      </c>
      <c r="C858" s="5">
        <f>YEAR(SalesDataTable[[#This Row],[Order Date]])</f>
        <v>2026</v>
      </c>
      <c r="D858" s="14" t="str">
        <f>"Q"&amp;ROUNDUP(MONTH(SalesDataTable[[#This Row],[Order Date]])/3,0)</f>
        <v>Q2</v>
      </c>
      <c r="E858" s="5">
        <f>MONTH(SalesDataTable[[#This Row],[Order Date]])</f>
        <v>5</v>
      </c>
      <c r="F858" s="5" t="str">
        <f>TEXT(SalesDataTable[[#This Row],[Order Date]], "MMM")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25">
        <f>SalesDataTable[[#This Row],[Units Sold]]*SalesDataTable[[#This Row],[Unit Price]]</f>
        <v>153.16999999999999</v>
      </c>
      <c r="V858" s="8">
        <f>SalesDataTable[[#This Row],[Units Sold]]*SalesDataTable[[#This Row],[Unit Price]]*SalesDataTable[[#This Row],[Discount %]]</f>
        <v>0</v>
      </c>
      <c r="W858" s="5">
        <f>YEAR(SalesDataTable[[#This Row],[Order Date]])</f>
        <v>2026</v>
      </c>
      <c r="X858" s="8" t="str">
        <f>"Q"&amp;ROUNDUP(MONTH(SalesDataTable[[#This Row],[Order Date]])/3,0)</f>
        <v>Q2</v>
      </c>
      <c r="Y858" s="9">
        <f>MONTH(SalesDataTable[[#This Row],[Order Date]])</f>
        <v>5</v>
      </c>
      <c r="Z858" s="8" t="str">
        <f>TEXT(SalesDataTable[[#This Row],[Order Date]],"mmm")</f>
        <v>May</v>
      </c>
    </row>
    <row r="859" spans="1:26" ht="16">
      <c r="A859" s="2">
        <v>2951</v>
      </c>
      <c r="B859" s="3">
        <v>46161</v>
      </c>
      <c r="C859" s="5">
        <f>YEAR(SalesDataTable[[#This Row],[Order Date]])</f>
        <v>2026</v>
      </c>
      <c r="D859" s="14" t="str">
        <f>"Q"&amp;ROUNDUP(MONTH(SalesDataTable[[#This Row],[Order Date]])/3,0)</f>
        <v>Q2</v>
      </c>
      <c r="E859" s="5">
        <f>MONTH(SalesDataTable[[#This Row],[Order Date]])</f>
        <v>5</v>
      </c>
      <c r="F859" s="5" t="str">
        <f>TEXT(SalesDataTable[[#This Row],[Order Date]], "MMM")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25">
        <f>SalesDataTable[[#This Row],[Units Sold]]*SalesDataTable[[#This Row],[Unit Price]]</f>
        <v>165.7</v>
      </c>
      <c r="V859" s="8">
        <f>SalesDataTable[[#This Row],[Units Sold]]*SalesDataTable[[#This Row],[Unit Price]]*SalesDataTable[[#This Row],[Discount %]]</f>
        <v>0</v>
      </c>
      <c r="W859" s="5">
        <f>YEAR(SalesDataTable[[#This Row],[Order Date]])</f>
        <v>2026</v>
      </c>
      <c r="X859" s="8" t="str">
        <f>"Q"&amp;ROUNDUP(MONTH(SalesDataTable[[#This Row],[Order Date]])/3,0)</f>
        <v>Q2</v>
      </c>
      <c r="Y859" s="9">
        <f>MONTH(SalesDataTable[[#This Row],[Order Date]])</f>
        <v>5</v>
      </c>
      <c r="Z859" s="8" t="str">
        <f>TEXT(SalesDataTable[[#This Row],[Order Date]],"mmm")</f>
        <v>May</v>
      </c>
    </row>
    <row r="860" spans="1:26" ht="16">
      <c r="A860" s="2">
        <v>4328</v>
      </c>
      <c r="B860" s="3">
        <v>46161</v>
      </c>
      <c r="C860" s="5">
        <f>YEAR(SalesDataTable[[#This Row],[Order Date]])</f>
        <v>2026</v>
      </c>
      <c r="D860" s="14" t="str">
        <f>"Q"&amp;ROUNDUP(MONTH(SalesDataTable[[#This Row],[Order Date]])/3,0)</f>
        <v>Q2</v>
      </c>
      <c r="E860" s="5">
        <f>MONTH(SalesDataTable[[#This Row],[Order Date]])</f>
        <v>5</v>
      </c>
      <c r="F860" s="5" t="str">
        <f>TEXT(SalesDataTable[[#This Row],[Order Date]], "MMM")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25">
        <f>SalesDataTable[[#This Row],[Units Sold]]*SalesDataTable[[#This Row],[Unit Price]]</f>
        <v>143.52000000000001</v>
      </c>
      <c r="V860" s="8">
        <f>SalesDataTable[[#This Row],[Units Sold]]*SalesDataTable[[#This Row],[Unit Price]]*SalesDataTable[[#This Row],[Discount %]]</f>
        <v>0</v>
      </c>
      <c r="W860" s="5">
        <f>YEAR(SalesDataTable[[#This Row],[Order Date]])</f>
        <v>2026</v>
      </c>
      <c r="X860" s="8" t="str">
        <f>"Q"&amp;ROUNDUP(MONTH(SalesDataTable[[#This Row],[Order Date]])/3,0)</f>
        <v>Q2</v>
      </c>
      <c r="Y860" s="9">
        <f>MONTH(SalesDataTable[[#This Row],[Order Date]])</f>
        <v>5</v>
      </c>
      <c r="Z860" s="8" t="str">
        <f>TEXT(SalesDataTable[[#This Row],[Order Date]],"mmm")</f>
        <v>May</v>
      </c>
    </row>
    <row r="861" spans="1:26" ht="16">
      <c r="A861" s="2">
        <v>4591</v>
      </c>
      <c r="B861" s="3">
        <v>46161</v>
      </c>
      <c r="C861" s="5">
        <f>YEAR(SalesDataTable[[#This Row],[Order Date]])</f>
        <v>2026</v>
      </c>
      <c r="D861" s="14" t="str">
        <f>"Q"&amp;ROUNDUP(MONTH(SalesDataTable[[#This Row],[Order Date]])/3,0)</f>
        <v>Q2</v>
      </c>
      <c r="E861" s="5">
        <f>MONTH(SalesDataTable[[#This Row],[Order Date]])</f>
        <v>5</v>
      </c>
      <c r="F861" s="5" t="str">
        <f>TEXT(SalesDataTable[[#This Row],[Order Date]], "MMM")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25">
        <f>SalesDataTable[[#This Row],[Units Sold]]*SalesDataTable[[#This Row],[Unit Price]]</f>
        <v>192.94</v>
      </c>
      <c r="V861" s="8">
        <f>SalesDataTable[[#This Row],[Units Sold]]*SalesDataTable[[#This Row],[Unit Price]]*SalesDataTable[[#This Row],[Discount %]]</f>
        <v>0</v>
      </c>
      <c r="W861" s="5">
        <f>YEAR(SalesDataTable[[#This Row],[Order Date]])</f>
        <v>2026</v>
      </c>
      <c r="X861" s="8" t="str">
        <f>"Q"&amp;ROUNDUP(MONTH(SalesDataTable[[#This Row],[Order Date]])/3,0)</f>
        <v>Q2</v>
      </c>
      <c r="Y861" s="9">
        <f>MONTH(SalesDataTable[[#This Row],[Order Date]])</f>
        <v>5</v>
      </c>
      <c r="Z861" s="8" t="str">
        <f>TEXT(SalesDataTable[[#This Row],[Order Date]],"mmm")</f>
        <v>May</v>
      </c>
    </row>
    <row r="862" spans="1:26" ht="16">
      <c r="A862" s="2">
        <v>280</v>
      </c>
      <c r="B862" s="3">
        <v>46162</v>
      </c>
      <c r="C862" s="5">
        <f>YEAR(SalesDataTable[[#This Row],[Order Date]])</f>
        <v>2026</v>
      </c>
      <c r="D862" s="14" t="str">
        <f>"Q"&amp;ROUNDUP(MONTH(SalesDataTable[[#This Row],[Order Date]])/3,0)</f>
        <v>Q2</v>
      </c>
      <c r="E862" s="5">
        <f>MONTH(SalesDataTable[[#This Row],[Order Date]])</f>
        <v>5</v>
      </c>
      <c r="F862" s="5" t="str">
        <f>TEXT(SalesDataTable[[#This Row],[Order Date]], "MMM")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25">
        <f>SalesDataTable[[#This Row],[Units Sold]]*SalesDataTable[[#This Row],[Unit Price]]</f>
        <v>168.56</v>
      </c>
      <c r="V862" s="8">
        <f>SalesDataTable[[#This Row],[Units Sold]]*SalesDataTable[[#This Row],[Unit Price]]*SalesDataTable[[#This Row],[Discount %]]</f>
        <v>0</v>
      </c>
      <c r="W862" s="5">
        <f>YEAR(SalesDataTable[[#This Row],[Order Date]])</f>
        <v>2026</v>
      </c>
      <c r="X862" s="8" t="str">
        <f>"Q"&amp;ROUNDUP(MONTH(SalesDataTable[[#This Row],[Order Date]])/3,0)</f>
        <v>Q2</v>
      </c>
      <c r="Y862" s="9">
        <f>MONTH(SalesDataTable[[#This Row],[Order Date]])</f>
        <v>5</v>
      </c>
      <c r="Z862" s="8" t="str">
        <f>TEXT(SalesDataTable[[#This Row],[Order Date]],"mmm")</f>
        <v>May</v>
      </c>
    </row>
    <row r="863" spans="1:26" ht="16">
      <c r="A863" s="2">
        <v>409</v>
      </c>
      <c r="B863" s="3">
        <v>46162</v>
      </c>
      <c r="C863" s="5">
        <f>YEAR(SalesDataTable[[#This Row],[Order Date]])</f>
        <v>2026</v>
      </c>
      <c r="D863" s="14" t="str">
        <f>"Q"&amp;ROUNDUP(MONTH(SalesDataTable[[#This Row],[Order Date]])/3,0)</f>
        <v>Q2</v>
      </c>
      <c r="E863" s="5">
        <f>MONTH(SalesDataTable[[#This Row],[Order Date]])</f>
        <v>5</v>
      </c>
      <c r="F863" s="5" t="str">
        <f>TEXT(SalesDataTable[[#This Row],[Order Date]], "MMM")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25">
        <f>SalesDataTable[[#This Row],[Units Sold]]*SalesDataTable[[#This Row],[Unit Price]]</f>
        <v>247.8</v>
      </c>
      <c r="V863" s="8">
        <f>SalesDataTable[[#This Row],[Units Sold]]*SalesDataTable[[#This Row],[Unit Price]]*SalesDataTable[[#This Row],[Discount %]]</f>
        <v>0</v>
      </c>
      <c r="W863" s="5">
        <f>YEAR(SalesDataTable[[#This Row],[Order Date]])</f>
        <v>2026</v>
      </c>
      <c r="X863" s="8" t="str">
        <f>"Q"&amp;ROUNDUP(MONTH(SalesDataTable[[#This Row],[Order Date]])/3,0)</f>
        <v>Q2</v>
      </c>
      <c r="Y863" s="9">
        <f>MONTH(SalesDataTable[[#This Row],[Order Date]])</f>
        <v>5</v>
      </c>
      <c r="Z863" s="8" t="str">
        <f>TEXT(SalesDataTable[[#This Row],[Order Date]],"mmm")</f>
        <v>May</v>
      </c>
    </row>
    <row r="864" spans="1:26" ht="16">
      <c r="A864" s="2">
        <v>1372</v>
      </c>
      <c r="B864" s="3">
        <v>46162</v>
      </c>
      <c r="C864" s="5">
        <f>YEAR(SalesDataTable[[#This Row],[Order Date]])</f>
        <v>2026</v>
      </c>
      <c r="D864" s="14" t="str">
        <f>"Q"&amp;ROUNDUP(MONTH(SalesDataTable[[#This Row],[Order Date]])/3,0)</f>
        <v>Q2</v>
      </c>
      <c r="E864" s="5">
        <f>MONTH(SalesDataTable[[#This Row],[Order Date]])</f>
        <v>5</v>
      </c>
      <c r="F864" s="5" t="str">
        <f>TEXT(SalesDataTable[[#This Row],[Order Date]], "MMM")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25">
        <f>SalesDataTable[[#This Row],[Units Sold]]*SalesDataTable[[#This Row],[Unit Price]]</f>
        <v>281.86</v>
      </c>
      <c r="V864" s="8">
        <f>SalesDataTable[[#This Row],[Units Sold]]*SalesDataTable[[#This Row],[Unit Price]]*SalesDataTable[[#This Row],[Discount %]]</f>
        <v>0</v>
      </c>
      <c r="W864" s="5">
        <f>YEAR(SalesDataTable[[#This Row],[Order Date]])</f>
        <v>2026</v>
      </c>
      <c r="X864" s="8" t="str">
        <f>"Q"&amp;ROUNDUP(MONTH(SalesDataTable[[#This Row],[Order Date]])/3,0)</f>
        <v>Q2</v>
      </c>
      <c r="Y864" s="9">
        <f>MONTH(SalesDataTable[[#This Row],[Order Date]])</f>
        <v>5</v>
      </c>
      <c r="Z864" s="8" t="str">
        <f>TEXT(SalesDataTable[[#This Row],[Order Date]],"mmm")</f>
        <v>May</v>
      </c>
    </row>
    <row r="865" spans="1:26" ht="16">
      <c r="A865" s="2">
        <v>2327</v>
      </c>
      <c r="B865" s="3">
        <v>46162</v>
      </c>
      <c r="C865" s="5">
        <f>YEAR(SalesDataTable[[#This Row],[Order Date]])</f>
        <v>2026</v>
      </c>
      <c r="D865" s="14" t="str">
        <f>"Q"&amp;ROUNDUP(MONTH(SalesDataTable[[#This Row],[Order Date]])/3,0)</f>
        <v>Q2</v>
      </c>
      <c r="E865" s="5">
        <f>MONTH(SalesDataTable[[#This Row],[Order Date]])</f>
        <v>5</v>
      </c>
      <c r="F865" s="5" t="str">
        <f>TEXT(SalesDataTable[[#This Row],[Order Date]], "MMM")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25">
        <f>SalesDataTable[[#This Row],[Units Sold]]*SalesDataTable[[#This Row],[Unit Price]]</f>
        <v>73.150000000000006</v>
      </c>
      <c r="V865" s="8">
        <f>SalesDataTable[[#This Row],[Units Sold]]*SalesDataTable[[#This Row],[Unit Price]]*SalesDataTable[[#This Row],[Discount %]]</f>
        <v>0</v>
      </c>
      <c r="W865" s="5">
        <f>YEAR(SalesDataTable[[#This Row],[Order Date]])</f>
        <v>2026</v>
      </c>
      <c r="X865" s="8" t="str">
        <f>"Q"&amp;ROUNDUP(MONTH(SalesDataTable[[#This Row],[Order Date]])/3,0)</f>
        <v>Q2</v>
      </c>
      <c r="Y865" s="9">
        <f>MONTH(SalesDataTable[[#This Row],[Order Date]])</f>
        <v>5</v>
      </c>
      <c r="Z865" s="8" t="str">
        <f>TEXT(SalesDataTable[[#This Row],[Order Date]],"mmm")</f>
        <v>May</v>
      </c>
    </row>
    <row r="866" spans="1:26" ht="16">
      <c r="A866" s="2">
        <v>2703</v>
      </c>
      <c r="B866" s="3">
        <v>46162</v>
      </c>
      <c r="C866" s="5">
        <f>YEAR(SalesDataTable[[#This Row],[Order Date]])</f>
        <v>2026</v>
      </c>
      <c r="D866" s="14" t="str">
        <f>"Q"&amp;ROUNDUP(MONTH(SalesDataTable[[#This Row],[Order Date]])/3,0)</f>
        <v>Q2</v>
      </c>
      <c r="E866" s="5">
        <f>MONTH(SalesDataTable[[#This Row],[Order Date]])</f>
        <v>5</v>
      </c>
      <c r="F866" s="5" t="str">
        <f>TEXT(SalesDataTable[[#This Row],[Order Date]], "MMM")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25">
        <f>SalesDataTable[[#This Row],[Units Sold]]*SalesDataTable[[#This Row],[Unit Price]]</f>
        <v>394.7</v>
      </c>
      <c r="V866" s="8">
        <f>SalesDataTable[[#This Row],[Units Sold]]*SalesDataTable[[#This Row],[Unit Price]]*SalesDataTable[[#This Row],[Discount %]]</f>
        <v>19.734999999999999</v>
      </c>
      <c r="W866" s="5">
        <f>YEAR(SalesDataTable[[#This Row],[Order Date]])</f>
        <v>2026</v>
      </c>
      <c r="X866" s="8" t="str">
        <f>"Q"&amp;ROUNDUP(MONTH(SalesDataTable[[#This Row],[Order Date]])/3,0)</f>
        <v>Q2</v>
      </c>
      <c r="Y866" s="9">
        <f>MONTH(SalesDataTable[[#This Row],[Order Date]])</f>
        <v>5</v>
      </c>
      <c r="Z866" s="8" t="str">
        <f>TEXT(SalesDataTable[[#This Row],[Order Date]],"mmm")</f>
        <v>May</v>
      </c>
    </row>
    <row r="867" spans="1:26" ht="16">
      <c r="A867" s="2">
        <v>2776</v>
      </c>
      <c r="B867" s="3">
        <v>46162</v>
      </c>
      <c r="C867" s="5">
        <f>YEAR(SalesDataTable[[#This Row],[Order Date]])</f>
        <v>2026</v>
      </c>
      <c r="D867" s="14" t="str">
        <f>"Q"&amp;ROUNDUP(MONTH(SalesDataTable[[#This Row],[Order Date]])/3,0)</f>
        <v>Q2</v>
      </c>
      <c r="E867" s="5">
        <f>MONTH(SalesDataTable[[#This Row],[Order Date]])</f>
        <v>5</v>
      </c>
      <c r="F867" s="5" t="str">
        <f>TEXT(SalesDataTable[[#This Row],[Order Date]], "MMM")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25">
        <f>SalesDataTable[[#This Row],[Units Sold]]*SalesDataTable[[#This Row],[Unit Price]]</f>
        <v>110.22</v>
      </c>
      <c r="V867" s="8">
        <f>SalesDataTable[[#This Row],[Units Sold]]*SalesDataTable[[#This Row],[Unit Price]]*SalesDataTable[[#This Row],[Discount %]]</f>
        <v>5.5110000000000001</v>
      </c>
      <c r="W867" s="5">
        <f>YEAR(SalesDataTable[[#This Row],[Order Date]])</f>
        <v>2026</v>
      </c>
      <c r="X867" s="8" t="str">
        <f>"Q"&amp;ROUNDUP(MONTH(SalesDataTable[[#This Row],[Order Date]])/3,0)</f>
        <v>Q2</v>
      </c>
      <c r="Y867" s="9">
        <f>MONTH(SalesDataTable[[#This Row],[Order Date]])</f>
        <v>5</v>
      </c>
      <c r="Z867" s="8" t="str">
        <f>TEXT(SalesDataTable[[#This Row],[Order Date]],"mmm")</f>
        <v>May</v>
      </c>
    </row>
    <row r="868" spans="1:26" ht="16">
      <c r="A868" s="2">
        <v>3411</v>
      </c>
      <c r="B868" s="3">
        <v>46162</v>
      </c>
      <c r="C868" s="5">
        <f>YEAR(SalesDataTable[[#This Row],[Order Date]])</f>
        <v>2026</v>
      </c>
      <c r="D868" s="14" t="str">
        <f>"Q"&amp;ROUNDUP(MONTH(SalesDataTable[[#This Row],[Order Date]])/3,0)</f>
        <v>Q2</v>
      </c>
      <c r="E868" s="5">
        <f>MONTH(SalesDataTable[[#This Row],[Order Date]])</f>
        <v>5</v>
      </c>
      <c r="F868" s="5" t="str">
        <f>TEXT(SalesDataTable[[#This Row],[Order Date]], "MMM")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25">
        <f>SalesDataTable[[#This Row],[Units Sold]]*SalesDataTable[[#This Row],[Unit Price]]</f>
        <v>302.7</v>
      </c>
      <c r="V868" s="8">
        <f>SalesDataTable[[#This Row],[Units Sold]]*SalesDataTable[[#This Row],[Unit Price]]*SalesDataTable[[#This Row],[Discount %]]</f>
        <v>15.135</v>
      </c>
      <c r="W868" s="5">
        <f>YEAR(SalesDataTable[[#This Row],[Order Date]])</f>
        <v>2026</v>
      </c>
      <c r="X868" s="8" t="str">
        <f>"Q"&amp;ROUNDUP(MONTH(SalesDataTable[[#This Row],[Order Date]])/3,0)</f>
        <v>Q2</v>
      </c>
      <c r="Y868" s="9">
        <f>MONTH(SalesDataTable[[#This Row],[Order Date]])</f>
        <v>5</v>
      </c>
      <c r="Z868" s="8" t="str">
        <f>TEXT(SalesDataTable[[#This Row],[Order Date]],"mmm")</f>
        <v>May</v>
      </c>
    </row>
    <row r="869" spans="1:26" ht="16">
      <c r="A869" s="2">
        <v>3841</v>
      </c>
      <c r="B869" s="3">
        <v>46162</v>
      </c>
      <c r="C869" s="5">
        <f>YEAR(SalesDataTable[[#This Row],[Order Date]])</f>
        <v>2026</v>
      </c>
      <c r="D869" s="14" t="str">
        <f>"Q"&amp;ROUNDUP(MONTH(SalesDataTable[[#This Row],[Order Date]])/3,0)</f>
        <v>Q2</v>
      </c>
      <c r="E869" s="5">
        <f>MONTH(SalesDataTable[[#This Row],[Order Date]])</f>
        <v>5</v>
      </c>
      <c r="F869" s="5" t="str">
        <f>TEXT(SalesDataTable[[#This Row],[Order Date]], "MMM")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25">
        <f>SalesDataTable[[#This Row],[Units Sold]]*SalesDataTable[[#This Row],[Unit Price]]</f>
        <v>100.18</v>
      </c>
      <c r="V869" s="8">
        <f>SalesDataTable[[#This Row],[Units Sold]]*SalesDataTable[[#This Row],[Unit Price]]*SalesDataTable[[#This Row],[Discount %]]</f>
        <v>5.0090000000000003</v>
      </c>
      <c r="W869" s="5">
        <f>YEAR(SalesDataTable[[#This Row],[Order Date]])</f>
        <v>2026</v>
      </c>
      <c r="X869" s="8" t="str">
        <f>"Q"&amp;ROUNDUP(MONTH(SalesDataTable[[#This Row],[Order Date]])/3,0)</f>
        <v>Q2</v>
      </c>
      <c r="Y869" s="9">
        <f>MONTH(SalesDataTable[[#This Row],[Order Date]])</f>
        <v>5</v>
      </c>
      <c r="Z869" s="8" t="str">
        <f>TEXT(SalesDataTable[[#This Row],[Order Date]],"mmm")</f>
        <v>May</v>
      </c>
    </row>
    <row r="870" spans="1:26" ht="16">
      <c r="A870" s="2">
        <v>5121</v>
      </c>
      <c r="B870" s="3">
        <v>46162</v>
      </c>
      <c r="C870" s="5">
        <f>YEAR(SalesDataTable[[#This Row],[Order Date]])</f>
        <v>2026</v>
      </c>
      <c r="D870" s="14" t="str">
        <f>"Q"&amp;ROUNDUP(MONTH(SalesDataTable[[#This Row],[Order Date]])/3,0)</f>
        <v>Q2</v>
      </c>
      <c r="E870" s="5">
        <f>MONTH(SalesDataTable[[#This Row],[Order Date]])</f>
        <v>5</v>
      </c>
      <c r="F870" s="5" t="str">
        <f>TEXT(SalesDataTable[[#This Row],[Order Date]], "MMM")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25">
        <f>SalesDataTable[[#This Row],[Units Sold]]*SalesDataTable[[#This Row],[Unit Price]]</f>
        <v>243.92</v>
      </c>
      <c r="V870" s="8">
        <f>SalesDataTable[[#This Row],[Units Sold]]*SalesDataTable[[#This Row],[Unit Price]]*SalesDataTable[[#This Row],[Discount %]]</f>
        <v>12.196</v>
      </c>
      <c r="W870" s="5">
        <f>YEAR(SalesDataTable[[#This Row],[Order Date]])</f>
        <v>2026</v>
      </c>
      <c r="X870" s="8" t="str">
        <f>"Q"&amp;ROUNDUP(MONTH(SalesDataTable[[#This Row],[Order Date]])/3,0)</f>
        <v>Q2</v>
      </c>
      <c r="Y870" s="9">
        <f>MONTH(SalesDataTable[[#This Row],[Order Date]])</f>
        <v>5</v>
      </c>
      <c r="Z870" s="8" t="str">
        <f>TEXT(SalesDataTable[[#This Row],[Order Date]],"mmm")</f>
        <v>May</v>
      </c>
    </row>
    <row r="871" spans="1:26" ht="16">
      <c r="A871" s="2">
        <v>53</v>
      </c>
      <c r="B871" s="3">
        <v>46163</v>
      </c>
      <c r="C871" s="5">
        <f>YEAR(SalesDataTable[[#This Row],[Order Date]])</f>
        <v>2026</v>
      </c>
      <c r="D871" s="14" t="str">
        <f>"Q"&amp;ROUNDUP(MONTH(SalesDataTable[[#This Row],[Order Date]])/3,0)</f>
        <v>Q2</v>
      </c>
      <c r="E871" s="5">
        <f>MONTH(SalesDataTable[[#This Row],[Order Date]])</f>
        <v>5</v>
      </c>
      <c r="F871" s="5" t="str">
        <f>TEXT(SalesDataTable[[#This Row],[Order Date]], "MMM")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25">
        <f>SalesDataTable[[#This Row],[Units Sold]]*SalesDataTable[[#This Row],[Unit Price]]</f>
        <v>134.28</v>
      </c>
      <c r="V871" s="8">
        <f>SalesDataTable[[#This Row],[Units Sold]]*SalesDataTable[[#This Row],[Unit Price]]*SalesDataTable[[#This Row],[Discount %]]</f>
        <v>6.7140000000000004</v>
      </c>
      <c r="W871" s="5">
        <f>YEAR(SalesDataTable[[#This Row],[Order Date]])</f>
        <v>2026</v>
      </c>
      <c r="X871" s="8" t="str">
        <f>"Q"&amp;ROUNDUP(MONTH(SalesDataTable[[#This Row],[Order Date]])/3,0)</f>
        <v>Q2</v>
      </c>
      <c r="Y871" s="9">
        <f>MONTH(SalesDataTable[[#This Row],[Order Date]])</f>
        <v>5</v>
      </c>
      <c r="Z871" s="8" t="str">
        <f>TEXT(SalesDataTable[[#This Row],[Order Date]],"mmm")</f>
        <v>May</v>
      </c>
    </row>
    <row r="872" spans="1:26" ht="16">
      <c r="A872" s="2">
        <v>127</v>
      </c>
      <c r="B872" s="3">
        <v>46163</v>
      </c>
      <c r="C872" s="5">
        <f>YEAR(SalesDataTable[[#This Row],[Order Date]])</f>
        <v>2026</v>
      </c>
      <c r="D872" s="14" t="str">
        <f>"Q"&amp;ROUNDUP(MONTH(SalesDataTable[[#This Row],[Order Date]])/3,0)</f>
        <v>Q2</v>
      </c>
      <c r="E872" s="5">
        <f>MONTH(SalesDataTable[[#This Row],[Order Date]])</f>
        <v>5</v>
      </c>
      <c r="F872" s="5" t="str">
        <f>TEXT(SalesDataTable[[#This Row],[Order Date]], "MMM")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25">
        <f>SalesDataTable[[#This Row],[Units Sold]]*SalesDataTable[[#This Row],[Unit Price]]</f>
        <v>301.44</v>
      </c>
      <c r="V872" s="8">
        <f>SalesDataTable[[#This Row],[Units Sold]]*SalesDataTable[[#This Row],[Unit Price]]*SalesDataTable[[#This Row],[Discount %]]</f>
        <v>15.072000000000001</v>
      </c>
      <c r="W872" s="5">
        <f>YEAR(SalesDataTable[[#This Row],[Order Date]])</f>
        <v>2026</v>
      </c>
      <c r="X872" s="8" t="str">
        <f>"Q"&amp;ROUNDUP(MONTH(SalesDataTable[[#This Row],[Order Date]])/3,0)</f>
        <v>Q2</v>
      </c>
      <c r="Y872" s="9">
        <f>MONTH(SalesDataTable[[#This Row],[Order Date]])</f>
        <v>5</v>
      </c>
      <c r="Z872" s="8" t="str">
        <f>TEXT(SalesDataTable[[#This Row],[Order Date]],"mmm")</f>
        <v>May</v>
      </c>
    </row>
    <row r="873" spans="1:26" ht="16">
      <c r="A873" s="2">
        <v>1092</v>
      </c>
      <c r="B873" s="3">
        <v>46163</v>
      </c>
      <c r="C873" s="5">
        <f>YEAR(SalesDataTable[[#This Row],[Order Date]])</f>
        <v>2026</v>
      </c>
      <c r="D873" s="14" t="str">
        <f>"Q"&amp;ROUNDUP(MONTH(SalesDataTable[[#This Row],[Order Date]])/3,0)</f>
        <v>Q2</v>
      </c>
      <c r="E873" s="5">
        <f>MONTH(SalesDataTable[[#This Row],[Order Date]])</f>
        <v>5</v>
      </c>
      <c r="F873" s="5" t="str">
        <f>TEXT(SalesDataTable[[#This Row],[Order Date]], "MMM")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25">
        <f>SalesDataTable[[#This Row],[Units Sold]]*SalesDataTable[[#This Row],[Unit Price]]</f>
        <v>108.69</v>
      </c>
      <c r="V873" s="8">
        <f>SalesDataTable[[#This Row],[Units Sold]]*SalesDataTable[[#This Row],[Unit Price]]*SalesDataTable[[#This Row],[Discount %]]</f>
        <v>0</v>
      </c>
      <c r="W873" s="5">
        <f>YEAR(SalesDataTable[[#This Row],[Order Date]])</f>
        <v>2026</v>
      </c>
      <c r="X873" s="8" t="str">
        <f>"Q"&amp;ROUNDUP(MONTH(SalesDataTable[[#This Row],[Order Date]])/3,0)</f>
        <v>Q2</v>
      </c>
      <c r="Y873" s="9">
        <f>MONTH(SalesDataTable[[#This Row],[Order Date]])</f>
        <v>5</v>
      </c>
      <c r="Z873" s="8" t="str">
        <f>TEXT(SalesDataTable[[#This Row],[Order Date]],"mmm")</f>
        <v>May</v>
      </c>
    </row>
    <row r="874" spans="1:26" ht="16">
      <c r="A874" s="2">
        <v>1213</v>
      </c>
      <c r="B874" s="3">
        <v>46163</v>
      </c>
      <c r="C874" s="5">
        <f>YEAR(SalesDataTable[[#This Row],[Order Date]])</f>
        <v>2026</v>
      </c>
      <c r="D874" s="14" t="str">
        <f>"Q"&amp;ROUNDUP(MONTH(SalesDataTable[[#This Row],[Order Date]])/3,0)</f>
        <v>Q2</v>
      </c>
      <c r="E874" s="5">
        <f>MONTH(SalesDataTable[[#This Row],[Order Date]])</f>
        <v>5</v>
      </c>
      <c r="F874" s="5" t="str">
        <f>TEXT(SalesDataTable[[#This Row],[Order Date]], "MMM")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25">
        <f>SalesDataTable[[#This Row],[Units Sold]]*SalesDataTable[[#This Row],[Unit Price]]</f>
        <v>361.83</v>
      </c>
      <c r="V874" s="8">
        <f>SalesDataTable[[#This Row],[Units Sold]]*SalesDataTable[[#This Row],[Unit Price]]*SalesDataTable[[#This Row],[Discount %]]</f>
        <v>0</v>
      </c>
      <c r="W874" s="5">
        <f>YEAR(SalesDataTable[[#This Row],[Order Date]])</f>
        <v>2026</v>
      </c>
      <c r="X874" s="8" t="str">
        <f>"Q"&amp;ROUNDUP(MONTH(SalesDataTable[[#This Row],[Order Date]])/3,0)</f>
        <v>Q2</v>
      </c>
      <c r="Y874" s="9">
        <f>MONTH(SalesDataTable[[#This Row],[Order Date]])</f>
        <v>5</v>
      </c>
      <c r="Z874" s="8" t="str">
        <f>TEXT(SalesDataTable[[#This Row],[Order Date]],"mmm")</f>
        <v>May</v>
      </c>
    </row>
    <row r="875" spans="1:26" ht="16">
      <c r="A875" s="2">
        <v>1849</v>
      </c>
      <c r="B875" s="3">
        <v>46163</v>
      </c>
      <c r="C875" s="5">
        <f>YEAR(SalesDataTable[[#This Row],[Order Date]])</f>
        <v>2026</v>
      </c>
      <c r="D875" s="14" t="str">
        <f>"Q"&amp;ROUNDUP(MONTH(SalesDataTable[[#This Row],[Order Date]])/3,0)</f>
        <v>Q2</v>
      </c>
      <c r="E875" s="5">
        <f>MONTH(SalesDataTable[[#This Row],[Order Date]])</f>
        <v>5</v>
      </c>
      <c r="F875" s="5" t="str">
        <f>TEXT(SalesDataTable[[#This Row],[Order Date]], "MMM")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25">
        <f>SalesDataTable[[#This Row],[Units Sold]]*SalesDataTable[[#This Row],[Unit Price]]</f>
        <v>139.38</v>
      </c>
      <c r="V875" s="8">
        <f>SalesDataTable[[#This Row],[Units Sold]]*SalesDataTable[[#This Row],[Unit Price]]*SalesDataTable[[#This Row],[Discount %]]</f>
        <v>0</v>
      </c>
      <c r="W875" s="5">
        <f>YEAR(SalesDataTable[[#This Row],[Order Date]])</f>
        <v>2026</v>
      </c>
      <c r="X875" s="8" t="str">
        <f>"Q"&amp;ROUNDUP(MONTH(SalesDataTable[[#This Row],[Order Date]])/3,0)</f>
        <v>Q2</v>
      </c>
      <c r="Y875" s="9">
        <f>MONTH(SalesDataTable[[#This Row],[Order Date]])</f>
        <v>5</v>
      </c>
      <c r="Z875" s="8" t="str">
        <f>TEXT(SalesDataTable[[#This Row],[Order Date]],"mmm")</f>
        <v>May</v>
      </c>
    </row>
    <row r="876" spans="1:26" ht="16">
      <c r="A876" s="2">
        <v>2395</v>
      </c>
      <c r="B876" s="3">
        <v>46163</v>
      </c>
      <c r="C876" s="5">
        <f>YEAR(SalesDataTable[[#This Row],[Order Date]])</f>
        <v>2026</v>
      </c>
      <c r="D876" s="14" t="str">
        <f>"Q"&amp;ROUNDUP(MONTH(SalesDataTable[[#This Row],[Order Date]])/3,0)</f>
        <v>Q2</v>
      </c>
      <c r="E876" s="5">
        <f>MONTH(SalesDataTable[[#This Row],[Order Date]])</f>
        <v>5</v>
      </c>
      <c r="F876" s="5" t="str">
        <f>TEXT(SalesDataTable[[#This Row],[Order Date]], "MMM")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25">
        <f>SalesDataTable[[#This Row],[Units Sold]]*SalesDataTable[[#This Row],[Unit Price]]</f>
        <v>36.9</v>
      </c>
      <c r="V876" s="8">
        <f>SalesDataTable[[#This Row],[Units Sold]]*SalesDataTable[[#This Row],[Unit Price]]*SalesDataTable[[#This Row],[Discount %]]</f>
        <v>1.845</v>
      </c>
      <c r="W876" s="5">
        <f>YEAR(SalesDataTable[[#This Row],[Order Date]])</f>
        <v>2026</v>
      </c>
      <c r="X876" s="8" t="str">
        <f>"Q"&amp;ROUNDUP(MONTH(SalesDataTable[[#This Row],[Order Date]])/3,0)</f>
        <v>Q2</v>
      </c>
      <c r="Y876" s="9">
        <f>MONTH(SalesDataTable[[#This Row],[Order Date]])</f>
        <v>5</v>
      </c>
      <c r="Z876" s="8" t="str">
        <f>TEXT(SalesDataTable[[#This Row],[Order Date]],"mmm")</f>
        <v>May</v>
      </c>
    </row>
    <row r="877" spans="1:26" ht="16">
      <c r="A877" s="2">
        <v>4166</v>
      </c>
      <c r="B877" s="3">
        <v>46163</v>
      </c>
      <c r="C877" s="5">
        <f>YEAR(SalesDataTable[[#This Row],[Order Date]])</f>
        <v>2026</v>
      </c>
      <c r="D877" s="14" t="str">
        <f>"Q"&amp;ROUNDUP(MONTH(SalesDataTable[[#This Row],[Order Date]])/3,0)</f>
        <v>Q2</v>
      </c>
      <c r="E877" s="5">
        <f>MONTH(SalesDataTable[[#This Row],[Order Date]])</f>
        <v>5</v>
      </c>
      <c r="F877" s="5" t="str">
        <f>TEXT(SalesDataTable[[#This Row],[Order Date]], "MMM")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25">
        <f>SalesDataTable[[#This Row],[Units Sold]]*SalesDataTable[[#This Row],[Unit Price]]</f>
        <v>243.66</v>
      </c>
      <c r="V877" s="8">
        <f>SalesDataTable[[#This Row],[Units Sold]]*SalesDataTable[[#This Row],[Unit Price]]*SalesDataTable[[#This Row],[Discount %]]</f>
        <v>12.183</v>
      </c>
      <c r="W877" s="5">
        <f>YEAR(SalesDataTable[[#This Row],[Order Date]])</f>
        <v>2026</v>
      </c>
      <c r="X877" s="8" t="str">
        <f>"Q"&amp;ROUNDUP(MONTH(SalesDataTable[[#This Row],[Order Date]])/3,0)</f>
        <v>Q2</v>
      </c>
      <c r="Y877" s="9">
        <f>MONTH(SalesDataTable[[#This Row],[Order Date]])</f>
        <v>5</v>
      </c>
      <c r="Z877" s="8" t="str">
        <f>TEXT(SalesDataTable[[#This Row],[Order Date]],"mmm")</f>
        <v>May</v>
      </c>
    </row>
    <row r="878" spans="1:26" ht="16">
      <c r="A878" s="2">
        <v>1004</v>
      </c>
      <c r="B878" s="3">
        <v>46164</v>
      </c>
      <c r="C878" s="5">
        <f>YEAR(SalesDataTable[[#This Row],[Order Date]])</f>
        <v>2026</v>
      </c>
      <c r="D878" s="14" t="str">
        <f>"Q"&amp;ROUNDUP(MONTH(SalesDataTable[[#This Row],[Order Date]])/3,0)</f>
        <v>Q2</v>
      </c>
      <c r="E878" s="5">
        <f>MONTH(SalesDataTable[[#This Row],[Order Date]])</f>
        <v>5</v>
      </c>
      <c r="F878" s="5" t="str">
        <f>TEXT(SalesDataTable[[#This Row],[Order Date]], "MMM")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25">
        <f>SalesDataTable[[#This Row],[Units Sold]]*SalesDataTable[[#This Row],[Unit Price]]</f>
        <v>73.72</v>
      </c>
      <c r="V878" s="8">
        <f>SalesDataTable[[#This Row],[Units Sold]]*SalesDataTable[[#This Row],[Unit Price]]*SalesDataTable[[#This Row],[Discount %]]</f>
        <v>3.6859999999999999</v>
      </c>
      <c r="W878" s="5">
        <f>YEAR(SalesDataTable[[#This Row],[Order Date]])</f>
        <v>2026</v>
      </c>
      <c r="X878" s="8" t="str">
        <f>"Q"&amp;ROUNDUP(MONTH(SalesDataTable[[#This Row],[Order Date]])/3,0)</f>
        <v>Q2</v>
      </c>
      <c r="Y878" s="9">
        <f>MONTH(SalesDataTable[[#This Row],[Order Date]])</f>
        <v>5</v>
      </c>
      <c r="Z878" s="8" t="str">
        <f>TEXT(SalesDataTable[[#This Row],[Order Date]],"mmm")</f>
        <v>May</v>
      </c>
    </row>
    <row r="879" spans="1:26" ht="16">
      <c r="A879" s="2">
        <v>1012</v>
      </c>
      <c r="B879" s="3">
        <v>46164</v>
      </c>
      <c r="C879" s="5">
        <f>YEAR(SalesDataTable[[#This Row],[Order Date]])</f>
        <v>2026</v>
      </c>
      <c r="D879" s="14" t="str">
        <f>"Q"&amp;ROUNDUP(MONTH(SalesDataTable[[#This Row],[Order Date]])/3,0)</f>
        <v>Q2</v>
      </c>
      <c r="E879" s="5">
        <f>MONTH(SalesDataTable[[#This Row],[Order Date]])</f>
        <v>5</v>
      </c>
      <c r="F879" s="5" t="str">
        <f>TEXT(SalesDataTable[[#This Row],[Order Date]], "MMM")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25">
        <f>SalesDataTable[[#This Row],[Units Sold]]*SalesDataTable[[#This Row],[Unit Price]]</f>
        <v>470.22</v>
      </c>
      <c r="V879" s="8">
        <f>SalesDataTable[[#This Row],[Units Sold]]*SalesDataTable[[#This Row],[Unit Price]]*SalesDataTable[[#This Row],[Discount %]]</f>
        <v>0</v>
      </c>
      <c r="W879" s="5">
        <f>YEAR(SalesDataTable[[#This Row],[Order Date]])</f>
        <v>2026</v>
      </c>
      <c r="X879" s="8" t="str">
        <f>"Q"&amp;ROUNDUP(MONTH(SalesDataTable[[#This Row],[Order Date]])/3,0)</f>
        <v>Q2</v>
      </c>
      <c r="Y879" s="9">
        <f>MONTH(SalesDataTable[[#This Row],[Order Date]])</f>
        <v>5</v>
      </c>
      <c r="Z879" s="8" t="str">
        <f>TEXT(SalesDataTable[[#This Row],[Order Date]],"mmm")</f>
        <v>May</v>
      </c>
    </row>
    <row r="880" spans="1:26" ht="16">
      <c r="A880" s="2">
        <v>2180</v>
      </c>
      <c r="B880" s="3">
        <v>46164</v>
      </c>
      <c r="C880" s="5">
        <f>YEAR(SalesDataTable[[#This Row],[Order Date]])</f>
        <v>2026</v>
      </c>
      <c r="D880" s="14" t="str">
        <f>"Q"&amp;ROUNDUP(MONTH(SalesDataTable[[#This Row],[Order Date]])/3,0)</f>
        <v>Q2</v>
      </c>
      <c r="E880" s="5">
        <f>MONTH(SalesDataTable[[#This Row],[Order Date]])</f>
        <v>5</v>
      </c>
      <c r="F880" s="5" t="str">
        <f>TEXT(SalesDataTable[[#This Row],[Order Date]], "MMM")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25">
        <f>SalesDataTable[[#This Row],[Units Sold]]*SalesDataTable[[#This Row],[Unit Price]]</f>
        <v>153.12</v>
      </c>
      <c r="V880" s="8">
        <f>SalesDataTable[[#This Row],[Units Sold]]*SalesDataTable[[#This Row],[Unit Price]]*SalesDataTable[[#This Row],[Discount %]]</f>
        <v>30.624000000000002</v>
      </c>
      <c r="W880" s="5">
        <f>YEAR(SalesDataTable[[#This Row],[Order Date]])</f>
        <v>2026</v>
      </c>
      <c r="X880" s="8" t="str">
        <f>"Q"&amp;ROUNDUP(MONTH(SalesDataTable[[#This Row],[Order Date]])/3,0)</f>
        <v>Q2</v>
      </c>
      <c r="Y880" s="9">
        <f>MONTH(SalesDataTable[[#This Row],[Order Date]])</f>
        <v>5</v>
      </c>
      <c r="Z880" s="8" t="str">
        <f>TEXT(SalesDataTable[[#This Row],[Order Date]],"mmm")</f>
        <v>May</v>
      </c>
    </row>
    <row r="881" spans="1:26" ht="16">
      <c r="A881" s="2">
        <v>3659</v>
      </c>
      <c r="B881" s="3">
        <v>46164</v>
      </c>
      <c r="C881" s="5">
        <f>YEAR(SalesDataTable[[#This Row],[Order Date]])</f>
        <v>2026</v>
      </c>
      <c r="D881" s="14" t="str">
        <f>"Q"&amp;ROUNDUP(MONTH(SalesDataTable[[#This Row],[Order Date]])/3,0)</f>
        <v>Q2</v>
      </c>
      <c r="E881" s="5">
        <f>MONTH(SalesDataTable[[#This Row],[Order Date]])</f>
        <v>5</v>
      </c>
      <c r="F881" s="5" t="str">
        <f>TEXT(SalesDataTable[[#This Row],[Order Date]], "MMM")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25">
        <f>SalesDataTable[[#This Row],[Units Sold]]*SalesDataTable[[#This Row],[Unit Price]]</f>
        <v>187.1</v>
      </c>
      <c r="V881" s="8">
        <f>SalesDataTable[[#This Row],[Units Sold]]*SalesDataTable[[#This Row],[Unit Price]]*SalesDataTable[[#This Row],[Discount %]]</f>
        <v>0</v>
      </c>
      <c r="W881" s="5">
        <f>YEAR(SalesDataTable[[#This Row],[Order Date]])</f>
        <v>2026</v>
      </c>
      <c r="X881" s="8" t="str">
        <f>"Q"&amp;ROUNDUP(MONTH(SalesDataTable[[#This Row],[Order Date]])/3,0)</f>
        <v>Q2</v>
      </c>
      <c r="Y881" s="9">
        <f>MONTH(SalesDataTable[[#This Row],[Order Date]])</f>
        <v>5</v>
      </c>
      <c r="Z881" s="8" t="str">
        <f>TEXT(SalesDataTable[[#This Row],[Order Date]],"mmm")</f>
        <v>May</v>
      </c>
    </row>
    <row r="882" spans="1:26" ht="16">
      <c r="A882" s="2">
        <v>3775</v>
      </c>
      <c r="B882" s="3">
        <v>46164</v>
      </c>
      <c r="C882" s="5">
        <f>YEAR(SalesDataTable[[#This Row],[Order Date]])</f>
        <v>2026</v>
      </c>
      <c r="D882" s="14" t="str">
        <f>"Q"&amp;ROUNDUP(MONTH(SalesDataTable[[#This Row],[Order Date]])/3,0)</f>
        <v>Q2</v>
      </c>
      <c r="E882" s="5">
        <f>MONTH(SalesDataTable[[#This Row],[Order Date]])</f>
        <v>5</v>
      </c>
      <c r="F882" s="5" t="str">
        <f>TEXT(SalesDataTable[[#This Row],[Order Date]], "MMM")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25">
        <f>SalesDataTable[[#This Row],[Units Sold]]*SalesDataTable[[#This Row],[Unit Price]]</f>
        <v>131.74</v>
      </c>
      <c r="V882" s="8">
        <f>SalesDataTable[[#This Row],[Units Sold]]*SalesDataTable[[#This Row],[Unit Price]]*SalesDataTable[[#This Row],[Discount %]]</f>
        <v>0</v>
      </c>
      <c r="W882" s="5">
        <f>YEAR(SalesDataTable[[#This Row],[Order Date]])</f>
        <v>2026</v>
      </c>
      <c r="X882" s="8" t="str">
        <f>"Q"&amp;ROUNDUP(MONTH(SalesDataTable[[#This Row],[Order Date]])/3,0)</f>
        <v>Q2</v>
      </c>
      <c r="Y882" s="9">
        <f>MONTH(SalesDataTable[[#This Row],[Order Date]])</f>
        <v>5</v>
      </c>
      <c r="Z882" s="8" t="str">
        <f>TEXT(SalesDataTable[[#This Row],[Order Date]],"mmm")</f>
        <v>May</v>
      </c>
    </row>
    <row r="883" spans="1:26" ht="16">
      <c r="A883" s="2">
        <v>4071</v>
      </c>
      <c r="B883" s="3">
        <v>46164</v>
      </c>
      <c r="C883" s="5">
        <f>YEAR(SalesDataTable[[#This Row],[Order Date]])</f>
        <v>2026</v>
      </c>
      <c r="D883" s="14" t="str">
        <f>"Q"&amp;ROUNDUP(MONTH(SalesDataTable[[#This Row],[Order Date]])/3,0)</f>
        <v>Q2</v>
      </c>
      <c r="E883" s="5">
        <f>MONTH(SalesDataTable[[#This Row],[Order Date]])</f>
        <v>5</v>
      </c>
      <c r="F883" s="5" t="str">
        <f>TEXT(SalesDataTable[[#This Row],[Order Date]], "MMM")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25">
        <f>SalesDataTable[[#This Row],[Units Sold]]*SalesDataTable[[#This Row],[Unit Price]]</f>
        <v>458.95000000000005</v>
      </c>
      <c r="V883" s="8">
        <f>SalesDataTable[[#This Row],[Units Sold]]*SalesDataTable[[#This Row],[Unit Price]]*SalesDataTable[[#This Row],[Discount %]]</f>
        <v>22.947500000000005</v>
      </c>
      <c r="W883" s="5">
        <f>YEAR(SalesDataTable[[#This Row],[Order Date]])</f>
        <v>2026</v>
      </c>
      <c r="X883" s="8" t="str">
        <f>"Q"&amp;ROUNDUP(MONTH(SalesDataTable[[#This Row],[Order Date]])/3,0)</f>
        <v>Q2</v>
      </c>
      <c r="Y883" s="9">
        <f>MONTH(SalesDataTable[[#This Row],[Order Date]])</f>
        <v>5</v>
      </c>
      <c r="Z883" s="8" t="str">
        <f>TEXT(SalesDataTable[[#This Row],[Order Date]],"mmm")</f>
        <v>May</v>
      </c>
    </row>
    <row r="884" spans="1:26" ht="16">
      <c r="A884" s="2">
        <v>5137</v>
      </c>
      <c r="B884" s="3">
        <v>46164</v>
      </c>
      <c r="C884" s="5">
        <f>YEAR(SalesDataTable[[#This Row],[Order Date]])</f>
        <v>2026</v>
      </c>
      <c r="D884" s="14" t="str">
        <f>"Q"&amp;ROUNDUP(MONTH(SalesDataTable[[#This Row],[Order Date]])/3,0)</f>
        <v>Q2</v>
      </c>
      <c r="E884" s="5">
        <f>MONTH(SalesDataTable[[#This Row],[Order Date]])</f>
        <v>5</v>
      </c>
      <c r="F884" s="5" t="str">
        <f>TEXT(SalesDataTable[[#This Row],[Order Date]], "MMM")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25">
        <f>SalesDataTable[[#This Row],[Units Sold]]*SalesDataTable[[#This Row],[Unit Price]]</f>
        <v>621.6</v>
      </c>
      <c r="V884" s="8">
        <f>SalesDataTable[[#This Row],[Units Sold]]*SalesDataTable[[#This Row],[Unit Price]]*SalesDataTable[[#This Row],[Discount %]]</f>
        <v>31.080000000000002</v>
      </c>
      <c r="W884" s="5">
        <f>YEAR(SalesDataTable[[#This Row],[Order Date]])</f>
        <v>2026</v>
      </c>
      <c r="X884" s="8" t="str">
        <f>"Q"&amp;ROUNDUP(MONTH(SalesDataTable[[#This Row],[Order Date]])/3,0)</f>
        <v>Q2</v>
      </c>
      <c r="Y884" s="9">
        <f>MONTH(SalesDataTable[[#This Row],[Order Date]])</f>
        <v>5</v>
      </c>
      <c r="Z884" s="8" t="str">
        <f>TEXT(SalesDataTable[[#This Row],[Order Date]],"mmm")</f>
        <v>May</v>
      </c>
    </row>
    <row r="885" spans="1:26" ht="16">
      <c r="A885" s="2">
        <v>133</v>
      </c>
      <c r="B885" s="3">
        <v>46165</v>
      </c>
      <c r="C885" s="5">
        <f>YEAR(SalesDataTable[[#This Row],[Order Date]])</f>
        <v>2026</v>
      </c>
      <c r="D885" s="14" t="str">
        <f>"Q"&amp;ROUNDUP(MONTH(SalesDataTable[[#This Row],[Order Date]])/3,0)</f>
        <v>Q2</v>
      </c>
      <c r="E885" s="5">
        <f>MONTH(SalesDataTable[[#This Row],[Order Date]])</f>
        <v>5</v>
      </c>
      <c r="F885" s="5" t="str">
        <f>TEXT(SalesDataTable[[#This Row],[Order Date]], "MMM")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25">
        <f>SalesDataTable[[#This Row],[Units Sold]]*SalesDataTable[[#This Row],[Unit Price]]</f>
        <v>36.57</v>
      </c>
      <c r="V885" s="8">
        <f>SalesDataTable[[#This Row],[Units Sold]]*SalesDataTable[[#This Row],[Unit Price]]*SalesDataTable[[#This Row],[Discount %]]</f>
        <v>1.8285</v>
      </c>
      <c r="W885" s="5">
        <f>YEAR(SalesDataTable[[#This Row],[Order Date]])</f>
        <v>2026</v>
      </c>
      <c r="X885" s="8" t="str">
        <f>"Q"&amp;ROUNDUP(MONTH(SalesDataTable[[#This Row],[Order Date]])/3,0)</f>
        <v>Q2</v>
      </c>
      <c r="Y885" s="9">
        <f>MONTH(SalesDataTable[[#This Row],[Order Date]])</f>
        <v>5</v>
      </c>
      <c r="Z885" s="8" t="str">
        <f>TEXT(SalesDataTable[[#This Row],[Order Date]],"mmm")</f>
        <v>May</v>
      </c>
    </row>
    <row r="886" spans="1:26" ht="16">
      <c r="A886" s="2">
        <v>1385</v>
      </c>
      <c r="B886" s="3">
        <v>46165</v>
      </c>
      <c r="C886" s="5">
        <f>YEAR(SalesDataTable[[#This Row],[Order Date]])</f>
        <v>2026</v>
      </c>
      <c r="D886" s="14" t="str">
        <f>"Q"&amp;ROUNDUP(MONTH(SalesDataTable[[#This Row],[Order Date]])/3,0)</f>
        <v>Q2</v>
      </c>
      <c r="E886" s="5">
        <f>MONTH(SalesDataTable[[#This Row],[Order Date]])</f>
        <v>5</v>
      </c>
      <c r="F886" s="5" t="str">
        <f>TEXT(SalesDataTable[[#This Row],[Order Date]], "MMM")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25">
        <f>SalesDataTable[[#This Row],[Units Sold]]*SalesDataTable[[#This Row],[Unit Price]]</f>
        <v>82.38</v>
      </c>
      <c r="V886" s="8">
        <f>SalesDataTable[[#This Row],[Units Sold]]*SalesDataTable[[#This Row],[Unit Price]]*SalesDataTable[[#This Row],[Discount %]]</f>
        <v>0</v>
      </c>
      <c r="W886" s="5">
        <f>YEAR(SalesDataTable[[#This Row],[Order Date]])</f>
        <v>2026</v>
      </c>
      <c r="X886" s="8" t="str">
        <f>"Q"&amp;ROUNDUP(MONTH(SalesDataTable[[#This Row],[Order Date]])/3,0)</f>
        <v>Q2</v>
      </c>
      <c r="Y886" s="9">
        <f>MONTH(SalesDataTable[[#This Row],[Order Date]])</f>
        <v>5</v>
      </c>
      <c r="Z886" s="8" t="str">
        <f>TEXT(SalesDataTable[[#This Row],[Order Date]],"mmm")</f>
        <v>May</v>
      </c>
    </row>
    <row r="887" spans="1:26" ht="16">
      <c r="A887" s="2">
        <v>1597</v>
      </c>
      <c r="B887" s="3">
        <v>46165</v>
      </c>
      <c r="C887" s="5">
        <f>YEAR(SalesDataTable[[#This Row],[Order Date]])</f>
        <v>2026</v>
      </c>
      <c r="D887" s="14" t="str">
        <f>"Q"&amp;ROUNDUP(MONTH(SalesDataTable[[#This Row],[Order Date]])/3,0)</f>
        <v>Q2</v>
      </c>
      <c r="E887" s="5">
        <f>MONTH(SalesDataTable[[#This Row],[Order Date]])</f>
        <v>5</v>
      </c>
      <c r="F887" s="5" t="str">
        <f>TEXT(SalesDataTable[[#This Row],[Order Date]], "MMM")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25">
        <f>SalesDataTable[[#This Row],[Units Sold]]*SalesDataTable[[#This Row],[Unit Price]]</f>
        <v>136.66999999999999</v>
      </c>
      <c r="V887" s="8">
        <f>SalesDataTable[[#This Row],[Units Sold]]*SalesDataTable[[#This Row],[Unit Price]]*SalesDataTable[[#This Row],[Discount %]]</f>
        <v>6.8334999999999999</v>
      </c>
      <c r="W887" s="5">
        <f>YEAR(SalesDataTable[[#This Row],[Order Date]])</f>
        <v>2026</v>
      </c>
      <c r="X887" s="8" t="str">
        <f>"Q"&amp;ROUNDUP(MONTH(SalesDataTable[[#This Row],[Order Date]])/3,0)</f>
        <v>Q2</v>
      </c>
      <c r="Y887" s="9">
        <f>MONTH(SalesDataTable[[#This Row],[Order Date]])</f>
        <v>5</v>
      </c>
      <c r="Z887" s="8" t="str">
        <f>TEXT(SalesDataTable[[#This Row],[Order Date]],"mmm")</f>
        <v>May</v>
      </c>
    </row>
    <row r="888" spans="1:26" ht="16">
      <c r="A888" s="2">
        <v>2273</v>
      </c>
      <c r="B888" s="3">
        <v>46165</v>
      </c>
      <c r="C888" s="5">
        <f>YEAR(SalesDataTable[[#This Row],[Order Date]])</f>
        <v>2026</v>
      </c>
      <c r="D888" s="14" t="str">
        <f>"Q"&amp;ROUNDUP(MONTH(SalesDataTable[[#This Row],[Order Date]])/3,0)</f>
        <v>Q2</v>
      </c>
      <c r="E888" s="5">
        <f>MONTH(SalesDataTable[[#This Row],[Order Date]])</f>
        <v>5</v>
      </c>
      <c r="F888" s="5" t="str">
        <f>TEXT(SalesDataTable[[#This Row],[Order Date]], "MMM")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25">
        <f>SalesDataTable[[#This Row],[Units Sold]]*SalesDataTable[[#This Row],[Unit Price]]</f>
        <v>71.400000000000006</v>
      </c>
      <c r="V888" s="8">
        <f>SalesDataTable[[#This Row],[Units Sold]]*SalesDataTable[[#This Row],[Unit Price]]*SalesDataTable[[#This Row],[Discount %]]</f>
        <v>0</v>
      </c>
      <c r="W888" s="5">
        <f>YEAR(SalesDataTable[[#This Row],[Order Date]])</f>
        <v>2026</v>
      </c>
      <c r="X888" s="8" t="str">
        <f>"Q"&amp;ROUNDUP(MONTH(SalesDataTable[[#This Row],[Order Date]])/3,0)</f>
        <v>Q2</v>
      </c>
      <c r="Y888" s="9">
        <f>MONTH(SalesDataTable[[#This Row],[Order Date]])</f>
        <v>5</v>
      </c>
      <c r="Z888" s="8" t="str">
        <f>TEXT(SalesDataTable[[#This Row],[Order Date]],"mmm")</f>
        <v>May</v>
      </c>
    </row>
    <row r="889" spans="1:26" ht="16">
      <c r="A889" s="2">
        <v>2931</v>
      </c>
      <c r="B889" s="3">
        <v>46165</v>
      </c>
      <c r="C889" s="5">
        <f>YEAR(SalesDataTable[[#This Row],[Order Date]])</f>
        <v>2026</v>
      </c>
      <c r="D889" s="14" t="str">
        <f>"Q"&amp;ROUNDUP(MONTH(SalesDataTable[[#This Row],[Order Date]])/3,0)</f>
        <v>Q2</v>
      </c>
      <c r="E889" s="5">
        <f>MONTH(SalesDataTable[[#This Row],[Order Date]])</f>
        <v>5</v>
      </c>
      <c r="F889" s="5" t="str">
        <f>TEXT(SalesDataTable[[#This Row],[Order Date]], "MMM")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25">
        <f>SalesDataTable[[#This Row],[Units Sold]]*SalesDataTable[[#This Row],[Unit Price]]</f>
        <v>100.87</v>
      </c>
      <c r="V889" s="8">
        <f>SalesDataTable[[#This Row],[Units Sold]]*SalesDataTable[[#This Row],[Unit Price]]*SalesDataTable[[#This Row],[Discount %]]</f>
        <v>0</v>
      </c>
      <c r="W889" s="5">
        <f>YEAR(SalesDataTable[[#This Row],[Order Date]])</f>
        <v>2026</v>
      </c>
      <c r="X889" s="8" t="str">
        <f>"Q"&amp;ROUNDUP(MONTH(SalesDataTable[[#This Row],[Order Date]])/3,0)</f>
        <v>Q2</v>
      </c>
      <c r="Y889" s="9">
        <f>MONTH(SalesDataTable[[#This Row],[Order Date]])</f>
        <v>5</v>
      </c>
      <c r="Z889" s="8" t="str">
        <f>TEXT(SalesDataTable[[#This Row],[Order Date]],"mmm")</f>
        <v>May</v>
      </c>
    </row>
    <row r="890" spans="1:26" ht="16">
      <c r="A890" s="2">
        <v>4143</v>
      </c>
      <c r="B890" s="3">
        <v>46165</v>
      </c>
      <c r="C890" s="5">
        <f>YEAR(SalesDataTable[[#This Row],[Order Date]])</f>
        <v>2026</v>
      </c>
      <c r="D890" s="14" t="str">
        <f>"Q"&amp;ROUNDUP(MONTH(SalesDataTable[[#This Row],[Order Date]])/3,0)</f>
        <v>Q2</v>
      </c>
      <c r="E890" s="5">
        <f>MONTH(SalesDataTable[[#This Row],[Order Date]])</f>
        <v>5</v>
      </c>
      <c r="F890" s="5" t="str">
        <f>TEXT(SalesDataTable[[#This Row],[Order Date]], "MMM")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25">
        <f>SalesDataTable[[#This Row],[Units Sold]]*SalesDataTable[[#This Row],[Unit Price]]</f>
        <v>130.80000000000001</v>
      </c>
      <c r="V890" s="8">
        <f>SalesDataTable[[#This Row],[Units Sold]]*SalesDataTable[[#This Row],[Unit Price]]*SalesDataTable[[#This Row],[Discount %]]</f>
        <v>0</v>
      </c>
      <c r="W890" s="5">
        <f>YEAR(SalesDataTable[[#This Row],[Order Date]])</f>
        <v>2026</v>
      </c>
      <c r="X890" s="8" t="str">
        <f>"Q"&amp;ROUNDUP(MONTH(SalesDataTable[[#This Row],[Order Date]])/3,0)</f>
        <v>Q2</v>
      </c>
      <c r="Y890" s="9">
        <f>MONTH(SalesDataTable[[#This Row],[Order Date]])</f>
        <v>5</v>
      </c>
      <c r="Z890" s="8" t="str">
        <f>TEXT(SalesDataTable[[#This Row],[Order Date]],"mmm")</f>
        <v>May</v>
      </c>
    </row>
    <row r="891" spans="1:26" ht="16">
      <c r="A891" s="2">
        <v>4504</v>
      </c>
      <c r="B891" s="3">
        <v>46165</v>
      </c>
      <c r="C891" s="5">
        <f>YEAR(SalesDataTable[[#This Row],[Order Date]])</f>
        <v>2026</v>
      </c>
      <c r="D891" s="14" t="str">
        <f>"Q"&amp;ROUNDUP(MONTH(SalesDataTable[[#This Row],[Order Date]])/3,0)</f>
        <v>Q2</v>
      </c>
      <c r="E891" s="5">
        <f>MONTH(SalesDataTable[[#This Row],[Order Date]])</f>
        <v>5</v>
      </c>
      <c r="F891" s="5" t="str">
        <f>TEXT(SalesDataTable[[#This Row],[Order Date]], "MMM")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25">
        <f>SalesDataTable[[#This Row],[Units Sold]]*SalesDataTable[[#This Row],[Unit Price]]</f>
        <v>153.88999999999999</v>
      </c>
      <c r="V891" s="8">
        <f>SalesDataTable[[#This Row],[Units Sold]]*SalesDataTable[[#This Row],[Unit Price]]*SalesDataTable[[#This Row],[Discount %]]</f>
        <v>0</v>
      </c>
      <c r="W891" s="5">
        <f>YEAR(SalesDataTable[[#This Row],[Order Date]])</f>
        <v>2026</v>
      </c>
      <c r="X891" s="8" t="str">
        <f>"Q"&amp;ROUNDUP(MONTH(SalesDataTable[[#This Row],[Order Date]])/3,0)</f>
        <v>Q2</v>
      </c>
      <c r="Y891" s="9">
        <f>MONTH(SalesDataTable[[#This Row],[Order Date]])</f>
        <v>5</v>
      </c>
      <c r="Z891" s="8" t="str">
        <f>TEXT(SalesDataTable[[#This Row],[Order Date]],"mmm")</f>
        <v>May</v>
      </c>
    </row>
    <row r="892" spans="1:26" ht="16">
      <c r="A892" s="2">
        <v>656</v>
      </c>
      <c r="B892" s="3">
        <v>46166</v>
      </c>
      <c r="C892" s="5">
        <f>YEAR(SalesDataTable[[#This Row],[Order Date]])</f>
        <v>2026</v>
      </c>
      <c r="D892" s="14" t="str">
        <f>"Q"&amp;ROUNDUP(MONTH(SalesDataTable[[#This Row],[Order Date]])/3,0)</f>
        <v>Q2</v>
      </c>
      <c r="E892" s="5">
        <f>MONTH(SalesDataTable[[#This Row],[Order Date]])</f>
        <v>5</v>
      </c>
      <c r="F892" s="5" t="str">
        <f>TEXT(SalesDataTable[[#This Row],[Order Date]], "MMM")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25">
        <f>SalesDataTable[[#This Row],[Units Sold]]*SalesDataTable[[#This Row],[Unit Price]]</f>
        <v>122.51</v>
      </c>
      <c r="V892" s="8">
        <f>SalesDataTable[[#This Row],[Units Sold]]*SalesDataTable[[#This Row],[Unit Price]]*SalesDataTable[[#This Row],[Discount %]]</f>
        <v>18.3765</v>
      </c>
      <c r="W892" s="5">
        <f>YEAR(SalesDataTable[[#This Row],[Order Date]])</f>
        <v>2026</v>
      </c>
      <c r="X892" s="8" t="str">
        <f>"Q"&amp;ROUNDUP(MONTH(SalesDataTable[[#This Row],[Order Date]])/3,0)</f>
        <v>Q2</v>
      </c>
      <c r="Y892" s="9">
        <f>MONTH(SalesDataTable[[#This Row],[Order Date]])</f>
        <v>5</v>
      </c>
      <c r="Z892" s="8" t="str">
        <f>TEXT(SalesDataTable[[#This Row],[Order Date]],"mmm")</f>
        <v>May</v>
      </c>
    </row>
    <row r="893" spans="1:26" ht="16">
      <c r="A893" s="2">
        <v>979</v>
      </c>
      <c r="B893" s="3">
        <v>46166</v>
      </c>
      <c r="C893" s="5">
        <f>YEAR(SalesDataTable[[#This Row],[Order Date]])</f>
        <v>2026</v>
      </c>
      <c r="D893" s="14" t="str">
        <f>"Q"&amp;ROUNDUP(MONTH(SalesDataTable[[#This Row],[Order Date]])/3,0)</f>
        <v>Q2</v>
      </c>
      <c r="E893" s="5">
        <f>MONTH(SalesDataTable[[#This Row],[Order Date]])</f>
        <v>5</v>
      </c>
      <c r="F893" s="5" t="str">
        <f>TEXT(SalesDataTable[[#This Row],[Order Date]], "MMM")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25">
        <f>SalesDataTable[[#This Row],[Units Sold]]*SalesDataTable[[#This Row],[Unit Price]]</f>
        <v>639.52</v>
      </c>
      <c r="V893" s="8">
        <f>SalesDataTable[[#This Row],[Units Sold]]*SalesDataTable[[#This Row],[Unit Price]]*SalesDataTable[[#This Row],[Discount %]]</f>
        <v>95.927999999999997</v>
      </c>
      <c r="W893" s="5">
        <f>YEAR(SalesDataTable[[#This Row],[Order Date]])</f>
        <v>2026</v>
      </c>
      <c r="X893" s="8" t="str">
        <f>"Q"&amp;ROUNDUP(MONTH(SalesDataTable[[#This Row],[Order Date]])/3,0)</f>
        <v>Q2</v>
      </c>
      <c r="Y893" s="9">
        <f>MONTH(SalesDataTable[[#This Row],[Order Date]])</f>
        <v>5</v>
      </c>
      <c r="Z893" s="8" t="str">
        <f>TEXT(SalesDataTable[[#This Row],[Order Date]],"mmm")</f>
        <v>May</v>
      </c>
    </row>
    <row r="894" spans="1:26" ht="16">
      <c r="A894" s="2">
        <v>1510</v>
      </c>
      <c r="B894" s="3">
        <v>46166</v>
      </c>
      <c r="C894" s="5">
        <f>YEAR(SalesDataTable[[#This Row],[Order Date]])</f>
        <v>2026</v>
      </c>
      <c r="D894" s="14" t="str">
        <f>"Q"&amp;ROUNDUP(MONTH(SalesDataTable[[#This Row],[Order Date]])/3,0)</f>
        <v>Q2</v>
      </c>
      <c r="E894" s="5">
        <f>MONTH(SalesDataTable[[#This Row],[Order Date]])</f>
        <v>5</v>
      </c>
      <c r="F894" s="5" t="str">
        <f>TEXT(SalesDataTable[[#This Row],[Order Date]], "MMM")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25">
        <f>SalesDataTable[[#This Row],[Units Sold]]*SalesDataTable[[#This Row],[Unit Price]]</f>
        <v>101.56</v>
      </c>
      <c r="V894" s="8">
        <f>SalesDataTable[[#This Row],[Units Sold]]*SalesDataTable[[#This Row],[Unit Price]]*SalesDataTable[[#This Row],[Discount %]]</f>
        <v>5.0780000000000003</v>
      </c>
      <c r="W894" s="5">
        <f>YEAR(SalesDataTable[[#This Row],[Order Date]])</f>
        <v>2026</v>
      </c>
      <c r="X894" s="8" t="str">
        <f>"Q"&amp;ROUNDUP(MONTH(SalesDataTable[[#This Row],[Order Date]])/3,0)</f>
        <v>Q2</v>
      </c>
      <c r="Y894" s="9">
        <f>MONTH(SalesDataTable[[#This Row],[Order Date]])</f>
        <v>5</v>
      </c>
      <c r="Z894" s="8" t="str">
        <f>TEXT(SalesDataTable[[#This Row],[Order Date]],"mmm")</f>
        <v>May</v>
      </c>
    </row>
    <row r="895" spans="1:26" ht="16">
      <c r="A895" s="2">
        <v>1959</v>
      </c>
      <c r="B895" s="3">
        <v>46166</v>
      </c>
      <c r="C895" s="5">
        <f>YEAR(SalesDataTable[[#This Row],[Order Date]])</f>
        <v>2026</v>
      </c>
      <c r="D895" s="14" t="str">
        <f>"Q"&amp;ROUNDUP(MONTH(SalesDataTable[[#This Row],[Order Date]])/3,0)</f>
        <v>Q2</v>
      </c>
      <c r="E895" s="5">
        <f>MONTH(SalesDataTable[[#This Row],[Order Date]])</f>
        <v>5</v>
      </c>
      <c r="F895" s="5" t="str">
        <f>TEXT(SalesDataTable[[#This Row],[Order Date]], "MMM")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25">
        <f>SalesDataTable[[#This Row],[Units Sold]]*SalesDataTable[[#This Row],[Unit Price]]</f>
        <v>161.18</v>
      </c>
      <c r="V895" s="8">
        <f>SalesDataTable[[#This Row],[Units Sold]]*SalesDataTable[[#This Row],[Unit Price]]*SalesDataTable[[#This Row],[Discount %]]</f>
        <v>8.0590000000000011</v>
      </c>
      <c r="W895" s="5">
        <f>YEAR(SalesDataTable[[#This Row],[Order Date]])</f>
        <v>2026</v>
      </c>
      <c r="X895" s="8" t="str">
        <f>"Q"&amp;ROUNDUP(MONTH(SalesDataTable[[#This Row],[Order Date]])/3,0)</f>
        <v>Q2</v>
      </c>
      <c r="Y895" s="9">
        <f>MONTH(SalesDataTable[[#This Row],[Order Date]])</f>
        <v>5</v>
      </c>
      <c r="Z895" s="8" t="str">
        <f>TEXT(SalesDataTable[[#This Row],[Order Date]],"mmm")</f>
        <v>May</v>
      </c>
    </row>
    <row r="896" spans="1:26" ht="16">
      <c r="A896" s="2">
        <v>2089</v>
      </c>
      <c r="B896" s="3">
        <v>46166</v>
      </c>
      <c r="C896" s="5">
        <f>YEAR(SalesDataTable[[#This Row],[Order Date]])</f>
        <v>2026</v>
      </c>
      <c r="D896" s="14" t="str">
        <f>"Q"&amp;ROUNDUP(MONTH(SalesDataTable[[#This Row],[Order Date]])/3,0)</f>
        <v>Q2</v>
      </c>
      <c r="E896" s="5">
        <f>MONTH(SalesDataTable[[#This Row],[Order Date]])</f>
        <v>5</v>
      </c>
      <c r="F896" s="5" t="str">
        <f>TEXT(SalesDataTable[[#This Row],[Order Date]], "MMM")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25">
        <f>SalesDataTable[[#This Row],[Units Sold]]*SalesDataTable[[#This Row],[Unit Price]]</f>
        <v>107.25</v>
      </c>
      <c r="V896" s="8">
        <f>SalesDataTable[[#This Row],[Units Sold]]*SalesDataTable[[#This Row],[Unit Price]]*SalesDataTable[[#This Row],[Discount %]]</f>
        <v>16.087499999999999</v>
      </c>
      <c r="W896" s="5">
        <f>YEAR(SalesDataTable[[#This Row],[Order Date]])</f>
        <v>2026</v>
      </c>
      <c r="X896" s="8" t="str">
        <f>"Q"&amp;ROUNDUP(MONTH(SalesDataTable[[#This Row],[Order Date]])/3,0)</f>
        <v>Q2</v>
      </c>
      <c r="Y896" s="9">
        <f>MONTH(SalesDataTable[[#This Row],[Order Date]])</f>
        <v>5</v>
      </c>
      <c r="Z896" s="8" t="str">
        <f>TEXT(SalesDataTable[[#This Row],[Order Date]],"mmm")</f>
        <v>May</v>
      </c>
    </row>
    <row r="897" spans="1:26" ht="16">
      <c r="A897" s="2">
        <v>2446</v>
      </c>
      <c r="B897" s="3">
        <v>46166</v>
      </c>
      <c r="C897" s="5">
        <f>YEAR(SalesDataTable[[#This Row],[Order Date]])</f>
        <v>2026</v>
      </c>
      <c r="D897" s="14" t="str">
        <f>"Q"&amp;ROUNDUP(MONTH(SalesDataTable[[#This Row],[Order Date]])/3,0)</f>
        <v>Q2</v>
      </c>
      <c r="E897" s="5">
        <f>MONTH(SalesDataTable[[#This Row],[Order Date]])</f>
        <v>5</v>
      </c>
      <c r="F897" s="5" t="str">
        <f>TEXT(SalesDataTable[[#This Row],[Order Date]], "MMM")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25">
        <f>SalesDataTable[[#This Row],[Units Sold]]*SalesDataTable[[#This Row],[Unit Price]]</f>
        <v>978.9</v>
      </c>
      <c r="V897" s="8">
        <f>SalesDataTable[[#This Row],[Units Sold]]*SalesDataTable[[#This Row],[Unit Price]]*SalesDataTable[[#This Row],[Discount %]]</f>
        <v>97.89</v>
      </c>
      <c r="W897" s="5">
        <f>YEAR(SalesDataTable[[#This Row],[Order Date]])</f>
        <v>2026</v>
      </c>
      <c r="X897" s="8" t="str">
        <f>"Q"&amp;ROUNDUP(MONTH(SalesDataTable[[#This Row],[Order Date]])/3,0)</f>
        <v>Q2</v>
      </c>
      <c r="Y897" s="9">
        <f>MONTH(SalesDataTable[[#This Row],[Order Date]])</f>
        <v>5</v>
      </c>
      <c r="Z897" s="8" t="str">
        <f>TEXT(SalesDataTable[[#This Row],[Order Date]],"mmm")</f>
        <v>May</v>
      </c>
    </row>
    <row r="898" spans="1:26" ht="16">
      <c r="A898" s="2">
        <v>2847</v>
      </c>
      <c r="B898" s="3">
        <v>46166</v>
      </c>
      <c r="C898" s="5">
        <f>YEAR(SalesDataTable[[#This Row],[Order Date]])</f>
        <v>2026</v>
      </c>
      <c r="D898" s="14" t="str">
        <f>"Q"&amp;ROUNDUP(MONTH(SalesDataTable[[#This Row],[Order Date]])/3,0)</f>
        <v>Q2</v>
      </c>
      <c r="E898" s="5">
        <f>MONTH(SalesDataTable[[#This Row],[Order Date]])</f>
        <v>5</v>
      </c>
      <c r="F898" s="5" t="str">
        <f>TEXT(SalesDataTable[[#This Row],[Order Date]], "MMM")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25">
        <f>SalesDataTable[[#This Row],[Units Sold]]*SalesDataTable[[#This Row],[Unit Price]]</f>
        <v>251.9</v>
      </c>
      <c r="V898" s="8">
        <f>SalesDataTable[[#This Row],[Units Sold]]*SalesDataTable[[#This Row],[Unit Price]]*SalesDataTable[[#This Row],[Discount %]]</f>
        <v>12.595000000000001</v>
      </c>
      <c r="W898" s="5">
        <f>YEAR(SalesDataTable[[#This Row],[Order Date]])</f>
        <v>2026</v>
      </c>
      <c r="X898" s="8" t="str">
        <f>"Q"&amp;ROUNDUP(MONTH(SalesDataTable[[#This Row],[Order Date]])/3,0)</f>
        <v>Q2</v>
      </c>
      <c r="Y898" s="9">
        <f>MONTH(SalesDataTable[[#This Row],[Order Date]])</f>
        <v>5</v>
      </c>
      <c r="Z898" s="8" t="str">
        <f>TEXT(SalesDataTable[[#This Row],[Order Date]],"mmm")</f>
        <v>May</v>
      </c>
    </row>
    <row r="899" spans="1:26" ht="16">
      <c r="A899" s="2">
        <v>3454</v>
      </c>
      <c r="B899" s="3">
        <v>46166</v>
      </c>
      <c r="C899" s="5">
        <f>YEAR(SalesDataTable[[#This Row],[Order Date]])</f>
        <v>2026</v>
      </c>
      <c r="D899" s="14" t="str">
        <f>"Q"&amp;ROUNDUP(MONTH(SalesDataTable[[#This Row],[Order Date]])/3,0)</f>
        <v>Q2</v>
      </c>
      <c r="E899" s="5">
        <f>MONTH(SalesDataTable[[#This Row],[Order Date]])</f>
        <v>5</v>
      </c>
      <c r="F899" s="5" t="str">
        <f>TEXT(SalesDataTable[[#This Row],[Order Date]], "MMM")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25">
        <f>SalesDataTable[[#This Row],[Units Sold]]*SalesDataTable[[#This Row],[Unit Price]]</f>
        <v>82.64</v>
      </c>
      <c r="V899" s="8">
        <f>SalesDataTable[[#This Row],[Units Sold]]*SalesDataTable[[#This Row],[Unit Price]]*SalesDataTable[[#This Row],[Discount %]]</f>
        <v>0</v>
      </c>
      <c r="W899" s="5">
        <f>YEAR(SalesDataTable[[#This Row],[Order Date]])</f>
        <v>2026</v>
      </c>
      <c r="X899" s="8" t="str">
        <f>"Q"&amp;ROUNDUP(MONTH(SalesDataTable[[#This Row],[Order Date]])/3,0)</f>
        <v>Q2</v>
      </c>
      <c r="Y899" s="9">
        <f>MONTH(SalesDataTable[[#This Row],[Order Date]])</f>
        <v>5</v>
      </c>
      <c r="Z899" s="8" t="str">
        <f>TEXT(SalesDataTable[[#This Row],[Order Date]],"mmm")</f>
        <v>May</v>
      </c>
    </row>
    <row r="900" spans="1:26" ht="16">
      <c r="A900" s="2">
        <v>4472</v>
      </c>
      <c r="B900" s="3">
        <v>46166</v>
      </c>
      <c r="C900" s="5">
        <f>YEAR(SalesDataTable[[#This Row],[Order Date]])</f>
        <v>2026</v>
      </c>
      <c r="D900" s="14" t="str">
        <f>"Q"&amp;ROUNDUP(MONTH(SalesDataTable[[#This Row],[Order Date]])/3,0)</f>
        <v>Q2</v>
      </c>
      <c r="E900" s="5">
        <f>MONTH(SalesDataTable[[#This Row],[Order Date]])</f>
        <v>5</v>
      </c>
      <c r="F900" s="5" t="str">
        <f>TEXT(SalesDataTable[[#This Row],[Order Date]], "MMM")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25">
        <f>SalesDataTable[[#This Row],[Units Sold]]*SalesDataTable[[#This Row],[Unit Price]]</f>
        <v>288.02</v>
      </c>
      <c r="V900" s="8">
        <f>SalesDataTable[[#This Row],[Units Sold]]*SalesDataTable[[#This Row],[Unit Price]]*SalesDataTable[[#This Row],[Discount %]]</f>
        <v>0</v>
      </c>
      <c r="W900" s="5">
        <f>YEAR(SalesDataTable[[#This Row],[Order Date]])</f>
        <v>2026</v>
      </c>
      <c r="X900" s="8" t="str">
        <f>"Q"&amp;ROUNDUP(MONTH(SalesDataTable[[#This Row],[Order Date]])/3,0)</f>
        <v>Q2</v>
      </c>
      <c r="Y900" s="9">
        <f>MONTH(SalesDataTable[[#This Row],[Order Date]])</f>
        <v>5</v>
      </c>
      <c r="Z900" s="8" t="str">
        <f>TEXT(SalesDataTable[[#This Row],[Order Date]],"mmm")</f>
        <v>May</v>
      </c>
    </row>
    <row r="901" spans="1:26" ht="16">
      <c r="A901" s="2">
        <v>4852</v>
      </c>
      <c r="B901" s="3">
        <v>46166</v>
      </c>
      <c r="C901" s="5">
        <f>YEAR(SalesDataTable[[#This Row],[Order Date]])</f>
        <v>2026</v>
      </c>
      <c r="D901" s="14" t="str">
        <f>"Q"&amp;ROUNDUP(MONTH(SalesDataTable[[#This Row],[Order Date]])/3,0)</f>
        <v>Q2</v>
      </c>
      <c r="E901" s="5">
        <f>MONTH(SalesDataTable[[#This Row],[Order Date]])</f>
        <v>5</v>
      </c>
      <c r="F901" s="5" t="str">
        <f>TEXT(SalesDataTable[[#This Row],[Order Date]], "MMM")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25">
        <f>SalesDataTable[[#This Row],[Units Sold]]*SalesDataTable[[#This Row],[Unit Price]]</f>
        <v>102.34</v>
      </c>
      <c r="V901" s="8">
        <f>SalesDataTable[[#This Row],[Units Sold]]*SalesDataTable[[#This Row],[Unit Price]]*SalesDataTable[[#This Row],[Discount %]]</f>
        <v>5.1170000000000009</v>
      </c>
      <c r="W901" s="5">
        <f>YEAR(SalesDataTable[[#This Row],[Order Date]])</f>
        <v>2026</v>
      </c>
      <c r="X901" s="8" t="str">
        <f>"Q"&amp;ROUNDUP(MONTH(SalesDataTable[[#This Row],[Order Date]])/3,0)</f>
        <v>Q2</v>
      </c>
      <c r="Y901" s="9">
        <f>MONTH(SalesDataTable[[#This Row],[Order Date]])</f>
        <v>5</v>
      </c>
      <c r="Z901" s="8" t="str">
        <f>TEXT(SalesDataTable[[#This Row],[Order Date]],"mmm")</f>
        <v>May</v>
      </c>
    </row>
    <row r="902" spans="1:26" ht="16">
      <c r="A902" s="2">
        <v>4959</v>
      </c>
      <c r="B902" s="3">
        <v>46166</v>
      </c>
      <c r="C902" s="5">
        <f>YEAR(SalesDataTable[[#This Row],[Order Date]])</f>
        <v>2026</v>
      </c>
      <c r="D902" s="14" t="str">
        <f>"Q"&amp;ROUNDUP(MONTH(SalesDataTable[[#This Row],[Order Date]])/3,0)</f>
        <v>Q2</v>
      </c>
      <c r="E902" s="5">
        <f>MONTH(SalesDataTable[[#This Row],[Order Date]])</f>
        <v>5</v>
      </c>
      <c r="F902" s="5" t="str">
        <f>TEXT(SalesDataTable[[#This Row],[Order Date]], "MMM")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25">
        <f>SalesDataTable[[#This Row],[Units Sold]]*SalesDataTable[[#This Row],[Unit Price]]</f>
        <v>501.48</v>
      </c>
      <c r="V902" s="8">
        <f>SalesDataTable[[#This Row],[Units Sold]]*SalesDataTable[[#This Row],[Unit Price]]*SalesDataTable[[#This Row],[Discount %]]</f>
        <v>100.29600000000001</v>
      </c>
      <c r="W902" s="5">
        <f>YEAR(SalesDataTable[[#This Row],[Order Date]])</f>
        <v>2026</v>
      </c>
      <c r="X902" s="8" t="str">
        <f>"Q"&amp;ROUNDUP(MONTH(SalesDataTable[[#This Row],[Order Date]])/3,0)</f>
        <v>Q2</v>
      </c>
      <c r="Y902" s="9">
        <f>MONTH(SalesDataTable[[#This Row],[Order Date]])</f>
        <v>5</v>
      </c>
      <c r="Z902" s="8" t="str">
        <f>TEXT(SalesDataTable[[#This Row],[Order Date]],"mmm")</f>
        <v>May</v>
      </c>
    </row>
    <row r="903" spans="1:26" ht="16">
      <c r="A903" s="2">
        <v>5056</v>
      </c>
      <c r="B903" s="3">
        <v>46166</v>
      </c>
      <c r="C903" s="5">
        <f>YEAR(SalesDataTable[[#This Row],[Order Date]])</f>
        <v>2026</v>
      </c>
      <c r="D903" s="14" t="str">
        <f>"Q"&amp;ROUNDUP(MONTH(SalesDataTable[[#This Row],[Order Date]])/3,0)</f>
        <v>Q2</v>
      </c>
      <c r="E903" s="5">
        <f>MONTH(SalesDataTable[[#This Row],[Order Date]])</f>
        <v>5</v>
      </c>
      <c r="F903" s="5" t="str">
        <f>TEXT(SalesDataTable[[#This Row],[Order Date]], "MMM")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25">
        <f>SalesDataTable[[#This Row],[Units Sold]]*SalesDataTable[[#This Row],[Unit Price]]</f>
        <v>160.02000000000001</v>
      </c>
      <c r="V903" s="8">
        <f>SalesDataTable[[#This Row],[Units Sold]]*SalesDataTable[[#This Row],[Unit Price]]*SalesDataTable[[#This Row],[Discount %]]</f>
        <v>0</v>
      </c>
      <c r="W903" s="5">
        <f>YEAR(SalesDataTable[[#This Row],[Order Date]])</f>
        <v>2026</v>
      </c>
      <c r="X903" s="8" t="str">
        <f>"Q"&amp;ROUNDUP(MONTH(SalesDataTable[[#This Row],[Order Date]])/3,0)</f>
        <v>Q2</v>
      </c>
      <c r="Y903" s="9">
        <f>MONTH(SalesDataTable[[#This Row],[Order Date]])</f>
        <v>5</v>
      </c>
      <c r="Z903" s="8" t="str">
        <f>TEXT(SalesDataTable[[#This Row],[Order Date]],"mmm")</f>
        <v>May</v>
      </c>
    </row>
    <row r="904" spans="1:26" ht="16">
      <c r="A904" s="2">
        <v>1152</v>
      </c>
      <c r="B904" s="3">
        <v>46167</v>
      </c>
      <c r="C904" s="5">
        <f>YEAR(SalesDataTable[[#This Row],[Order Date]])</f>
        <v>2026</v>
      </c>
      <c r="D904" s="14" t="str">
        <f>"Q"&amp;ROUNDUP(MONTH(SalesDataTable[[#This Row],[Order Date]])/3,0)</f>
        <v>Q2</v>
      </c>
      <c r="E904" s="5">
        <f>MONTH(SalesDataTable[[#This Row],[Order Date]])</f>
        <v>5</v>
      </c>
      <c r="F904" s="5" t="str">
        <f>TEXT(SalesDataTable[[#This Row],[Order Date]], "MMM")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25">
        <f>SalesDataTable[[#This Row],[Units Sold]]*SalesDataTable[[#This Row],[Unit Price]]</f>
        <v>188.8</v>
      </c>
      <c r="V904" s="8">
        <f>SalesDataTable[[#This Row],[Units Sold]]*SalesDataTable[[#This Row],[Unit Price]]*SalesDataTable[[#This Row],[Discount %]]</f>
        <v>0</v>
      </c>
      <c r="W904" s="5">
        <f>YEAR(SalesDataTable[[#This Row],[Order Date]])</f>
        <v>2026</v>
      </c>
      <c r="X904" s="8" t="str">
        <f>"Q"&amp;ROUNDUP(MONTH(SalesDataTable[[#This Row],[Order Date]])/3,0)</f>
        <v>Q2</v>
      </c>
      <c r="Y904" s="9">
        <f>MONTH(SalesDataTable[[#This Row],[Order Date]])</f>
        <v>5</v>
      </c>
      <c r="Z904" s="8" t="str">
        <f>TEXT(SalesDataTable[[#This Row],[Order Date]],"mmm")</f>
        <v>May</v>
      </c>
    </row>
    <row r="905" spans="1:26" ht="16">
      <c r="A905" s="2">
        <v>3919</v>
      </c>
      <c r="B905" s="3">
        <v>46167</v>
      </c>
      <c r="C905" s="5">
        <f>YEAR(SalesDataTable[[#This Row],[Order Date]])</f>
        <v>2026</v>
      </c>
      <c r="D905" s="14" t="str">
        <f>"Q"&amp;ROUNDUP(MONTH(SalesDataTable[[#This Row],[Order Date]])/3,0)</f>
        <v>Q2</v>
      </c>
      <c r="E905" s="5">
        <f>MONTH(SalesDataTable[[#This Row],[Order Date]])</f>
        <v>5</v>
      </c>
      <c r="F905" s="5" t="str">
        <f>TEXT(SalesDataTable[[#This Row],[Order Date]], "MMM")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25">
        <f>SalesDataTable[[#This Row],[Units Sold]]*SalesDataTable[[#This Row],[Unit Price]]</f>
        <v>943.98</v>
      </c>
      <c r="V905" s="8">
        <f>SalesDataTable[[#This Row],[Units Sold]]*SalesDataTable[[#This Row],[Unit Price]]*SalesDataTable[[#This Row],[Discount %]]</f>
        <v>0</v>
      </c>
      <c r="W905" s="5">
        <f>YEAR(SalesDataTable[[#This Row],[Order Date]])</f>
        <v>2026</v>
      </c>
      <c r="X905" s="8" t="str">
        <f>"Q"&amp;ROUNDUP(MONTH(SalesDataTable[[#This Row],[Order Date]])/3,0)</f>
        <v>Q2</v>
      </c>
      <c r="Y905" s="9">
        <f>MONTH(SalesDataTable[[#This Row],[Order Date]])</f>
        <v>5</v>
      </c>
      <c r="Z905" s="8" t="str">
        <f>TEXT(SalesDataTable[[#This Row],[Order Date]],"mmm")</f>
        <v>May</v>
      </c>
    </row>
    <row r="906" spans="1:26" ht="16">
      <c r="A906" s="2">
        <v>4202</v>
      </c>
      <c r="B906" s="3">
        <v>46167</v>
      </c>
      <c r="C906" s="5">
        <f>YEAR(SalesDataTable[[#This Row],[Order Date]])</f>
        <v>2026</v>
      </c>
      <c r="D906" s="14" t="str">
        <f>"Q"&amp;ROUNDUP(MONTH(SalesDataTable[[#This Row],[Order Date]])/3,0)</f>
        <v>Q2</v>
      </c>
      <c r="E906" s="5">
        <f>MONTH(SalesDataTable[[#This Row],[Order Date]])</f>
        <v>5</v>
      </c>
      <c r="F906" s="5" t="str">
        <f>TEXT(SalesDataTable[[#This Row],[Order Date]], "MMM")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25">
        <f>SalesDataTable[[#This Row],[Units Sold]]*SalesDataTable[[#This Row],[Unit Price]]</f>
        <v>125.44</v>
      </c>
      <c r="V906" s="8">
        <f>SalesDataTable[[#This Row],[Units Sold]]*SalesDataTable[[#This Row],[Unit Price]]*SalesDataTable[[#This Row],[Discount %]]</f>
        <v>0</v>
      </c>
      <c r="W906" s="5">
        <f>YEAR(SalesDataTable[[#This Row],[Order Date]])</f>
        <v>2026</v>
      </c>
      <c r="X906" s="8" t="str">
        <f>"Q"&amp;ROUNDUP(MONTH(SalesDataTable[[#This Row],[Order Date]])/3,0)</f>
        <v>Q2</v>
      </c>
      <c r="Y906" s="9">
        <f>MONTH(SalesDataTable[[#This Row],[Order Date]])</f>
        <v>5</v>
      </c>
      <c r="Z906" s="8" t="str">
        <f>TEXT(SalesDataTable[[#This Row],[Order Date]],"mmm")</f>
        <v>May</v>
      </c>
    </row>
    <row r="907" spans="1:26" ht="16">
      <c r="A907" s="2">
        <v>4274</v>
      </c>
      <c r="B907" s="3">
        <v>46167</v>
      </c>
      <c r="C907" s="5">
        <f>YEAR(SalesDataTable[[#This Row],[Order Date]])</f>
        <v>2026</v>
      </c>
      <c r="D907" s="14" t="str">
        <f>"Q"&amp;ROUNDUP(MONTH(SalesDataTable[[#This Row],[Order Date]])/3,0)</f>
        <v>Q2</v>
      </c>
      <c r="E907" s="5">
        <f>MONTH(SalesDataTable[[#This Row],[Order Date]])</f>
        <v>5</v>
      </c>
      <c r="F907" s="5" t="str">
        <f>TEXT(SalesDataTable[[#This Row],[Order Date]], "MMM")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25">
        <f>SalesDataTable[[#This Row],[Units Sold]]*SalesDataTable[[#This Row],[Unit Price]]</f>
        <v>72.36</v>
      </c>
      <c r="V907" s="8">
        <f>SalesDataTable[[#This Row],[Units Sold]]*SalesDataTable[[#This Row],[Unit Price]]*SalesDataTable[[#This Row],[Discount %]]</f>
        <v>0</v>
      </c>
      <c r="W907" s="5">
        <f>YEAR(SalesDataTable[[#This Row],[Order Date]])</f>
        <v>2026</v>
      </c>
      <c r="X907" s="8" t="str">
        <f>"Q"&amp;ROUNDUP(MONTH(SalesDataTable[[#This Row],[Order Date]])/3,0)</f>
        <v>Q2</v>
      </c>
      <c r="Y907" s="9">
        <f>MONTH(SalesDataTable[[#This Row],[Order Date]])</f>
        <v>5</v>
      </c>
      <c r="Z907" s="8" t="str">
        <f>TEXT(SalesDataTable[[#This Row],[Order Date]],"mmm")</f>
        <v>May</v>
      </c>
    </row>
    <row r="908" spans="1:26" ht="16">
      <c r="A908" s="2">
        <v>4364</v>
      </c>
      <c r="B908" s="3">
        <v>46167</v>
      </c>
      <c r="C908" s="5">
        <f>YEAR(SalesDataTable[[#This Row],[Order Date]])</f>
        <v>2026</v>
      </c>
      <c r="D908" s="14" t="str">
        <f>"Q"&amp;ROUNDUP(MONTH(SalesDataTable[[#This Row],[Order Date]])/3,0)</f>
        <v>Q2</v>
      </c>
      <c r="E908" s="5">
        <f>MONTH(SalesDataTable[[#This Row],[Order Date]])</f>
        <v>5</v>
      </c>
      <c r="F908" s="5" t="str">
        <f>TEXT(SalesDataTable[[#This Row],[Order Date]], "MMM")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25">
        <f>SalesDataTable[[#This Row],[Units Sold]]*SalesDataTable[[#This Row],[Unit Price]]</f>
        <v>41</v>
      </c>
      <c r="V908" s="8">
        <f>SalesDataTable[[#This Row],[Units Sold]]*SalesDataTable[[#This Row],[Unit Price]]*SalesDataTable[[#This Row],[Discount %]]</f>
        <v>2.0500000000000003</v>
      </c>
      <c r="W908" s="5">
        <f>YEAR(SalesDataTable[[#This Row],[Order Date]])</f>
        <v>2026</v>
      </c>
      <c r="X908" s="8" t="str">
        <f>"Q"&amp;ROUNDUP(MONTH(SalesDataTable[[#This Row],[Order Date]])/3,0)</f>
        <v>Q2</v>
      </c>
      <c r="Y908" s="9">
        <f>MONTH(SalesDataTable[[#This Row],[Order Date]])</f>
        <v>5</v>
      </c>
      <c r="Z908" s="8" t="str">
        <f>TEXT(SalesDataTable[[#This Row],[Order Date]],"mmm")</f>
        <v>May</v>
      </c>
    </row>
    <row r="909" spans="1:26" ht="16">
      <c r="A909" s="2">
        <v>4896</v>
      </c>
      <c r="B909" s="3">
        <v>46167</v>
      </c>
      <c r="C909" s="5">
        <f>YEAR(SalesDataTable[[#This Row],[Order Date]])</f>
        <v>2026</v>
      </c>
      <c r="D909" s="14" t="str">
        <f>"Q"&amp;ROUNDUP(MONTH(SalesDataTable[[#This Row],[Order Date]])/3,0)</f>
        <v>Q2</v>
      </c>
      <c r="E909" s="5">
        <f>MONTH(SalesDataTable[[#This Row],[Order Date]])</f>
        <v>5</v>
      </c>
      <c r="F909" s="5" t="str">
        <f>TEXT(SalesDataTable[[#This Row],[Order Date]], "MMM")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25">
        <f>SalesDataTable[[#This Row],[Units Sold]]*SalesDataTable[[#This Row],[Unit Price]]</f>
        <v>72.33</v>
      </c>
      <c r="V909" s="8">
        <f>SalesDataTable[[#This Row],[Units Sold]]*SalesDataTable[[#This Row],[Unit Price]]*SalesDataTable[[#This Row],[Discount %]]</f>
        <v>7.2330000000000005</v>
      </c>
      <c r="W909" s="5">
        <f>YEAR(SalesDataTable[[#This Row],[Order Date]])</f>
        <v>2026</v>
      </c>
      <c r="X909" s="8" t="str">
        <f>"Q"&amp;ROUNDUP(MONTH(SalesDataTable[[#This Row],[Order Date]])/3,0)</f>
        <v>Q2</v>
      </c>
      <c r="Y909" s="9">
        <f>MONTH(SalesDataTable[[#This Row],[Order Date]])</f>
        <v>5</v>
      </c>
      <c r="Z909" s="8" t="str">
        <f>TEXT(SalesDataTable[[#This Row],[Order Date]],"mmm")</f>
        <v>May</v>
      </c>
    </row>
    <row r="910" spans="1:26" ht="16">
      <c r="A910" s="2">
        <v>5109</v>
      </c>
      <c r="B910" s="3">
        <v>46167</v>
      </c>
      <c r="C910" s="5">
        <f>YEAR(SalesDataTable[[#This Row],[Order Date]])</f>
        <v>2026</v>
      </c>
      <c r="D910" s="14" t="str">
        <f>"Q"&amp;ROUNDUP(MONTH(SalesDataTable[[#This Row],[Order Date]])/3,0)</f>
        <v>Q2</v>
      </c>
      <c r="E910" s="5">
        <f>MONTH(SalesDataTable[[#This Row],[Order Date]])</f>
        <v>5</v>
      </c>
      <c r="F910" s="5" t="str">
        <f>TEXT(SalesDataTable[[#This Row],[Order Date]], "MMM")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25">
        <f>SalesDataTable[[#This Row],[Units Sold]]*SalesDataTable[[#This Row],[Unit Price]]</f>
        <v>250.84</v>
      </c>
      <c r="V910" s="8">
        <f>SalesDataTable[[#This Row],[Units Sold]]*SalesDataTable[[#This Row],[Unit Price]]*SalesDataTable[[#This Row],[Discount %]]</f>
        <v>0</v>
      </c>
      <c r="W910" s="5">
        <f>YEAR(SalesDataTable[[#This Row],[Order Date]])</f>
        <v>2026</v>
      </c>
      <c r="X910" s="8" t="str">
        <f>"Q"&amp;ROUNDUP(MONTH(SalesDataTable[[#This Row],[Order Date]])/3,0)</f>
        <v>Q2</v>
      </c>
      <c r="Y910" s="9">
        <f>MONTH(SalesDataTable[[#This Row],[Order Date]])</f>
        <v>5</v>
      </c>
      <c r="Z910" s="8" t="str">
        <f>TEXT(SalesDataTable[[#This Row],[Order Date]],"mmm")</f>
        <v>May</v>
      </c>
    </row>
    <row r="911" spans="1:26" ht="16">
      <c r="A911" s="2">
        <v>289</v>
      </c>
      <c r="B911" s="3">
        <v>46168</v>
      </c>
      <c r="C911" s="5">
        <f>YEAR(SalesDataTable[[#This Row],[Order Date]])</f>
        <v>2026</v>
      </c>
      <c r="D911" s="14" t="str">
        <f>"Q"&amp;ROUNDUP(MONTH(SalesDataTable[[#This Row],[Order Date]])/3,0)</f>
        <v>Q2</v>
      </c>
      <c r="E911" s="5">
        <f>MONTH(SalesDataTable[[#This Row],[Order Date]])</f>
        <v>5</v>
      </c>
      <c r="F911" s="5" t="str">
        <f>TEXT(SalesDataTable[[#This Row],[Order Date]], "MMM")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25">
        <f>SalesDataTable[[#This Row],[Units Sold]]*SalesDataTable[[#This Row],[Unit Price]]</f>
        <v>82.58</v>
      </c>
      <c r="V911" s="8">
        <f>SalesDataTable[[#This Row],[Units Sold]]*SalesDataTable[[#This Row],[Unit Price]]*SalesDataTable[[#This Row],[Discount %]]</f>
        <v>12.386999999999999</v>
      </c>
      <c r="W911" s="5">
        <f>YEAR(SalesDataTable[[#This Row],[Order Date]])</f>
        <v>2026</v>
      </c>
      <c r="X911" s="8" t="str">
        <f>"Q"&amp;ROUNDUP(MONTH(SalesDataTable[[#This Row],[Order Date]])/3,0)</f>
        <v>Q2</v>
      </c>
      <c r="Y911" s="9">
        <f>MONTH(SalesDataTable[[#This Row],[Order Date]])</f>
        <v>5</v>
      </c>
      <c r="Z911" s="8" t="str">
        <f>TEXT(SalesDataTable[[#This Row],[Order Date]],"mmm")</f>
        <v>May</v>
      </c>
    </row>
    <row r="912" spans="1:26" ht="16">
      <c r="A912" s="2">
        <v>4092</v>
      </c>
      <c r="B912" s="3">
        <v>46168</v>
      </c>
      <c r="C912" s="5">
        <f>YEAR(SalesDataTable[[#This Row],[Order Date]])</f>
        <v>2026</v>
      </c>
      <c r="D912" s="14" t="str">
        <f>"Q"&amp;ROUNDUP(MONTH(SalesDataTable[[#This Row],[Order Date]])/3,0)</f>
        <v>Q2</v>
      </c>
      <c r="E912" s="5">
        <f>MONTH(SalesDataTable[[#This Row],[Order Date]])</f>
        <v>5</v>
      </c>
      <c r="F912" s="5" t="str">
        <f>TEXT(SalesDataTable[[#This Row],[Order Date]], "MMM")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25">
        <f>SalesDataTable[[#This Row],[Units Sold]]*SalesDataTable[[#This Row],[Unit Price]]</f>
        <v>1051.2</v>
      </c>
      <c r="V912" s="8">
        <f>SalesDataTable[[#This Row],[Units Sold]]*SalesDataTable[[#This Row],[Unit Price]]*SalesDataTable[[#This Row],[Discount %]]</f>
        <v>52.56</v>
      </c>
      <c r="W912" s="5">
        <f>YEAR(SalesDataTable[[#This Row],[Order Date]])</f>
        <v>2026</v>
      </c>
      <c r="X912" s="8" t="str">
        <f>"Q"&amp;ROUNDUP(MONTH(SalesDataTable[[#This Row],[Order Date]])/3,0)</f>
        <v>Q2</v>
      </c>
      <c r="Y912" s="9">
        <f>MONTH(SalesDataTable[[#This Row],[Order Date]])</f>
        <v>5</v>
      </c>
      <c r="Z912" s="8" t="str">
        <f>TEXT(SalesDataTable[[#This Row],[Order Date]],"mmm")</f>
        <v>May</v>
      </c>
    </row>
    <row r="913" spans="1:26" ht="16">
      <c r="A913" s="2">
        <v>4727</v>
      </c>
      <c r="B913" s="3">
        <v>46168</v>
      </c>
      <c r="C913" s="5">
        <f>YEAR(SalesDataTable[[#This Row],[Order Date]])</f>
        <v>2026</v>
      </c>
      <c r="D913" s="14" t="str">
        <f>"Q"&amp;ROUNDUP(MONTH(SalesDataTable[[#This Row],[Order Date]])/3,0)</f>
        <v>Q2</v>
      </c>
      <c r="E913" s="5">
        <f>MONTH(SalesDataTable[[#This Row],[Order Date]])</f>
        <v>5</v>
      </c>
      <c r="F913" s="5" t="str">
        <f>TEXT(SalesDataTable[[#This Row],[Order Date]], "MMM")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25">
        <f>SalesDataTable[[#This Row],[Units Sold]]*SalesDataTable[[#This Row],[Unit Price]]</f>
        <v>562.67999999999995</v>
      </c>
      <c r="V913" s="8">
        <f>SalesDataTable[[#This Row],[Units Sold]]*SalesDataTable[[#This Row],[Unit Price]]*SalesDataTable[[#This Row],[Discount %]]</f>
        <v>0</v>
      </c>
      <c r="W913" s="5">
        <f>YEAR(SalesDataTable[[#This Row],[Order Date]])</f>
        <v>2026</v>
      </c>
      <c r="X913" s="8" t="str">
        <f>"Q"&amp;ROUNDUP(MONTH(SalesDataTable[[#This Row],[Order Date]])/3,0)</f>
        <v>Q2</v>
      </c>
      <c r="Y913" s="9">
        <f>MONTH(SalesDataTable[[#This Row],[Order Date]])</f>
        <v>5</v>
      </c>
      <c r="Z913" s="8" t="str">
        <f>TEXT(SalesDataTable[[#This Row],[Order Date]],"mmm")</f>
        <v>May</v>
      </c>
    </row>
    <row r="914" spans="1:26" ht="16">
      <c r="A914" s="2">
        <v>4753</v>
      </c>
      <c r="B914" s="3">
        <v>46168</v>
      </c>
      <c r="C914" s="5">
        <f>YEAR(SalesDataTable[[#This Row],[Order Date]])</f>
        <v>2026</v>
      </c>
      <c r="D914" s="14" t="str">
        <f>"Q"&amp;ROUNDUP(MONTH(SalesDataTable[[#This Row],[Order Date]])/3,0)</f>
        <v>Q2</v>
      </c>
      <c r="E914" s="5">
        <f>MONTH(SalesDataTable[[#This Row],[Order Date]])</f>
        <v>5</v>
      </c>
      <c r="F914" s="5" t="str">
        <f>TEXT(SalesDataTable[[#This Row],[Order Date]], "MMM")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25">
        <f>SalesDataTable[[#This Row],[Units Sold]]*SalesDataTable[[#This Row],[Unit Price]]</f>
        <v>36.659999999999997</v>
      </c>
      <c r="V914" s="8">
        <f>SalesDataTable[[#This Row],[Units Sold]]*SalesDataTable[[#This Row],[Unit Price]]*SalesDataTable[[#This Row],[Discount %]]</f>
        <v>1.833</v>
      </c>
      <c r="W914" s="5">
        <f>YEAR(SalesDataTable[[#This Row],[Order Date]])</f>
        <v>2026</v>
      </c>
      <c r="X914" s="8" t="str">
        <f>"Q"&amp;ROUNDUP(MONTH(SalesDataTable[[#This Row],[Order Date]])/3,0)</f>
        <v>Q2</v>
      </c>
      <c r="Y914" s="9">
        <f>MONTH(SalesDataTable[[#This Row],[Order Date]])</f>
        <v>5</v>
      </c>
      <c r="Z914" s="8" t="str">
        <f>TEXT(SalesDataTable[[#This Row],[Order Date]],"mmm")</f>
        <v>May</v>
      </c>
    </row>
    <row r="915" spans="1:26" ht="16">
      <c r="A915" s="2">
        <v>942</v>
      </c>
      <c r="B915" s="3">
        <v>46169</v>
      </c>
      <c r="C915" s="5">
        <f>YEAR(SalesDataTable[[#This Row],[Order Date]])</f>
        <v>2026</v>
      </c>
      <c r="D915" s="14" t="str">
        <f>"Q"&amp;ROUNDUP(MONTH(SalesDataTable[[#This Row],[Order Date]])/3,0)</f>
        <v>Q2</v>
      </c>
      <c r="E915" s="5">
        <f>MONTH(SalesDataTable[[#This Row],[Order Date]])</f>
        <v>5</v>
      </c>
      <c r="F915" s="5" t="str">
        <f>TEXT(SalesDataTable[[#This Row],[Order Date]], "MMM")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25">
        <f>SalesDataTable[[#This Row],[Units Sold]]*SalesDataTable[[#This Row],[Unit Price]]</f>
        <v>46.28</v>
      </c>
      <c r="V915" s="8">
        <f>SalesDataTable[[#This Row],[Units Sold]]*SalesDataTable[[#This Row],[Unit Price]]*SalesDataTable[[#This Row],[Discount %]]</f>
        <v>2.3140000000000001</v>
      </c>
      <c r="W915" s="5">
        <f>YEAR(SalesDataTable[[#This Row],[Order Date]])</f>
        <v>2026</v>
      </c>
      <c r="X915" s="8" t="str">
        <f>"Q"&amp;ROUNDUP(MONTH(SalesDataTable[[#This Row],[Order Date]])/3,0)</f>
        <v>Q2</v>
      </c>
      <c r="Y915" s="9">
        <f>MONTH(SalesDataTable[[#This Row],[Order Date]])</f>
        <v>5</v>
      </c>
      <c r="Z915" s="8" t="str">
        <f>TEXT(SalesDataTable[[#This Row],[Order Date]],"mmm")</f>
        <v>May</v>
      </c>
    </row>
    <row r="916" spans="1:26" ht="16">
      <c r="A916" s="2">
        <v>1755</v>
      </c>
      <c r="B916" s="3">
        <v>46169</v>
      </c>
      <c r="C916" s="5">
        <f>YEAR(SalesDataTable[[#This Row],[Order Date]])</f>
        <v>2026</v>
      </c>
      <c r="D916" s="14" t="str">
        <f>"Q"&amp;ROUNDUP(MONTH(SalesDataTable[[#This Row],[Order Date]])/3,0)</f>
        <v>Q2</v>
      </c>
      <c r="E916" s="5">
        <f>MONTH(SalesDataTable[[#This Row],[Order Date]])</f>
        <v>5</v>
      </c>
      <c r="F916" s="5" t="str">
        <f>TEXT(SalesDataTable[[#This Row],[Order Date]], "MMM")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25">
        <f>SalesDataTable[[#This Row],[Units Sold]]*SalesDataTable[[#This Row],[Unit Price]]</f>
        <v>184.24</v>
      </c>
      <c r="V916" s="8">
        <f>SalesDataTable[[#This Row],[Units Sold]]*SalesDataTable[[#This Row],[Unit Price]]*SalesDataTable[[#This Row],[Discount %]]</f>
        <v>0</v>
      </c>
      <c r="W916" s="5">
        <f>YEAR(SalesDataTable[[#This Row],[Order Date]])</f>
        <v>2026</v>
      </c>
      <c r="X916" s="8" t="str">
        <f>"Q"&amp;ROUNDUP(MONTH(SalesDataTable[[#This Row],[Order Date]])/3,0)</f>
        <v>Q2</v>
      </c>
      <c r="Y916" s="9">
        <f>MONTH(SalesDataTable[[#This Row],[Order Date]])</f>
        <v>5</v>
      </c>
      <c r="Z916" s="8" t="str">
        <f>TEXT(SalesDataTable[[#This Row],[Order Date]],"mmm")</f>
        <v>May</v>
      </c>
    </row>
    <row r="917" spans="1:26" ht="16">
      <c r="A917" s="2">
        <v>3073</v>
      </c>
      <c r="B917" s="3">
        <v>46169</v>
      </c>
      <c r="C917" s="5">
        <f>YEAR(SalesDataTable[[#This Row],[Order Date]])</f>
        <v>2026</v>
      </c>
      <c r="D917" s="14" t="str">
        <f>"Q"&amp;ROUNDUP(MONTH(SalesDataTable[[#This Row],[Order Date]])/3,0)</f>
        <v>Q2</v>
      </c>
      <c r="E917" s="5">
        <f>MONTH(SalesDataTable[[#This Row],[Order Date]])</f>
        <v>5</v>
      </c>
      <c r="F917" s="5" t="str">
        <f>TEXT(SalesDataTable[[#This Row],[Order Date]], "MMM")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25">
        <f>SalesDataTable[[#This Row],[Units Sold]]*SalesDataTable[[#This Row],[Unit Price]]</f>
        <v>118.64999999999999</v>
      </c>
      <c r="V917" s="8">
        <f>SalesDataTable[[#This Row],[Units Sold]]*SalesDataTable[[#This Row],[Unit Price]]*SalesDataTable[[#This Row],[Discount %]]</f>
        <v>0</v>
      </c>
      <c r="W917" s="5">
        <f>YEAR(SalesDataTable[[#This Row],[Order Date]])</f>
        <v>2026</v>
      </c>
      <c r="X917" s="8" t="str">
        <f>"Q"&amp;ROUNDUP(MONTH(SalesDataTable[[#This Row],[Order Date]])/3,0)</f>
        <v>Q2</v>
      </c>
      <c r="Y917" s="9">
        <f>MONTH(SalesDataTable[[#This Row],[Order Date]])</f>
        <v>5</v>
      </c>
      <c r="Z917" s="8" t="str">
        <f>TEXT(SalesDataTable[[#This Row],[Order Date]],"mmm")</f>
        <v>May</v>
      </c>
    </row>
    <row r="918" spans="1:26" ht="16">
      <c r="A918" s="2">
        <v>4230</v>
      </c>
      <c r="B918" s="3">
        <v>46169</v>
      </c>
      <c r="C918" s="5">
        <f>YEAR(SalesDataTable[[#This Row],[Order Date]])</f>
        <v>2026</v>
      </c>
      <c r="D918" s="14" t="str">
        <f>"Q"&amp;ROUNDUP(MONTH(SalesDataTable[[#This Row],[Order Date]])/3,0)</f>
        <v>Q2</v>
      </c>
      <c r="E918" s="5">
        <f>MONTH(SalesDataTable[[#This Row],[Order Date]])</f>
        <v>5</v>
      </c>
      <c r="F918" s="5" t="str">
        <f>TEXT(SalesDataTable[[#This Row],[Order Date]], "MMM")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25">
        <f>SalesDataTable[[#This Row],[Units Sold]]*SalesDataTable[[#This Row],[Unit Price]]</f>
        <v>83.3</v>
      </c>
      <c r="V918" s="8">
        <f>SalesDataTable[[#This Row],[Units Sold]]*SalesDataTable[[#This Row],[Unit Price]]*SalesDataTable[[#This Row],[Discount %]]</f>
        <v>0</v>
      </c>
      <c r="W918" s="5">
        <f>YEAR(SalesDataTable[[#This Row],[Order Date]])</f>
        <v>2026</v>
      </c>
      <c r="X918" s="8" t="str">
        <f>"Q"&amp;ROUNDUP(MONTH(SalesDataTable[[#This Row],[Order Date]])/3,0)</f>
        <v>Q2</v>
      </c>
      <c r="Y918" s="9">
        <f>MONTH(SalesDataTable[[#This Row],[Order Date]])</f>
        <v>5</v>
      </c>
      <c r="Z918" s="8" t="str">
        <f>TEXT(SalesDataTable[[#This Row],[Order Date]],"mmm")</f>
        <v>May</v>
      </c>
    </row>
    <row r="919" spans="1:26" ht="16">
      <c r="A919" s="2">
        <v>644</v>
      </c>
      <c r="B919" s="3">
        <v>46170</v>
      </c>
      <c r="C919" s="5">
        <f>YEAR(SalesDataTable[[#This Row],[Order Date]])</f>
        <v>2026</v>
      </c>
      <c r="D919" s="14" t="str">
        <f>"Q"&amp;ROUNDUP(MONTH(SalesDataTable[[#This Row],[Order Date]])/3,0)</f>
        <v>Q2</v>
      </c>
      <c r="E919" s="5">
        <f>MONTH(SalesDataTable[[#This Row],[Order Date]])</f>
        <v>5</v>
      </c>
      <c r="F919" s="5" t="str">
        <f>TEXT(SalesDataTable[[#This Row],[Order Date]], "MMM")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25">
        <f>SalesDataTable[[#This Row],[Units Sold]]*SalesDataTable[[#This Row],[Unit Price]]</f>
        <v>187.68</v>
      </c>
      <c r="V919" s="8">
        <f>SalesDataTable[[#This Row],[Units Sold]]*SalesDataTable[[#This Row],[Unit Price]]*SalesDataTable[[#This Row],[Discount %]]</f>
        <v>0</v>
      </c>
      <c r="W919" s="5">
        <f>YEAR(SalesDataTable[[#This Row],[Order Date]])</f>
        <v>2026</v>
      </c>
      <c r="X919" s="8" t="str">
        <f>"Q"&amp;ROUNDUP(MONTH(SalesDataTable[[#This Row],[Order Date]])/3,0)</f>
        <v>Q2</v>
      </c>
      <c r="Y919" s="9">
        <f>MONTH(SalesDataTable[[#This Row],[Order Date]])</f>
        <v>5</v>
      </c>
      <c r="Z919" s="8" t="str">
        <f>TEXT(SalesDataTable[[#This Row],[Order Date]],"mmm")</f>
        <v>May</v>
      </c>
    </row>
    <row r="920" spans="1:26" ht="16">
      <c r="A920" s="2">
        <v>1122</v>
      </c>
      <c r="B920" s="3">
        <v>46170</v>
      </c>
      <c r="C920" s="5">
        <f>YEAR(SalesDataTable[[#This Row],[Order Date]])</f>
        <v>2026</v>
      </c>
      <c r="D920" s="14" t="str">
        <f>"Q"&amp;ROUNDUP(MONTH(SalesDataTable[[#This Row],[Order Date]])/3,0)</f>
        <v>Q2</v>
      </c>
      <c r="E920" s="5">
        <f>MONTH(SalesDataTable[[#This Row],[Order Date]])</f>
        <v>5</v>
      </c>
      <c r="F920" s="5" t="str">
        <f>TEXT(SalesDataTable[[#This Row],[Order Date]], "MMM")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25">
        <f>SalesDataTable[[#This Row],[Units Sold]]*SalesDataTable[[#This Row],[Unit Price]]</f>
        <v>102.5</v>
      </c>
      <c r="V920" s="8">
        <f>SalesDataTable[[#This Row],[Units Sold]]*SalesDataTable[[#This Row],[Unit Price]]*SalesDataTable[[#This Row],[Discount %]]</f>
        <v>0</v>
      </c>
      <c r="W920" s="5">
        <f>YEAR(SalesDataTable[[#This Row],[Order Date]])</f>
        <v>2026</v>
      </c>
      <c r="X920" s="8" t="str">
        <f>"Q"&amp;ROUNDUP(MONTH(SalesDataTable[[#This Row],[Order Date]])/3,0)</f>
        <v>Q2</v>
      </c>
      <c r="Y920" s="9">
        <f>MONTH(SalesDataTable[[#This Row],[Order Date]])</f>
        <v>5</v>
      </c>
      <c r="Z920" s="8" t="str">
        <f>TEXT(SalesDataTable[[#This Row],[Order Date]],"mmm")</f>
        <v>May</v>
      </c>
    </row>
    <row r="921" spans="1:26" ht="16">
      <c r="A921" s="2">
        <v>2019</v>
      </c>
      <c r="B921" s="3">
        <v>46170</v>
      </c>
      <c r="C921" s="5">
        <f>YEAR(SalesDataTable[[#This Row],[Order Date]])</f>
        <v>2026</v>
      </c>
      <c r="D921" s="14" t="str">
        <f>"Q"&amp;ROUNDUP(MONTH(SalesDataTable[[#This Row],[Order Date]])/3,0)</f>
        <v>Q2</v>
      </c>
      <c r="E921" s="5">
        <f>MONTH(SalesDataTable[[#This Row],[Order Date]])</f>
        <v>5</v>
      </c>
      <c r="F921" s="5" t="str">
        <f>TEXT(SalesDataTable[[#This Row],[Order Date]], "MMM")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25">
        <f>SalesDataTable[[#This Row],[Units Sold]]*SalesDataTable[[#This Row],[Unit Price]]</f>
        <v>641.04</v>
      </c>
      <c r="V921" s="8">
        <f>SalesDataTable[[#This Row],[Units Sold]]*SalesDataTable[[#This Row],[Unit Price]]*SalesDataTable[[#This Row],[Discount %]]</f>
        <v>64.103999999999999</v>
      </c>
      <c r="W921" s="5">
        <f>YEAR(SalesDataTable[[#This Row],[Order Date]])</f>
        <v>2026</v>
      </c>
      <c r="X921" s="8" t="str">
        <f>"Q"&amp;ROUNDUP(MONTH(SalesDataTable[[#This Row],[Order Date]])/3,0)</f>
        <v>Q2</v>
      </c>
      <c r="Y921" s="9">
        <f>MONTH(SalesDataTable[[#This Row],[Order Date]])</f>
        <v>5</v>
      </c>
      <c r="Z921" s="8" t="str">
        <f>TEXT(SalesDataTable[[#This Row],[Order Date]],"mmm")</f>
        <v>May</v>
      </c>
    </row>
    <row r="922" spans="1:26" ht="16">
      <c r="A922" s="2">
        <v>2432</v>
      </c>
      <c r="B922" s="3">
        <v>46170</v>
      </c>
      <c r="C922" s="5">
        <f>YEAR(SalesDataTable[[#This Row],[Order Date]])</f>
        <v>2026</v>
      </c>
      <c r="D922" s="14" t="str">
        <f>"Q"&amp;ROUNDUP(MONTH(SalesDataTable[[#This Row],[Order Date]])/3,0)</f>
        <v>Q2</v>
      </c>
      <c r="E922" s="5">
        <f>MONTH(SalesDataTable[[#This Row],[Order Date]])</f>
        <v>5</v>
      </c>
      <c r="F922" s="5" t="str">
        <f>TEXT(SalesDataTable[[#This Row],[Order Date]], "MMM")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25">
        <f>SalesDataTable[[#This Row],[Units Sold]]*SalesDataTable[[#This Row],[Unit Price]]</f>
        <v>41.13</v>
      </c>
      <c r="V922" s="8">
        <f>SalesDataTable[[#This Row],[Units Sold]]*SalesDataTable[[#This Row],[Unit Price]]*SalesDataTable[[#This Row],[Discount %]]</f>
        <v>0</v>
      </c>
      <c r="W922" s="5">
        <f>YEAR(SalesDataTable[[#This Row],[Order Date]])</f>
        <v>2026</v>
      </c>
      <c r="X922" s="8" t="str">
        <f>"Q"&amp;ROUNDUP(MONTH(SalesDataTable[[#This Row],[Order Date]])/3,0)</f>
        <v>Q2</v>
      </c>
      <c r="Y922" s="9">
        <f>MONTH(SalesDataTable[[#This Row],[Order Date]])</f>
        <v>5</v>
      </c>
      <c r="Z922" s="8" t="str">
        <f>TEXT(SalesDataTable[[#This Row],[Order Date]],"mmm")</f>
        <v>May</v>
      </c>
    </row>
    <row r="923" spans="1:26" ht="16">
      <c r="A923" s="2">
        <v>2989</v>
      </c>
      <c r="B923" s="3">
        <v>46170</v>
      </c>
      <c r="C923" s="5">
        <f>YEAR(SalesDataTable[[#This Row],[Order Date]])</f>
        <v>2026</v>
      </c>
      <c r="D923" s="14" t="str">
        <f>"Q"&amp;ROUNDUP(MONTH(SalesDataTable[[#This Row],[Order Date]])/3,0)</f>
        <v>Q2</v>
      </c>
      <c r="E923" s="5">
        <f>MONTH(SalesDataTable[[#This Row],[Order Date]])</f>
        <v>5</v>
      </c>
      <c r="F923" s="5" t="str">
        <f>TEXT(SalesDataTable[[#This Row],[Order Date]], "MMM")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25">
        <f>SalesDataTable[[#This Row],[Units Sold]]*SalesDataTable[[#This Row],[Unit Price]]</f>
        <v>81.28</v>
      </c>
      <c r="V923" s="8">
        <f>SalesDataTable[[#This Row],[Units Sold]]*SalesDataTable[[#This Row],[Unit Price]]*SalesDataTable[[#This Row],[Discount %]]</f>
        <v>12.192</v>
      </c>
      <c r="W923" s="5">
        <f>YEAR(SalesDataTable[[#This Row],[Order Date]])</f>
        <v>2026</v>
      </c>
      <c r="X923" s="8" t="str">
        <f>"Q"&amp;ROUNDUP(MONTH(SalesDataTable[[#This Row],[Order Date]])/3,0)</f>
        <v>Q2</v>
      </c>
      <c r="Y923" s="9">
        <f>MONTH(SalesDataTable[[#This Row],[Order Date]])</f>
        <v>5</v>
      </c>
      <c r="Z923" s="8" t="str">
        <f>TEXT(SalesDataTable[[#This Row],[Order Date]],"mmm")</f>
        <v>May</v>
      </c>
    </row>
    <row r="924" spans="1:26" ht="16">
      <c r="A924" s="2">
        <v>3019</v>
      </c>
      <c r="B924" s="3">
        <v>46170</v>
      </c>
      <c r="C924" s="5">
        <f>YEAR(SalesDataTable[[#This Row],[Order Date]])</f>
        <v>2026</v>
      </c>
      <c r="D924" s="14" t="str">
        <f>"Q"&amp;ROUNDUP(MONTH(SalesDataTable[[#This Row],[Order Date]])/3,0)</f>
        <v>Q2</v>
      </c>
      <c r="E924" s="5">
        <f>MONTH(SalesDataTable[[#This Row],[Order Date]])</f>
        <v>5</v>
      </c>
      <c r="F924" s="5" t="str">
        <f>TEXT(SalesDataTable[[#This Row],[Order Date]], "MMM")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25">
        <f>SalesDataTable[[#This Row],[Units Sold]]*SalesDataTable[[#This Row],[Unit Price]]</f>
        <v>46.19</v>
      </c>
      <c r="V924" s="8">
        <f>SalesDataTable[[#This Row],[Units Sold]]*SalesDataTable[[#This Row],[Unit Price]]*SalesDataTable[[#This Row],[Discount %]]</f>
        <v>0</v>
      </c>
      <c r="W924" s="5">
        <f>YEAR(SalesDataTable[[#This Row],[Order Date]])</f>
        <v>2026</v>
      </c>
      <c r="X924" s="8" t="str">
        <f>"Q"&amp;ROUNDUP(MONTH(SalesDataTable[[#This Row],[Order Date]])/3,0)</f>
        <v>Q2</v>
      </c>
      <c r="Y924" s="9">
        <f>MONTH(SalesDataTable[[#This Row],[Order Date]])</f>
        <v>5</v>
      </c>
      <c r="Z924" s="8" t="str">
        <f>TEXT(SalesDataTable[[#This Row],[Order Date]],"mmm")</f>
        <v>May</v>
      </c>
    </row>
    <row r="925" spans="1:26" ht="16">
      <c r="A925" s="2">
        <v>3798</v>
      </c>
      <c r="B925" s="3">
        <v>46170</v>
      </c>
      <c r="C925" s="5">
        <f>YEAR(SalesDataTable[[#This Row],[Order Date]])</f>
        <v>2026</v>
      </c>
      <c r="D925" s="14" t="str">
        <f>"Q"&amp;ROUNDUP(MONTH(SalesDataTable[[#This Row],[Order Date]])/3,0)</f>
        <v>Q2</v>
      </c>
      <c r="E925" s="5">
        <f>MONTH(SalesDataTable[[#This Row],[Order Date]])</f>
        <v>5</v>
      </c>
      <c r="F925" s="5" t="str">
        <f>TEXT(SalesDataTable[[#This Row],[Order Date]], "MMM")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25">
        <f>SalesDataTable[[#This Row],[Units Sold]]*SalesDataTable[[#This Row],[Unit Price]]</f>
        <v>469.74</v>
      </c>
      <c r="V925" s="8">
        <f>SalesDataTable[[#This Row],[Units Sold]]*SalesDataTable[[#This Row],[Unit Price]]*SalesDataTable[[#This Row],[Discount %]]</f>
        <v>0</v>
      </c>
      <c r="W925" s="5">
        <f>YEAR(SalesDataTable[[#This Row],[Order Date]])</f>
        <v>2026</v>
      </c>
      <c r="X925" s="8" t="str">
        <f>"Q"&amp;ROUNDUP(MONTH(SalesDataTable[[#This Row],[Order Date]])/3,0)</f>
        <v>Q2</v>
      </c>
      <c r="Y925" s="9">
        <f>MONTH(SalesDataTable[[#This Row],[Order Date]])</f>
        <v>5</v>
      </c>
      <c r="Z925" s="8" t="str">
        <f>TEXT(SalesDataTable[[#This Row],[Order Date]],"mmm")</f>
        <v>May</v>
      </c>
    </row>
    <row r="926" spans="1:26" ht="16">
      <c r="A926" s="2">
        <v>3862</v>
      </c>
      <c r="B926" s="3">
        <v>46170</v>
      </c>
      <c r="C926" s="5">
        <f>YEAR(SalesDataTable[[#This Row],[Order Date]])</f>
        <v>2026</v>
      </c>
      <c r="D926" s="14" t="str">
        <f>"Q"&amp;ROUNDUP(MONTH(SalesDataTable[[#This Row],[Order Date]])/3,0)</f>
        <v>Q2</v>
      </c>
      <c r="E926" s="5">
        <f>MONTH(SalesDataTable[[#This Row],[Order Date]])</f>
        <v>5</v>
      </c>
      <c r="F926" s="5" t="str">
        <f>TEXT(SalesDataTable[[#This Row],[Order Date]], "MMM")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25">
        <f>SalesDataTable[[#This Row],[Units Sold]]*SalesDataTable[[#This Row],[Unit Price]]</f>
        <v>123.91</v>
      </c>
      <c r="V926" s="8">
        <f>SalesDataTable[[#This Row],[Units Sold]]*SalesDataTable[[#This Row],[Unit Price]]*SalesDataTable[[#This Row],[Discount %]]</f>
        <v>0</v>
      </c>
      <c r="W926" s="5">
        <f>YEAR(SalesDataTable[[#This Row],[Order Date]])</f>
        <v>2026</v>
      </c>
      <c r="X926" s="8" t="str">
        <f>"Q"&amp;ROUNDUP(MONTH(SalesDataTable[[#This Row],[Order Date]])/3,0)</f>
        <v>Q2</v>
      </c>
      <c r="Y926" s="9">
        <f>MONTH(SalesDataTable[[#This Row],[Order Date]])</f>
        <v>5</v>
      </c>
      <c r="Z926" s="8" t="str">
        <f>TEXT(SalesDataTable[[#This Row],[Order Date]],"mmm")</f>
        <v>May</v>
      </c>
    </row>
    <row r="927" spans="1:26" ht="16">
      <c r="A927" s="2">
        <v>4281</v>
      </c>
      <c r="B927" s="3">
        <v>46170</v>
      </c>
      <c r="C927" s="5">
        <f>YEAR(SalesDataTable[[#This Row],[Order Date]])</f>
        <v>2026</v>
      </c>
      <c r="D927" s="14" t="str">
        <f>"Q"&amp;ROUNDUP(MONTH(SalesDataTable[[#This Row],[Order Date]])/3,0)</f>
        <v>Q2</v>
      </c>
      <c r="E927" s="5">
        <f>MONTH(SalesDataTable[[#This Row],[Order Date]])</f>
        <v>5</v>
      </c>
      <c r="F927" s="5" t="str">
        <f>TEXT(SalesDataTable[[#This Row],[Order Date]], "MMM")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25">
        <f>SalesDataTable[[#This Row],[Units Sold]]*SalesDataTable[[#This Row],[Unit Price]]</f>
        <v>50.64</v>
      </c>
      <c r="V927" s="8">
        <f>SalesDataTable[[#This Row],[Units Sold]]*SalesDataTable[[#This Row],[Unit Price]]*SalesDataTable[[#This Row],[Discount %]]</f>
        <v>0</v>
      </c>
      <c r="W927" s="5">
        <f>YEAR(SalesDataTable[[#This Row],[Order Date]])</f>
        <v>2026</v>
      </c>
      <c r="X927" s="8" t="str">
        <f>"Q"&amp;ROUNDUP(MONTH(SalesDataTable[[#This Row],[Order Date]])/3,0)</f>
        <v>Q2</v>
      </c>
      <c r="Y927" s="9">
        <f>MONTH(SalesDataTable[[#This Row],[Order Date]])</f>
        <v>5</v>
      </c>
      <c r="Z927" s="8" t="str">
        <f>TEXT(SalesDataTable[[#This Row],[Order Date]],"mmm")</f>
        <v>May</v>
      </c>
    </row>
    <row r="928" spans="1:26" ht="16">
      <c r="A928" s="2">
        <v>191</v>
      </c>
      <c r="B928" s="3">
        <v>46171</v>
      </c>
      <c r="C928" s="5">
        <f>YEAR(SalesDataTable[[#This Row],[Order Date]])</f>
        <v>2026</v>
      </c>
      <c r="D928" s="14" t="str">
        <f>"Q"&amp;ROUNDUP(MONTH(SalesDataTable[[#This Row],[Order Date]])/3,0)</f>
        <v>Q2</v>
      </c>
      <c r="E928" s="5">
        <f>MONTH(SalesDataTable[[#This Row],[Order Date]])</f>
        <v>5</v>
      </c>
      <c r="F928" s="5" t="str">
        <f>TEXT(SalesDataTable[[#This Row],[Order Date]], "MMM")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25">
        <f>SalesDataTable[[#This Row],[Units Sold]]*SalesDataTable[[#This Row],[Unit Price]]</f>
        <v>140.96</v>
      </c>
      <c r="V928" s="8">
        <f>SalesDataTable[[#This Row],[Units Sold]]*SalesDataTable[[#This Row],[Unit Price]]*SalesDataTable[[#This Row],[Discount %]]</f>
        <v>14.096000000000002</v>
      </c>
      <c r="W928" s="5">
        <f>YEAR(SalesDataTable[[#This Row],[Order Date]])</f>
        <v>2026</v>
      </c>
      <c r="X928" s="8" t="str">
        <f>"Q"&amp;ROUNDUP(MONTH(SalesDataTable[[#This Row],[Order Date]])/3,0)</f>
        <v>Q2</v>
      </c>
      <c r="Y928" s="9">
        <f>MONTH(SalesDataTable[[#This Row],[Order Date]])</f>
        <v>5</v>
      </c>
      <c r="Z928" s="8" t="str">
        <f>TEXT(SalesDataTable[[#This Row],[Order Date]],"mmm")</f>
        <v>May</v>
      </c>
    </row>
    <row r="929" spans="1:26" ht="16">
      <c r="A929" s="2">
        <v>1039</v>
      </c>
      <c r="B929" s="3">
        <v>46171</v>
      </c>
      <c r="C929" s="5">
        <f>YEAR(SalesDataTable[[#This Row],[Order Date]])</f>
        <v>2026</v>
      </c>
      <c r="D929" s="14" t="str">
        <f>"Q"&amp;ROUNDUP(MONTH(SalesDataTable[[#This Row],[Order Date]])/3,0)</f>
        <v>Q2</v>
      </c>
      <c r="E929" s="5">
        <f>MONTH(SalesDataTable[[#This Row],[Order Date]])</f>
        <v>5</v>
      </c>
      <c r="F929" s="5" t="str">
        <f>TEXT(SalesDataTable[[#This Row],[Order Date]], "MMM")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25">
        <f>SalesDataTable[[#This Row],[Units Sold]]*SalesDataTable[[#This Row],[Unit Price]]</f>
        <v>41.27</v>
      </c>
      <c r="V929" s="8">
        <f>SalesDataTable[[#This Row],[Units Sold]]*SalesDataTable[[#This Row],[Unit Price]]*SalesDataTable[[#This Row],[Discount %]]</f>
        <v>2.0635000000000003</v>
      </c>
      <c r="W929" s="5">
        <f>YEAR(SalesDataTable[[#This Row],[Order Date]])</f>
        <v>2026</v>
      </c>
      <c r="X929" s="8" t="str">
        <f>"Q"&amp;ROUNDUP(MONTH(SalesDataTable[[#This Row],[Order Date]])/3,0)</f>
        <v>Q2</v>
      </c>
      <c r="Y929" s="9">
        <f>MONTH(SalesDataTable[[#This Row],[Order Date]])</f>
        <v>5</v>
      </c>
      <c r="Z929" s="8" t="str">
        <f>TEXT(SalesDataTable[[#This Row],[Order Date]],"mmm")</f>
        <v>May</v>
      </c>
    </row>
    <row r="930" spans="1:26" ht="16">
      <c r="A930" s="2">
        <v>2641</v>
      </c>
      <c r="B930" s="3">
        <v>46171</v>
      </c>
      <c r="C930" s="5">
        <f>YEAR(SalesDataTable[[#This Row],[Order Date]])</f>
        <v>2026</v>
      </c>
      <c r="D930" s="14" t="str">
        <f>"Q"&amp;ROUNDUP(MONTH(SalesDataTable[[#This Row],[Order Date]])/3,0)</f>
        <v>Q2</v>
      </c>
      <c r="E930" s="5">
        <f>MONTH(SalesDataTable[[#This Row],[Order Date]])</f>
        <v>5</v>
      </c>
      <c r="F930" s="5" t="str">
        <f>TEXT(SalesDataTable[[#This Row],[Order Date]], "MMM")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25">
        <f>SalesDataTable[[#This Row],[Units Sold]]*SalesDataTable[[#This Row],[Unit Price]]</f>
        <v>73.8</v>
      </c>
      <c r="V930" s="8">
        <f>SalesDataTable[[#This Row],[Units Sold]]*SalesDataTable[[#This Row],[Unit Price]]*SalesDataTable[[#This Row],[Discount %]]</f>
        <v>0</v>
      </c>
      <c r="W930" s="5">
        <f>YEAR(SalesDataTable[[#This Row],[Order Date]])</f>
        <v>2026</v>
      </c>
      <c r="X930" s="8" t="str">
        <f>"Q"&amp;ROUNDUP(MONTH(SalesDataTable[[#This Row],[Order Date]])/3,0)</f>
        <v>Q2</v>
      </c>
      <c r="Y930" s="9">
        <f>MONTH(SalesDataTable[[#This Row],[Order Date]])</f>
        <v>5</v>
      </c>
      <c r="Z930" s="8" t="str">
        <f>TEXT(SalesDataTable[[#This Row],[Order Date]],"mmm")</f>
        <v>May</v>
      </c>
    </row>
    <row r="931" spans="1:26" ht="16">
      <c r="A931" s="2">
        <v>3058</v>
      </c>
      <c r="B931" s="3">
        <v>46171</v>
      </c>
      <c r="C931" s="5">
        <f>YEAR(SalesDataTable[[#This Row],[Order Date]])</f>
        <v>2026</v>
      </c>
      <c r="D931" s="14" t="str">
        <f>"Q"&amp;ROUNDUP(MONTH(SalesDataTable[[#This Row],[Order Date]])/3,0)</f>
        <v>Q2</v>
      </c>
      <c r="E931" s="5">
        <f>MONTH(SalesDataTable[[#This Row],[Order Date]])</f>
        <v>5</v>
      </c>
      <c r="F931" s="5" t="str">
        <f>TEXT(SalesDataTable[[#This Row],[Order Date]], "MMM")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25">
        <f>SalesDataTable[[#This Row],[Units Sold]]*SalesDataTable[[#This Row],[Unit Price]]</f>
        <v>196.91</v>
      </c>
      <c r="V931" s="8">
        <f>SalesDataTable[[#This Row],[Units Sold]]*SalesDataTable[[#This Row],[Unit Price]]*SalesDataTable[[#This Row],[Discount %]]</f>
        <v>0</v>
      </c>
      <c r="W931" s="5">
        <f>YEAR(SalesDataTable[[#This Row],[Order Date]])</f>
        <v>2026</v>
      </c>
      <c r="X931" s="8" t="str">
        <f>"Q"&amp;ROUNDUP(MONTH(SalesDataTable[[#This Row],[Order Date]])/3,0)</f>
        <v>Q2</v>
      </c>
      <c r="Y931" s="9">
        <f>MONTH(SalesDataTable[[#This Row],[Order Date]])</f>
        <v>5</v>
      </c>
      <c r="Z931" s="8" t="str">
        <f>TEXT(SalesDataTable[[#This Row],[Order Date]],"mmm")</f>
        <v>May</v>
      </c>
    </row>
    <row r="932" spans="1:26" ht="16">
      <c r="A932" s="2">
        <v>3110</v>
      </c>
      <c r="B932" s="3">
        <v>46171</v>
      </c>
      <c r="C932" s="5">
        <f>YEAR(SalesDataTable[[#This Row],[Order Date]])</f>
        <v>2026</v>
      </c>
      <c r="D932" s="14" t="str">
        <f>"Q"&amp;ROUNDUP(MONTH(SalesDataTable[[#This Row],[Order Date]])/3,0)</f>
        <v>Q2</v>
      </c>
      <c r="E932" s="5">
        <f>MONTH(SalesDataTable[[#This Row],[Order Date]])</f>
        <v>5</v>
      </c>
      <c r="F932" s="5" t="str">
        <f>TEXT(SalesDataTable[[#This Row],[Order Date]], "MMM")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25">
        <f>SalesDataTable[[#This Row],[Units Sold]]*SalesDataTable[[#This Row],[Unit Price]]</f>
        <v>107.37</v>
      </c>
      <c r="V932" s="8">
        <f>SalesDataTable[[#This Row],[Units Sold]]*SalesDataTable[[#This Row],[Unit Price]]*SalesDataTable[[#This Row],[Discount %]]</f>
        <v>0</v>
      </c>
      <c r="W932" s="5">
        <f>YEAR(SalesDataTable[[#This Row],[Order Date]])</f>
        <v>2026</v>
      </c>
      <c r="X932" s="8" t="str">
        <f>"Q"&amp;ROUNDUP(MONTH(SalesDataTable[[#This Row],[Order Date]])/3,0)</f>
        <v>Q2</v>
      </c>
      <c r="Y932" s="9">
        <f>MONTH(SalesDataTable[[#This Row],[Order Date]])</f>
        <v>5</v>
      </c>
      <c r="Z932" s="8" t="str">
        <f>TEXT(SalesDataTable[[#This Row],[Order Date]],"mmm")</f>
        <v>May</v>
      </c>
    </row>
    <row r="933" spans="1:26" ht="16">
      <c r="A933" s="2">
        <v>3981</v>
      </c>
      <c r="B933" s="3">
        <v>46171</v>
      </c>
      <c r="C933" s="5">
        <f>YEAR(SalesDataTable[[#This Row],[Order Date]])</f>
        <v>2026</v>
      </c>
      <c r="D933" s="14" t="str">
        <f>"Q"&amp;ROUNDUP(MONTH(SalesDataTable[[#This Row],[Order Date]])/3,0)</f>
        <v>Q2</v>
      </c>
      <c r="E933" s="5">
        <f>MONTH(SalesDataTable[[#This Row],[Order Date]])</f>
        <v>5</v>
      </c>
      <c r="F933" s="5" t="str">
        <f>TEXT(SalesDataTable[[#This Row],[Order Date]], "MMM")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25">
        <f>SalesDataTable[[#This Row],[Units Sold]]*SalesDataTable[[#This Row],[Unit Price]]</f>
        <v>164.44</v>
      </c>
      <c r="V933" s="8">
        <f>SalesDataTable[[#This Row],[Units Sold]]*SalesDataTable[[#This Row],[Unit Price]]*SalesDataTable[[#This Row],[Discount %]]</f>
        <v>8.2219999999999995</v>
      </c>
      <c r="W933" s="5">
        <f>YEAR(SalesDataTable[[#This Row],[Order Date]])</f>
        <v>2026</v>
      </c>
      <c r="X933" s="8" t="str">
        <f>"Q"&amp;ROUNDUP(MONTH(SalesDataTable[[#This Row],[Order Date]])/3,0)</f>
        <v>Q2</v>
      </c>
      <c r="Y933" s="9">
        <f>MONTH(SalesDataTable[[#This Row],[Order Date]])</f>
        <v>5</v>
      </c>
      <c r="Z933" s="8" t="str">
        <f>TEXT(SalesDataTable[[#This Row],[Order Date]],"mmm")</f>
        <v>May</v>
      </c>
    </row>
    <row r="934" spans="1:26" ht="16">
      <c r="A934" s="2">
        <v>4663</v>
      </c>
      <c r="B934" s="3">
        <v>46171</v>
      </c>
      <c r="C934" s="5">
        <f>YEAR(SalesDataTable[[#This Row],[Order Date]])</f>
        <v>2026</v>
      </c>
      <c r="D934" s="14" t="str">
        <f>"Q"&amp;ROUNDUP(MONTH(SalesDataTable[[#This Row],[Order Date]])/3,0)</f>
        <v>Q2</v>
      </c>
      <c r="E934" s="5">
        <f>MONTH(SalesDataTable[[#This Row],[Order Date]])</f>
        <v>5</v>
      </c>
      <c r="F934" s="5" t="str">
        <f>TEXT(SalesDataTable[[#This Row],[Order Date]], "MMM")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25">
        <f>SalesDataTable[[#This Row],[Units Sold]]*SalesDataTable[[#This Row],[Unit Price]]</f>
        <v>40.57</v>
      </c>
      <c r="V934" s="8">
        <f>SalesDataTable[[#This Row],[Units Sold]]*SalesDataTable[[#This Row],[Unit Price]]*SalesDataTable[[#This Row],[Discount %]]</f>
        <v>0</v>
      </c>
      <c r="W934" s="5">
        <f>YEAR(SalesDataTable[[#This Row],[Order Date]])</f>
        <v>2026</v>
      </c>
      <c r="X934" s="8" t="str">
        <f>"Q"&amp;ROUNDUP(MONTH(SalesDataTable[[#This Row],[Order Date]])/3,0)</f>
        <v>Q2</v>
      </c>
      <c r="Y934" s="9">
        <f>MONTH(SalesDataTable[[#This Row],[Order Date]])</f>
        <v>5</v>
      </c>
      <c r="Z934" s="8" t="str">
        <f>TEXT(SalesDataTable[[#This Row],[Order Date]],"mmm")</f>
        <v>May</v>
      </c>
    </row>
    <row r="935" spans="1:26" ht="16">
      <c r="A935" s="2">
        <v>5021</v>
      </c>
      <c r="B935" s="3">
        <v>46171</v>
      </c>
      <c r="C935" s="5">
        <f>YEAR(SalesDataTable[[#This Row],[Order Date]])</f>
        <v>2026</v>
      </c>
      <c r="D935" s="14" t="str">
        <f>"Q"&amp;ROUNDUP(MONTH(SalesDataTable[[#This Row],[Order Date]])/3,0)</f>
        <v>Q2</v>
      </c>
      <c r="E935" s="5">
        <f>MONTH(SalesDataTable[[#This Row],[Order Date]])</f>
        <v>5</v>
      </c>
      <c r="F935" s="5" t="str">
        <f>TEXT(SalesDataTable[[#This Row],[Order Date]], "MMM")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25">
        <f>SalesDataTable[[#This Row],[Units Sold]]*SalesDataTable[[#This Row],[Unit Price]]</f>
        <v>191.62</v>
      </c>
      <c r="V935" s="8">
        <f>SalesDataTable[[#This Row],[Units Sold]]*SalesDataTable[[#This Row],[Unit Price]]*SalesDataTable[[#This Row],[Discount %]]</f>
        <v>9.5810000000000013</v>
      </c>
      <c r="W935" s="5">
        <f>YEAR(SalesDataTable[[#This Row],[Order Date]])</f>
        <v>2026</v>
      </c>
      <c r="X935" s="8" t="str">
        <f>"Q"&amp;ROUNDUP(MONTH(SalesDataTable[[#This Row],[Order Date]])/3,0)</f>
        <v>Q2</v>
      </c>
      <c r="Y935" s="9">
        <f>MONTH(SalesDataTable[[#This Row],[Order Date]])</f>
        <v>5</v>
      </c>
      <c r="Z935" s="8" t="str">
        <f>TEXT(SalesDataTable[[#This Row],[Order Date]],"mmm")</f>
        <v>May</v>
      </c>
    </row>
    <row r="936" spans="1:26" ht="16">
      <c r="A936" s="2">
        <v>5107</v>
      </c>
      <c r="B936" s="3">
        <v>46171</v>
      </c>
      <c r="C936" s="5">
        <f>YEAR(SalesDataTable[[#This Row],[Order Date]])</f>
        <v>2026</v>
      </c>
      <c r="D936" s="14" t="str">
        <f>"Q"&amp;ROUNDUP(MONTH(SalesDataTable[[#This Row],[Order Date]])/3,0)</f>
        <v>Q2</v>
      </c>
      <c r="E936" s="5">
        <f>MONTH(SalesDataTable[[#This Row],[Order Date]])</f>
        <v>5</v>
      </c>
      <c r="F936" s="5" t="str">
        <f>TEXT(SalesDataTable[[#This Row],[Order Date]], "MMM")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25">
        <f>SalesDataTable[[#This Row],[Units Sold]]*SalesDataTable[[#This Row],[Unit Price]]</f>
        <v>154.07</v>
      </c>
      <c r="V936" s="8">
        <f>SalesDataTable[[#This Row],[Units Sold]]*SalesDataTable[[#This Row],[Unit Price]]*SalesDataTable[[#This Row],[Discount %]]</f>
        <v>7.7035</v>
      </c>
      <c r="W936" s="5">
        <f>YEAR(SalesDataTable[[#This Row],[Order Date]])</f>
        <v>2026</v>
      </c>
      <c r="X936" s="8" t="str">
        <f>"Q"&amp;ROUNDUP(MONTH(SalesDataTable[[#This Row],[Order Date]])/3,0)</f>
        <v>Q2</v>
      </c>
      <c r="Y936" s="9">
        <f>MONTH(SalesDataTable[[#This Row],[Order Date]])</f>
        <v>5</v>
      </c>
      <c r="Z936" s="8" t="str">
        <f>TEXT(SalesDataTable[[#This Row],[Order Date]],"mmm")</f>
        <v>May</v>
      </c>
    </row>
    <row r="937" spans="1:26" ht="16">
      <c r="A937" s="2">
        <v>454</v>
      </c>
      <c r="B937" s="3">
        <v>46172</v>
      </c>
      <c r="C937" s="5">
        <f>YEAR(SalesDataTable[[#This Row],[Order Date]])</f>
        <v>2026</v>
      </c>
      <c r="D937" s="14" t="str">
        <f>"Q"&amp;ROUNDUP(MONTH(SalesDataTable[[#This Row],[Order Date]])/3,0)</f>
        <v>Q2</v>
      </c>
      <c r="E937" s="5">
        <f>MONTH(SalesDataTable[[#This Row],[Order Date]])</f>
        <v>5</v>
      </c>
      <c r="F937" s="5" t="str">
        <f>TEXT(SalesDataTable[[#This Row],[Order Date]], "MMM")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25">
        <f>SalesDataTable[[#This Row],[Units Sold]]*SalesDataTable[[#This Row],[Unit Price]]</f>
        <v>120.8</v>
      </c>
      <c r="V937" s="8">
        <f>SalesDataTable[[#This Row],[Units Sold]]*SalesDataTable[[#This Row],[Unit Price]]*SalesDataTable[[#This Row],[Discount %]]</f>
        <v>0</v>
      </c>
      <c r="W937" s="5">
        <f>YEAR(SalesDataTable[[#This Row],[Order Date]])</f>
        <v>2026</v>
      </c>
      <c r="X937" s="8" t="str">
        <f>"Q"&amp;ROUNDUP(MONTH(SalesDataTable[[#This Row],[Order Date]])/3,0)</f>
        <v>Q2</v>
      </c>
      <c r="Y937" s="9">
        <f>MONTH(SalesDataTable[[#This Row],[Order Date]])</f>
        <v>5</v>
      </c>
      <c r="Z937" s="8" t="str">
        <f>TEXT(SalesDataTable[[#This Row],[Order Date]],"mmm")</f>
        <v>May</v>
      </c>
    </row>
    <row r="938" spans="1:26" ht="16">
      <c r="A938" s="2">
        <v>873</v>
      </c>
      <c r="B938" s="3">
        <v>46172</v>
      </c>
      <c r="C938" s="5">
        <f>YEAR(SalesDataTable[[#This Row],[Order Date]])</f>
        <v>2026</v>
      </c>
      <c r="D938" s="14" t="str">
        <f>"Q"&amp;ROUNDUP(MONTH(SalesDataTable[[#This Row],[Order Date]])/3,0)</f>
        <v>Q2</v>
      </c>
      <c r="E938" s="5">
        <f>MONTH(SalesDataTable[[#This Row],[Order Date]])</f>
        <v>5</v>
      </c>
      <c r="F938" s="5" t="str">
        <f>TEXT(SalesDataTable[[#This Row],[Order Date]], "MMM")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25">
        <f>SalesDataTable[[#This Row],[Units Sold]]*SalesDataTable[[#This Row],[Unit Price]]</f>
        <v>40.15</v>
      </c>
      <c r="V938" s="8">
        <f>SalesDataTable[[#This Row],[Units Sold]]*SalesDataTable[[#This Row],[Unit Price]]*SalesDataTable[[#This Row],[Discount %]]</f>
        <v>0</v>
      </c>
      <c r="W938" s="5">
        <f>YEAR(SalesDataTable[[#This Row],[Order Date]])</f>
        <v>2026</v>
      </c>
      <c r="X938" s="8" t="str">
        <f>"Q"&amp;ROUNDUP(MONTH(SalesDataTable[[#This Row],[Order Date]])/3,0)</f>
        <v>Q2</v>
      </c>
      <c r="Y938" s="9">
        <f>MONTH(SalesDataTable[[#This Row],[Order Date]])</f>
        <v>5</v>
      </c>
      <c r="Z938" s="8" t="str">
        <f>TEXT(SalesDataTable[[#This Row],[Order Date]],"mmm")</f>
        <v>May</v>
      </c>
    </row>
    <row r="939" spans="1:26" ht="16">
      <c r="A939" s="2">
        <v>1116</v>
      </c>
      <c r="B939" s="3">
        <v>46172</v>
      </c>
      <c r="C939" s="5">
        <f>YEAR(SalesDataTable[[#This Row],[Order Date]])</f>
        <v>2026</v>
      </c>
      <c r="D939" s="14" t="str">
        <f>"Q"&amp;ROUNDUP(MONTH(SalesDataTable[[#This Row],[Order Date]])/3,0)</f>
        <v>Q2</v>
      </c>
      <c r="E939" s="5">
        <f>MONTH(SalesDataTable[[#This Row],[Order Date]])</f>
        <v>5</v>
      </c>
      <c r="F939" s="5" t="str">
        <f>TEXT(SalesDataTable[[#This Row],[Order Date]], "MMM")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25">
        <f>SalesDataTable[[#This Row],[Units Sold]]*SalesDataTable[[#This Row],[Unit Price]]</f>
        <v>672</v>
      </c>
      <c r="V939" s="8">
        <f>SalesDataTable[[#This Row],[Units Sold]]*SalesDataTable[[#This Row],[Unit Price]]*SalesDataTable[[#This Row],[Discount %]]</f>
        <v>100.8</v>
      </c>
      <c r="W939" s="5">
        <f>YEAR(SalesDataTable[[#This Row],[Order Date]])</f>
        <v>2026</v>
      </c>
      <c r="X939" s="8" t="str">
        <f>"Q"&amp;ROUNDUP(MONTH(SalesDataTable[[#This Row],[Order Date]])/3,0)</f>
        <v>Q2</v>
      </c>
      <c r="Y939" s="9">
        <f>MONTH(SalesDataTable[[#This Row],[Order Date]])</f>
        <v>5</v>
      </c>
      <c r="Z939" s="8" t="str">
        <f>TEXT(SalesDataTable[[#This Row],[Order Date]],"mmm")</f>
        <v>May</v>
      </c>
    </row>
    <row r="940" spans="1:26" ht="16">
      <c r="A940" s="2">
        <v>1206</v>
      </c>
      <c r="B940" s="3">
        <v>46172</v>
      </c>
      <c r="C940" s="5">
        <f>YEAR(SalesDataTable[[#This Row],[Order Date]])</f>
        <v>2026</v>
      </c>
      <c r="D940" s="14" t="str">
        <f>"Q"&amp;ROUNDUP(MONTH(SalesDataTable[[#This Row],[Order Date]])/3,0)</f>
        <v>Q2</v>
      </c>
      <c r="E940" s="5">
        <f>MONTH(SalesDataTable[[#This Row],[Order Date]])</f>
        <v>5</v>
      </c>
      <c r="F940" s="5" t="str">
        <f>TEXT(SalesDataTable[[#This Row],[Order Date]], "MMM")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25">
        <f>SalesDataTable[[#This Row],[Units Sold]]*SalesDataTable[[#This Row],[Unit Price]]</f>
        <v>74.260000000000005</v>
      </c>
      <c r="V940" s="8">
        <f>SalesDataTable[[#This Row],[Units Sold]]*SalesDataTable[[#This Row],[Unit Price]]*SalesDataTable[[#This Row],[Discount %]]</f>
        <v>3.7130000000000005</v>
      </c>
      <c r="W940" s="5">
        <f>YEAR(SalesDataTable[[#This Row],[Order Date]])</f>
        <v>2026</v>
      </c>
      <c r="X940" s="8" t="str">
        <f>"Q"&amp;ROUNDUP(MONTH(SalesDataTable[[#This Row],[Order Date]])/3,0)</f>
        <v>Q2</v>
      </c>
      <c r="Y940" s="9">
        <f>MONTH(SalesDataTable[[#This Row],[Order Date]])</f>
        <v>5</v>
      </c>
      <c r="Z940" s="8" t="str">
        <f>TEXT(SalesDataTable[[#This Row],[Order Date]],"mmm")</f>
        <v>May</v>
      </c>
    </row>
    <row r="941" spans="1:26" ht="16">
      <c r="A941" s="2">
        <v>1576</v>
      </c>
      <c r="B941" s="3">
        <v>46172</v>
      </c>
      <c r="C941" s="5">
        <f>YEAR(SalesDataTable[[#This Row],[Order Date]])</f>
        <v>2026</v>
      </c>
      <c r="D941" s="14" t="str">
        <f>"Q"&amp;ROUNDUP(MONTH(SalesDataTable[[#This Row],[Order Date]])/3,0)</f>
        <v>Q2</v>
      </c>
      <c r="E941" s="5">
        <f>MONTH(SalesDataTable[[#This Row],[Order Date]])</f>
        <v>5</v>
      </c>
      <c r="F941" s="5" t="str">
        <f>TEXT(SalesDataTable[[#This Row],[Order Date]], "MMM")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25">
        <f>SalesDataTable[[#This Row],[Units Sold]]*SalesDataTable[[#This Row],[Unit Price]]</f>
        <v>742.92</v>
      </c>
      <c r="V941" s="8">
        <f>SalesDataTable[[#This Row],[Units Sold]]*SalesDataTable[[#This Row],[Unit Price]]*SalesDataTable[[#This Row],[Discount %]]</f>
        <v>0</v>
      </c>
      <c r="W941" s="5">
        <f>YEAR(SalesDataTable[[#This Row],[Order Date]])</f>
        <v>2026</v>
      </c>
      <c r="X941" s="8" t="str">
        <f>"Q"&amp;ROUNDUP(MONTH(SalesDataTable[[#This Row],[Order Date]])/3,0)</f>
        <v>Q2</v>
      </c>
      <c r="Y941" s="9">
        <f>MONTH(SalesDataTable[[#This Row],[Order Date]])</f>
        <v>5</v>
      </c>
      <c r="Z941" s="8" t="str">
        <f>TEXT(SalesDataTable[[#This Row],[Order Date]],"mmm")</f>
        <v>May</v>
      </c>
    </row>
    <row r="942" spans="1:26" ht="16">
      <c r="A942" s="2">
        <v>2634</v>
      </c>
      <c r="B942" s="3">
        <v>46172</v>
      </c>
      <c r="C942" s="5">
        <f>YEAR(SalesDataTable[[#This Row],[Order Date]])</f>
        <v>2026</v>
      </c>
      <c r="D942" s="14" t="str">
        <f>"Q"&amp;ROUNDUP(MONTH(SalesDataTable[[#This Row],[Order Date]])/3,0)</f>
        <v>Q2</v>
      </c>
      <c r="E942" s="5">
        <f>MONTH(SalesDataTable[[#This Row],[Order Date]])</f>
        <v>5</v>
      </c>
      <c r="F942" s="5" t="str">
        <f>TEXT(SalesDataTable[[#This Row],[Order Date]], "MMM")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25">
        <f>SalesDataTable[[#This Row],[Units Sold]]*SalesDataTable[[#This Row],[Unit Price]]</f>
        <v>73.88</v>
      </c>
      <c r="V942" s="8">
        <f>SalesDataTable[[#This Row],[Units Sold]]*SalesDataTable[[#This Row],[Unit Price]]*SalesDataTable[[#This Row],[Discount %]]</f>
        <v>3.694</v>
      </c>
      <c r="W942" s="5">
        <f>YEAR(SalesDataTable[[#This Row],[Order Date]])</f>
        <v>2026</v>
      </c>
      <c r="X942" s="8" t="str">
        <f>"Q"&amp;ROUNDUP(MONTH(SalesDataTable[[#This Row],[Order Date]])/3,0)</f>
        <v>Q2</v>
      </c>
      <c r="Y942" s="9">
        <f>MONTH(SalesDataTable[[#This Row],[Order Date]])</f>
        <v>5</v>
      </c>
      <c r="Z942" s="8" t="str">
        <f>TEXT(SalesDataTable[[#This Row],[Order Date]],"mmm")</f>
        <v>May</v>
      </c>
    </row>
    <row r="943" spans="1:26" ht="16">
      <c r="A943" s="2">
        <v>2649</v>
      </c>
      <c r="B943" s="3">
        <v>46172</v>
      </c>
      <c r="C943" s="5">
        <f>YEAR(SalesDataTable[[#This Row],[Order Date]])</f>
        <v>2026</v>
      </c>
      <c r="D943" s="14" t="str">
        <f>"Q"&amp;ROUNDUP(MONTH(SalesDataTable[[#This Row],[Order Date]])/3,0)</f>
        <v>Q2</v>
      </c>
      <c r="E943" s="5">
        <f>MONTH(SalesDataTable[[#This Row],[Order Date]])</f>
        <v>5</v>
      </c>
      <c r="F943" s="5" t="str">
        <f>TEXT(SalesDataTable[[#This Row],[Order Date]], "MMM")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25">
        <f>SalesDataTable[[#This Row],[Units Sold]]*SalesDataTable[[#This Row],[Unit Price]]</f>
        <v>597.51</v>
      </c>
      <c r="V943" s="8">
        <f>SalesDataTable[[#This Row],[Units Sold]]*SalesDataTable[[#This Row],[Unit Price]]*SalesDataTable[[#This Row],[Discount %]]</f>
        <v>29.875500000000002</v>
      </c>
      <c r="W943" s="5">
        <f>YEAR(SalesDataTable[[#This Row],[Order Date]])</f>
        <v>2026</v>
      </c>
      <c r="X943" s="8" t="str">
        <f>"Q"&amp;ROUNDUP(MONTH(SalesDataTable[[#This Row],[Order Date]])/3,0)</f>
        <v>Q2</v>
      </c>
      <c r="Y943" s="9">
        <f>MONTH(SalesDataTable[[#This Row],[Order Date]])</f>
        <v>5</v>
      </c>
      <c r="Z943" s="8" t="str">
        <f>TEXT(SalesDataTable[[#This Row],[Order Date]],"mmm")</f>
        <v>May</v>
      </c>
    </row>
    <row r="944" spans="1:26" ht="16">
      <c r="A944" s="2">
        <v>2774</v>
      </c>
      <c r="B944" s="3">
        <v>46172</v>
      </c>
      <c r="C944" s="5">
        <f>YEAR(SalesDataTable[[#This Row],[Order Date]])</f>
        <v>2026</v>
      </c>
      <c r="D944" s="14" t="str">
        <f>"Q"&amp;ROUNDUP(MONTH(SalesDataTable[[#This Row],[Order Date]])/3,0)</f>
        <v>Q2</v>
      </c>
      <c r="E944" s="5">
        <f>MONTH(SalesDataTable[[#This Row],[Order Date]])</f>
        <v>5</v>
      </c>
      <c r="F944" s="5" t="str">
        <f>TEXT(SalesDataTable[[#This Row],[Order Date]], "MMM")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25">
        <f>SalesDataTable[[#This Row],[Units Sold]]*SalesDataTable[[#This Row],[Unit Price]]</f>
        <v>249.51</v>
      </c>
      <c r="V944" s="8">
        <f>SalesDataTable[[#This Row],[Units Sold]]*SalesDataTable[[#This Row],[Unit Price]]*SalesDataTable[[#This Row],[Discount %]]</f>
        <v>0</v>
      </c>
      <c r="W944" s="5">
        <f>YEAR(SalesDataTable[[#This Row],[Order Date]])</f>
        <v>2026</v>
      </c>
      <c r="X944" s="8" t="str">
        <f>"Q"&amp;ROUNDUP(MONTH(SalesDataTable[[#This Row],[Order Date]])/3,0)</f>
        <v>Q2</v>
      </c>
      <c r="Y944" s="9">
        <f>MONTH(SalesDataTable[[#This Row],[Order Date]])</f>
        <v>5</v>
      </c>
      <c r="Z944" s="8" t="str">
        <f>TEXT(SalesDataTable[[#This Row],[Order Date]],"mmm")</f>
        <v>May</v>
      </c>
    </row>
    <row r="945" spans="1:26" ht="16">
      <c r="A945" s="2">
        <v>3037</v>
      </c>
      <c r="B945" s="3">
        <v>46172</v>
      </c>
      <c r="C945" s="5">
        <f>YEAR(SalesDataTable[[#This Row],[Order Date]])</f>
        <v>2026</v>
      </c>
      <c r="D945" s="14" t="str">
        <f>"Q"&amp;ROUNDUP(MONTH(SalesDataTable[[#This Row],[Order Date]])/3,0)</f>
        <v>Q2</v>
      </c>
      <c r="E945" s="5">
        <f>MONTH(SalesDataTable[[#This Row],[Order Date]])</f>
        <v>5</v>
      </c>
      <c r="F945" s="5" t="str">
        <f>TEXT(SalesDataTable[[#This Row],[Order Date]], "MMM")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25">
        <f>SalesDataTable[[#This Row],[Units Sold]]*SalesDataTable[[#This Row],[Unit Price]]</f>
        <v>45.8</v>
      </c>
      <c r="V945" s="8">
        <f>SalesDataTable[[#This Row],[Units Sold]]*SalesDataTable[[#This Row],[Unit Price]]*SalesDataTable[[#This Row],[Discount %]]</f>
        <v>2.29</v>
      </c>
      <c r="W945" s="5">
        <f>YEAR(SalesDataTable[[#This Row],[Order Date]])</f>
        <v>2026</v>
      </c>
      <c r="X945" s="8" t="str">
        <f>"Q"&amp;ROUNDUP(MONTH(SalesDataTable[[#This Row],[Order Date]])/3,0)</f>
        <v>Q2</v>
      </c>
      <c r="Y945" s="9">
        <f>MONTH(SalesDataTable[[#This Row],[Order Date]])</f>
        <v>5</v>
      </c>
      <c r="Z945" s="8" t="str">
        <f>TEXT(SalesDataTable[[#This Row],[Order Date]],"mmm")</f>
        <v>May</v>
      </c>
    </row>
    <row r="946" spans="1:26" ht="16">
      <c r="A946" s="2">
        <v>3138</v>
      </c>
      <c r="B946" s="3">
        <v>46172</v>
      </c>
      <c r="C946" s="5">
        <f>YEAR(SalesDataTable[[#This Row],[Order Date]])</f>
        <v>2026</v>
      </c>
      <c r="D946" s="14" t="str">
        <f>"Q"&amp;ROUNDUP(MONTH(SalesDataTable[[#This Row],[Order Date]])/3,0)</f>
        <v>Q2</v>
      </c>
      <c r="E946" s="5">
        <f>MONTH(SalesDataTable[[#This Row],[Order Date]])</f>
        <v>5</v>
      </c>
      <c r="F946" s="5" t="str">
        <f>TEXT(SalesDataTable[[#This Row],[Order Date]], "MMM")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25">
        <f>SalesDataTable[[#This Row],[Units Sold]]*SalesDataTable[[#This Row],[Unit Price]]</f>
        <v>154.85</v>
      </c>
      <c r="V946" s="8">
        <f>SalesDataTable[[#This Row],[Units Sold]]*SalesDataTable[[#This Row],[Unit Price]]*SalesDataTable[[#This Row],[Discount %]]</f>
        <v>0</v>
      </c>
      <c r="W946" s="5">
        <f>YEAR(SalesDataTable[[#This Row],[Order Date]])</f>
        <v>2026</v>
      </c>
      <c r="X946" s="8" t="str">
        <f>"Q"&amp;ROUNDUP(MONTH(SalesDataTable[[#This Row],[Order Date]])/3,0)</f>
        <v>Q2</v>
      </c>
      <c r="Y946" s="9">
        <f>MONTH(SalesDataTable[[#This Row],[Order Date]])</f>
        <v>5</v>
      </c>
      <c r="Z946" s="8" t="str">
        <f>TEXT(SalesDataTable[[#This Row],[Order Date]],"mmm")</f>
        <v>May</v>
      </c>
    </row>
    <row r="947" spans="1:26" ht="16">
      <c r="A947" s="2">
        <v>3228</v>
      </c>
      <c r="B947" s="3">
        <v>46172</v>
      </c>
      <c r="C947" s="5">
        <f>YEAR(SalesDataTable[[#This Row],[Order Date]])</f>
        <v>2026</v>
      </c>
      <c r="D947" s="14" t="str">
        <f>"Q"&amp;ROUNDUP(MONTH(SalesDataTable[[#This Row],[Order Date]])/3,0)</f>
        <v>Q2</v>
      </c>
      <c r="E947" s="5">
        <f>MONTH(SalesDataTable[[#This Row],[Order Date]])</f>
        <v>5</v>
      </c>
      <c r="F947" s="5" t="str">
        <f>TEXT(SalesDataTable[[#This Row],[Order Date]], "MMM")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25">
        <f>SalesDataTable[[#This Row],[Units Sold]]*SalesDataTable[[#This Row],[Unit Price]]</f>
        <v>194.99</v>
      </c>
      <c r="V947" s="8">
        <f>SalesDataTable[[#This Row],[Units Sold]]*SalesDataTable[[#This Row],[Unit Price]]*SalesDataTable[[#This Row],[Discount %]]</f>
        <v>0</v>
      </c>
      <c r="W947" s="5">
        <f>YEAR(SalesDataTable[[#This Row],[Order Date]])</f>
        <v>2026</v>
      </c>
      <c r="X947" s="8" t="str">
        <f>"Q"&amp;ROUNDUP(MONTH(SalesDataTable[[#This Row],[Order Date]])/3,0)</f>
        <v>Q2</v>
      </c>
      <c r="Y947" s="9">
        <f>MONTH(SalesDataTable[[#This Row],[Order Date]])</f>
        <v>5</v>
      </c>
      <c r="Z947" s="8" t="str">
        <f>TEXT(SalesDataTable[[#This Row],[Order Date]],"mmm")</f>
        <v>May</v>
      </c>
    </row>
    <row r="948" spans="1:26" ht="16">
      <c r="A948" s="2">
        <v>3401</v>
      </c>
      <c r="B948" s="3">
        <v>46172</v>
      </c>
      <c r="C948" s="5">
        <f>YEAR(SalesDataTable[[#This Row],[Order Date]])</f>
        <v>2026</v>
      </c>
      <c r="D948" s="14" t="str">
        <f>"Q"&amp;ROUNDUP(MONTH(SalesDataTable[[#This Row],[Order Date]])/3,0)</f>
        <v>Q2</v>
      </c>
      <c r="E948" s="5">
        <f>MONTH(SalesDataTable[[#This Row],[Order Date]])</f>
        <v>5</v>
      </c>
      <c r="F948" s="5" t="str">
        <f>TEXT(SalesDataTable[[#This Row],[Order Date]], "MMM")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25">
        <f>SalesDataTable[[#This Row],[Units Sold]]*SalesDataTable[[#This Row],[Unit Price]]</f>
        <v>36.31</v>
      </c>
      <c r="V948" s="8">
        <f>SalesDataTable[[#This Row],[Units Sold]]*SalesDataTable[[#This Row],[Unit Price]]*SalesDataTable[[#This Row],[Discount %]]</f>
        <v>0</v>
      </c>
      <c r="W948" s="5">
        <f>YEAR(SalesDataTable[[#This Row],[Order Date]])</f>
        <v>2026</v>
      </c>
      <c r="X948" s="8" t="str">
        <f>"Q"&amp;ROUNDUP(MONTH(SalesDataTable[[#This Row],[Order Date]])/3,0)</f>
        <v>Q2</v>
      </c>
      <c r="Y948" s="9">
        <f>MONTH(SalesDataTable[[#This Row],[Order Date]])</f>
        <v>5</v>
      </c>
      <c r="Z948" s="8" t="str">
        <f>TEXT(SalesDataTable[[#This Row],[Order Date]],"mmm")</f>
        <v>May</v>
      </c>
    </row>
    <row r="949" spans="1:26" ht="16">
      <c r="A949" s="2">
        <v>3511</v>
      </c>
      <c r="B949" s="3">
        <v>46172</v>
      </c>
      <c r="C949" s="5">
        <f>YEAR(SalesDataTable[[#This Row],[Order Date]])</f>
        <v>2026</v>
      </c>
      <c r="D949" s="14" t="str">
        <f>"Q"&amp;ROUNDUP(MONTH(SalesDataTable[[#This Row],[Order Date]])/3,0)</f>
        <v>Q2</v>
      </c>
      <c r="E949" s="5">
        <f>MONTH(SalesDataTable[[#This Row],[Order Date]])</f>
        <v>5</v>
      </c>
      <c r="F949" s="5" t="str">
        <f>TEXT(SalesDataTable[[#This Row],[Order Date]], "MMM")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25">
        <f>SalesDataTable[[#This Row],[Units Sold]]*SalesDataTable[[#This Row],[Unit Price]]</f>
        <v>47.19</v>
      </c>
      <c r="V949" s="8">
        <f>SalesDataTable[[#This Row],[Units Sold]]*SalesDataTable[[#This Row],[Unit Price]]*SalesDataTable[[#This Row],[Discount %]]</f>
        <v>0</v>
      </c>
      <c r="W949" s="5">
        <f>YEAR(SalesDataTable[[#This Row],[Order Date]])</f>
        <v>2026</v>
      </c>
      <c r="X949" s="8" t="str">
        <f>"Q"&amp;ROUNDUP(MONTH(SalesDataTable[[#This Row],[Order Date]])/3,0)</f>
        <v>Q2</v>
      </c>
      <c r="Y949" s="9">
        <f>MONTH(SalesDataTable[[#This Row],[Order Date]])</f>
        <v>5</v>
      </c>
      <c r="Z949" s="8" t="str">
        <f>TEXT(SalesDataTable[[#This Row],[Order Date]],"mmm")</f>
        <v>May</v>
      </c>
    </row>
    <row r="950" spans="1:26" ht="16">
      <c r="A950" s="2">
        <v>4485</v>
      </c>
      <c r="B950" s="3">
        <v>46172</v>
      </c>
      <c r="C950" s="5">
        <f>YEAR(SalesDataTable[[#This Row],[Order Date]])</f>
        <v>2026</v>
      </c>
      <c r="D950" s="14" t="str">
        <f>"Q"&amp;ROUNDUP(MONTH(SalesDataTable[[#This Row],[Order Date]])/3,0)</f>
        <v>Q2</v>
      </c>
      <c r="E950" s="5">
        <f>MONTH(SalesDataTable[[#This Row],[Order Date]])</f>
        <v>5</v>
      </c>
      <c r="F950" s="5" t="str">
        <f>TEXT(SalesDataTable[[#This Row],[Order Date]], "MMM")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25">
        <f>SalesDataTable[[#This Row],[Units Sold]]*SalesDataTable[[#This Row],[Unit Price]]</f>
        <v>124.14</v>
      </c>
      <c r="V950" s="8">
        <f>SalesDataTable[[#This Row],[Units Sold]]*SalesDataTable[[#This Row],[Unit Price]]*SalesDataTable[[#This Row],[Discount %]]</f>
        <v>0</v>
      </c>
      <c r="W950" s="5">
        <f>YEAR(SalesDataTable[[#This Row],[Order Date]])</f>
        <v>2026</v>
      </c>
      <c r="X950" s="8" t="str">
        <f>"Q"&amp;ROUNDUP(MONTH(SalesDataTable[[#This Row],[Order Date]])/3,0)</f>
        <v>Q2</v>
      </c>
      <c r="Y950" s="9">
        <f>MONTH(SalesDataTable[[#This Row],[Order Date]])</f>
        <v>5</v>
      </c>
      <c r="Z950" s="8" t="str">
        <f>TEXT(SalesDataTable[[#This Row],[Order Date]],"mmm")</f>
        <v>May</v>
      </c>
    </row>
    <row r="951" spans="1:26" ht="16">
      <c r="A951" s="2">
        <v>447</v>
      </c>
      <c r="B951" s="3">
        <v>46173</v>
      </c>
      <c r="C951" s="5">
        <f>YEAR(SalesDataTable[[#This Row],[Order Date]])</f>
        <v>2026</v>
      </c>
      <c r="D951" s="14" t="str">
        <f>"Q"&amp;ROUNDUP(MONTH(SalesDataTable[[#This Row],[Order Date]])/3,0)</f>
        <v>Q2</v>
      </c>
      <c r="E951" s="5">
        <f>MONTH(SalesDataTable[[#This Row],[Order Date]])</f>
        <v>5</v>
      </c>
      <c r="F951" s="5" t="str">
        <f>TEXT(SalesDataTable[[#This Row],[Order Date]], "MMM")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25">
        <f>SalesDataTable[[#This Row],[Units Sold]]*SalesDataTable[[#This Row],[Unit Price]]</f>
        <v>131.94999999999999</v>
      </c>
      <c r="V951" s="8">
        <f>SalesDataTable[[#This Row],[Units Sold]]*SalesDataTable[[#This Row],[Unit Price]]*SalesDataTable[[#This Row],[Discount %]]</f>
        <v>0</v>
      </c>
      <c r="W951" s="5">
        <f>YEAR(SalesDataTable[[#This Row],[Order Date]])</f>
        <v>2026</v>
      </c>
      <c r="X951" s="8" t="str">
        <f>"Q"&amp;ROUNDUP(MONTH(SalesDataTable[[#This Row],[Order Date]])/3,0)</f>
        <v>Q2</v>
      </c>
      <c r="Y951" s="9">
        <f>MONTH(SalesDataTable[[#This Row],[Order Date]])</f>
        <v>5</v>
      </c>
      <c r="Z951" s="8" t="str">
        <f>TEXT(SalesDataTable[[#This Row],[Order Date]],"mmm")</f>
        <v>May</v>
      </c>
    </row>
    <row r="952" spans="1:26" ht="16">
      <c r="A952" s="2">
        <v>1208</v>
      </c>
      <c r="B952" s="3">
        <v>46173</v>
      </c>
      <c r="C952" s="5">
        <f>YEAR(SalesDataTable[[#This Row],[Order Date]])</f>
        <v>2026</v>
      </c>
      <c r="D952" s="14" t="str">
        <f>"Q"&amp;ROUNDUP(MONTH(SalesDataTable[[#This Row],[Order Date]])/3,0)</f>
        <v>Q2</v>
      </c>
      <c r="E952" s="5">
        <f>MONTH(SalesDataTable[[#This Row],[Order Date]])</f>
        <v>5</v>
      </c>
      <c r="F952" s="5" t="str">
        <f>TEXT(SalesDataTable[[#This Row],[Order Date]], "MMM")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25">
        <f>SalesDataTable[[#This Row],[Units Sold]]*SalesDataTable[[#This Row],[Unit Price]]</f>
        <v>102.24</v>
      </c>
      <c r="V952" s="8">
        <f>SalesDataTable[[#This Row],[Units Sold]]*SalesDataTable[[#This Row],[Unit Price]]*SalesDataTable[[#This Row],[Discount %]]</f>
        <v>0</v>
      </c>
      <c r="W952" s="5">
        <f>YEAR(SalesDataTable[[#This Row],[Order Date]])</f>
        <v>2026</v>
      </c>
      <c r="X952" s="8" t="str">
        <f>"Q"&amp;ROUNDUP(MONTH(SalesDataTable[[#This Row],[Order Date]])/3,0)</f>
        <v>Q2</v>
      </c>
      <c r="Y952" s="9">
        <f>MONTH(SalesDataTable[[#This Row],[Order Date]])</f>
        <v>5</v>
      </c>
      <c r="Z952" s="8" t="str">
        <f>TEXT(SalesDataTable[[#This Row],[Order Date]],"mmm")</f>
        <v>May</v>
      </c>
    </row>
    <row r="953" spans="1:26" ht="16">
      <c r="A953" s="2">
        <v>1355</v>
      </c>
      <c r="B953" s="3">
        <v>46173</v>
      </c>
      <c r="C953" s="5">
        <f>YEAR(SalesDataTable[[#This Row],[Order Date]])</f>
        <v>2026</v>
      </c>
      <c r="D953" s="14" t="str">
        <f>"Q"&amp;ROUNDUP(MONTH(SalesDataTable[[#This Row],[Order Date]])/3,0)</f>
        <v>Q2</v>
      </c>
      <c r="E953" s="5">
        <f>MONTH(SalesDataTable[[#This Row],[Order Date]])</f>
        <v>5</v>
      </c>
      <c r="F953" s="5" t="str">
        <f>TEXT(SalesDataTable[[#This Row],[Order Date]], "MMM")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25">
        <f>SalesDataTable[[#This Row],[Units Sold]]*SalesDataTable[[#This Row],[Unit Price]]</f>
        <v>304.14</v>
      </c>
      <c r="V953" s="8">
        <f>SalesDataTable[[#This Row],[Units Sold]]*SalesDataTable[[#This Row],[Unit Price]]*SalesDataTable[[#This Row],[Discount %]]</f>
        <v>0</v>
      </c>
      <c r="W953" s="5">
        <f>YEAR(SalesDataTable[[#This Row],[Order Date]])</f>
        <v>2026</v>
      </c>
      <c r="X953" s="8" t="str">
        <f>"Q"&amp;ROUNDUP(MONTH(SalesDataTable[[#This Row],[Order Date]])/3,0)</f>
        <v>Q2</v>
      </c>
      <c r="Y953" s="9">
        <f>MONTH(SalesDataTable[[#This Row],[Order Date]])</f>
        <v>5</v>
      </c>
      <c r="Z953" s="8" t="str">
        <f>TEXT(SalesDataTable[[#This Row],[Order Date]],"mmm")</f>
        <v>May</v>
      </c>
    </row>
    <row r="954" spans="1:26" ht="16">
      <c r="A954" s="2">
        <v>1474</v>
      </c>
      <c r="B954" s="3">
        <v>46173</v>
      </c>
      <c r="C954" s="5">
        <f>YEAR(SalesDataTable[[#This Row],[Order Date]])</f>
        <v>2026</v>
      </c>
      <c r="D954" s="14" t="str">
        <f>"Q"&amp;ROUNDUP(MONTH(SalesDataTable[[#This Row],[Order Date]])/3,0)</f>
        <v>Q2</v>
      </c>
      <c r="E954" s="5">
        <f>MONTH(SalesDataTable[[#This Row],[Order Date]])</f>
        <v>5</v>
      </c>
      <c r="F954" s="5" t="str">
        <f>TEXT(SalesDataTable[[#This Row],[Order Date]], "MMM")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25">
        <f>SalesDataTable[[#This Row],[Units Sold]]*SalesDataTable[[#This Row],[Unit Price]]</f>
        <v>246.68</v>
      </c>
      <c r="V954" s="8">
        <f>SalesDataTable[[#This Row],[Units Sold]]*SalesDataTable[[#This Row],[Unit Price]]*SalesDataTable[[#This Row],[Discount %]]</f>
        <v>12.334000000000001</v>
      </c>
      <c r="W954" s="5">
        <f>YEAR(SalesDataTable[[#This Row],[Order Date]])</f>
        <v>2026</v>
      </c>
      <c r="X954" s="8" t="str">
        <f>"Q"&amp;ROUNDUP(MONTH(SalesDataTable[[#This Row],[Order Date]])/3,0)</f>
        <v>Q2</v>
      </c>
      <c r="Y954" s="9">
        <f>MONTH(SalesDataTable[[#This Row],[Order Date]])</f>
        <v>5</v>
      </c>
      <c r="Z954" s="8" t="str">
        <f>TEXT(SalesDataTable[[#This Row],[Order Date]],"mmm")</f>
        <v>May</v>
      </c>
    </row>
    <row r="955" spans="1:26" ht="16">
      <c r="A955" s="2">
        <v>1625</v>
      </c>
      <c r="B955" s="3">
        <v>46173</v>
      </c>
      <c r="C955" s="5">
        <f>YEAR(SalesDataTable[[#This Row],[Order Date]])</f>
        <v>2026</v>
      </c>
      <c r="D955" s="14" t="str">
        <f>"Q"&amp;ROUNDUP(MONTH(SalesDataTable[[#This Row],[Order Date]])/3,0)</f>
        <v>Q2</v>
      </c>
      <c r="E955" s="5">
        <f>MONTH(SalesDataTable[[#This Row],[Order Date]])</f>
        <v>5</v>
      </c>
      <c r="F955" s="5" t="str">
        <f>TEXT(SalesDataTable[[#This Row],[Order Date]], "MMM")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25">
        <f>SalesDataTable[[#This Row],[Units Sold]]*SalesDataTable[[#This Row],[Unit Price]]</f>
        <v>155.81</v>
      </c>
      <c r="V955" s="8">
        <f>SalesDataTable[[#This Row],[Units Sold]]*SalesDataTable[[#This Row],[Unit Price]]*SalesDataTable[[#This Row],[Discount %]]</f>
        <v>0</v>
      </c>
      <c r="W955" s="5">
        <f>YEAR(SalesDataTable[[#This Row],[Order Date]])</f>
        <v>2026</v>
      </c>
      <c r="X955" s="8" t="str">
        <f>"Q"&amp;ROUNDUP(MONTH(SalesDataTable[[#This Row],[Order Date]])/3,0)</f>
        <v>Q2</v>
      </c>
      <c r="Y955" s="9">
        <f>MONTH(SalesDataTable[[#This Row],[Order Date]])</f>
        <v>5</v>
      </c>
      <c r="Z955" s="8" t="str">
        <f>TEXT(SalesDataTable[[#This Row],[Order Date]],"mmm")</f>
        <v>May</v>
      </c>
    </row>
    <row r="956" spans="1:26" ht="16">
      <c r="A956" s="2">
        <v>1877</v>
      </c>
      <c r="B956" s="3">
        <v>46173</v>
      </c>
      <c r="C956" s="5">
        <f>YEAR(SalesDataTable[[#This Row],[Order Date]])</f>
        <v>2026</v>
      </c>
      <c r="D956" s="14" t="str">
        <f>"Q"&amp;ROUNDUP(MONTH(SalesDataTable[[#This Row],[Order Date]])/3,0)</f>
        <v>Q2</v>
      </c>
      <c r="E956" s="5">
        <f>MONTH(SalesDataTable[[#This Row],[Order Date]])</f>
        <v>5</v>
      </c>
      <c r="F956" s="5" t="str">
        <f>TEXT(SalesDataTable[[#This Row],[Order Date]], "MMM")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25">
        <f>SalesDataTable[[#This Row],[Units Sold]]*SalesDataTable[[#This Row],[Unit Price]]</f>
        <v>163.19</v>
      </c>
      <c r="V956" s="8">
        <f>SalesDataTable[[#This Row],[Units Sold]]*SalesDataTable[[#This Row],[Unit Price]]*SalesDataTable[[#This Row],[Discount %]]</f>
        <v>8.1594999999999995</v>
      </c>
      <c r="W956" s="5">
        <f>YEAR(SalesDataTable[[#This Row],[Order Date]])</f>
        <v>2026</v>
      </c>
      <c r="X956" s="8" t="str">
        <f>"Q"&amp;ROUNDUP(MONTH(SalesDataTable[[#This Row],[Order Date]])/3,0)</f>
        <v>Q2</v>
      </c>
      <c r="Y956" s="9">
        <f>MONTH(SalesDataTable[[#This Row],[Order Date]])</f>
        <v>5</v>
      </c>
      <c r="Z956" s="8" t="str">
        <f>TEXT(SalesDataTable[[#This Row],[Order Date]],"mmm")</f>
        <v>May</v>
      </c>
    </row>
    <row r="957" spans="1:26" ht="16">
      <c r="A957" s="2">
        <v>1978</v>
      </c>
      <c r="B957" s="3">
        <v>46173</v>
      </c>
      <c r="C957" s="5">
        <f>YEAR(SalesDataTable[[#This Row],[Order Date]])</f>
        <v>2026</v>
      </c>
      <c r="D957" s="14" t="str">
        <f>"Q"&amp;ROUNDUP(MONTH(SalesDataTable[[#This Row],[Order Date]])/3,0)</f>
        <v>Q2</v>
      </c>
      <c r="E957" s="5">
        <f>MONTH(SalesDataTable[[#This Row],[Order Date]])</f>
        <v>5</v>
      </c>
      <c r="F957" s="5" t="str">
        <f>TEXT(SalesDataTable[[#This Row],[Order Date]], "MMM")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25">
        <f>SalesDataTable[[#This Row],[Units Sold]]*SalesDataTable[[#This Row],[Unit Price]]</f>
        <v>147.30000000000001</v>
      </c>
      <c r="V957" s="8">
        <f>SalesDataTable[[#This Row],[Units Sold]]*SalesDataTable[[#This Row],[Unit Price]]*SalesDataTable[[#This Row],[Discount %]]</f>
        <v>7.3650000000000011</v>
      </c>
      <c r="W957" s="5">
        <f>YEAR(SalesDataTable[[#This Row],[Order Date]])</f>
        <v>2026</v>
      </c>
      <c r="X957" s="8" t="str">
        <f>"Q"&amp;ROUNDUP(MONTH(SalesDataTable[[#This Row],[Order Date]])/3,0)</f>
        <v>Q2</v>
      </c>
      <c r="Y957" s="9">
        <f>MONTH(SalesDataTable[[#This Row],[Order Date]])</f>
        <v>5</v>
      </c>
      <c r="Z957" s="8" t="str">
        <f>TEXT(SalesDataTable[[#This Row],[Order Date]],"mmm")</f>
        <v>May</v>
      </c>
    </row>
    <row r="958" spans="1:26" ht="16">
      <c r="A958" s="2">
        <v>3616</v>
      </c>
      <c r="B958" s="3">
        <v>46173</v>
      </c>
      <c r="C958" s="5">
        <f>YEAR(SalesDataTable[[#This Row],[Order Date]])</f>
        <v>2026</v>
      </c>
      <c r="D958" s="14" t="str">
        <f>"Q"&amp;ROUNDUP(MONTH(SalesDataTable[[#This Row],[Order Date]])/3,0)</f>
        <v>Q2</v>
      </c>
      <c r="E958" s="5">
        <f>MONTH(SalesDataTable[[#This Row],[Order Date]])</f>
        <v>5</v>
      </c>
      <c r="F958" s="5" t="str">
        <f>TEXT(SalesDataTable[[#This Row],[Order Date]], "MMM")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25">
        <f>SalesDataTable[[#This Row],[Units Sold]]*SalesDataTable[[#This Row],[Unit Price]]</f>
        <v>630.79999999999995</v>
      </c>
      <c r="V958" s="8">
        <f>SalesDataTable[[#This Row],[Units Sold]]*SalesDataTable[[#This Row],[Unit Price]]*SalesDataTable[[#This Row],[Discount %]]</f>
        <v>0</v>
      </c>
      <c r="W958" s="5">
        <f>YEAR(SalesDataTable[[#This Row],[Order Date]])</f>
        <v>2026</v>
      </c>
      <c r="X958" s="8" t="str">
        <f>"Q"&amp;ROUNDUP(MONTH(SalesDataTable[[#This Row],[Order Date]])/3,0)</f>
        <v>Q2</v>
      </c>
      <c r="Y958" s="9">
        <f>MONTH(SalesDataTable[[#This Row],[Order Date]])</f>
        <v>5</v>
      </c>
      <c r="Z958" s="8" t="str">
        <f>TEXT(SalesDataTable[[#This Row],[Order Date]],"mmm")</f>
        <v>May</v>
      </c>
    </row>
    <row r="959" spans="1:26" ht="16">
      <c r="A959" s="2">
        <v>3992</v>
      </c>
      <c r="B959" s="3">
        <v>46173</v>
      </c>
      <c r="C959" s="5">
        <f>YEAR(SalesDataTable[[#This Row],[Order Date]])</f>
        <v>2026</v>
      </c>
      <c r="D959" s="14" t="str">
        <f>"Q"&amp;ROUNDUP(MONTH(SalesDataTable[[#This Row],[Order Date]])/3,0)</f>
        <v>Q2</v>
      </c>
      <c r="E959" s="5">
        <f>MONTH(SalesDataTable[[#This Row],[Order Date]])</f>
        <v>5</v>
      </c>
      <c r="F959" s="5" t="str">
        <f>TEXT(SalesDataTable[[#This Row],[Order Date]], "MMM")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25">
        <f>SalesDataTable[[#This Row],[Units Sold]]*SalesDataTable[[#This Row],[Unit Price]]</f>
        <v>327.14</v>
      </c>
      <c r="V959" s="8">
        <f>SalesDataTable[[#This Row],[Units Sold]]*SalesDataTable[[#This Row],[Unit Price]]*SalesDataTable[[#This Row],[Discount %]]</f>
        <v>0</v>
      </c>
      <c r="W959" s="5">
        <f>YEAR(SalesDataTable[[#This Row],[Order Date]])</f>
        <v>2026</v>
      </c>
      <c r="X959" s="8" t="str">
        <f>"Q"&amp;ROUNDUP(MONTH(SalesDataTable[[#This Row],[Order Date]])/3,0)</f>
        <v>Q2</v>
      </c>
      <c r="Y959" s="9">
        <f>MONTH(SalesDataTable[[#This Row],[Order Date]])</f>
        <v>5</v>
      </c>
      <c r="Z959" s="8" t="str">
        <f>TEXT(SalesDataTable[[#This Row],[Order Date]],"mmm")</f>
        <v>May</v>
      </c>
    </row>
    <row r="960" spans="1:26" ht="16">
      <c r="A960" s="2">
        <v>4091</v>
      </c>
      <c r="B960" s="3">
        <v>46173</v>
      </c>
      <c r="C960" s="5">
        <f>YEAR(SalesDataTable[[#This Row],[Order Date]])</f>
        <v>2026</v>
      </c>
      <c r="D960" s="14" t="str">
        <f>"Q"&amp;ROUNDUP(MONTH(SalesDataTable[[#This Row],[Order Date]])/3,0)</f>
        <v>Q2</v>
      </c>
      <c r="E960" s="5">
        <f>MONTH(SalesDataTable[[#This Row],[Order Date]])</f>
        <v>5</v>
      </c>
      <c r="F960" s="5" t="str">
        <f>TEXT(SalesDataTable[[#This Row],[Order Date]], "MMM")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25">
        <f>SalesDataTable[[#This Row],[Units Sold]]*SalesDataTable[[#This Row],[Unit Price]]</f>
        <v>142.06</v>
      </c>
      <c r="V960" s="8">
        <f>SalesDataTable[[#This Row],[Units Sold]]*SalesDataTable[[#This Row],[Unit Price]]*SalesDataTable[[#This Row],[Discount %]]</f>
        <v>0</v>
      </c>
      <c r="W960" s="5">
        <f>YEAR(SalesDataTable[[#This Row],[Order Date]])</f>
        <v>2026</v>
      </c>
      <c r="X960" s="8" t="str">
        <f>"Q"&amp;ROUNDUP(MONTH(SalesDataTable[[#This Row],[Order Date]])/3,0)</f>
        <v>Q2</v>
      </c>
      <c r="Y960" s="9">
        <f>MONTH(SalesDataTable[[#This Row],[Order Date]])</f>
        <v>5</v>
      </c>
      <c r="Z960" s="8" t="str">
        <f>TEXT(SalesDataTable[[#This Row],[Order Date]],"mmm")</f>
        <v>May</v>
      </c>
    </row>
    <row r="961" spans="1:26" ht="16">
      <c r="A961" s="2">
        <v>4204</v>
      </c>
      <c r="B961" s="3">
        <v>46173</v>
      </c>
      <c r="C961" s="5">
        <f>YEAR(SalesDataTable[[#This Row],[Order Date]])</f>
        <v>2026</v>
      </c>
      <c r="D961" s="14" t="str">
        <f>"Q"&amp;ROUNDUP(MONTH(SalesDataTable[[#This Row],[Order Date]])/3,0)</f>
        <v>Q2</v>
      </c>
      <c r="E961" s="5">
        <f>MONTH(SalesDataTable[[#This Row],[Order Date]])</f>
        <v>5</v>
      </c>
      <c r="F961" s="5" t="str">
        <f>TEXT(SalesDataTable[[#This Row],[Order Date]], "MMM")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25">
        <f>SalesDataTable[[#This Row],[Units Sold]]*SalesDataTable[[#This Row],[Unit Price]]</f>
        <v>81.37</v>
      </c>
      <c r="V961" s="8">
        <f>SalesDataTable[[#This Row],[Units Sold]]*SalesDataTable[[#This Row],[Unit Price]]*SalesDataTable[[#This Row],[Discount %]]</f>
        <v>0</v>
      </c>
      <c r="W961" s="5">
        <f>YEAR(SalesDataTable[[#This Row],[Order Date]])</f>
        <v>2026</v>
      </c>
      <c r="X961" s="8" t="str">
        <f>"Q"&amp;ROUNDUP(MONTH(SalesDataTable[[#This Row],[Order Date]])/3,0)</f>
        <v>Q2</v>
      </c>
      <c r="Y961" s="9">
        <f>MONTH(SalesDataTable[[#This Row],[Order Date]])</f>
        <v>5</v>
      </c>
      <c r="Z961" s="8" t="str">
        <f>TEXT(SalesDataTable[[#This Row],[Order Date]],"mmm")</f>
        <v>May</v>
      </c>
    </row>
    <row r="962" spans="1:26" ht="16">
      <c r="A962" s="2">
        <v>4234</v>
      </c>
      <c r="B962" s="3">
        <v>46173</v>
      </c>
      <c r="C962" s="5">
        <f>YEAR(SalesDataTable[[#This Row],[Order Date]])</f>
        <v>2026</v>
      </c>
      <c r="D962" s="14" t="str">
        <f>"Q"&amp;ROUNDUP(MONTH(SalesDataTable[[#This Row],[Order Date]])/3,0)</f>
        <v>Q2</v>
      </c>
      <c r="E962" s="5">
        <f>MONTH(SalesDataTable[[#This Row],[Order Date]])</f>
        <v>5</v>
      </c>
      <c r="F962" s="5" t="str">
        <f>TEXT(SalesDataTable[[#This Row],[Order Date]], "MMM")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25">
        <f>SalesDataTable[[#This Row],[Units Sold]]*SalesDataTable[[#This Row],[Unit Price]]</f>
        <v>120.75</v>
      </c>
      <c r="V962" s="8">
        <f>SalesDataTable[[#This Row],[Units Sold]]*SalesDataTable[[#This Row],[Unit Price]]*SalesDataTable[[#This Row],[Discount %]]</f>
        <v>0</v>
      </c>
      <c r="W962" s="5">
        <f>YEAR(SalesDataTable[[#This Row],[Order Date]])</f>
        <v>2026</v>
      </c>
      <c r="X962" s="8" t="str">
        <f>"Q"&amp;ROUNDUP(MONTH(SalesDataTable[[#This Row],[Order Date]])/3,0)</f>
        <v>Q2</v>
      </c>
      <c r="Y962" s="9">
        <f>MONTH(SalesDataTable[[#This Row],[Order Date]])</f>
        <v>5</v>
      </c>
      <c r="Z962" s="8" t="str">
        <f>TEXT(SalesDataTable[[#This Row],[Order Date]],"mmm")</f>
        <v>May</v>
      </c>
    </row>
    <row r="963" spans="1:26" ht="16">
      <c r="A963" s="2">
        <v>4696</v>
      </c>
      <c r="B963" s="3">
        <v>46173</v>
      </c>
      <c r="C963" s="5">
        <f>YEAR(SalesDataTable[[#This Row],[Order Date]])</f>
        <v>2026</v>
      </c>
      <c r="D963" s="14" t="str">
        <f>"Q"&amp;ROUNDUP(MONTH(SalesDataTable[[#This Row],[Order Date]])/3,0)</f>
        <v>Q2</v>
      </c>
      <c r="E963" s="5">
        <f>MONTH(SalesDataTable[[#This Row],[Order Date]])</f>
        <v>5</v>
      </c>
      <c r="F963" s="5" t="str">
        <f>TEXT(SalesDataTable[[#This Row],[Order Date]], "MMM")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25">
        <f>SalesDataTable[[#This Row],[Units Sold]]*SalesDataTable[[#This Row],[Unit Price]]</f>
        <v>327.16000000000003</v>
      </c>
      <c r="V963" s="8">
        <f>SalesDataTable[[#This Row],[Units Sold]]*SalesDataTable[[#This Row],[Unit Price]]*SalesDataTable[[#This Row],[Discount %]]</f>
        <v>0</v>
      </c>
      <c r="W963" s="5">
        <f>YEAR(SalesDataTable[[#This Row],[Order Date]])</f>
        <v>2026</v>
      </c>
      <c r="X963" s="8" t="str">
        <f>"Q"&amp;ROUNDUP(MONTH(SalesDataTable[[#This Row],[Order Date]])/3,0)</f>
        <v>Q2</v>
      </c>
      <c r="Y963" s="9">
        <f>MONTH(SalesDataTable[[#This Row],[Order Date]])</f>
        <v>5</v>
      </c>
      <c r="Z963" s="8" t="str">
        <f>TEXT(SalesDataTable[[#This Row],[Order Date]],"mmm")</f>
        <v>May</v>
      </c>
    </row>
    <row r="964" spans="1:26" ht="16">
      <c r="A964" s="2">
        <v>4755</v>
      </c>
      <c r="B964" s="3">
        <v>46173</v>
      </c>
      <c r="C964" s="5">
        <f>YEAR(SalesDataTable[[#This Row],[Order Date]])</f>
        <v>2026</v>
      </c>
      <c r="D964" s="14" t="str">
        <f>"Q"&amp;ROUNDUP(MONTH(SalesDataTable[[#This Row],[Order Date]])/3,0)</f>
        <v>Q2</v>
      </c>
      <c r="E964" s="5">
        <f>MONTH(SalesDataTable[[#This Row],[Order Date]])</f>
        <v>5</v>
      </c>
      <c r="F964" s="5" t="str">
        <f>TEXT(SalesDataTable[[#This Row],[Order Date]], "MMM")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25">
        <f>SalesDataTable[[#This Row],[Units Sold]]*SalesDataTable[[#This Row],[Unit Price]]</f>
        <v>81.2</v>
      </c>
      <c r="V964" s="8">
        <f>SalesDataTable[[#This Row],[Units Sold]]*SalesDataTable[[#This Row],[Unit Price]]*SalesDataTable[[#This Row],[Discount %]]</f>
        <v>8.120000000000001</v>
      </c>
      <c r="W964" s="5">
        <f>YEAR(SalesDataTable[[#This Row],[Order Date]])</f>
        <v>2026</v>
      </c>
      <c r="X964" s="8" t="str">
        <f>"Q"&amp;ROUNDUP(MONTH(SalesDataTable[[#This Row],[Order Date]])/3,0)</f>
        <v>Q2</v>
      </c>
      <c r="Y964" s="9">
        <f>MONTH(SalesDataTable[[#This Row],[Order Date]])</f>
        <v>5</v>
      </c>
      <c r="Z964" s="8" t="str">
        <f>TEXT(SalesDataTable[[#This Row],[Order Date]],"mmm")</f>
        <v>May</v>
      </c>
    </row>
    <row r="965" spans="1:26" ht="16">
      <c r="A965" s="2">
        <v>5090</v>
      </c>
      <c r="B965" s="3">
        <v>46173</v>
      </c>
      <c r="C965" s="5">
        <f>YEAR(SalesDataTable[[#This Row],[Order Date]])</f>
        <v>2026</v>
      </c>
      <c r="D965" s="14" t="str">
        <f>"Q"&amp;ROUNDUP(MONTH(SalesDataTable[[#This Row],[Order Date]])/3,0)</f>
        <v>Q2</v>
      </c>
      <c r="E965" s="5">
        <f>MONTH(SalesDataTable[[#This Row],[Order Date]])</f>
        <v>5</v>
      </c>
      <c r="F965" s="5" t="str">
        <f>TEXT(SalesDataTable[[#This Row],[Order Date]], "MMM")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25">
        <f>SalesDataTable[[#This Row],[Units Sold]]*SalesDataTable[[#This Row],[Unit Price]]</f>
        <v>93.04</v>
      </c>
      <c r="V965" s="8">
        <f>SalesDataTable[[#This Row],[Units Sold]]*SalesDataTable[[#This Row],[Unit Price]]*SalesDataTable[[#This Row],[Discount %]]</f>
        <v>4.6520000000000001</v>
      </c>
      <c r="W965" s="5">
        <f>YEAR(SalesDataTable[[#This Row],[Order Date]])</f>
        <v>2026</v>
      </c>
      <c r="X965" s="8" t="str">
        <f>"Q"&amp;ROUNDUP(MONTH(SalesDataTable[[#This Row],[Order Date]])/3,0)</f>
        <v>Q2</v>
      </c>
      <c r="Y965" s="9">
        <f>MONTH(SalesDataTable[[#This Row],[Order Date]])</f>
        <v>5</v>
      </c>
      <c r="Z965" s="8" t="str">
        <f>TEXT(SalesDataTable[[#This Row],[Order Date]],"mmm")</f>
        <v>May</v>
      </c>
    </row>
    <row r="966" spans="1:26" ht="16">
      <c r="A966" s="2">
        <v>27</v>
      </c>
      <c r="B966" s="3">
        <v>46174</v>
      </c>
      <c r="C966" s="5">
        <f>YEAR(SalesDataTable[[#This Row],[Order Date]])</f>
        <v>2026</v>
      </c>
      <c r="D966" s="14" t="str">
        <f>"Q"&amp;ROUNDUP(MONTH(SalesDataTable[[#This Row],[Order Date]])/3,0)</f>
        <v>Q2</v>
      </c>
      <c r="E966" s="5">
        <f>MONTH(SalesDataTable[[#This Row],[Order Date]])</f>
        <v>6</v>
      </c>
      <c r="F966" s="5" t="str">
        <f>TEXT(SalesDataTable[[#This Row],[Order Date]], "MMM")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25">
        <f>SalesDataTable[[#This Row],[Units Sold]]*SalesDataTable[[#This Row],[Unit Price]]</f>
        <v>195.22</v>
      </c>
      <c r="V966" s="8">
        <f>SalesDataTable[[#This Row],[Units Sold]]*SalesDataTable[[#This Row],[Unit Price]]*SalesDataTable[[#This Row],[Discount %]]</f>
        <v>0</v>
      </c>
      <c r="W966" s="5">
        <f>YEAR(SalesDataTable[[#This Row],[Order Date]])</f>
        <v>2026</v>
      </c>
      <c r="X966" s="8" t="str">
        <f>"Q"&amp;ROUNDUP(MONTH(SalesDataTable[[#This Row],[Order Date]])/3,0)</f>
        <v>Q2</v>
      </c>
      <c r="Y966" s="9">
        <f>MONTH(SalesDataTable[[#This Row],[Order Date]])</f>
        <v>6</v>
      </c>
      <c r="Z966" s="8" t="str">
        <f>TEXT(SalesDataTable[[#This Row],[Order Date]],"mmm")</f>
        <v>Jun</v>
      </c>
    </row>
    <row r="967" spans="1:26" ht="16">
      <c r="A967" s="2">
        <v>463</v>
      </c>
      <c r="B967" s="3">
        <v>46174</v>
      </c>
      <c r="C967" s="5">
        <f>YEAR(SalesDataTable[[#This Row],[Order Date]])</f>
        <v>2026</v>
      </c>
      <c r="D967" s="14" t="str">
        <f>"Q"&amp;ROUNDUP(MONTH(SalesDataTable[[#This Row],[Order Date]])/3,0)</f>
        <v>Q2</v>
      </c>
      <c r="E967" s="5">
        <f>MONTH(SalesDataTable[[#This Row],[Order Date]])</f>
        <v>6</v>
      </c>
      <c r="F967" s="5" t="str">
        <f>TEXT(SalesDataTable[[#This Row],[Order Date]], "MMM")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25">
        <f>SalesDataTable[[#This Row],[Units Sold]]*SalesDataTable[[#This Row],[Unit Price]]</f>
        <v>40.71</v>
      </c>
      <c r="V967" s="8">
        <f>SalesDataTable[[#This Row],[Units Sold]]*SalesDataTable[[#This Row],[Unit Price]]*SalesDataTable[[#This Row],[Discount %]]</f>
        <v>2.0355000000000003</v>
      </c>
      <c r="W967" s="5">
        <f>YEAR(SalesDataTable[[#This Row],[Order Date]])</f>
        <v>2026</v>
      </c>
      <c r="X967" s="8" t="str">
        <f>"Q"&amp;ROUNDUP(MONTH(SalesDataTable[[#This Row],[Order Date]])/3,0)</f>
        <v>Q2</v>
      </c>
      <c r="Y967" s="9">
        <f>MONTH(SalesDataTable[[#This Row],[Order Date]])</f>
        <v>6</v>
      </c>
      <c r="Z967" s="8" t="str">
        <f>TEXT(SalesDataTable[[#This Row],[Order Date]],"mmm")</f>
        <v>Jun</v>
      </c>
    </row>
    <row r="968" spans="1:26" ht="16">
      <c r="A968" s="2">
        <v>653</v>
      </c>
      <c r="B968" s="3">
        <v>46174</v>
      </c>
      <c r="C968" s="5">
        <f>YEAR(SalesDataTable[[#This Row],[Order Date]])</f>
        <v>2026</v>
      </c>
      <c r="D968" s="14" t="str">
        <f>"Q"&amp;ROUNDUP(MONTH(SalesDataTable[[#This Row],[Order Date]])/3,0)</f>
        <v>Q2</v>
      </c>
      <c r="E968" s="5">
        <f>MONTH(SalesDataTable[[#This Row],[Order Date]])</f>
        <v>6</v>
      </c>
      <c r="F968" s="5" t="str">
        <f>TEXT(SalesDataTable[[#This Row],[Order Date]], "MMM")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25">
        <f>SalesDataTable[[#This Row],[Units Sold]]*SalesDataTable[[#This Row],[Unit Price]]</f>
        <v>41.26</v>
      </c>
      <c r="V968" s="8">
        <f>SalesDataTable[[#This Row],[Units Sold]]*SalesDataTable[[#This Row],[Unit Price]]*SalesDataTable[[#This Row],[Discount %]]</f>
        <v>2.0630000000000002</v>
      </c>
      <c r="W968" s="5">
        <f>YEAR(SalesDataTable[[#This Row],[Order Date]])</f>
        <v>2026</v>
      </c>
      <c r="X968" s="8" t="str">
        <f>"Q"&amp;ROUNDUP(MONTH(SalesDataTable[[#This Row],[Order Date]])/3,0)</f>
        <v>Q2</v>
      </c>
      <c r="Y968" s="9">
        <f>MONTH(SalesDataTable[[#This Row],[Order Date]])</f>
        <v>6</v>
      </c>
      <c r="Z968" s="8" t="str">
        <f>TEXT(SalesDataTable[[#This Row],[Order Date]],"mmm")</f>
        <v>Jun</v>
      </c>
    </row>
    <row r="969" spans="1:26" ht="16">
      <c r="A969" s="2">
        <v>1485</v>
      </c>
      <c r="B969" s="3">
        <v>46174</v>
      </c>
      <c r="C969" s="5">
        <f>YEAR(SalesDataTable[[#This Row],[Order Date]])</f>
        <v>2026</v>
      </c>
      <c r="D969" s="14" t="str">
        <f>"Q"&amp;ROUNDUP(MONTH(SalesDataTable[[#This Row],[Order Date]])/3,0)</f>
        <v>Q2</v>
      </c>
      <c r="E969" s="5">
        <f>MONTH(SalesDataTable[[#This Row],[Order Date]])</f>
        <v>6</v>
      </c>
      <c r="F969" s="5" t="str">
        <f>TEXT(SalesDataTable[[#This Row],[Order Date]], "MMM")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25">
        <f>SalesDataTable[[#This Row],[Units Sold]]*SalesDataTable[[#This Row],[Unit Price]]</f>
        <v>81.680000000000007</v>
      </c>
      <c r="V969" s="8">
        <f>SalesDataTable[[#This Row],[Units Sold]]*SalesDataTable[[#This Row],[Unit Price]]*SalesDataTable[[#This Row],[Discount %]]</f>
        <v>0</v>
      </c>
      <c r="W969" s="5">
        <f>YEAR(SalesDataTable[[#This Row],[Order Date]])</f>
        <v>2026</v>
      </c>
      <c r="X969" s="8" t="str">
        <f>"Q"&amp;ROUNDUP(MONTH(SalesDataTable[[#This Row],[Order Date]])/3,0)</f>
        <v>Q2</v>
      </c>
      <c r="Y969" s="9">
        <f>MONTH(SalesDataTable[[#This Row],[Order Date]])</f>
        <v>6</v>
      </c>
      <c r="Z969" s="8" t="str">
        <f>TEXT(SalesDataTable[[#This Row],[Order Date]],"mmm")</f>
        <v>Jun</v>
      </c>
    </row>
    <row r="970" spans="1:26" ht="16">
      <c r="A970" s="2">
        <v>1925</v>
      </c>
      <c r="B970" s="3">
        <v>46174</v>
      </c>
      <c r="C970" s="5">
        <f>YEAR(SalesDataTable[[#This Row],[Order Date]])</f>
        <v>2026</v>
      </c>
      <c r="D970" s="14" t="str">
        <f>"Q"&amp;ROUNDUP(MONTH(SalesDataTable[[#This Row],[Order Date]])/3,0)</f>
        <v>Q2</v>
      </c>
      <c r="E970" s="5">
        <f>MONTH(SalesDataTable[[#This Row],[Order Date]])</f>
        <v>6</v>
      </c>
      <c r="F970" s="5" t="str">
        <f>TEXT(SalesDataTable[[#This Row],[Order Date]], "MMM")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25">
        <f>SalesDataTable[[#This Row],[Units Sold]]*SalesDataTable[[#This Row],[Unit Price]]</f>
        <v>143.32</v>
      </c>
      <c r="V970" s="8">
        <f>SalesDataTable[[#This Row],[Units Sold]]*SalesDataTable[[#This Row],[Unit Price]]*SalesDataTable[[#This Row],[Discount %]]</f>
        <v>0</v>
      </c>
      <c r="W970" s="5">
        <f>YEAR(SalesDataTable[[#This Row],[Order Date]])</f>
        <v>2026</v>
      </c>
      <c r="X970" s="8" t="str">
        <f>"Q"&amp;ROUNDUP(MONTH(SalesDataTable[[#This Row],[Order Date]])/3,0)</f>
        <v>Q2</v>
      </c>
      <c r="Y970" s="9">
        <f>MONTH(SalesDataTable[[#This Row],[Order Date]])</f>
        <v>6</v>
      </c>
      <c r="Z970" s="8" t="str">
        <f>TEXT(SalesDataTable[[#This Row],[Order Date]],"mmm")</f>
        <v>Jun</v>
      </c>
    </row>
    <row r="971" spans="1:26" ht="16">
      <c r="A971" s="2">
        <v>1952</v>
      </c>
      <c r="B971" s="3">
        <v>46174</v>
      </c>
      <c r="C971" s="5">
        <f>YEAR(SalesDataTable[[#This Row],[Order Date]])</f>
        <v>2026</v>
      </c>
      <c r="D971" s="14" t="str">
        <f>"Q"&amp;ROUNDUP(MONTH(SalesDataTable[[#This Row],[Order Date]])/3,0)</f>
        <v>Q2</v>
      </c>
      <c r="E971" s="5">
        <f>MONTH(SalesDataTable[[#This Row],[Order Date]])</f>
        <v>6</v>
      </c>
      <c r="F971" s="5" t="str">
        <f>TEXT(SalesDataTable[[#This Row],[Order Date]], "MMM")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25">
        <f>SalesDataTable[[#This Row],[Units Sold]]*SalesDataTable[[#This Row],[Unit Price]]</f>
        <v>312.62</v>
      </c>
      <c r="V971" s="8">
        <f>SalesDataTable[[#This Row],[Units Sold]]*SalesDataTable[[#This Row],[Unit Price]]*SalesDataTable[[#This Row],[Discount %]]</f>
        <v>0</v>
      </c>
      <c r="W971" s="5">
        <f>YEAR(SalesDataTable[[#This Row],[Order Date]])</f>
        <v>2026</v>
      </c>
      <c r="X971" s="8" t="str">
        <f>"Q"&amp;ROUNDUP(MONTH(SalesDataTable[[#This Row],[Order Date]])/3,0)</f>
        <v>Q2</v>
      </c>
      <c r="Y971" s="9">
        <f>MONTH(SalesDataTable[[#This Row],[Order Date]])</f>
        <v>6</v>
      </c>
      <c r="Z971" s="8" t="str">
        <f>TEXT(SalesDataTable[[#This Row],[Order Date]],"mmm")</f>
        <v>Jun</v>
      </c>
    </row>
    <row r="972" spans="1:26" ht="16">
      <c r="A972" s="2">
        <v>2010</v>
      </c>
      <c r="B972" s="3">
        <v>46174</v>
      </c>
      <c r="C972" s="5">
        <f>YEAR(SalesDataTable[[#This Row],[Order Date]])</f>
        <v>2026</v>
      </c>
      <c r="D972" s="14" t="str">
        <f>"Q"&amp;ROUNDUP(MONTH(SalesDataTable[[#This Row],[Order Date]])/3,0)</f>
        <v>Q2</v>
      </c>
      <c r="E972" s="5">
        <f>MONTH(SalesDataTable[[#This Row],[Order Date]])</f>
        <v>6</v>
      </c>
      <c r="F972" s="5" t="str">
        <f>TEXT(SalesDataTable[[#This Row],[Order Date]], "MMM")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25">
        <f>SalesDataTable[[#This Row],[Units Sold]]*SalesDataTable[[#This Row],[Unit Price]]</f>
        <v>302.07</v>
      </c>
      <c r="V972" s="8">
        <f>SalesDataTable[[#This Row],[Units Sold]]*SalesDataTable[[#This Row],[Unit Price]]*SalesDataTable[[#This Row],[Discount %]]</f>
        <v>30.207000000000001</v>
      </c>
      <c r="W972" s="5">
        <f>YEAR(SalesDataTable[[#This Row],[Order Date]])</f>
        <v>2026</v>
      </c>
      <c r="X972" s="8" t="str">
        <f>"Q"&amp;ROUNDUP(MONTH(SalesDataTable[[#This Row],[Order Date]])/3,0)</f>
        <v>Q2</v>
      </c>
      <c r="Y972" s="9">
        <f>MONTH(SalesDataTable[[#This Row],[Order Date]])</f>
        <v>6</v>
      </c>
      <c r="Z972" s="8" t="str">
        <f>TEXT(SalesDataTable[[#This Row],[Order Date]],"mmm")</f>
        <v>Jun</v>
      </c>
    </row>
    <row r="973" spans="1:26" ht="16">
      <c r="A973" s="2">
        <v>2114</v>
      </c>
      <c r="B973" s="3">
        <v>46174</v>
      </c>
      <c r="C973" s="5">
        <f>YEAR(SalesDataTable[[#This Row],[Order Date]])</f>
        <v>2026</v>
      </c>
      <c r="D973" s="14" t="str">
        <f>"Q"&amp;ROUNDUP(MONTH(SalesDataTable[[#This Row],[Order Date]])/3,0)</f>
        <v>Q2</v>
      </c>
      <c r="E973" s="5">
        <f>MONTH(SalesDataTable[[#This Row],[Order Date]])</f>
        <v>6</v>
      </c>
      <c r="F973" s="5" t="str">
        <f>TEXT(SalesDataTable[[#This Row],[Order Date]], "MMM")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25">
        <f>SalesDataTable[[#This Row],[Units Sold]]*SalesDataTable[[#This Row],[Unit Price]]</f>
        <v>91.08</v>
      </c>
      <c r="V973" s="8">
        <f>SalesDataTable[[#This Row],[Units Sold]]*SalesDataTable[[#This Row],[Unit Price]]*SalesDataTable[[#This Row],[Discount %]]</f>
        <v>9.1080000000000005</v>
      </c>
      <c r="W973" s="5">
        <f>YEAR(SalesDataTable[[#This Row],[Order Date]])</f>
        <v>2026</v>
      </c>
      <c r="X973" s="8" t="str">
        <f>"Q"&amp;ROUNDUP(MONTH(SalesDataTable[[#This Row],[Order Date]])/3,0)</f>
        <v>Q2</v>
      </c>
      <c r="Y973" s="9">
        <f>MONTH(SalesDataTable[[#This Row],[Order Date]])</f>
        <v>6</v>
      </c>
      <c r="Z973" s="8" t="str">
        <f>TEXT(SalesDataTable[[#This Row],[Order Date]],"mmm")</f>
        <v>Jun</v>
      </c>
    </row>
    <row r="974" spans="1:26" ht="16">
      <c r="A974" s="2">
        <v>3104</v>
      </c>
      <c r="B974" s="3">
        <v>46174</v>
      </c>
      <c r="C974" s="5">
        <f>YEAR(SalesDataTable[[#This Row],[Order Date]])</f>
        <v>2026</v>
      </c>
      <c r="D974" s="14" t="str">
        <f>"Q"&amp;ROUNDUP(MONTH(SalesDataTable[[#This Row],[Order Date]])/3,0)</f>
        <v>Q2</v>
      </c>
      <c r="E974" s="5">
        <f>MONTH(SalesDataTable[[#This Row],[Order Date]])</f>
        <v>6</v>
      </c>
      <c r="F974" s="5" t="str">
        <f>TEXT(SalesDataTable[[#This Row],[Order Date]], "MMM")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25">
        <f>SalesDataTable[[#This Row],[Units Sold]]*SalesDataTable[[#This Row],[Unit Price]]</f>
        <v>769.85</v>
      </c>
      <c r="V974" s="8">
        <f>SalesDataTable[[#This Row],[Units Sold]]*SalesDataTable[[#This Row],[Unit Price]]*SalesDataTable[[#This Row],[Discount %]]</f>
        <v>115.47749999999999</v>
      </c>
      <c r="W974" s="5">
        <f>YEAR(SalesDataTable[[#This Row],[Order Date]])</f>
        <v>2026</v>
      </c>
      <c r="X974" s="8" t="str">
        <f>"Q"&amp;ROUNDUP(MONTH(SalesDataTable[[#This Row],[Order Date]])/3,0)</f>
        <v>Q2</v>
      </c>
      <c r="Y974" s="9">
        <f>MONTH(SalesDataTable[[#This Row],[Order Date]])</f>
        <v>6</v>
      </c>
      <c r="Z974" s="8" t="str">
        <f>TEXT(SalesDataTable[[#This Row],[Order Date]],"mmm")</f>
        <v>Jun</v>
      </c>
    </row>
    <row r="975" spans="1:26" ht="16">
      <c r="A975" s="2">
        <v>3230</v>
      </c>
      <c r="B975" s="3">
        <v>46174</v>
      </c>
      <c r="C975" s="5">
        <f>YEAR(SalesDataTable[[#This Row],[Order Date]])</f>
        <v>2026</v>
      </c>
      <c r="D975" s="14" t="str">
        <f>"Q"&amp;ROUNDUP(MONTH(SalesDataTable[[#This Row],[Order Date]])/3,0)</f>
        <v>Q2</v>
      </c>
      <c r="E975" s="5">
        <f>MONTH(SalesDataTable[[#This Row],[Order Date]])</f>
        <v>6</v>
      </c>
      <c r="F975" s="5" t="str">
        <f>TEXT(SalesDataTable[[#This Row],[Order Date]], "MMM")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25">
        <f>SalesDataTable[[#This Row],[Units Sold]]*SalesDataTable[[#This Row],[Unit Price]]</f>
        <v>124.17</v>
      </c>
      <c r="V975" s="8">
        <f>SalesDataTable[[#This Row],[Units Sold]]*SalesDataTable[[#This Row],[Unit Price]]*SalesDataTable[[#This Row],[Discount %]]</f>
        <v>0</v>
      </c>
      <c r="W975" s="5">
        <f>YEAR(SalesDataTable[[#This Row],[Order Date]])</f>
        <v>2026</v>
      </c>
      <c r="X975" s="8" t="str">
        <f>"Q"&amp;ROUNDUP(MONTH(SalesDataTable[[#This Row],[Order Date]])/3,0)</f>
        <v>Q2</v>
      </c>
      <c r="Y975" s="9">
        <f>MONTH(SalesDataTable[[#This Row],[Order Date]])</f>
        <v>6</v>
      </c>
      <c r="Z975" s="8" t="str">
        <f>TEXT(SalesDataTable[[#This Row],[Order Date]],"mmm")</f>
        <v>Jun</v>
      </c>
    </row>
    <row r="976" spans="1:26" ht="16">
      <c r="A976" s="2">
        <v>3415</v>
      </c>
      <c r="B976" s="3">
        <v>46174</v>
      </c>
      <c r="C976" s="5">
        <f>YEAR(SalesDataTable[[#This Row],[Order Date]])</f>
        <v>2026</v>
      </c>
      <c r="D976" s="14" t="str">
        <f>"Q"&amp;ROUNDUP(MONTH(SalesDataTable[[#This Row],[Order Date]])/3,0)</f>
        <v>Q2</v>
      </c>
      <c r="E976" s="5">
        <f>MONTH(SalesDataTable[[#This Row],[Order Date]])</f>
        <v>6</v>
      </c>
      <c r="F976" s="5" t="str">
        <f>TEXT(SalesDataTable[[#This Row],[Order Date]], "MMM")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25">
        <f>SalesDataTable[[#This Row],[Units Sold]]*SalesDataTable[[#This Row],[Unit Price]]</f>
        <v>152.94999999999999</v>
      </c>
      <c r="V976" s="8">
        <f>SalesDataTable[[#This Row],[Units Sold]]*SalesDataTable[[#This Row],[Unit Price]]*SalesDataTable[[#This Row],[Discount %]]</f>
        <v>7.6475</v>
      </c>
      <c r="W976" s="5">
        <f>YEAR(SalesDataTable[[#This Row],[Order Date]])</f>
        <v>2026</v>
      </c>
      <c r="X976" s="8" t="str">
        <f>"Q"&amp;ROUNDUP(MONTH(SalesDataTable[[#This Row],[Order Date]])/3,0)</f>
        <v>Q2</v>
      </c>
      <c r="Y976" s="9">
        <f>MONTH(SalesDataTable[[#This Row],[Order Date]])</f>
        <v>6</v>
      </c>
      <c r="Z976" s="8" t="str">
        <f>TEXT(SalesDataTable[[#This Row],[Order Date]],"mmm")</f>
        <v>Jun</v>
      </c>
    </row>
    <row r="977" spans="1:26" ht="16">
      <c r="A977" s="2">
        <v>4130</v>
      </c>
      <c r="B977" s="3">
        <v>46174</v>
      </c>
      <c r="C977" s="5">
        <f>YEAR(SalesDataTable[[#This Row],[Order Date]])</f>
        <v>2026</v>
      </c>
      <c r="D977" s="14" t="str">
        <f>"Q"&amp;ROUNDUP(MONTH(SalesDataTable[[#This Row],[Order Date]])/3,0)</f>
        <v>Q2</v>
      </c>
      <c r="E977" s="5">
        <f>MONTH(SalesDataTable[[#This Row],[Order Date]])</f>
        <v>6</v>
      </c>
      <c r="F977" s="5" t="str">
        <f>TEXT(SalesDataTable[[#This Row],[Order Date]], "MMM")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25">
        <f>SalesDataTable[[#This Row],[Units Sold]]*SalesDataTable[[#This Row],[Unit Price]]</f>
        <v>240.29999999999998</v>
      </c>
      <c r="V977" s="8">
        <f>SalesDataTable[[#This Row],[Units Sold]]*SalesDataTable[[#This Row],[Unit Price]]*SalesDataTable[[#This Row],[Discount %]]</f>
        <v>0</v>
      </c>
      <c r="W977" s="5">
        <f>YEAR(SalesDataTable[[#This Row],[Order Date]])</f>
        <v>2026</v>
      </c>
      <c r="X977" s="8" t="str">
        <f>"Q"&amp;ROUNDUP(MONTH(SalesDataTable[[#This Row],[Order Date]])/3,0)</f>
        <v>Q2</v>
      </c>
      <c r="Y977" s="9">
        <f>MONTH(SalesDataTable[[#This Row],[Order Date]])</f>
        <v>6</v>
      </c>
      <c r="Z977" s="8" t="str">
        <f>TEXT(SalesDataTable[[#This Row],[Order Date]],"mmm")</f>
        <v>Jun</v>
      </c>
    </row>
    <row r="978" spans="1:26" ht="16">
      <c r="A978" s="2">
        <v>4314</v>
      </c>
      <c r="B978" s="3">
        <v>46174</v>
      </c>
      <c r="C978" s="5">
        <f>YEAR(SalesDataTable[[#This Row],[Order Date]])</f>
        <v>2026</v>
      </c>
      <c r="D978" s="14" t="str">
        <f>"Q"&amp;ROUNDUP(MONTH(SalesDataTable[[#This Row],[Order Date]])/3,0)</f>
        <v>Q2</v>
      </c>
      <c r="E978" s="5">
        <f>MONTH(SalesDataTable[[#This Row],[Order Date]])</f>
        <v>6</v>
      </c>
      <c r="F978" s="5" t="str">
        <f>TEXT(SalesDataTable[[#This Row],[Order Date]], "MMM")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25">
        <f>SalesDataTable[[#This Row],[Units Sold]]*SalesDataTable[[#This Row],[Unit Price]]</f>
        <v>73.22</v>
      </c>
      <c r="V978" s="8">
        <f>SalesDataTable[[#This Row],[Units Sold]]*SalesDataTable[[#This Row],[Unit Price]]*SalesDataTable[[#This Row],[Discount %]]</f>
        <v>0</v>
      </c>
      <c r="W978" s="5">
        <f>YEAR(SalesDataTable[[#This Row],[Order Date]])</f>
        <v>2026</v>
      </c>
      <c r="X978" s="8" t="str">
        <f>"Q"&amp;ROUNDUP(MONTH(SalesDataTable[[#This Row],[Order Date]])/3,0)</f>
        <v>Q2</v>
      </c>
      <c r="Y978" s="9">
        <f>MONTH(SalesDataTable[[#This Row],[Order Date]])</f>
        <v>6</v>
      </c>
      <c r="Z978" s="8" t="str">
        <f>TEXT(SalesDataTable[[#This Row],[Order Date]],"mmm")</f>
        <v>Jun</v>
      </c>
    </row>
    <row r="979" spans="1:26" ht="16">
      <c r="A979" s="2">
        <v>998</v>
      </c>
      <c r="B979" s="3">
        <v>46175</v>
      </c>
      <c r="C979" s="5">
        <f>YEAR(SalesDataTable[[#This Row],[Order Date]])</f>
        <v>2026</v>
      </c>
      <c r="D979" s="14" t="str">
        <f>"Q"&amp;ROUNDUP(MONTH(SalesDataTable[[#This Row],[Order Date]])/3,0)</f>
        <v>Q2</v>
      </c>
      <c r="E979" s="5">
        <f>MONTH(SalesDataTable[[#This Row],[Order Date]])</f>
        <v>6</v>
      </c>
      <c r="F979" s="5" t="str">
        <f>TEXT(SalesDataTable[[#This Row],[Order Date]], "MMM")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25">
        <f>SalesDataTable[[#This Row],[Units Sold]]*SalesDataTable[[#This Row],[Unit Price]]</f>
        <v>263.62</v>
      </c>
      <c r="V979" s="8">
        <f>SalesDataTable[[#This Row],[Units Sold]]*SalesDataTable[[#This Row],[Unit Price]]*SalesDataTable[[#This Row],[Discount %]]</f>
        <v>13.181000000000001</v>
      </c>
      <c r="W979" s="5">
        <f>YEAR(SalesDataTable[[#This Row],[Order Date]])</f>
        <v>2026</v>
      </c>
      <c r="X979" s="8" t="str">
        <f>"Q"&amp;ROUNDUP(MONTH(SalesDataTable[[#This Row],[Order Date]])/3,0)</f>
        <v>Q2</v>
      </c>
      <c r="Y979" s="9">
        <f>MONTH(SalesDataTable[[#This Row],[Order Date]])</f>
        <v>6</v>
      </c>
      <c r="Z979" s="8" t="str">
        <f>TEXT(SalesDataTable[[#This Row],[Order Date]],"mmm")</f>
        <v>Jun</v>
      </c>
    </row>
    <row r="980" spans="1:26" ht="16">
      <c r="A980" s="2">
        <v>1172</v>
      </c>
      <c r="B980" s="3">
        <v>46175</v>
      </c>
      <c r="C980" s="5">
        <f>YEAR(SalesDataTable[[#This Row],[Order Date]])</f>
        <v>2026</v>
      </c>
      <c r="D980" s="14" t="str">
        <f>"Q"&amp;ROUNDUP(MONTH(SalesDataTable[[#This Row],[Order Date]])/3,0)</f>
        <v>Q2</v>
      </c>
      <c r="E980" s="5">
        <f>MONTH(SalesDataTable[[#This Row],[Order Date]])</f>
        <v>6</v>
      </c>
      <c r="F980" s="5" t="str">
        <f>TEXT(SalesDataTable[[#This Row],[Order Date]], "MMM")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25">
        <f>SalesDataTable[[#This Row],[Units Sold]]*SalesDataTable[[#This Row],[Unit Price]]</f>
        <v>153.43</v>
      </c>
      <c r="V980" s="8">
        <f>SalesDataTable[[#This Row],[Units Sold]]*SalesDataTable[[#This Row],[Unit Price]]*SalesDataTable[[#This Row],[Discount %]]</f>
        <v>7.6715000000000009</v>
      </c>
      <c r="W980" s="5">
        <f>YEAR(SalesDataTable[[#This Row],[Order Date]])</f>
        <v>2026</v>
      </c>
      <c r="X980" s="8" t="str">
        <f>"Q"&amp;ROUNDUP(MONTH(SalesDataTable[[#This Row],[Order Date]])/3,0)</f>
        <v>Q2</v>
      </c>
      <c r="Y980" s="9">
        <f>MONTH(SalesDataTable[[#This Row],[Order Date]])</f>
        <v>6</v>
      </c>
      <c r="Z980" s="8" t="str">
        <f>TEXT(SalesDataTable[[#This Row],[Order Date]],"mmm")</f>
        <v>Jun</v>
      </c>
    </row>
    <row r="981" spans="1:26" ht="16">
      <c r="A981" s="2">
        <v>1261</v>
      </c>
      <c r="B981" s="3">
        <v>46175</v>
      </c>
      <c r="C981" s="5">
        <f>YEAR(SalesDataTable[[#This Row],[Order Date]])</f>
        <v>2026</v>
      </c>
      <c r="D981" s="14" t="str">
        <f>"Q"&amp;ROUNDUP(MONTH(SalesDataTable[[#This Row],[Order Date]])/3,0)</f>
        <v>Q2</v>
      </c>
      <c r="E981" s="5">
        <f>MONTH(SalesDataTable[[#This Row],[Order Date]])</f>
        <v>6</v>
      </c>
      <c r="F981" s="5" t="str">
        <f>TEXT(SalesDataTable[[#This Row],[Order Date]], "MMM")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25">
        <f>SalesDataTable[[#This Row],[Units Sold]]*SalesDataTable[[#This Row],[Unit Price]]</f>
        <v>160.12</v>
      </c>
      <c r="V981" s="8">
        <f>SalesDataTable[[#This Row],[Units Sold]]*SalesDataTable[[#This Row],[Unit Price]]*SalesDataTable[[#This Row],[Discount %]]</f>
        <v>0</v>
      </c>
      <c r="W981" s="5">
        <f>YEAR(SalesDataTable[[#This Row],[Order Date]])</f>
        <v>2026</v>
      </c>
      <c r="X981" s="8" t="str">
        <f>"Q"&amp;ROUNDUP(MONTH(SalesDataTable[[#This Row],[Order Date]])/3,0)</f>
        <v>Q2</v>
      </c>
      <c r="Y981" s="9">
        <f>MONTH(SalesDataTable[[#This Row],[Order Date]])</f>
        <v>6</v>
      </c>
      <c r="Z981" s="8" t="str">
        <f>TEXT(SalesDataTable[[#This Row],[Order Date]],"mmm")</f>
        <v>Jun</v>
      </c>
    </row>
    <row r="982" spans="1:26" ht="16">
      <c r="A982" s="2">
        <v>1762</v>
      </c>
      <c r="B982" s="3">
        <v>46175</v>
      </c>
      <c r="C982" s="5">
        <f>YEAR(SalesDataTable[[#This Row],[Order Date]])</f>
        <v>2026</v>
      </c>
      <c r="D982" s="14" t="str">
        <f>"Q"&amp;ROUNDUP(MONTH(SalesDataTable[[#This Row],[Order Date]])/3,0)</f>
        <v>Q2</v>
      </c>
      <c r="E982" s="5">
        <f>MONTH(SalesDataTable[[#This Row],[Order Date]])</f>
        <v>6</v>
      </c>
      <c r="F982" s="5" t="str">
        <f>TEXT(SalesDataTable[[#This Row],[Order Date]], "MMM")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25">
        <f>SalesDataTable[[#This Row],[Units Sold]]*SalesDataTable[[#This Row],[Unit Price]]</f>
        <v>40.549999999999997</v>
      </c>
      <c r="V982" s="8">
        <f>SalesDataTable[[#This Row],[Units Sold]]*SalesDataTable[[#This Row],[Unit Price]]*SalesDataTable[[#This Row],[Discount %]]</f>
        <v>0</v>
      </c>
      <c r="W982" s="5">
        <f>YEAR(SalesDataTable[[#This Row],[Order Date]])</f>
        <v>2026</v>
      </c>
      <c r="X982" s="8" t="str">
        <f>"Q"&amp;ROUNDUP(MONTH(SalesDataTable[[#This Row],[Order Date]])/3,0)</f>
        <v>Q2</v>
      </c>
      <c r="Y982" s="9">
        <f>MONTH(SalesDataTable[[#This Row],[Order Date]])</f>
        <v>6</v>
      </c>
      <c r="Z982" s="8" t="str">
        <f>TEXT(SalesDataTable[[#This Row],[Order Date]],"mmm")</f>
        <v>Jun</v>
      </c>
    </row>
    <row r="983" spans="1:26" ht="16">
      <c r="A983" s="2">
        <v>1851</v>
      </c>
      <c r="B983" s="3">
        <v>46175</v>
      </c>
      <c r="C983" s="5">
        <f>YEAR(SalesDataTable[[#This Row],[Order Date]])</f>
        <v>2026</v>
      </c>
      <c r="D983" s="14" t="str">
        <f>"Q"&amp;ROUNDUP(MONTH(SalesDataTable[[#This Row],[Order Date]])/3,0)</f>
        <v>Q2</v>
      </c>
      <c r="E983" s="5">
        <f>MONTH(SalesDataTable[[#This Row],[Order Date]])</f>
        <v>6</v>
      </c>
      <c r="F983" s="5" t="str">
        <f>TEXT(SalesDataTable[[#This Row],[Order Date]], "MMM")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25">
        <f>SalesDataTable[[#This Row],[Units Sold]]*SalesDataTable[[#This Row],[Unit Price]]</f>
        <v>136.29</v>
      </c>
      <c r="V983" s="8">
        <f>SalesDataTable[[#This Row],[Units Sold]]*SalesDataTable[[#This Row],[Unit Price]]*SalesDataTable[[#This Row],[Discount %]]</f>
        <v>20.443499999999997</v>
      </c>
      <c r="W983" s="5">
        <f>YEAR(SalesDataTable[[#This Row],[Order Date]])</f>
        <v>2026</v>
      </c>
      <c r="X983" s="8" t="str">
        <f>"Q"&amp;ROUNDUP(MONTH(SalesDataTable[[#This Row],[Order Date]])/3,0)</f>
        <v>Q2</v>
      </c>
      <c r="Y983" s="9">
        <f>MONTH(SalesDataTable[[#This Row],[Order Date]])</f>
        <v>6</v>
      </c>
      <c r="Z983" s="8" t="str">
        <f>TEXT(SalesDataTable[[#This Row],[Order Date]],"mmm")</f>
        <v>Jun</v>
      </c>
    </row>
    <row r="984" spans="1:26" ht="16">
      <c r="A984" s="2">
        <v>3205</v>
      </c>
      <c r="B984" s="3">
        <v>46175</v>
      </c>
      <c r="C984" s="5">
        <f>YEAR(SalesDataTable[[#This Row],[Order Date]])</f>
        <v>2026</v>
      </c>
      <c r="D984" s="14" t="str">
        <f>"Q"&amp;ROUNDUP(MONTH(SalesDataTable[[#This Row],[Order Date]])/3,0)</f>
        <v>Q2</v>
      </c>
      <c r="E984" s="5">
        <f>MONTH(SalesDataTable[[#This Row],[Order Date]])</f>
        <v>6</v>
      </c>
      <c r="F984" s="5" t="str">
        <f>TEXT(SalesDataTable[[#This Row],[Order Date]], "MMM")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25">
        <f>SalesDataTable[[#This Row],[Units Sold]]*SalesDataTable[[#This Row],[Unit Price]]</f>
        <v>881.09999999999991</v>
      </c>
      <c r="V984" s="8">
        <f>SalesDataTable[[#This Row],[Units Sold]]*SalesDataTable[[#This Row],[Unit Price]]*SalesDataTable[[#This Row],[Discount %]]</f>
        <v>132.16499999999999</v>
      </c>
      <c r="W984" s="5">
        <f>YEAR(SalesDataTable[[#This Row],[Order Date]])</f>
        <v>2026</v>
      </c>
      <c r="X984" s="8" t="str">
        <f>"Q"&amp;ROUNDUP(MONTH(SalesDataTable[[#This Row],[Order Date]])/3,0)</f>
        <v>Q2</v>
      </c>
      <c r="Y984" s="9">
        <f>MONTH(SalesDataTable[[#This Row],[Order Date]])</f>
        <v>6</v>
      </c>
      <c r="Z984" s="8" t="str">
        <f>TEXT(SalesDataTable[[#This Row],[Order Date]],"mmm")</f>
        <v>Jun</v>
      </c>
    </row>
    <row r="985" spans="1:26" ht="16">
      <c r="A985" s="2">
        <v>1396</v>
      </c>
      <c r="B985" s="3">
        <v>46176</v>
      </c>
      <c r="C985" s="5">
        <f>YEAR(SalesDataTable[[#This Row],[Order Date]])</f>
        <v>2026</v>
      </c>
      <c r="D985" s="14" t="str">
        <f>"Q"&amp;ROUNDUP(MONTH(SalesDataTable[[#This Row],[Order Date]])/3,0)</f>
        <v>Q2</v>
      </c>
      <c r="E985" s="5">
        <f>MONTH(SalesDataTable[[#This Row],[Order Date]])</f>
        <v>6</v>
      </c>
      <c r="F985" s="5" t="str">
        <f>TEXT(SalesDataTable[[#This Row],[Order Date]], "MMM")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25">
        <f>SalesDataTable[[#This Row],[Units Sold]]*SalesDataTable[[#This Row],[Unit Price]]</f>
        <v>192.33</v>
      </c>
      <c r="V985" s="8">
        <f>SalesDataTable[[#This Row],[Units Sold]]*SalesDataTable[[#This Row],[Unit Price]]*SalesDataTable[[#This Row],[Discount %]]</f>
        <v>19.233000000000004</v>
      </c>
      <c r="W985" s="5">
        <f>YEAR(SalesDataTable[[#This Row],[Order Date]])</f>
        <v>2026</v>
      </c>
      <c r="X985" s="8" t="str">
        <f>"Q"&amp;ROUNDUP(MONTH(SalesDataTable[[#This Row],[Order Date]])/3,0)</f>
        <v>Q2</v>
      </c>
      <c r="Y985" s="9">
        <f>MONTH(SalesDataTable[[#This Row],[Order Date]])</f>
        <v>6</v>
      </c>
      <c r="Z985" s="8" t="str">
        <f>TEXT(SalesDataTable[[#This Row],[Order Date]],"mmm")</f>
        <v>Jun</v>
      </c>
    </row>
    <row r="986" spans="1:26" ht="16">
      <c r="A986" s="2">
        <v>1441</v>
      </c>
      <c r="B986" s="3">
        <v>46176</v>
      </c>
      <c r="C986" s="5">
        <f>YEAR(SalesDataTable[[#This Row],[Order Date]])</f>
        <v>2026</v>
      </c>
      <c r="D986" s="14" t="str">
        <f>"Q"&amp;ROUNDUP(MONTH(SalesDataTable[[#This Row],[Order Date]])/3,0)</f>
        <v>Q2</v>
      </c>
      <c r="E986" s="5">
        <f>MONTH(SalesDataTable[[#This Row],[Order Date]])</f>
        <v>6</v>
      </c>
      <c r="F986" s="5" t="str">
        <f>TEXT(SalesDataTable[[#This Row],[Order Date]], "MMM")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25">
        <f>SalesDataTable[[#This Row],[Units Sold]]*SalesDataTable[[#This Row],[Unit Price]]</f>
        <v>406.20000000000005</v>
      </c>
      <c r="V986" s="8">
        <f>SalesDataTable[[#This Row],[Units Sold]]*SalesDataTable[[#This Row],[Unit Price]]*SalesDataTable[[#This Row],[Discount %]]</f>
        <v>0</v>
      </c>
      <c r="W986" s="5">
        <f>YEAR(SalesDataTable[[#This Row],[Order Date]])</f>
        <v>2026</v>
      </c>
      <c r="X986" s="8" t="str">
        <f>"Q"&amp;ROUNDUP(MONTH(SalesDataTable[[#This Row],[Order Date]])/3,0)</f>
        <v>Q2</v>
      </c>
      <c r="Y986" s="9">
        <f>MONTH(SalesDataTable[[#This Row],[Order Date]])</f>
        <v>6</v>
      </c>
      <c r="Z986" s="8" t="str">
        <f>TEXT(SalesDataTable[[#This Row],[Order Date]],"mmm")</f>
        <v>Jun</v>
      </c>
    </row>
    <row r="987" spans="1:26" ht="16">
      <c r="A987" s="2">
        <v>1511</v>
      </c>
      <c r="B987" s="3">
        <v>46176</v>
      </c>
      <c r="C987" s="5">
        <f>YEAR(SalesDataTable[[#This Row],[Order Date]])</f>
        <v>2026</v>
      </c>
      <c r="D987" s="14" t="str">
        <f>"Q"&amp;ROUNDUP(MONTH(SalesDataTable[[#This Row],[Order Date]])/3,0)</f>
        <v>Q2</v>
      </c>
      <c r="E987" s="5">
        <f>MONTH(SalesDataTable[[#This Row],[Order Date]])</f>
        <v>6</v>
      </c>
      <c r="F987" s="5" t="str">
        <f>TEXT(SalesDataTable[[#This Row],[Order Date]], "MMM")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25">
        <f>SalesDataTable[[#This Row],[Units Sold]]*SalesDataTable[[#This Row],[Unit Price]]</f>
        <v>72.16</v>
      </c>
      <c r="V987" s="8">
        <f>SalesDataTable[[#This Row],[Units Sold]]*SalesDataTable[[#This Row],[Unit Price]]*SalesDataTable[[#This Row],[Discount %]]</f>
        <v>3.6080000000000001</v>
      </c>
      <c r="W987" s="5">
        <f>YEAR(SalesDataTable[[#This Row],[Order Date]])</f>
        <v>2026</v>
      </c>
      <c r="X987" s="8" t="str">
        <f>"Q"&amp;ROUNDUP(MONTH(SalesDataTable[[#This Row],[Order Date]])/3,0)</f>
        <v>Q2</v>
      </c>
      <c r="Y987" s="9">
        <f>MONTH(SalesDataTable[[#This Row],[Order Date]])</f>
        <v>6</v>
      </c>
      <c r="Z987" s="8" t="str">
        <f>TEXT(SalesDataTable[[#This Row],[Order Date]],"mmm")</f>
        <v>Jun</v>
      </c>
    </row>
    <row r="988" spans="1:26" ht="16">
      <c r="A988" s="2">
        <v>1701</v>
      </c>
      <c r="B988" s="3">
        <v>46176</v>
      </c>
      <c r="C988" s="5">
        <f>YEAR(SalesDataTable[[#This Row],[Order Date]])</f>
        <v>2026</v>
      </c>
      <c r="D988" s="14" t="str">
        <f>"Q"&amp;ROUNDUP(MONTH(SalesDataTable[[#This Row],[Order Date]])/3,0)</f>
        <v>Q2</v>
      </c>
      <c r="E988" s="5">
        <f>MONTH(SalesDataTable[[#This Row],[Order Date]])</f>
        <v>6</v>
      </c>
      <c r="F988" s="5" t="str">
        <f>TEXT(SalesDataTable[[#This Row],[Order Date]], "MMM")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25">
        <f>SalesDataTable[[#This Row],[Units Sold]]*SalesDataTable[[#This Row],[Unit Price]]</f>
        <v>46.16</v>
      </c>
      <c r="V988" s="8">
        <f>SalesDataTable[[#This Row],[Units Sold]]*SalesDataTable[[#This Row],[Unit Price]]*SalesDataTable[[#This Row],[Discount %]]</f>
        <v>0</v>
      </c>
      <c r="W988" s="5">
        <f>YEAR(SalesDataTable[[#This Row],[Order Date]])</f>
        <v>2026</v>
      </c>
      <c r="X988" s="8" t="str">
        <f>"Q"&amp;ROUNDUP(MONTH(SalesDataTable[[#This Row],[Order Date]])/3,0)</f>
        <v>Q2</v>
      </c>
      <c r="Y988" s="9">
        <f>MONTH(SalesDataTable[[#This Row],[Order Date]])</f>
        <v>6</v>
      </c>
      <c r="Z988" s="8" t="str">
        <f>TEXT(SalesDataTable[[#This Row],[Order Date]],"mmm")</f>
        <v>Jun</v>
      </c>
    </row>
    <row r="989" spans="1:26" ht="16">
      <c r="A989" s="2">
        <v>1984</v>
      </c>
      <c r="B989" s="3">
        <v>46176</v>
      </c>
      <c r="C989" s="5">
        <f>YEAR(SalesDataTable[[#This Row],[Order Date]])</f>
        <v>2026</v>
      </c>
      <c r="D989" s="14" t="str">
        <f>"Q"&amp;ROUNDUP(MONTH(SalesDataTable[[#This Row],[Order Date]])/3,0)</f>
        <v>Q2</v>
      </c>
      <c r="E989" s="5">
        <f>MONTH(SalesDataTable[[#This Row],[Order Date]])</f>
        <v>6</v>
      </c>
      <c r="F989" s="5" t="str">
        <f>TEXT(SalesDataTable[[#This Row],[Order Date]], "MMM")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25">
        <f>SalesDataTable[[#This Row],[Units Sold]]*SalesDataTable[[#This Row],[Unit Price]]</f>
        <v>101.54</v>
      </c>
      <c r="V989" s="8">
        <f>SalesDataTable[[#This Row],[Units Sold]]*SalesDataTable[[#This Row],[Unit Price]]*SalesDataTable[[#This Row],[Discount %]]</f>
        <v>0</v>
      </c>
      <c r="W989" s="5">
        <f>YEAR(SalesDataTable[[#This Row],[Order Date]])</f>
        <v>2026</v>
      </c>
      <c r="X989" s="8" t="str">
        <f>"Q"&amp;ROUNDUP(MONTH(SalesDataTable[[#This Row],[Order Date]])/3,0)</f>
        <v>Q2</v>
      </c>
      <c r="Y989" s="9">
        <f>MONTH(SalesDataTable[[#This Row],[Order Date]])</f>
        <v>6</v>
      </c>
      <c r="Z989" s="8" t="str">
        <f>TEXT(SalesDataTable[[#This Row],[Order Date]],"mmm")</f>
        <v>Jun</v>
      </c>
    </row>
    <row r="990" spans="1:26" ht="16">
      <c r="A990" s="2">
        <v>2572</v>
      </c>
      <c r="B990" s="3">
        <v>46176</v>
      </c>
      <c r="C990" s="5">
        <f>YEAR(SalesDataTable[[#This Row],[Order Date]])</f>
        <v>2026</v>
      </c>
      <c r="D990" s="14" t="str">
        <f>"Q"&amp;ROUNDUP(MONTH(SalesDataTable[[#This Row],[Order Date]])/3,0)</f>
        <v>Q2</v>
      </c>
      <c r="E990" s="5">
        <f>MONTH(SalesDataTable[[#This Row],[Order Date]])</f>
        <v>6</v>
      </c>
      <c r="F990" s="5" t="str">
        <f>TEXT(SalesDataTable[[#This Row],[Order Date]], "MMM")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25">
        <f>SalesDataTable[[#This Row],[Units Sold]]*SalesDataTable[[#This Row],[Unit Price]]</f>
        <v>141.94</v>
      </c>
      <c r="V990" s="8">
        <f>SalesDataTable[[#This Row],[Units Sold]]*SalesDataTable[[#This Row],[Unit Price]]*SalesDataTable[[#This Row],[Discount %]]</f>
        <v>7.0970000000000004</v>
      </c>
      <c r="W990" s="5">
        <f>YEAR(SalesDataTable[[#This Row],[Order Date]])</f>
        <v>2026</v>
      </c>
      <c r="X990" s="8" t="str">
        <f>"Q"&amp;ROUNDUP(MONTH(SalesDataTable[[#This Row],[Order Date]])/3,0)</f>
        <v>Q2</v>
      </c>
      <c r="Y990" s="9">
        <f>MONTH(SalesDataTable[[#This Row],[Order Date]])</f>
        <v>6</v>
      </c>
      <c r="Z990" s="8" t="str">
        <f>TEXT(SalesDataTable[[#This Row],[Order Date]],"mmm")</f>
        <v>Jun</v>
      </c>
    </row>
    <row r="991" spans="1:26" ht="16">
      <c r="A991" s="2">
        <v>2833</v>
      </c>
      <c r="B991" s="3">
        <v>46176</v>
      </c>
      <c r="C991" s="5">
        <f>YEAR(SalesDataTable[[#This Row],[Order Date]])</f>
        <v>2026</v>
      </c>
      <c r="D991" s="14" t="str">
        <f>"Q"&amp;ROUNDUP(MONTH(SalesDataTable[[#This Row],[Order Date]])/3,0)</f>
        <v>Q2</v>
      </c>
      <c r="E991" s="5">
        <f>MONTH(SalesDataTable[[#This Row],[Order Date]])</f>
        <v>6</v>
      </c>
      <c r="F991" s="5" t="str">
        <f>TEXT(SalesDataTable[[#This Row],[Order Date]], "MMM")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25">
        <f>SalesDataTable[[#This Row],[Units Sold]]*SalesDataTable[[#This Row],[Unit Price]]</f>
        <v>424.79999999999995</v>
      </c>
      <c r="V991" s="8">
        <f>SalesDataTable[[#This Row],[Units Sold]]*SalesDataTable[[#This Row],[Unit Price]]*SalesDataTable[[#This Row],[Discount %]]</f>
        <v>0</v>
      </c>
      <c r="W991" s="5">
        <f>YEAR(SalesDataTable[[#This Row],[Order Date]])</f>
        <v>2026</v>
      </c>
      <c r="X991" s="8" t="str">
        <f>"Q"&amp;ROUNDUP(MONTH(SalesDataTable[[#This Row],[Order Date]])/3,0)</f>
        <v>Q2</v>
      </c>
      <c r="Y991" s="9">
        <f>MONTH(SalesDataTable[[#This Row],[Order Date]])</f>
        <v>6</v>
      </c>
      <c r="Z991" s="8" t="str">
        <f>TEXT(SalesDataTable[[#This Row],[Order Date]],"mmm")</f>
        <v>Jun</v>
      </c>
    </row>
    <row r="992" spans="1:26" ht="16">
      <c r="A992" s="2">
        <v>3522</v>
      </c>
      <c r="B992" s="3">
        <v>46176</v>
      </c>
      <c r="C992" s="5">
        <f>YEAR(SalesDataTable[[#This Row],[Order Date]])</f>
        <v>2026</v>
      </c>
      <c r="D992" s="14" t="str">
        <f>"Q"&amp;ROUNDUP(MONTH(SalesDataTable[[#This Row],[Order Date]])/3,0)</f>
        <v>Q2</v>
      </c>
      <c r="E992" s="5">
        <f>MONTH(SalesDataTable[[#This Row],[Order Date]])</f>
        <v>6</v>
      </c>
      <c r="F992" s="5" t="str">
        <f>TEXT(SalesDataTable[[#This Row],[Order Date]], "MMM")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25">
        <f>SalesDataTable[[#This Row],[Units Sold]]*SalesDataTable[[#This Row],[Unit Price]]</f>
        <v>40.57</v>
      </c>
      <c r="V992" s="8">
        <f>SalesDataTable[[#This Row],[Units Sold]]*SalesDataTable[[#This Row],[Unit Price]]*SalesDataTable[[#This Row],[Discount %]]</f>
        <v>0</v>
      </c>
      <c r="W992" s="5">
        <f>YEAR(SalesDataTable[[#This Row],[Order Date]])</f>
        <v>2026</v>
      </c>
      <c r="X992" s="8" t="str">
        <f>"Q"&amp;ROUNDUP(MONTH(SalesDataTable[[#This Row],[Order Date]])/3,0)</f>
        <v>Q2</v>
      </c>
      <c r="Y992" s="9">
        <f>MONTH(SalesDataTable[[#This Row],[Order Date]])</f>
        <v>6</v>
      </c>
      <c r="Z992" s="8" t="str">
        <f>TEXT(SalesDataTable[[#This Row],[Order Date]],"mmm")</f>
        <v>Jun</v>
      </c>
    </row>
    <row r="993" spans="1:26" ht="16">
      <c r="A993" s="2">
        <v>146</v>
      </c>
      <c r="B993" s="3">
        <v>46177</v>
      </c>
      <c r="C993" s="5">
        <f>YEAR(SalesDataTable[[#This Row],[Order Date]])</f>
        <v>2026</v>
      </c>
      <c r="D993" s="14" t="str">
        <f>"Q"&amp;ROUNDUP(MONTH(SalesDataTable[[#This Row],[Order Date]])/3,0)</f>
        <v>Q2</v>
      </c>
      <c r="E993" s="5">
        <f>MONTH(SalesDataTable[[#This Row],[Order Date]])</f>
        <v>6</v>
      </c>
      <c r="F993" s="5" t="str">
        <f>TEXT(SalesDataTable[[#This Row],[Order Date]], "MMM")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25">
        <f>SalesDataTable[[#This Row],[Units Sold]]*SalesDataTable[[#This Row],[Unit Price]]</f>
        <v>163.62</v>
      </c>
      <c r="V993" s="8">
        <f>SalesDataTable[[#This Row],[Units Sold]]*SalesDataTable[[#This Row],[Unit Price]]*SalesDataTable[[#This Row],[Discount %]]</f>
        <v>0</v>
      </c>
      <c r="W993" s="5">
        <f>YEAR(SalesDataTable[[#This Row],[Order Date]])</f>
        <v>2026</v>
      </c>
      <c r="X993" s="8" t="str">
        <f>"Q"&amp;ROUNDUP(MONTH(SalesDataTable[[#This Row],[Order Date]])/3,0)</f>
        <v>Q2</v>
      </c>
      <c r="Y993" s="9">
        <f>MONTH(SalesDataTable[[#This Row],[Order Date]])</f>
        <v>6</v>
      </c>
      <c r="Z993" s="8" t="str">
        <f>TEXT(SalesDataTable[[#This Row],[Order Date]],"mmm")</f>
        <v>Jun</v>
      </c>
    </row>
    <row r="994" spans="1:26" ht="16">
      <c r="A994" s="2">
        <v>161</v>
      </c>
      <c r="B994" s="3">
        <v>46177</v>
      </c>
      <c r="C994" s="5">
        <f>YEAR(SalesDataTable[[#This Row],[Order Date]])</f>
        <v>2026</v>
      </c>
      <c r="D994" s="14" t="str">
        <f>"Q"&amp;ROUNDUP(MONTH(SalesDataTable[[#This Row],[Order Date]])/3,0)</f>
        <v>Q2</v>
      </c>
      <c r="E994" s="5">
        <f>MONTH(SalesDataTable[[#This Row],[Order Date]])</f>
        <v>6</v>
      </c>
      <c r="F994" s="5" t="str">
        <f>TEXT(SalesDataTable[[#This Row],[Order Date]], "MMM")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25">
        <f>SalesDataTable[[#This Row],[Units Sold]]*SalesDataTable[[#This Row],[Unit Price]]</f>
        <v>100.18</v>
      </c>
      <c r="V994" s="8">
        <f>SalesDataTable[[#This Row],[Units Sold]]*SalesDataTable[[#This Row],[Unit Price]]*SalesDataTable[[#This Row],[Discount %]]</f>
        <v>0</v>
      </c>
      <c r="W994" s="5">
        <f>YEAR(SalesDataTable[[#This Row],[Order Date]])</f>
        <v>2026</v>
      </c>
      <c r="X994" s="8" t="str">
        <f>"Q"&amp;ROUNDUP(MONTH(SalesDataTable[[#This Row],[Order Date]])/3,0)</f>
        <v>Q2</v>
      </c>
      <c r="Y994" s="9">
        <f>MONTH(SalesDataTable[[#This Row],[Order Date]])</f>
        <v>6</v>
      </c>
      <c r="Z994" s="8" t="str">
        <f>TEXT(SalesDataTable[[#This Row],[Order Date]],"mmm")</f>
        <v>Jun</v>
      </c>
    </row>
    <row r="995" spans="1:26" ht="16">
      <c r="A995" s="2">
        <v>819</v>
      </c>
      <c r="B995" s="3">
        <v>46177</v>
      </c>
      <c r="C995" s="5">
        <f>YEAR(SalesDataTable[[#This Row],[Order Date]])</f>
        <v>2026</v>
      </c>
      <c r="D995" s="14" t="str">
        <f>"Q"&amp;ROUNDUP(MONTH(SalesDataTable[[#This Row],[Order Date]])/3,0)</f>
        <v>Q2</v>
      </c>
      <c r="E995" s="5">
        <f>MONTH(SalesDataTable[[#This Row],[Order Date]])</f>
        <v>6</v>
      </c>
      <c r="F995" s="5" t="str">
        <f>TEXT(SalesDataTable[[#This Row],[Order Date]], "MMM")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25">
        <f>SalesDataTable[[#This Row],[Units Sold]]*SalesDataTable[[#This Row],[Unit Price]]</f>
        <v>72.38</v>
      </c>
      <c r="V995" s="8">
        <f>SalesDataTable[[#This Row],[Units Sold]]*SalesDataTable[[#This Row],[Unit Price]]*SalesDataTable[[#This Row],[Discount %]]</f>
        <v>0</v>
      </c>
      <c r="W995" s="5">
        <f>YEAR(SalesDataTable[[#This Row],[Order Date]])</f>
        <v>2026</v>
      </c>
      <c r="X995" s="8" t="str">
        <f>"Q"&amp;ROUNDUP(MONTH(SalesDataTable[[#This Row],[Order Date]])/3,0)</f>
        <v>Q2</v>
      </c>
      <c r="Y995" s="9">
        <f>MONTH(SalesDataTable[[#This Row],[Order Date]])</f>
        <v>6</v>
      </c>
      <c r="Z995" s="8" t="str">
        <f>TEXT(SalesDataTable[[#This Row],[Order Date]],"mmm")</f>
        <v>Jun</v>
      </c>
    </row>
    <row r="996" spans="1:26" ht="16">
      <c r="A996" s="2">
        <v>2104</v>
      </c>
      <c r="B996" s="3">
        <v>46177</v>
      </c>
      <c r="C996" s="5">
        <f>YEAR(SalesDataTable[[#This Row],[Order Date]])</f>
        <v>2026</v>
      </c>
      <c r="D996" s="14" t="str">
        <f>"Q"&amp;ROUNDUP(MONTH(SalesDataTable[[#This Row],[Order Date]])/3,0)</f>
        <v>Q2</v>
      </c>
      <c r="E996" s="5">
        <f>MONTH(SalesDataTable[[#This Row],[Order Date]])</f>
        <v>6</v>
      </c>
      <c r="F996" s="5" t="str">
        <f>TEXT(SalesDataTable[[#This Row],[Order Date]], "MMM")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25">
        <f>SalesDataTable[[#This Row],[Units Sold]]*SalesDataTable[[#This Row],[Unit Price]]</f>
        <v>92.31</v>
      </c>
      <c r="V996" s="8">
        <f>SalesDataTable[[#This Row],[Units Sold]]*SalesDataTable[[#This Row],[Unit Price]]*SalesDataTable[[#This Row],[Discount %]]</f>
        <v>0</v>
      </c>
      <c r="W996" s="5">
        <f>YEAR(SalesDataTable[[#This Row],[Order Date]])</f>
        <v>2026</v>
      </c>
      <c r="X996" s="8" t="str">
        <f>"Q"&amp;ROUNDUP(MONTH(SalesDataTable[[#This Row],[Order Date]])/3,0)</f>
        <v>Q2</v>
      </c>
      <c r="Y996" s="9">
        <f>MONTH(SalesDataTable[[#This Row],[Order Date]])</f>
        <v>6</v>
      </c>
      <c r="Z996" s="8" t="str">
        <f>TEXT(SalesDataTable[[#This Row],[Order Date]],"mmm")</f>
        <v>Jun</v>
      </c>
    </row>
    <row r="997" spans="1:26" ht="16">
      <c r="A997" s="2">
        <v>2678</v>
      </c>
      <c r="B997" s="3">
        <v>46177</v>
      </c>
      <c r="C997" s="5">
        <f>YEAR(SalesDataTable[[#This Row],[Order Date]])</f>
        <v>2026</v>
      </c>
      <c r="D997" s="14" t="str">
        <f>"Q"&amp;ROUNDUP(MONTH(SalesDataTable[[#This Row],[Order Date]])/3,0)</f>
        <v>Q2</v>
      </c>
      <c r="E997" s="5">
        <f>MONTH(SalesDataTable[[#This Row],[Order Date]])</f>
        <v>6</v>
      </c>
      <c r="F997" s="5" t="str">
        <f>TEXT(SalesDataTable[[#This Row],[Order Date]], "MMM")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25">
        <f>SalesDataTable[[#This Row],[Units Sold]]*SalesDataTable[[#This Row],[Unit Price]]</f>
        <v>571.20000000000005</v>
      </c>
      <c r="V997" s="8">
        <f>SalesDataTable[[#This Row],[Units Sold]]*SalesDataTable[[#This Row],[Unit Price]]*SalesDataTable[[#This Row],[Discount %]]</f>
        <v>85.68</v>
      </c>
      <c r="W997" s="5">
        <f>YEAR(SalesDataTable[[#This Row],[Order Date]])</f>
        <v>2026</v>
      </c>
      <c r="X997" s="8" t="str">
        <f>"Q"&amp;ROUNDUP(MONTH(SalesDataTable[[#This Row],[Order Date]])/3,0)</f>
        <v>Q2</v>
      </c>
      <c r="Y997" s="9">
        <f>MONTH(SalesDataTable[[#This Row],[Order Date]])</f>
        <v>6</v>
      </c>
      <c r="Z997" s="8" t="str">
        <f>TEXT(SalesDataTable[[#This Row],[Order Date]],"mmm")</f>
        <v>Jun</v>
      </c>
    </row>
    <row r="998" spans="1:26" ht="16">
      <c r="A998" s="2">
        <v>3015</v>
      </c>
      <c r="B998" s="3">
        <v>46177</v>
      </c>
      <c r="C998" s="5">
        <f>YEAR(SalesDataTable[[#This Row],[Order Date]])</f>
        <v>2026</v>
      </c>
      <c r="D998" s="14" t="str">
        <f>"Q"&amp;ROUNDUP(MONTH(SalesDataTable[[#This Row],[Order Date]])/3,0)</f>
        <v>Q2</v>
      </c>
      <c r="E998" s="5">
        <f>MONTH(SalesDataTable[[#This Row],[Order Date]])</f>
        <v>6</v>
      </c>
      <c r="F998" s="5" t="str">
        <f>TEXT(SalesDataTable[[#This Row],[Order Date]], "MMM")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25">
        <f>SalesDataTable[[#This Row],[Units Sold]]*SalesDataTable[[#This Row],[Unit Price]]</f>
        <v>45.5</v>
      </c>
      <c r="V998" s="8">
        <f>SalesDataTable[[#This Row],[Units Sold]]*SalesDataTable[[#This Row],[Unit Price]]*SalesDataTable[[#This Row],[Discount %]]</f>
        <v>2.2749999999999999</v>
      </c>
      <c r="W998" s="5">
        <f>YEAR(SalesDataTable[[#This Row],[Order Date]])</f>
        <v>2026</v>
      </c>
      <c r="X998" s="8" t="str">
        <f>"Q"&amp;ROUNDUP(MONTH(SalesDataTable[[#This Row],[Order Date]])/3,0)</f>
        <v>Q2</v>
      </c>
      <c r="Y998" s="9">
        <f>MONTH(SalesDataTable[[#This Row],[Order Date]])</f>
        <v>6</v>
      </c>
      <c r="Z998" s="8" t="str">
        <f>TEXT(SalesDataTable[[#This Row],[Order Date]],"mmm")</f>
        <v>Jun</v>
      </c>
    </row>
    <row r="999" spans="1:26" ht="16">
      <c r="A999" s="2">
        <v>3243</v>
      </c>
      <c r="B999" s="3">
        <v>46177</v>
      </c>
      <c r="C999" s="5">
        <f>YEAR(SalesDataTable[[#This Row],[Order Date]])</f>
        <v>2026</v>
      </c>
      <c r="D999" s="14" t="str">
        <f>"Q"&amp;ROUNDUP(MONTH(SalesDataTable[[#This Row],[Order Date]])/3,0)</f>
        <v>Q2</v>
      </c>
      <c r="E999" s="5">
        <f>MONTH(SalesDataTable[[#This Row],[Order Date]])</f>
        <v>6</v>
      </c>
      <c r="F999" s="5" t="str">
        <f>TEXT(SalesDataTable[[#This Row],[Order Date]], "MMM")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25">
        <f>SalesDataTable[[#This Row],[Units Sold]]*SalesDataTable[[#This Row],[Unit Price]]</f>
        <v>35.99</v>
      </c>
      <c r="V999" s="8">
        <f>SalesDataTable[[#This Row],[Units Sold]]*SalesDataTable[[#This Row],[Unit Price]]*SalesDataTable[[#This Row],[Discount %]]</f>
        <v>0</v>
      </c>
      <c r="W999" s="5">
        <f>YEAR(SalesDataTable[[#This Row],[Order Date]])</f>
        <v>2026</v>
      </c>
      <c r="X999" s="8" t="str">
        <f>"Q"&amp;ROUNDUP(MONTH(SalesDataTable[[#This Row],[Order Date]])/3,0)</f>
        <v>Q2</v>
      </c>
      <c r="Y999" s="9">
        <f>MONTH(SalesDataTable[[#This Row],[Order Date]])</f>
        <v>6</v>
      </c>
      <c r="Z999" s="8" t="str">
        <f>TEXT(SalesDataTable[[#This Row],[Order Date]],"mmm")</f>
        <v>Jun</v>
      </c>
    </row>
    <row r="1000" spans="1:26" ht="16">
      <c r="A1000" s="2">
        <v>3283</v>
      </c>
      <c r="B1000" s="3">
        <v>46177</v>
      </c>
      <c r="C1000" s="5">
        <f>YEAR(SalesDataTable[[#This Row],[Order Date]])</f>
        <v>2026</v>
      </c>
      <c r="D1000" s="14" t="str">
        <f>"Q"&amp;ROUNDUP(MONTH(SalesDataTable[[#This Row],[Order Date]])/3,0)</f>
        <v>Q2</v>
      </c>
      <c r="E1000" s="5">
        <f>MONTH(SalesDataTable[[#This Row],[Order Date]])</f>
        <v>6</v>
      </c>
      <c r="F1000" s="5" t="str">
        <f>TEXT(SalesDataTable[[#This Row],[Order Date]], "MMM")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25">
        <f>SalesDataTable[[#This Row],[Units Sold]]*SalesDataTable[[#This Row],[Unit Price]]</f>
        <v>122.55</v>
      </c>
      <c r="V1000" s="8">
        <f>SalesDataTable[[#This Row],[Units Sold]]*SalesDataTable[[#This Row],[Unit Price]]*SalesDataTable[[#This Row],[Discount %]]</f>
        <v>0</v>
      </c>
      <c r="W1000" s="5">
        <f>YEAR(SalesDataTable[[#This Row],[Order Date]])</f>
        <v>2026</v>
      </c>
      <c r="X1000" s="8" t="str">
        <f>"Q"&amp;ROUNDUP(MONTH(SalesDataTable[[#This Row],[Order Date]])/3,0)</f>
        <v>Q2</v>
      </c>
      <c r="Y1000" s="9">
        <f>MONTH(SalesDataTable[[#This Row],[Order Date]])</f>
        <v>6</v>
      </c>
      <c r="Z1000" s="8" t="str">
        <f>TEXT(SalesDataTable[[#This Row],[Order Date]],"mmm")</f>
        <v>Jun</v>
      </c>
    </row>
    <row r="1001" spans="1:26" ht="16">
      <c r="A1001" s="2">
        <v>3966</v>
      </c>
      <c r="B1001" s="3">
        <v>46177</v>
      </c>
      <c r="C1001" s="5">
        <f>YEAR(SalesDataTable[[#This Row],[Order Date]])</f>
        <v>2026</v>
      </c>
      <c r="D1001" s="14" t="str">
        <f>"Q"&amp;ROUNDUP(MONTH(SalesDataTable[[#This Row],[Order Date]])/3,0)</f>
        <v>Q2</v>
      </c>
      <c r="E1001" s="5">
        <f>MONTH(SalesDataTable[[#This Row],[Order Date]])</f>
        <v>6</v>
      </c>
      <c r="F1001" s="5" t="str">
        <f>TEXT(SalesDataTable[[#This Row],[Order Date]], "MMM")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25">
        <f>SalesDataTable[[#This Row],[Units Sold]]*SalesDataTable[[#This Row],[Unit Price]]</f>
        <v>378.65999999999997</v>
      </c>
      <c r="V1001" s="8">
        <f>SalesDataTable[[#This Row],[Units Sold]]*SalesDataTable[[#This Row],[Unit Price]]*SalesDataTable[[#This Row],[Discount %]]</f>
        <v>0</v>
      </c>
      <c r="W1001" s="5">
        <f>YEAR(SalesDataTable[[#This Row],[Order Date]])</f>
        <v>2026</v>
      </c>
      <c r="X1001" s="8" t="str">
        <f>"Q"&amp;ROUNDUP(MONTH(SalesDataTable[[#This Row],[Order Date]])/3,0)</f>
        <v>Q2</v>
      </c>
      <c r="Y1001" s="9">
        <f>MONTH(SalesDataTable[[#This Row],[Order Date]])</f>
        <v>6</v>
      </c>
      <c r="Z1001" s="8" t="str">
        <f>TEXT(SalesDataTable[[#This Row],[Order Date]],"mmm")</f>
        <v>Jun</v>
      </c>
    </row>
    <row r="1002" spans="1:26" ht="16">
      <c r="A1002" s="2">
        <v>1349</v>
      </c>
      <c r="B1002" s="3">
        <v>46178</v>
      </c>
      <c r="C1002" s="5">
        <f>YEAR(SalesDataTable[[#This Row],[Order Date]])</f>
        <v>2026</v>
      </c>
      <c r="D1002" s="14" t="str">
        <f>"Q"&amp;ROUNDUP(MONTH(SalesDataTable[[#This Row],[Order Date]])/3,0)</f>
        <v>Q2</v>
      </c>
      <c r="E1002" s="5">
        <f>MONTH(SalesDataTable[[#This Row],[Order Date]])</f>
        <v>6</v>
      </c>
      <c r="F1002" s="5" t="str">
        <f>TEXT(SalesDataTable[[#This Row],[Order Date]], "MMM")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25">
        <f>SalesDataTable[[#This Row],[Units Sold]]*SalesDataTable[[#This Row],[Unit Price]]</f>
        <v>551.88</v>
      </c>
      <c r="V1002" s="8">
        <f>SalesDataTable[[#This Row],[Units Sold]]*SalesDataTable[[#This Row],[Unit Price]]*SalesDataTable[[#This Row],[Discount %]]</f>
        <v>27.594000000000001</v>
      </c>
      <c r="W1002" s="5">
        <f>YEAR(SalesDataTable[[#This Row],[Order Date]])</f>
        <v>2026</v>
      </c>
      <c r="X1002" s="8" t="str">
        <f>"Q"&amp;ROUNDUP(MONTH(SalesDataTable[[#This Row],[Order Date]])/3,0)</f>
        <v>Q2</v>
      </c>
      <c r="Y1002" s="9">
        <f>MONTH(SalesDataTable[[#This Row],[Order Date]])</f>
        <v>6</v>
      </c>
      <c r="Z1002" s="8" t="str">
        <f>TEXT(SalesDataTable[[#This Row],[Order Date]],"mmm")</f>
        <v>Jun</v>
      </c>
    </row>
    <row r="1003" spans="1:26" ht="16">
      <c r="A1003" s="2">
        <v>2333</v>
      </c>
      <c r="B1003" s="3">
        <v>46178</v>
      </c>
      <c r="C1003" s="5">
        <f>YEAR(SalesDataTable[[#This Row],[Order Date]])</f>
        <v>2026</v>
      </c>
      <c r="D1003" s="14" t="str">
        <f>"Q"&amp;ROUNDUP(MONTH(SalesDataTable[[#This Row],[Order Date]])/3,0)</f>
        <v>Q2</v>
      </c>
      <c r="E1003" s="5">
        <f>MONTH(SalesDataTable[[#This Row],[Order Date]])</f>
        <v>6</v>
      </c>
      <c r="F1003" s="5" t="str">
        <f>TEXT(SalesDataTable[[#This Row],[Order Date]], "MMM")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25">
        <f>SalesDataTable[[#This Row],[Units Sold]]*SalesDataTable[[#This Row],[Unit Price]]</f>
        <v>125.32</v>
      </c>
      <c r="V1003" s="8">
        <f>SalesDataTable[[#This Row],[Units Sold]]*SalesDataTable[[#This Row],[Unit Price]]*SalesDataTable[[#This Row],[Discount %]]</f>
        <v>0</v>
      </c>
      <c r="W1003" s="5">
        <f>YEAR(SalesDataTable[[#This Row],[Order Date]])</f>
        <v>2026</v>
      </c>
      <c r="X1003" s="8" t="str">
        <f>"Q"&amp;ROUNDUP(MONTH(SalesDataTable[[#This Row],[Order Date]])/3,0)</f>
        <v>Q2</v>
      </c>
      <c r="Y1003" s="9">
        <f>MONTH(SalesDataTable[[#This Row],[Order Date]])</f>
        <v>6</v>
      </c>
      <c r="Z1003" s="8" t="str">
        <f>TEXT(SalesDataTable[[#This Row],[Order Date]],"mmm")</f>
        <v>Jun</v>
      </c>
    </row>
    <row r="1004" spans="1:26" ht="16">
      <c r="A1004" s="2">
        <v>2628</v>
      </c>
      <c r="B1004" s="3">
        <v>46178</v>
      </c>
      <c r="C1004" s="5">
        <f>YEAR(SalesDataTable[[#This Row],[Order Date]])</f>
        <v>2026</v>
      </c>
      <c r="D1004" s="14" t="str">
        <f>"Q"&amp;ROUNDUP(MONTH(SalesDataTable[[#This Row],[Order Date]])/3,0)</f>
        <v>Q2</v>
      </c>
      <c r="E1004" s="5">
        <f>MONTH(SalesDataTable[[#This Row],[Order Date]])</f>
        <v>6</v>
      </c>
      <c r="F1004" s="5" t="str">
        <f>TEXT(SalesDataTable[[#This Row],[Order Date]], "MMM")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25">
        <f>SalesDataTable[[#This Row],[Units Sold]]*SalesDataTable[[#This Row],[Unit Price]]</f>
        <v>334.52</v>
      </c>
      <c r="V1004" s="8">
        <f>SalesDataTable[[#This Row],[Units Sold]]*SalesDataTable[[#This Row],[Unit Price]]*SalesDataTable[[#This Row],[Discount %]]</f>
        <v>0</v>
      </c>
      <c r="W1004" s="5">
        <f>YEAR(SalesDataTable[[#This Row],[Order Date]])</f>
        <v>2026</v>
      </c>
      <c r="X1004" s="8" t="str">
        <f>"Q"&amp;ROUNDUP(MONTH(SalesDataTable[[#This Row],[Order Date]])/3,0)</f>
        <v>Q2</v>
      </c>
      <c r="Y1004" s="9">
        <f>MONTH(SalesDataTable[[#This Row],[Order Date]])</f>
        <v>6</v>
      </c>
      <c r="Z1004" s="8" t="str">
        <f>TEXT(SalesDataTable[[#This Row],[Order Date]],"mmm")</f>
        <v>Jun</v>
      </c>
    </row>
    <row r="1005" spans="1:26" ht="16">
      <c r="A1005" s="2">
        <v>2718</v>
      </c>
      <c r="B1005" s="3">
        <v>46178</v>
      </c>
      <c r="C1005" s="5">
        <f>YEAR(SalesDataTable[[#This Row],[Order Date]])</f>
        <v>2026</v>
      </c>
      <c r="D1005" s="14" t="str">
        <f>"Q"&amp;ROUNDUP(MONTH(SalesDataTable[[#This Row],[Order Date]])/3,0)</f>
        <v>Q2</v>
      </c>
      <c r="E1005" s="5">
        <f>MONTH(SalesDataTable[[#This Row],[Order Date]])</f>
        <v>6</v>
      </c>
      <c r="F1005" s="5" t="str">
        <f>TEXT(SalesDataTable[[#This Row],[Order Date]], "MMM")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25">
        <f>SalesDataTable[[#This Row],[Units Sold]]*SalesDataTable[[#This Row],[Unit Price]]</f>
        <v>80.19</v>
      </c>
      <c r="V1005" s="8">
        <f>SalesDataTable[[#This Row],[Units Sold]]*SalesDataTable[[#This Row],[Unit Price]]*SalesDataTable[[#This Row],[Discount %]]</f>
        <v>0</v>
      </c>
      <c r="W1005" s="5">
        <f>YEAR(SalesDataTable[[#This Row],[Order Date]])</f>
        <v>2026</v>
      </c>
      <c r="X1005" s="8" t="str">
        <f>"Q"&amp;ROUNDUP(MONTH(SalesDataTable[[#This Row],[Order Date]])/3,0)</f>
        <v>Q2</v>
      </c>
      <c r="Y1005" s="9">
        <f>MONTH(SalesDataTable[[#This Row],[Order Date]])</f>
        <v>6</v>
      </c>
      <c r="Z1005" s="8" t="str">
        <f>TEXT(SalesDataTable[[#This Row],[Order Date]],"mmm")</f>
        <v>Jun</v>
      </c>
    </row>
    <row r="1006" spans="1:26" ht="16">
      <c r="A1006" s="2">
        <v>3185</v>
      </c>
      <c r="B1006" s="3">
        <v>46178</v>
      </c>
      <c r="C1006" s="5">
        <f>YEAR(SalesDataTable[[#This Row],[Order Date]])</f>
        <v>2026</v>
      </c>
      <c r="D1006" s="14" t="str">
        <f>"Q"&amp;ROUNDUP(MONTH(SalesDataTable[[#This Row],[Order Date]])/3,0)</f>
        <v>Q2</v>
      </c>
      <c r="E1006" s="5">
        <f>MONTH(SalesDataTable[[#This Row],[Order Date]])</f>
        <v>6</v>
      </c>
      <c r="F1006" s="5" t="str">
        <f>TEXT(SalesDataTable[[#This Row],[Order Date]], "MMM")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25">
        <f>SalesDataTable[[#This Row],[Units Sold]]*SalesDataTable[[#This Row],[Unit Price]]</f>
        <v>49.86</v>
      </c>
      <c r="V1006" s="8">
        <f>SalesDataTable[[#This Row],[Units Sold]]*SalesDataTable[[#This Row],[Unit Price]]*SalesDataTable[[#This Row],[Discount %]]</f>
        <v>0</v>
      </c>
      <c r="W1006" s="5">
        <f>YEAR(SalesDataTable[[#This Row],[Order Date]])</f>
        <v>2026</v>
      </c>
      <c r="X1006" s="8" t="str">
        <f>"Q"&amp;ROUNDUP(MONTH(SalesDataTable[[#This Row],[Order Date]])/3,0)</f>
        <v>Q2</v>
      </c>
      <c r="Y1006" s="9">
        <f>MONTH(SalesDataTable[[#This Row],[Order Date]])</f>
        <v>6</v>
      </c>
      <c r="Z1006" s="8" t="str">
        <f>TEXT(SalesDataTable[[#This Row],[Order Date]],"mmm")</f>
        <v>Jun</v>
      </c>
    </row>
    <row r="1007" spans="1:26" ht="16">
      <c r="A1007" s="2">
        <v>4495</v>
      </c>
      <c r="B1007" s="3">
        <v>46178</v>
      </c>
      <c r="C1007" s="5">
        <f>YEAR(SalesDataTable[[#This Row],[Order Date]])</f>
        <v>2026</v>
      </c>
      <c r="D1007" s="14" t="str">
        <f>"Q"&amp;ROUNDUP(MONTH(SalesDataTable[[#This Row],[Order Date]])/3,0)</f>
        <v>Q2</v>
      </c>
      <c r="E1007" s="5">
        <f>MONTH(SalesDataTable[[#This Row],[Order Date]])</f>
        <v>6</v>
      </c>
      <c r="F1007" s="5" t="str">
        <f>TEXT(SalesDataTable[[#This Row],[Order Date]], "MMM")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25">
        <f>SalesDataTable[[#This Row],[Units Sold]]*SalesDataTable[[#This Row],[Unit Price]]</f>
        <v>391.02</v>
      </c>
      <c r="V1007" s="8">
        <f>SalesDataTable[[#This Row],[Units Sold]]*SalesDataTable[[#This Row],[Unit Price]]*SalesDataTable[[#This Row],[Discount %]]</f>
        <v>0</v>
      </c>
      <c r="W1007" s="5">
        <f>YEAR(SalesDataTable[[#This Row],[Order Date]])</f>
        <v>2026</v>
      </c>
      <c r="X1007" s="8" t="str">
        <f>"Q"&amp;ROUNDUP(MONTH(SalesDataTable[[#This Row],[Order Date]])/3,0)</f>
        <v>Q2</v>
      </c>
      <c r="Y1007" s="9">
        <f>MONTH(SalesDataTable[[#This Row],[Order Date]])</f>
        <v>6</v>
      </c>
      <c r="Z1007" s="8" t="str">
        <f>TEXT(SalesDataTable[[#This Row],[Order Date]],"mmm")</f>
        <v>Jun</v>
      </c>
    </row>
    <row r="1008" spans="1:26" ht="16">
      <c r="A1008" s="2">
        <v>815</v>
      </c>
      <c r="B1008" s="3">
        <v>46179</v>
      </c>
      <c r="C1008" s="5">
        <f>YEAR(SalesDataTable[[#This Row],[Order Date]])</f>
        <v>2026</v>
      </c>
      <c r="D1008" s="14" t="str">
        <f>"Q"&amp;ROUNDUP(MONTH(SalesDataTable[[#This Row],[Order Date]])/3,0)</f>
        <v>Q2</v>
      </c>
      <c r="E1008" s="5">
        <f>MONTH(SalesDataTable[[#This Row],[Order Date]])</f>
        <v>6</v>
      </c>
      <c r="F1008" s="5" t="str">
        <f>TEXT(SalesDataTable[[#This Row],[Order Date]], "MMM")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25">
        <f>SalesDataTable[[#This Row],[Units Sold]]*SalesDataTable[[#This Row],[Unit Price]]</f>
        <v>39.61</v>
      </c>
      <c r="V1008" s="8">
        <f>SalesDataTable[[#This Row],[Units Sold]]*SalesDataTable[[#This Row],[Unit Price]]*SalesDataTable[[#This Row],[Discount %]]</f>
        <v>0</v>
      </c>
      <c r="W1008" s="5">
        <f>YEAR(SalesDataTable[[#This Row],[Order Date]])</f>
        <v>2026</v>
      </c>
      <c r="X1008" s="8" t="str">
        <f>"Q"&amp;ROUNDUP(MONTH(SalesDataTable[[#This Row],[Order Date]])/3,0)</f>
        <v>Q2</v>
      </c>
      <c r="Y1008" s="9">
        <f>MONTH(SalesDataTable[[#This Row],[Order Date]])</f>
        <v>6</v>
      </c>
      <c r="Z1008" s="8" t="str">
        <f>TEXT(SalesDataTable[[#This Row],[Order Date]],"mmm")</f>
        <v>Jun</v>
      </c>
    </row>
    <row r="1009" spans="1:26" ht="16">
      <c r="A1009" s="2">
        <v>1140</v>
      </c>
      <c r="B1009" s="3">
        <v>46179</v>
      </c>
      <c r="C1009" s="5">
        <f>YEAR(SalesDataTable[[#This Row],[Order Date]])</f>
        <v>2026</v>
      </c>
      <c r="D1009" s="14" t="str">
        <f>"Q"&amp;ROUNDUP(MONTH(SalesDataTable[[#This Row],[Order Date]])/3,0)</f>
        <v>Q2</v>
      </c>
      <c r="E1009" s="5">
        <f>MONTH(SalesDataTable[[#This Row],[Order Date]])</f>
        <v>6</v>
      </c>
      <c r="F1009" s="5" t="str">
        <f>TEXT(SalesDataTable[[#This Row],[Order Date]], "MMM")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25">
        <f>SalesDataTable[[#This Row],[Units Sold]]*SalesDataTable[[#This Row],[Unit Price]]</f>
        <v>70.86</v>
      </c>
      <c r="V1009" s="8">
        <f>SalesDataTable[[#This Row],[Units Sold]]*SalesDataTable[[#This Row],[Unit Price]]*SalesDataTable[[#This Row],[Discount %]]</f>
        <v>0</v>
      </c>
      <c r="W1009" s="5">
        <f>YEAR(SalesDataTable[[#This Row],[Order Date]])</f>
        <v>2026</v>
      </c>
      <c r="X1009" s="8" t="str">
        <f>"Q"&amp;ROUNDUP(MONTH(SalesDataTable[[#This Row],[Order Date]])/3,0)</f>
        <v>Q2</v>
      </c>
      <c r="Y1009" s="9">
        <f>MONTH(SalesDataTable[[#This Row],[Order Date]])</f>
        <v>6</v>
      </c>
      <c r="Z1009" s="8" t="str">
        <f>TEXT(SalesDataTable[[#This Row],[Order Date]],"mmm")</f>
        <v>Jun</v>
      </c>
    </row>
    <row r="1010" spans="1:26" ht="16">
      <c r="A1010" s="2">
        <v>1544</v>
      </c>
      <c r="B1010" s="3">
        <v>46179</v>
      </c>
      <c r="C1010" s="5">
        <f>YEAR(SalesDataTable[[#This Row],[Order Date]])</f>
        <v>2026</v>
      </c>
      <c r="D1010" s="14" t="str">
        <f>"Q"&amp;ROUNDUP(MONTH(SalesDataTable[[#This Row],[Order Date]])/3,0)</f>
        <v>Q2</v>
      </c>
      <c r="E1010" s="5">
        <f>MONTH(SalesDataTable[[#This Row],[Order Date]])</f>
        <v>6</v>
      </c>
      <c r="F1010" s="5" t="str">
        <f>TEXT(SalesDataTable[[#This Row],[Order Date]], "MMM")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25">
        <f>SalesDataTable[[#This Row],[Units Sold]]*SalesDataTable[[#This Row],[Unit Price]]</f>
        <v>323.68</v>
      </c>
      <c r="V1010" s="8">
        <f>SalesDataTable[[#This Row],[Units Sold]]*SalesDataTable[[#This Row],[Unit Price]]*SalesDataTable[[#This Row],[Discount %]]</f>
        <v>64.736000000000004</v>
      </c>
      <c r="W1010" s="5">
        <f>YEAR(SalesDataTable[[#This Row],[Order Date]])</f>
        <v>2026</v>
      </c>
      <c r="X1010" s="8" t="str">
        <f>"Q"&amp;ROUNDUP(MONTH(SalesDataTable[[#This Row],[Order Date]])/3,0)</f>
        <v>Q2</v>
      </c>
      <c r="Y1010" s="9">
        <f>MONTH(SalesDataTable[[#This Row],[Order Date]])</f>
        <v>6</v>
      </c>
      <c r="Z1010" s="8" t="str">
        <f>TEXT(SalesDataTable[[#This Row],[Order Date]],"mmm")</f>
        <v>Jun</v>
      </c>
    </row>
    <row r="1011" spans="1:26" ht="16">
      <c r="A1011" s="2">
        <v>2420</v>
      </c>
      <c r="B1011" s="3">
        <v>46179</v>
      </c>
      <c r="C1011" s="5">
        <f>YEAR(SalesDataTable[[#This Row],[Order Date]])</f>
        <v>2026</v>
      </c>
      <c r="D1011" s="14" t="str">
        <f>"Q"&amp;ROUNDUP(MONTH(SalesDataTable[[#This Row],[Order Date]])/3,0)</f>
        <v>Q2</v>
      </c>
      <c r="E1011" s="5">
        <f>MONTH(SalesDataTable[[#This Row],[Order Date]])</f>
        <v>6</v>
      </c>
      <c r="F1011" s="5" t="str">
        <f>TEXT(SalesDataTable[[#This Row],[Order Date]], "MMM")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25">
        <f>SalesDataTable[[#This Row],[Units Sold]]*SalesDataTable[[#This Row],[Unit Price]]</f>
        <v>131.79</v>
      </c>
      <c r="V1011" s="8">
        <f>SalesDataTable[[#This Row],[Units Sold]]*SalesDataTable[[#This Row],[Unit Price]]*SalesDataTable[[#This Row],[Discount %]]</f>
        <v>0</v>
      </c>
      <c r="W1011" s="5">
        <f>YEAR(SalesDataTable[[#This Row],[Order Date]])</f>
        <v>2026</v>
      </c>
      <c r="X1011" s="8" t="str">
        <f>"Q"&amp;ROUNDUP(MONTH(SalesDataTable[[#This Row],[Order Date]])/3,0)</f>
        <v>Q2</v>
      </c>
      <c r="Y1011" s="9">
        <f>MONTH(SalesDataTable[[#This Row],[Order Date]])</f>
        <v>6</v>
      </c>
      <c r="Z1011" s="8" t="str">
        <f>TEXT(SalesDataTable[[#This Row],[Order Date]],"mmm")</f>
        <v>Jun</v>
      </c>
    </row>
    <row r="1012" spans="1:26" ht="16">
      <c r="A1012" s="2">
        <v>2805</v>
      </c>
      <c r="B1012" s="3">
        <v>46179</v>
      </c>
      <c r="C1012" s="5">
        <f>YEAR(SalesDataTable[[#This Row],[Order Date]])</f>
        <v>2026</v>
      </c>
      <c r="D1012" s="14" t="str">
        <f>"Q"&amp;ROUNDUP(MONTH(SalesDataTable[[#This Row],[Order Date]])/3,0)</f>
        <v>Q2</v>
      </c>
      <c r="E1012" s="5">
        <f>MONTH(SalesDataTable[[#This Row],[Order Date]])</f>
        <v>6</v>
      </c>
      <c r="F1012" s="5" t="str">
        <f>TEXT(SalesDataTable[[#This Row],[Order Date]], "MMM")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25">
        <f>SalesDataTable[[#This Row],[Units Sold]]*SalesDataTable[[#This Row],[Unit Price]]</f>
        <v>4061.3999999999996</v>
      </c>
      <c r="V1012" s="8">
        <f>SalesDataTable[[#This Row],[Units Sold]]*SalesDataTable[[#This Row],[Unit Price]]*SalesDataTable[[#This Row],[Discount %]]</f>
        <v>406.14</v>
      </c>
      <c r="W1012" s="5">
        <f>YEAR(SalesDataTable[[#This Row],[Order Date]])</f>
        <v>2026</v>
      </c>
      <c r="X1012" s="8" t="str">
        <f>"Q"&amp;ROUNDUP(MONTH(SalesDataTable[[#This Row],[Order Date]])/3,0)</f>
        <v>Q2</v>
      </c>
      <c r="Y1012" s="9">
        <f>MONTH(SalesDataTable[[#This Row],[Order Date]])</f>
        <v>6</v>
      </c>
      <c r="Z1012" s="8" t="str">
        <f>TEXT(SalesDataTable[[#This Row],[Order Date]],"mmm")</f>
        <v>Jun</v>
      </c>
    </row>
    <row r="1013" spans="1:26" ht="16">
      <c r="A1013" s="2">
        <v>3160</v>
      </c>
      <c r="B1013" s="3">
        <v>46179</v>
      </c>
      <c r="C1013" s="5">
        <f>YEAR(SalesDataTable[[#This Row],[Order Date]])</f>
        <v>2026</v>
      </c>
      <c r="D1013" s="14" t="str">
        <f>"Q"&amp;ROUNDUP(MONTH(SalesDataTable[[#This Row],[Order Date]])/3,0)</f>
        <v>Q2</v>
      </c>
      <c r="E1013" s="5">
        <f>MONTH(SalesDataTable[[#This Row],[Order Date]])</f>
        <v>6</v>
      </c>
      <c r="F1013" s="5" t="str">
        <f>TEXT(SalesDataTable[[#This Row],[Order Date]], "MMM")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25">
        <f>SalesDataTable[[#This Row],[Units Sold]]*SalesDataTable[[#This Row],[Unit Price]]</f>
        <v>81.98</v>
      </c>
      <c r="V1013" s="8">
        <f>SalesDataTable[[#This Row],[Units Sold]]*SalesDataTable[[#This Row],[Unit Price]]*SalesDataTable[[#This Row],[Discount %]]</f>
        <v>0</v>
      </c>
      <c r="W1013" s="5">
        <f>YEAR(SalesDataTable[[#This Row],[Order Date]])</f>
        <v>2026</v>
      </c>
      <c r="X1013" s="8" t="str">
        <f>"Q"&amp;ROUNDUP(MONTH(SalesDataTable[[#This Row],[Order Date]])/3,0)</f>
        <v>Q2</v>
      </c>
      <c r="Y1013" s="9">
        <f>MONTH(SalesDataTable[[#This Row],[Order Date]])</f>
        <v>6</v>
      </c>
      <c r="Z1013" s="8" t="str">
        <f>TEXT(SalesDataTable[[#This Row],[Order Date]],"mmm")</f>
        <v>Jun</v>
      </c>
    </row>
    <row r="1014" spans="1:26" ht="16">
      <c r="A1014" s="2">
        <v>3278</v>
      </c>
      <c r="B1014" s="3">
        <v>46179</v>
      </c>
      <c r="C1014" s="5">
        <f>YEAR(SalesDataTable[[#This Row],[Order Date]])</f>
        <v>2026</v>
      </c>
      <c r="D1014" s="14" t="str">
        <f>"Q"&amp;ROUNDUP(MONTH(SalesDataTable[[#This Row],[Order Date]])/3,0)</f>
        <v>Q2</v>
      </c>
      <c r="E1014" s="5">
        <f>MONTH(SalesDataTable[[#This Row],[Order Date]])</f>
        <v>6</v>
      </c>
      <c r="F1014" s="5" t="str">
        <f>TEXT(SalesDataTable[[#This Row],[Order Date]], "MMM")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25">
        <f>SalesDataTable[[#This Row],[Units Sold]]*SalesDataTable[[#This Row],[Unit Price]]</f>
        <v>101.85</v>
      </c>
      <c r="V1014" s="8">
        <f>SalesDataTable[[#This Row],[Units Sold]]*SalesDataTable[[#This Row],[Unit Price]]*SalesDataTable[[#This Row],[Discount %]]</f>
        <v>0</v>
      </c>
      <c r="W1014" s="5">
        <f>YEAR(SalesDataTable[[#This Row],[Order Date]])</f>
        <v>2026</v>
      </c>
      <c r="X1014" s="8" t="str">
        <f>"Q"&amp;ROUNDUP(MONTH(SalesDataTable[[#This Row],[Order Date]])/3,0)</f>
        <v>Q2</v>
      </c>
      <c r="Y1014" s="9">
        <f>MONTH(SalesDataTable[[#This Row],[Order Date]])</f>
        <v>6</v>
      </c>
      <c r="Z1014" s="8" t="str">
        <f>TEXT(SalesDataTable[[#This Row],[Order Date]],"mmm")</f>
        <v>Jun</v>
      </c>
    </row>
    <row r="1015" spans="1:26" ht="16">
      <c r="A1015" s="2">
        <v>3555</v>
      </c>
      <c r="B1015" s="3">
        <v>46179</v>
      </c>
      <c r="C1015" s="5">
        <f>YEAR(SalesDataTable[[#This Row],[Order Date]])</f>
        <v>2026</v>
      </c>
      <c r="D1015" s="14" t="str">
        <f>"Q"&amp;ROUNDUP(MONTH(SalesDataTable[[#This Row],[Order Date]])/3,0)</f>
        <v>Q2</v>
      </c>
      <c r="E1015" s="5">
        <f>MONTH(SalesDataTable[[#This Row],[Order Date]])</f>
        <v>6</v>
      </c>
      <c r="F1015" s="5" t="str">
        <f>TEXT(SalesDataTable[[#This Row],[Order Date]], "MMM")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25">
        <f>SalesDataTable[[#This Row],[Units Sold]]*SalesDataTable[[#This Row],[Unit Price]]</f>
        <v>1384.56</v>
      </c>
      <c r="V1015" s="8">
        <f>SalesDataTable[[#This Row],[Units Sold]]*SalesDataTable[[#This Row],[Unit Price]]*SalesDataTable[[#This Row],[Discount %]]</f>
        <v>69.227999999999994</v>
      </c>
      <c r="W1015" s="5">
        <f>YEAR(SalesDataTable[[#This Row],[Order Date]])</f>
        <v>2026</v>
      </c>
      <c r="X1015" s="8" t="str">
        <f>"Q"&amp;ROUNDUP(MONTH(SalesDataTable[[#This Row],[Order Date]])/3,0)</f>
        <v>Q2</v>
      </c>
      <c r="Y1015" s="9">
        <f>MONTH(SalesDataTable[[#This Row],[Order Date]])</f>
        <v>6</v>
      </c>
      <c r="Z1015" s="8" t="str">
        <f>TEXT(SalesDataTable[[#This Row],[Order Date]],"mmm")</f>
        <v>Jun</v>
      </c>
    </row>
    <row r="1016" spans="1:26" ht="16">
      <c r="A1016" s="2">
        <v>3702</v>
      </c>
      <c r="B1016" s="3">
        <v>46179</v>
      </c>
      <c r="C1016" s="5">
        <f>YEAR(SalesDataTable[[#This Row],[Order Date]])</f>
        <v>2026</v>
      </c>
      <c r="D1016" s="14" t="str">
        <f>"Q"&amp;ROUNDUP(MONTH(SalesDataTable[[#This Row],[Order Date]])/3,0)</f>
        <v>Q2</v>
      </c>
      <c r="E1016" s="5">
        <f>MONTH(SalesDataTable[[#This Row],[Order Date]])</f>
        <v>6</v>
      </c>
      <c r="F1016" s="5" t="str">
        <f>TEXT(SalesDataTable[[#This Row],[Order Date]], "MMM")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25">
        <f>SalesDataTable[[#This Row],[Units Sold]]*SalesDataTable[[#This Row],[Unit Price]]</f>
        <v>166.56</v>
      </c>
      <c r="V1016" s="8">
        <f>SalesDataTable[[#This Row],[Units Sold]]*SalesDataTable[[#This Row],[Unit Price]]*SalesDataTable[[#This Row],[Discount %]]</f>
        <v>0</v>
      </c>
      <c r="W1016" s="5">
        <f>YEAR(SalesDataTable[[#This Row],[Order Date]])</f>
        <v>2026</v>
      </c>
      <c r="X1016" s="8" t="str">
        <f>"Q"&amp;ROUNDUP(MONTH(SalesDataTable[[#This Row],[Order Date]])/3,0)</f>
        <v>Q2</v>
      </c>
      <c r="Y1016" s="9">
        <f>MONTH(SalesDataTable[[#This Row],[Order Date]])</f>
        <v>6</v>
      </c>
      <c r="Z1016" s="8" t="str">
        <f>TEXT(SalesDataTable[[#This Row],[Order Date]],"mmm")</f>
        <v>Jun</v>
      </c>
    </row>
    <row r="1017" spans="1:26" ht="16">
      <c r="A1017" s="2">
        <v>4349</v>
      </c>
      <c r="B1017" s="3">
        <v>46179</v>
      </c>
      <c r="C1017" s="5">
        <f>YEAR(SalesDataTable[[#This Row],[Order Date]])</f>
        <v>2026</v>
      </c>
      <c r="D1017" s="14" t="str">
        <f>"Q"&amp;ROUNDUP(MONTH(SalesDataTable[[#This Row],[Order Date]])/3,0)</f>
        <v>Q2</v>
      </c>
      <c r="E1017" s="5">
        <f>MONTH(SalesDataTable[[#This Row],[Order Date]])</f>
        <v>6</v>
      </c>
      <c r="F1017" s="5" t="str">
        <f>TEXT(SalesDataTable[[#This Row],[Order Date]], "MMM")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25">
        <f>SalesDataTable[[#This Row],[Units Sold]]*SalesDataTable[[#This Row],[Unit Price]]</f>
        <v>80.349999999999994</v>
      </c>
      <c r="V1017" s="8">
        <f>SalesDataTable[[#This Row],[Units Sold]]*SalesDataTable[[#This Row],[Unit Price]]*SalesDataTable[[#This Row],[Discount %]]</f>
        <v>12.052499999999998</v>
      </c>
      <c r="W1017" s="5">
        <f>YEAR(SalesDataTable[[#This Row],[Order Date]])</f>
        <v>2026</v>
      </c>
      <c r="X1017" s="8" t="str">
        <f>"Q"&amp;ROUNDUP(MONTH(SalesDataTable[[#This Row],[Order Date]])/3,0)</f>
        <v>Q2</v>
      </c>
      <c r="Y1017" s="9">
        <f>MONTH(SalesDataTable[[#This Row],[Order Date]])</f>
        <v>6</v>
      </c>
      <c r="Z1017" s="8" t="str">
        <f>TEXT(SalesDataTable[[#This Row],[Order Date]],"mmm")</f>
        <v>Jun</v>
      </c>
    </row>
    <row r="1018" spans="1:26" ht="16">
      <c r="A1018" s="2">
        <v>4989</v>
      </c>
      <c r="B1018" s="3">
        <v>46179</v>
      </c>
      <c r="C1018" s="5">
        <f>YEAR(SalesDataTable[[#This Row],[Order Date]])</f>
        <v>2026</v>
      </c>
      <c r="D1018" s="14" t="str">
        <f>"Q"&amp;ROUNDUP(MONTH(SalesDataTable[[#This Row],[Order Date]])/3,0)</f>
        <v>Q2</v>
      </c>
      <c r="E1018" s="5">
        <f>MONTH(SalesDataTable[[#This Row],[Order Date]])</f>
        <v>6</v>
      </c>
      <c r="F1018" s="5" t="str">
        <f>TEXT(SalesDataTable[[#This Row],[Order Date]], "MMM")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25">
        <f>SalesDataTable[[#This Row],[Units Sold]]*SalesDataTable[[#This Row],[Unit Price]]</f>
        <v>40.86</v>
      </c>
      <c r="V1018" s="8">
        <f>SalesDataTable[[#This Row],[Units Sold]]*SalesDataTable[[#This Row],[Unit Price]]*SalesDataTable[[#This Row],[Discount %]]</f>
        <v>2.0430000000000001</v>
      </c>
      <c r="W1018" s="5">
        <f>YEAR(SalesDataTable[[#This Row],[Order Date]])</f>
        <v>2026</v>
      </c>
      <c r="X1018" s="8" t="str">
        <f>"Q"&amp;ROUNDUP(MONTH(SalesDataTable[[#This Row],[Order Date]])/3,0)</f>
        <v>Q2</v>
      </c>
      <c r="Y1018" s="9">
        <f>MONTH(SalesDataTable[[#This Row],[Order Date]])</f>
        <v>6</v>
      </c>
      <c r="Z1018" s="8" t="str">
        <f>TEXT(SalesDataTable[[#This Row],[Order Date]],"mmm")</f>
        <v>Jun</v>
      </c>
    </row>
    <row r="1019" spans="1:26" ht="16">
      <c r="A1019" s="2">
        <v>713</v>
      </c>
      <c r="B1019" s="3">
        <v>46180</v>
      </c>
      <c r="C1019" s="5">
        <f>YEAR(SalesDataTable[[#This Row],[Order Date]])</f>
        <v>2026</v>
      </c>
      <c r="D1019" s="14" t="str">
        <f>"Q"&amp;ROUNDUP(MONTH(SalesDataTable[[#This Row],[Order Date]])/3,0)</f>
        <v>Q2</v>
      </c>
      <c r="E1019" s="5">
        <f>MONTH(SalesDataTable[[#This Row],[Order Date]])</f>
        <v>6</v>
      </c>
      <c r="F1019" s="5" t="str">
        <f>TEXT(SalesDataTable[[#This Row],[Order Date]], "MMM")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25">
        <f>SalesDataTable[[#This Row],[Units Sold]]*SalesDataTable[[#This Row],[Unit Price]]</f>
        <v>145.19999999999999</v>
      </c>
      <c r="V1019" s="8">
        <f>SalesDataTable[[#This Row],[Units Sold]]*SalesDataTable[[#This Row],[Unit Price]]*SalesDataTable[[#This Row],[Discount %]]</f>
        <v>7.26</v>
      </c>
      <c r="W1019" s="5">
        <f>YEAR(SalesDataTable[[#This Row],[Order Date]])</f>
        <v>2026</v>
      </c>
      <c r="X1019" s="8" t="str">
        <f>"Q"&amp;ROUNDUP(MONTH(SalesDataTable[[#This Row],[Order Date]])/3,0)</f>
        <v>Q2</v>
      </c>
      <c r="Y1019" s="9">
        <f>MONTH(SalesDataTable[[#This Row],[Order Date]])</f>
        <v>6</v>
      </c>
      <c r="Z1019" s="8" t="str">
        <f>TEXT(SalesDataTable[[#This Row],[Order Date]],"mmm")</f>
        <v>Jun</v>
      </c>
    </row>
    <row r="1020" spans="1:26" ht="16">
      <c r="A1020" s="2">
        <v>3355</v>
      </c>
      <c r="B1020" s="3">
        <v>46180</v>
      </c>
      <c r="C1020" s="5">
        <f>YEAR(SalesDataTable[[#This Row],[Order Date]])</f>
        <v>2026</v>
      </c>
      <c r="D1020" s="14" t="str">
        <f>"Q"&amp;ROUNDUP(MONTH(SalesDataTable[[#This Row],[Order Date]])/3,0)</f>
        <v>Q2</v>
      </c>
      <c r="E1020" s="5">
        <f>MONTH(SalesDataTable[[#This Row],[Order Date]])</f>
        <v>6</v>
      </c>
      <c r="F1020" s="5" t="str">
        <f>TEXT(SalesDataTable[[#This Row],[Order Date]], "MMM")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25">
        <f>SalesDataTable[[#This Row],[Units Sold]]*SalesDataTable[[#This Row],[Unit Price]]</f>
        <v>3382.6</v>
      </c>
      <c r="V1020" s="8">
        <f>SalesDataTable[[#This Row],[Units Sold]]*SalesDataTable[[#This Row],[Unit Price]]*SalesDataTable[[#This Row],[Discount %]]</f>
        <v>169.13</v>
      </c>
      <c r="W1020" s="5">
        <f>YEAR(SalesDataTable[[#This Row],[Order Date]])</f>
        <v>2026</v>
      </c>
      <c r="X1020" s="8" t="str">
        <f>"Q"&amp;ROUNDUP(MONTH(SalesDataTable[[#This Row],[Order Date]])/3,0)</f>
        <v>Q2</v>
      </c>
      <c r="Y1020" s="9">
        <f>MONTH(SalesDataTable[[#This Row],[Order Date]])</f>
        <v>6</v>
      </c>
      <c r="Z1020" s="8" t="str">
        <f>TEXT(SalesDataTable[[#This Row],[Order Date]],"mmm")</f>
        <v>Jun</v>
      </c>
    </row>
    <row r="1021" spans="1:26" ht="16">
      <c r="A1021" s="2">
        <v>3879</v>
      </c>
      <c r="B1021" s="3">
        <v>46180</v>
      </c>
      <c r="C1021" s="5">
        <f>YEAR(SalesDataTable[[#This Row],[Order Date]])</f>
        <v>2026</v>
      </c>
      <c r="D1021" s="14" t="str">
        <f>"Q"&amp;ROUNDUP(MONTH(SalesDataTable[[#This Row],[Order Date]])/3,0)</f>
        <v>Q2</v>
      </c>
      <c r="E1021" s="5">
        <f>MONTH(SalesDataTable[[#This Row],[Order Date]])</f>
        <v>6</v>
      </c>
      <c r="F1021" s="5" t="str">
        <f>TEXT(SalesDataTable[[#This Row],[Order Date]], "MMM")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25">
        <f>SalesDataTable[[#This Row],[Units Sold]]*SalesDataTable[[#This Row],[Unit Price]]</f>
        <v>82.5</v>
      </c>
      <c r="V1021" s="8">
        <f>SalesDataTable[[#This Row],[Units Sold]]*SalesDataTable[[#This Row],[Unit Price]]*SalesDataTable[[#This Row],[Discount %]]</f>
        <v>0</v>
      </c>
      <c r="W1021" s="5">
        <f>YEAR(SalesDataTable[[#This Row],[Order Date]])</f>
        <v>2026</v>
      </c>
      <c r="X1021" s="8" t="str">
        <f>"Q"&amp;ROUNDUP(MONTH(SalesDataTable[[#This Row],[Order Date]])/3,0)</f>
        <v>Q2</v>
      </c>
      <c r="Y1021" s="9">
        <f>MONTH(SalesDataTable[[#This Row],[Order Date]])</f>
        <v>6</v>
      </c>
      <c r="Z1021" s="8" t="str">
        <f>TEXT(SalesDataTable[[#This Row],[Order Date]],"mmm")</f>
        <v>Jun</v>
      </c>
    </row>
    <row r="1022" spans="1:26" ht="16">
      <c r="A1022" s="2">
        <v>3989</v>
      </c>
      <c r="B1022" s="3">
        <v>46180</v>
      </c>
      <c r="C1022" s="5">
        <f>YEAR(SalesDataTable[[#This Row],[Order Date]])</f>
        <v>2026</v>
      </c>
      <c r="D1022" s="14" t="str">
        <f>"Q"&amp;ROUNDUP(MONTH(SalesDataTable[[#This Row],[Order Date]])/3,0)</f>
        <v>Q2</v>
      </c>
      <c r="E1022" s="5">
        <f>MONTH(SalesDataTable[[#This Row],[Order Date]])</f>
        <v>6</v>
      </c>
      <c r="F1022" s="5" t="str">
        <f>TEXT(SalesDataTable[[#This Row],[Order Date]], "MMM")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25">
        <f>SalesDataTable[[#This Row],[Units Sold]]*SalesDataTable[[#This Row],[Unit Price]]</f>
        <v>184</v>
      </c>
      <c r="V1022" s="8">
        <f>SalesDataTable[[#This Row],[Units Sold]]*SalesDataTable[[#This Row],[Unit Price]]*SalesDataTable[[#This Row],[Discount %]]</f>
        <v>0</v>
      </c>
      <c r="W1022" s="5">
        <f>YEAR(SalesDataTable[[#This Row],[Order Date]])</f>
        <v>2026</v>
      </c>
      <c r="X1022" s="8" t="str">
        <f>"Q"&amp;ROUNDUP(MONTH(SalesDataTable[[#This Row],[Order Date]])/3,0)</f>
        <v>Q2</v>
      </c>
      <c r="Y1022" s="9">
        <f>MONTH(SalesDataTable[[#This Row],[Order Date]])</f>
        <v>6</v>
      </c>
      <c r="Z1022" s="8" t="str">
        <f>TEXT(SalesDataTable[[#This Row],[Order Date]],"mmm")</f>
        <v>Jun</v>
      </c>
    </row>
    <row r="1023" spans="1:26" ht="16">
      <c r="A1023" s="2">
        <v>4193</v>
      </c>
      <c r="B1023" s="3">
        <v>46180</v>
      </c>
      <c r="C1023" s="5">
        <f>YEAR(SalesDataTable[[#This Row],[Order Date]])</f>
        <v>2026</v>
      </c>
      <c r="D1023" s="14" t="str">
        <f>"Q"&amp;ROUNDUP(MONTH(SalesDataTable[[#This Row],[Order Date]])/3,0)</f>
        <v>Q2</v>
      </c>
      <c r="E1023" s="5">
        <f>MONTH(SalesDataTable[[#This Row],[Order Date]])</f>
        <v>6</v>
      </c>
      <c r="F1023" s="5" t="str">
        <f>TEXT(SalesDataTable[[#This Row],[Order Date]], "MMM")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25">
        <f>SalesDataTable[[#This Row],[Units Sold]]*SalesDataTable[[#This Row],[Unit Price]]</f>
        <v>80.89</v>
      </c>
      <c r="V1023" s="8">
        <f>SalesDataTable[[#This Row],[Units Sold]]*SalesDataTable[[#This Row],[Unit Price]]*SalesDataTable[[#This Row],[Discount %]]</f>
        <v>8.0890000000000004</v>
      </c>
      <c r="W1023" s="5">
        <f>YEAR(SalesDataTable[[#This Row],[Order Date]])</f>
        <v>2026</v>
      </c>
      <c r="X1023" s="8" t="str">
        <f>"Q"&amp;ROUNDUP(MONTH(SalesDataTable[[#This Row],[Order Date]])/3,0)</f>
        <v>Q2</v>
      </c>
      <c r="Y1023" s="9">
        <f>MONTH(SalesDataTable[[#This Row],[Order Date]])</f>
        <v>6</v>
      </c>
      <c r="Z1023" s="8" t="str">
        <f>TEXT(SalesDataTable[[#This Row],[Order Date]],"mmm")</f>
        <v>Jun</v>
      </c>
    </row>
    <row r="1024" spans="1:26" ht="16">
      <c r="A1024" s="2">
        <v>4413</v>
      </c>
      <c r="B1024" s="3">
        <v>46180</v>
      </c>
      <c r="C1024" s="5">
        <f>YEAR(SalesDataTable[[#This Row],[Order Date]])</f>
        <v>2026</v>
      </c>
      <c r="D1024" s="14" t="str">
        <f>"Q"&amp;ROUNDUP(MONTH(SalesDataTable[[#This Row],[Order Date]])/3,0)</f>
        <v>Q2</v>
      </c>
      <c r="E1024" s="5">
        <f>MONTH(SalesDataTable[[#This Row],[Order Date]])</f>
        <v>6</v>
      </c>
      <c r="F1024" s="5" t="str">
        <f>TEXT(SalesDataTable[[#This Row],[Order Date]], "MMM")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25">
        <f>SalesDataTable[[#This Row],[Units Sold]]*SalesDataTable[[#This Row],[Unit Price]]</f>
        <v>194.73</v>
      </c>
      <c r="V1024" s="8">
        <f>SalesDataTable[[#This Row],[Units Sold]]*SalesDataTable[[#This Row],[Unit Price]]*SalesDataTable[[#This Row],[Discount %]]</f>
        <v>0</v>
      </c>
      <c r="W1024" s="5">
        <f>YEAR(SalesDataTable[[#This Row],[Order Date]])</f>
        <v>2026</v>
      </c>
      <c r="X1024" s="8" t="str">
        <f>"Q"&amp;ROUNDUP(MONTH(SalesDataTable[[#This Row],[Order Date]])/3,0)</f>
        <v>Q2</v>
      </c>
      <c r="Y1024" s="9">
        <f>MONTH(SalesDataTable[[#This Row],[Order Date]])</f>
        <v>6</v>
      </c>
      <c r="Z1024" s="8" t="str">
        <f>TEXT(SalesDataTable[[#This Row],[Order Date]],"mmm")</f>
        <v>Jun</v>
      </c>
    </row>
    <row r="1025" spans="1:26" ht="16">
      <c r="A1025" s="2">
        <v>4598</v>
      </c>
      <c r="B1025" s="3">
        <v>46180</v>
      </c>
      <c r="C1025" s="5">
        <f>YEAR(SalesDataTable[[#This Row],[Order Date]])</f>
        <v>2026</v>
      </c>
      <c r="D1025" s="14" t="str">
        <f>"Q"&amp;ROUNDUP(MONTH(SalesDataTable[[#This Row],[Order Date]])/3,0)</f>
        <v>Q2</v>
      </c>
      <c r="E1025" s="5">
        <f>MONTH(SalesDataTable[[#This Row],[Order Date]])</f>
        <v>6</v>
      </c>
      <c r="F1025" s="5" t="str">
        <f>TEXT(SalesDataTable[[#This Row],[Order Date]], "MMM")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25">
        <f>SalesDataTable[[#This Row],[Units Sold]]*SalesDataTable[[#This Row],[Unit Price]]</f>
        <v>469.09999999999997</v>
      </c>
      <c r="V1025" s="8">
        <f>SalesDataTable[[#This Row],[Units Sold]]*SalesDataTable[[#This Row],[Unit Price]]*SalesDataTable[[#This Row],[Discount %]]</f>
        <v>70.364999999999995</v>
      </c>
      <c r="W1025" s="5">
        <f>YEAR(SalesDataTable[[#This Row],[Order Date]])</f>
        <v>2026</v>
      </c>
      <c r="X1025" s="8" t="str">
        <f>"Q"&amp;ROUNDUP(MONTH(SalesDataTable[[#This Row],[Order Date]])/3,0)</f>
        <v>Q2</v>
      </c>
      <c r="Y1025" s="9">
        <f>MONTH(SalesDataTable[[#This Row],[Order Date]])</f>
        <v>6</v>
      </c>
      <c r="Z1025" s="8" t="str">
        <f>TEXT(SalesDataTable[[#This Row],[Order Date]],"mmm")</f>
        <v>Jun</v>
      </c>
    </row>
    <row r="1026" spans="1:26" ht="16">
      <c r="A1026" s="2">
        <v>72</v>
      </c>
      <c r="B1026" s="3">
        <v>46181</v>
      </c>
      <c r="C1026" s="5">
        <f>YEAR(SalesDataTable[[#This Row],[Order Date]])</f>
        <v>2026</v>
      </c>
      <c r="D1026" s="14" t="str">
        <f>"Q"&amp;ROUNDUP(MONTH(SalesDataTable[[#This Row],[Order Date]])/3,0)</f>
        <v>Q2</v>
      </c>
      <c r="E1026" s="5">
        <f>MONTH(SalesDataTable[[#This Row],[Order Date]])</f>
        <v>6</v>
      </c>
      <c r="F1026" s="5" t="str">
        <f>TEXT(SalesDataTable[[#This Row],[Order Date]], "MMM")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25">
        <f>SalesDataTable[[#This Row],[Units Sold]]*SalesDataTable[[#This Row],[Unit Price]]</f>
        <v>427.59000000000003</v>
      </c>
      <c r="V1026" s="8">
        <f>SalesDataTable[[#This Row],[Units Sold]]*SalesDataTable[[#This Row],[Unit Price]]*SalesDataTable[[#This Row],[Discount %]]</f>
        <v>0</v>
      </c>
      <c r="W1026" s="5">
        <f>YEAR(SalesDataTable[[#This Row],[Order Date]])</f>
        <v>2026</v>
      </c>
      <c r="X1026" s="8" t="str">
        <f>"Q"&amp;ROUNDUP(MONTH(SalesDataTable[[#This Row],[Order Date]])/3,0)</f>
        <v>Q2</v>
      </c>
      <c r="Y1026" s="9">
        <f>MONTH(SalesDataTable[[#This Row],[Order Date]])</f>
        <v>6</v>
      </c>
      <c r="Z1026" s="8" t="str">
        <f>TEXT(SalesDataTable[[#This Row],[Order Date]],"mmm")</f>
        <v>Jun</v>
      </c>
    </row>
    <row r="1027" spans="1:26" ht="16">
      <c r="A1027" s="2">
        <v>176</v>
      </c>
      <c r="B1027" s="3">
        <v>46181</v>
      </c>
      <c r="C1027" s="5">
        <f>YEAR(SalesDataTable[[#This Row],[Order Date]])</f>
        <v>2026</v>
      </c>
      <c r="D1027" s="14" t="str">
        <f>"Q"&amp;ROUNDUP(MONTH(SalesDataTable[[#This Row],[Order Date]])/3,0)</f>
        <v>Q2</v>
      </c>
      <c r="E1027" s="5">
        <f>MONTH(SalesDataTable[[#This Row],[Order Date]])</f>
        <v>6</v>
      </c>
      <c r="F1027" s="5" t="str">
        <f>TEXT(SalesDataTable[[#This Row],[Order Date]], "MMM")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25">
        <f>SalesDataTable[[#This Row],[Units Sold]]*SalesDataTable[[#This Row],[Unit Price]]</f>
        <v>196.33</v>
      </c>
      <c r="V1027" s="8">
        <f>SalesDataTable[[#This Row],[Units Sold]]*SalesDataTable[[#This Row],[Unit Price]]*SalesDataTable[[#This Row],[Discount %]]</f>
        <v>0</v>
      </c>
      <c r="W1027" s="5">
        <f>YEAR(SalesDataTable[[#This Row],[Order Date]])</f>
        <v>2026</v>
      </c>
      <c r="X1027" s="8" t="str">
        <f>"Q"&amp;ROUNDUP(MONTH(SalesDataTable[[#This Row],[Order Date]])/3,0)</f>
        <v>Q2</v>
      </c>
      <c r="Y1027" s="9">
        <f>MONTH(SalesDataTable[[#This Row],[Order Date]])</f>
        <v>6</v>
      </c>
      <c r="Z1027" s="8" t="str">
        <f>TEXT(SalesDataTable[[#This Row],[Order Date]],"mmm")</f>
        <v>Jun</v>
      </c>
    </row>
    <row r="1028" spans="1:26" ht="16">
      <c r="A1028" s="2">
        <v>205</v>
      </c>
      <c r="B1028" s="3">
        <v>46181</v>
      </c>
      <c r="C1028" s="5">
        <f>YEAR(SalesDataTable[[#This Row],[Order Date]])</f>
        <v>2026</v>
      </c>
      <c r="D1028" s="14" t="str">
        <f>"Q"&amp;ROUNDUP(MONTH(SalesDataTable[[#This Row],[Order Date]])/3,0)</f>
        <v>Q2</v>
      </c>
      <c r="E1028" s="5">
        <f>MONTH(SalesDataTable[[#This Row],[Order Date]])</f>
        <v>6</v>
      </c>
      <c r="F1028" s="5" t="str">
        <f>TEXT(SalesDataTable[[#This Row],[Order Date]], "MMM")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25">
        <f>SalesDataTable[[#This Row],[Units Sold]]*SalesDataTable[[#This Row],[Unit Price]]</f>
        <v>82.1</v>
      </c>
      <c r="V1028" s="8">
        <f>SalesDataTable[[#This Row],[Units Sold]]*SalesDataTable[[#This Row],[Unit Price]]*SalesDataTable[[#This Row],[Discount %]]</f>
        <v>0</v>
      </c>
      <c r="W1028" s="5">
        <f>YEAR(SalesDataTable[[#This Row],[Order Date]])</f>
        <v>2026</v>
      </c>
      <c r="X1028" s="8" t="str">
        <f>"Q"&amp;ROUNDUP(MONTH(SalesDataTable[[#This Row],[Order Date]])/3,0)</f>
        <v>Q2</v>
      </c>
      <c r="Y1028" s="9">
        <f>MONTH(SalesDataTable[[#This Row],[Order Date]])</f>
        <v>6</v>
      </c>
      <c r="Z1028" s="8" t="str">
        <f>TEXT(SalesDataTable[[#This Row],[Order Date]],"mmm")</f>
        <v>Jun</v>
      </c>
    </row>
    <row r="1029" spans="1:26" ht="16">
      <c r="A1029" s="2">
        <v>896</v>
      </c>
      <c r="B1029" s="3">
        <v>46181</v>
      </c>
      <c r="C1029" s="5">
        <f>YEAR(SalesDataTable[[#This Row],[Order Date]])</f>
        <v>2026</v>
      </c>
      <c r="D1029" s="14" t="str">
        <f>"Q"&amp;ROUNDUP(MONTH(SalesDataTable[[#This Row],[Order Date]])/3,0)</f>
        <v>Q2</v>
      </c>
      <c r="E1029" s="5">
        <f>MONTH(SalesDataTable[[#This Row],[Order Date]])</f>
        <v>6</v>
      </c>
      <c r="F1029" s="5" t="str">
        <f>TEXT(SalesDataTable[[#This Row],[Order Date]], "MMM")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25">
        <f>SalesDataTable[[#This Row],[Units Sold]]*SalesDataTable[[#This Row],[Unit Price]]</f>
        <v>123.09</v>
      </c>
      <c r="V1029" s="8">
        <f>SalesDataTable[[#This Row],[Units Sold]]*SalesDataTable[[#This Row],[Unit Price]]*SalesDataTable[[#This Row],[Discount %]]</f>
        <v>0</v>
      </c>
      <c r="W1029" s="5">
        <f>YEAR(SalesDataTable[[#This Row],[Order Date]])</f>
        <v>2026</v>
      </c>
      <c r="X1029" s="8" t="str">
        <f>"Q"&amp;ROUNDUP(MONTH(SalesDataTable[[#This Row],[Order Date]])/3,0)</f>
        <v>Q2</v>
      </c>
      <c r="Y1029" s="9">
        <f>MONTH(SalesDataTable[[#This Row],[Order Date]])</f>
        <v>6</v>
      </c>
      <c r="Z1029" s="8" t="str">
        <f>TEXT(SalesDataTable[[#This Row],[Order Date]],"mmm")</f>
        <v>Jun</v>
      </c>
    </row>
    <row r="1030" spans="1:26" ht="16">
      <c r="A1030" s="2">
        <v>1697</v>
      </c>
      <c r="B1030" s="3">
        <v>46181</v>
      </c>
      <c r="C1030" s="5">
        <f>YEAR(SalesDataTable[[#This Row],[Order Date]])</f>
        <v>2026</v>
      </c>
      <c r="D1030" s="14" t="str">
        <f>"Q"&amp;ROUNDUP(MONTH(SalesDataTable[[#This Row],[Order Date]])/3,0)</f>
        <v>Q2</v>
      </c>
      <c r="E1030" s="5">
        <f>MONTH(SalesDataTable[[#This Row],[Order Date]])</f>
        <v>6</v>
      </c>
      <c r="F1030" s="5" t="str">
        <f>TEXT(SalesDataTable[[#This Row],[Order Date]], "MMM")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25">
        <f>SalesDataTable[[#This Row],[Units Sold]]*SalesDataTable[[#This Row],[Unit Price]]</f>
        <v>282.18</v>
      </c>
      <c r="V1030" s="8">
        <f>SalesDataTable[[#This Row],[Units Sold]]*SalesDataTable[[#This Row],[Unit Price]]*SalesDataTable[[#This Row],[Discount %]]</f>
        <v>0</v>
      </c>
      <c r="W1030" s="5">
        <f>YEAR(SalesDataTable[[#This Row],[Order Date]])</f>
        <v>2026</v>
      </c>
      <c r="X1030" s="8" t="str">
        <f>"Q"&amp;ROUNDUP(MONTH(SalesDataTable[[#This Row],[Order Date]])/3,0)</f>
        <v>Q2</v>
      </c>
      <c r="Y1030" s="9">
        <f>MONTH(SalesDataTable[[#This Row],[Order Date]])</f>
        <v>6</v>
      </c>
      <c r="Z1030" s="8" t="str">
        <f>TEXT(SalesDataTable[[#This Row],[Order Date]],"mmm")</f>
        <v>Jun</v>
      </c>
    </row>
    <row r="1031" spans="1:26" ht="16">
      <c r="A1031" s="2">
        <v>2159</v>
      </c>
      <c r="B1031" s="3">
        <v>46181</v>
      </c>
      <c r="C1031" s="5">
        <f>YEAR(SalesDataTable[[#This Row],[Order Date]])</f>
        <v>2026</v>
      </c>
      <c r="D1031" s="14" t="str">
        <f>"Q"&amp;ROUNDUP(MONTH(SalesDataTable[[#This Row],[Order Date]])/3,0)</f>
        <v>Q2</v>
      </c>
      <c r="E1031" s="5">
        <f>MONTH(SalesDataTable[[#This Row],[Order Date]])</f>
        <v>6</v>
      </c>
      <c r="F1031" s="5" t="str">
        <f>TEXT(SalesDataTable[[#This Row],[Order Date]], "MMM")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25">
        <f>SalesDataTable[[#This Row],[Units Sold]]*SalesDataTable[[#This Row],[Unit Price]]</f>
        <v>157.04</v>
      </c>
      <c r="V1031" s="8">
        <f>SalesDataTable[[#This Row],[Units Sold]]*SalesDataTable[[#This Row],[Unit Price]]*SalesDataTable[[#This Row],[Discount %]]</f>
        <v>0</v>
      </c>
      <c r="W1031" s="5">
        <f>YEAR(SalesDataTable[[#This Row],[Order Date]])</f>
        <v>2026</v>
      </c>
      <c r="X1031" s="8" t="str">
        <f>"Q"&amp;ROUNDUP(MONTH(SalesDataTable[[#This Row],[Order Date]])/3,0)</f>
        <v>Q2</v>
      </c>
      <c r="Y1031" s="9">
        <f>MONTH(SalesDataTable[[#This Row],[Order Date]])</f>
        <v>6</v>
      </c>
      <c r="Z1031" s="8" t="str">
        <f>TEXT(SalesDataTable[[#This Row],[Order Date]],"mmm")</f>
        <v>Jun</v>
      </c>
    </row>
    <row r="1032" spans="1:26" ht="16">
      <c r="A1032" s="2">
        <v>2772</v>
      </c>
      <c r="B1032" s="3">
        <v>46181</v>
      </c>
      <c r="C1032" s="5">
        <f>YEAR(SalesDataTable[[#This Row],[Order Date]])</f>
        <v>2026</v>
      </c>
      <c r="D1032" s="14" t="str">
        <f>"Q"&amp;ROUNDUP(MONTH(SalesDataTable[[#This Row],[Order Date]])/3,0)</f>
        <v>Q2</v>
      </c>
      <c r="E1032" s="5">
        <f>MONTH(SalesDataTable[[#This Row],[Order Date]])</f>
        <v>6</v>
      </c>
      <c r="F1032" s="5" t="str">
        <f>TEXT(SalesDataTable[[#This Row],[Order Date]], "MMM")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25">
        <f>SalesDataTable[[#This Row],[Units Sold]]*SalesDataTable[[#This Row],[Unit Price]]</f>
        <v>818.76</v>
      </c>
      <c r="V1032" s="8">
        <f>SalesDataTable[[#This Row],[Units Sold]]*SalesDataTable[[#This Row],[Unit Price]]*SalesDataTable[[#This Row],[Discount %]]</f>
        <v>0</v>
      </c>
      <c r="W1032" s="5">
        <f>YEAR(SalesDataTable[[#This Row],[Order Date]])</f>
        <v>2026</v>
      </c>
      <c r="X1032" s="8" t="str">
        <f>"Q"&amp;ROUNDUP(MONTH(SalesDataTable[[#This Row],[Order Date]])/3,0)</f>
        <v>Q2</v>
      </c>
      <c r="Y1032" s="9">
        <f>MONTH(SalesDataTable[[#This Row],[Order Date]])</f>
        <v>6</v>
      </c>
      <c r="Z1032" s="8" t="str">
        <f>TEXT(SalesDataTable[[#This Row],[Order Date]],"mmm")</f>
        <v>Jun</v>
      </c>
    </row>
    <row r="1033" spans="1:26" ht="16">
      <c r="A1033" s="2">
        <v>3091</v>
      </c>
      <c r="B1033" s="3">
        <v>46181</v>
      </c>
      <c r="C1033" s="5">
        <f>YEAR(SalesDataTable[[#This Row],[Order Date]])</f>
        <v>2026</v>
      </c>
      <c r="D1033" s="14" t="str">
        <f>"Q"&amp;ROUNDUP(MONTH(SalesDataTable[[#This Row],[Order Date]])/3,0)</f>
        <v>Q2</v>
      </c>
      <c r="E1033" s="5">
        <f>MONTH(SalesDataTable[[#This Row],[Order Date]])</f>
        <v>6</v>
      </c>
      <c r="F1033" s="5" t="str">
        <f>TEXT(SalesDataTable[[#This Row],[Order Date]], "MMM")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25">
        <f>SalesDataTable[[#This Row],[Units Sold]]*SalesDataTable[[#This Row],[Unit Price]]</f>
        <v>36.1</v>
      </c>
      <c r="V1033" s="8">
        <f>SalesDataTable[[#This Row],[Units Sold]]*SalesDataTable[[#This Row],[Unit Price]]*SalesDataTable[[#This Row],[Discount %]]</f>
        <v>0</v>
      </c>
      <c r="W1033" s="5">
        <f>YEAR(SalesDataTable[[#This Row],[Order Date]])</f>
        <v>2026</v>
      </c>
      <c r="X1033" s="8" t="str">
        <f>"Q"&amp;ROUNDUP(MONTH(SalesDataTable[[#This Row],[Order Date]])/3,0)</f>
        <v>Q2</v>
      </c>
      <c r="Y1033" s="9">
        <f>MONTH(SalesDataTable[[#This Row],[Order Date]])</f>
        <v>6</v>
      </c>
      <c r="Z1033" s="8" t="str">
        <f>TEXT(SalesDataTable[[#This Row],[Order Date]],"mmm")</f>
        <v>Jun</v>
      </c>
    </row>
    <row r="1034" spans="1:26" ht="16">
      <c r="A1034" s="2">
        <v>4241</v>
      </c>
      <c r="B1034" s="3">
        <v>46181</v>
      </c>
      <c r="C1034" s="5">
        <f>YEAR(SalesDataTable[[#This Row],[Order Date]])</f>
        <v>2026</v>
      </c>
      <c r="D1034" s="14" t="str">
        <f>"Q"&amp;ROUNDUP(MONTH(SalesDataTable[[#This Row],[Order Date]])/3,0)</f>
        <v>Q2</v>
      </c>
      <c r="E1034" s="5">
        <f>MONTH(SalesDataTable[[#This Row],[Order Date]])</f>
        <v>6</v>
      </c>
      <c r="F1034" s="5" t="str">
        <f>TEXT(SalesDataTable[[#This Row],[Order Date]], "MMM")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25">
        <f>SalesDataTable[[#This Row],[Units Sold]]*SalesDataTable[[#This Row],[Unit Price]]</f>
        <v>278.19</v>
      </c>
      <c r="V1034" s="8">
        <f>SalesDataTable[[#This Row],[Units Sold]]*SalesDataTable[[#This Row],[Unit Price]]*SalesDataTable[[#This Row],[Discount %]]</f>
        <v>0</v>
      </c>
      <c r="W1034" s="5">
        <f>YEAR(SalesDataTable[[#This Row],[Order Date]])</f>
        <v>2026</v>
      </c>
      <c r="X1034" s="8" t="str">
        <f>"Q"&amp;ROUNDUP(MONTH(SalesDataTable[[#This Row],[Order Date]])/3,0)</f>
        <v>Q2</v>
      </c>
      <c r="Y1034" s="9">
        <f>MONTH(SalesDataTable[[#This Row],[Order Date]])</f>
        <v>6</v>
      </c>
      <c r="Z1034" s="8" t="str">
        <f>TEXT(SalesDataTable[[#This Row],[Order Date]],"mmm")</f>
        <v>Jun</v>
      </c>
    </row>
    <row r="1035" spans="1:26" ht="16">
      <c r="A1035" s="2">
        <v>5185</v>
      </c>
      <c r="B1035" s="3">
        <v>46181</v>
      </c>
      <c r="C1035" s="5">
        <f>YEAR(SalesDataTable[[#This Row],[Order Date]])</f>
        <v>2026</v>
      </c>
      <c r="D1035" s="14" t="str">
        <f>"Q"&amp;ROUNDUP(MONTH(SalesDataTable[[#This Row],[Order Date]])/3,0)</f>
        <v>Q2</v>
      </c>
      <c r="E1035" s="5">
        <f>MONTH(SalesDataTable[[#This Row],[Order Date]])</f>
        <v>6</v>
      </c>
      <c r="F1035" s="5" t="str">
        <f>TEXT(SalesDataTable[[#This Row],[Order Date]], "MMM")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25">
        <f>SalesDataTable[[#This Row],[Units Sold]]*SalesDataTable[[#This Row],[Unit Price]]</f>
        <v>492.93</v>
      </c>
      <c r="V1035" s="8">
        <f>SalesDataTable[[#This Row],[Units Sold]]*SalesDataTable[[#This Row],[Unit Price]]*SalesDataTable[[#This Row],[Discount %]]</f>
        <v>24.646500000000003</v>
      </c>
      <c r="W1035" s="5">
        <f>YEAR(SalesDataTable[[#This Row],[Order Date]])</f>
        <v>2026</v>
      </c>
      <c r="X1035" s="8" t="str">
        <f>"Q"&amp;ROUNDUP(MONTH(SalesDataTable[[#This Row],[Order Date]])/3,0)</f>
        <v>Q2</v>
      </c>
      <c r="Y1035" s="9">
        <f>MONTH(SalesDataTable[[#This Row],[Order Date]])</f>
        <v>6</v>
      </c>
      <c r="Z1035" s="8" t="str">
        <f>TEXT(SalesDataTable[[#This Row],[Order Date]],"mmm")</f>
        <v>Jun</v>
      </c>
    </row>
    <row r="1036" spans="1:26" ht="16">
      <c r="A1036" s="2">
        <v>1437</v>
      </c>
      <c r="B1036" s="3">
        <v>46182</v>
      </c>
      <c r="C1036" s="5">
        <f>YEAR(SalesDataTable[[#This Row],[Order Date]])</f>
        <v>2026</v>
      </c>
      <c r="D1036" s="14" t="str">
        <f>"Q"&amp;ROUNDUP(MONTH(SalesDataTable[[#This Row],[Order Date]])/3,0)</f>
        <v>Q2</v>
      </c>
      <c r="E1036" s="5">
        <f>MONTH(SalesDataTable[[#This Row],[Order Date]])</f>
        <v>6</v>
      </c>
      <c r="F1036" s="5" t="str">
        <f>TEXT(SalesDataTable[[#This Row],[Order Date]], "MMM")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25">
        <f>SalesDataTable[[#This Row],[Units Sold]]*SalesDataTable[[#This Row],[Unit Price]]</f>
        <v>73.7</v>
      </c>
      <c r="V1036" s="8">
        <f>SalesDataTable[[#This Row],[Units Sold]]*SalesDataTable[[#This Row],[Unit Price]]*SalesDataTable[[#This Row],[Discount %]]</f>
        <v>7.370000000000001</v>
      </c>
      <c r="W1036" s="5">
        <f>YEAR(SalesDataTable[[#This Row],[Order Date]])</f>
        <v>2026</v>
      </c>
      <c r="X1036" s="8" t="str">
        <f>"Q"&amp;ROUNDUP(MONTH(SalesDataTable[[#This Row],[Order Date]])/3,0)</f>
        <v>Q2</v>
      </c>
      <c r="Y1036" s="9">
        <f>MONTH(SalesDataTable[[#This Row],[Order Date]])</f>
        <v>6</v>
      </c>
      <c r="Z1036" s="8" t="str">
        <f>TEXT(SalesDataTable[[#This Row],[Order Date]],"mmm")</f>
        <v>Jun</v>
      </c>
    </row>
    <row r="1037" spans="1:26" ht="16">
      <c r="A1037" s="2">
        <v>2316</v>
      </c>
      <c r="B1037" s="3">
        <v>46182</v>
      </c>
      <c r="C1037" s="5">
        <f>YEAR(SalesDataTable[[#This Row],[Order Date]])</f>
        <v>2026</v>
      </c>
      <c r="D1037" s="14" t="str">
        <f>"Q"&amp;ROUNDUP(MONTH(SalesDataTable[[#This Row],[Order Date]])/3,0)</f>
        <v>Q2</v>
      </c>
      <c r="E1037" s="5">
        <f>MONTH(SalesDataTable[[#This Row],[Order Date]])</f>
        <v>6</v>
      </c>
      <c r="F1037" s="5" t="str">
        <f>TEXT(SalesDataTable[[#This Row],[Order Date]], "MMM")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25">
        <f>SalesDataTable[[#This Row],[Units Sold]]*SalesDataTable[[#This Row],[Unit Price]]</f>
        <v>35.619999999999997</v>
      </c>
      <c r="V1037" s="8">
        <f>SalesDataTable[[#This Row],[Units Sold]]*SalesDataTable[[#This Row],[Unit Price]]*SalesDataTable[[#This Row],[Discount %]]</f>
        <v>0</v>
      </c>
      <c r="W1037" s="5">
        <f>YEAR(SalesDataTable[[#This Row],[Order Date]])</f>
        <v>2026</v>
      </c>
      <c r="X1037" s="8" t="str">
        <f>"Q"&amp;ROUNDUP(MONTH(SalesDataTable[[#This Row],[Order Date]])/3,0)</f>
        <v>Q2</v>
      </c>
      <c r="Y1037" s="9">
        <f>MONTH(SalesDataTable[[#This Row],[Order Date]])</f>
        <v>6</v>
      </c>
      <c r="Z1037" s="8" t="str">
        <f>TEXT(SalesDataTable[[#This Row],[Order Date]],"mmm")</f>
        <v>Jun</v>
      </c>
    </row>
    <row r="1038" spans="1:26" ht="16">
      <c r="A1038" s="2">
        <v>2329</v>
      </c>
      <c r="B1038" s="3">
        <v>46182</v>
      </c>
      <c r="C1038" s="5">
        <f>YEAR(SalesDataTable[[#This Row],[Order Date]])</f>
        <v>2026</v>
      </c>
      <c r="D1038" s="14" t="str">
        <f>"Q"&amp;ROUNDUP(MONTH(SalesDataTable[[#This Row],[Order Date]])/3,0)</f>
        <v>Q2</v>
      </c>
      <c r="E1038" s="5">
        <f>MONTH(SalesDataTable[[#This Row],[Order Date]])</f>
        <v>6</v>
      </c>
      <c r="F1038" s="5" t="str">
        <f>TEXT(SalesDataTable[[#This Row],[Order Date]], "MMM")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25">
        <f>SalesDataTable[[#This Row],[Units Sold]]*SalesDataTable[[#This Row],[Unit Price]]</f>
        <v>472.29</v>
      </c>
      <c r="V1038" s="8">
        <f>SalesDataTable[[#This Row],[Units Sold]]*SalesDataTable[[#This Row],[Unit Price]]*SalesDataTable[[#This Row],[Discount %]]</f>
        <v>70.843500000000006</v>
      </c>
      <c r="W1038" s="5">
        <f>YEAR(SalesDataTable[[#This Row],[Order Date]])</f>
        <v>2026</v>
      </c>
      <c r="X1038" s="8" t="str">
        <f>"Q"&amp;ROUNDUP(MONTH(SalesDataTable[[#This Row],[Order Date]])/3,0)</f>
        <v>Q2</v>
      </c>
      <c r="Y1038" s="9">
        <f>MONTH(SalesDataTable[[#This Row],[Order Date]])</f>
        <v>6</v>
      </c>
      <c r="Z1038" s="8" t="str">
        <f>TEXT(SalesDataTable[[#This Row],[Order Date]],"mmm")</f>
        <v>Jun</v>
      </c>
    </row>
    <row r="1039" spans="1:26" ht="16">
      <c r="A1039" s="2">
        <v>3036</v>
      </c>
      <c r="B1039" s="3">
        <v>46182</v>
      </c>
      <c r="C1039" s="5">
        <f>YEAR(SalesDataTable[[#This Row],[Order Date]])</f>
        <v>2026</v>
      </c>
      <c r="D1039" s="14" t="str">
        <f>"Q"&amp;ROUNDUP(MONTH(SalesDataTable[[#This Row],[Order Date]])/3,0)</f>
        <v>Q2</v>
      </c>
      <c r="E1039" s="5">
        <f>MONTH(SalesDataTable[[#This Row],[Order Date]])</f>
        <v>6</v>
      </c>
      <c r="F1039" s="5" t="str">
        <f>TEXT(SalesDataTable[[#This Row],[Order Date]], "MMM")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25">
        <f>SalesDataTable[[#This Row],[Units Sold]]*SalesDataTable[[#This Row],[Unit Price]]</f>
        <v>81.2</v>
      </c>
      <c r="V1039" s="8">
        <f>SalesDataTable[[#This Row],[Units Sold]]*SalesDataTable[[#This Row],[Unit Price]]*SalesDataTable[[#This Row],[Discount %]]</f>
        <v>8.120000000000001</v>
      </c>
      <c r="W1039" s="5">
        <f>YEAR(SalesDataTable[[#This Row],[Order Date]])</f>
        <v>2026</v>
      </c>
      <c r="X1039" s="8" t="str">
        <f>"Q"&amp;ROUNDUP(MONTH(SalesDataTable[[#This Row],[Order Date]])/3,0)</f>
        <v>Q2</v>
      </c>
      <c r="Y1039" s="9">
        <f>MONTH(SalesDataTable[[#This Row],[Order Date]])</f>
        <v>6</v>
      </c>
      <c r="Z1039" s="8" t="str">
        <f>TEXT(SalesDataTable[[#This Row],[Order Date]],"mmm")</f>
        <v>Jun</v>
      </c>
    </row>
    <row r="1040" spans="1:26" ht="16">
      <c r="A1040" s="2">
        <v>3429</v>
      </c>
      <c r="B1040" s="3">
        <v>46182</v>
      </c>
      <c r="C1040" s="5">
        <f>YEAR(SalesDataTable[[#This Row],[Order Date]])</f>
        <v>2026</v>
      </c>
      <c r="D1040" s="14" t="str">
        <f>"Q"&amp;ROUNDUP(MONTH(SalesDataTable[[#This Row],[Order Date]])/3,0)</f>
        <v>Q2</v>
      </c>
      <c r="E1040" s="5">
        <f>MONTH(SalesDataTable[[#This Row],[Order Date]])</f>
        <v>6</v>
      </c>
      <c r="F1040" s="5" t="str">
        <f>TEXT(SalesDataTable[[#This Row],[Order Date]], "MMM")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25">
        <f>SalesDataTable[[#This Row],[Units Sold]]*SalesDataTable[[#This Row],[Unit Price]]</f>
        <v>374.32</v>
      </c>
      <c r="V1040" s="8">
        <f>SalesDataTable[[#This Row],[Units Sold]]*SalesDataTable[[#This Row],[Unit Price]]*SalesDataTable[[#This Row],[Discount %]]</f>
        <v>37.432000000000002</v>
      </c>
      <c r="W1040" s="5">
        <f>YEAR(SalesDataTable[[#This Row],[Order Date]])</f>
        <v>2026</v>
      </c>
      <c r="X1040" s="8" t="str">
        <f>"Q"&amp;ROUNDUP(MONTH(SalesDataTable[[#This Row],[Order Date]])/3,0)</f>
        <v>Q2</v>
      </c>
      <c r="Y1040" s="9">
        <f>MONTH(SalesDataTable[[#This Row],[Order Date]])</f>
        <v>6</v>
      </c>
      <c r="Z1040" s="8" t="str">
        <f>TEXT(SalesDataTable[[#This Row],[Order Date]],"mmm")</f>
        <v>Jun</v>
      </c>
    </row>
    <row r="1041" spans="1:26" ht="16">
      <c r="A1041" s="2">
        <v>3615</v>
      </c>
      <c r="B1041" s="3">
        <v>46182</v>
      </c>
      <c r="C1041" s="5">
        <f>YEAR(SalesDataTable[[#This Row],[Order Date]])</f>
        <v>2026</v>
      </c>
      <c r="D1041" s="14" t="str">
        <f>"Q"&amp;ROUNDUP(MONTH(SalesDataTable[[#This Row],[Order Date]])/3,0)</f>
        <v>Q2</v>
      </c>
      <c r="E1041" s="5">
        <f>MONTH(SalesDataTable[[#This Row],[Order Date]])</f>
        <v>6</v>
      </c>
      <c r="F1041" s="5" t="str">
        <f>TEXT(SalesDataTable[[#This Row],[Order Date]], "MMM")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25">
        <f>SalesDataTable[[#This Row],[Units Sold]]*SalesDataTable[[#This Row],[Unit Price]]</f>
        <v>620.88</v>
      </c>
      <c r="V1041" s="8">
        <f>SalesDataTable[[#This Row],[Units Sold]]*SalesDataTable[[#This Row],[Unit Price]]*SalesDataTable[[#This Row],[Discount %]]</f>
        <v>0</v>
      </c>
      <c r="W1041" s="5">
        <f>YEAR(SalesDataTable[[#This Row],[Order Date]])</f>
        <v>2026</v>
      </c>
      <c r="X1041" s="8" t="str">
        <f>"Q"&amp;ROUNDUP(MONTH(SalesDataTable[[#This Row],[Order Date]])/3,0)</f>
        <v>Q2</v>
      </c>
      <c r="Y1041" s="9">
        <f>MONTH(SalesDataTable[[#This Row],[Order Date]])</f>
        <v>6</v>
      </c>
      <c r="Z1041" s="8" t="str">
        <f>TEXT(SalesDataTable[[#This Row],[Order Date]],"mmm")</f>
        <v>Jun</v>
      </c>
    </row>
    <row r="1042" spans="1:26" ht="16">
      <c r="A1042" s="2">
        <v>3661</v>
      </c>
      <c r="B1042" s="3">
        <v>46182</v>
      </c>
      <c r="C1042" s="5">
        <f>YEAR(SalesDataTable[[#This Row],[Order Date]])</f>
        <v>2026</v>
      </c>
      <c r="D1042" s="14" t="str">
        <f>"Q"&amp;ROUNDUP(MONTH(SalesDataTable[[#This Row],[Order Date]])/3,0)</f>
        <v>Q2</v>
      </c>
      <c r="E1042" s="5">
        <f>MONTH(SalesDataTable[[#This Row],[Order Date]])</f>
        <v>6</v>
      </c>
      <c r="F1042" s="5" t="str">
        <f>TEXT(SalesDataTable[[#This Row],[Order Date]], "MMM")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25">
        <f>SalesDataTable[[#This Row],[Units Sold]]*SalesDataTable[[#This Row],[Unit Price]]</f>
        <v>401.32</v>
      </c>
      <c r="V1042" s="8">
        <f>SalesDataTable[[#This Row],[Units Sold]]*SalesDataTable[[#This Row],[Unit Price]]*SalesDataTable[[#This Row],[Discount %]]</f>
        <v>0</v>
      </c>
      <c r="W1042" s="5">
        <f>YEAR(SalesDataTable[[#This Row],[Order Date]])</f>
        <v>2026</v>
      </c>
      <c r="X1042" s="8" t="str">
        <f>"Q"&amp;ROUNDUP(MONTH(SalesDataTable[[#This Row],[Order Date]])/3,0)</f>
        <v>Q2</v>
      </c>
      <c r="Y1042" s="9">
        <f>MONTH(SalesDataTable[[#This Row],[Order Date]])</f>
        <v>6</v>
      </c>
      <c r="Z1042" s="8" t="str">
        <f>TEXT(SalesDataTable[[#This Row],[Order Date]],"mmm")</f>
        <v>Jun</v>
      </c>
    </row>
    <row r="1043" spans="1:26" ht="16">
      <c r="A1043" s="2">
        <v>3831</v>
      </c>
      <c r="B1043" s="3">
        <v>46182</v>
      </c>
      <c r="C1043" s="5">
        <f>YEAR(SalesDataTable[[#This Row],[Order Date]])</f>
        <v>2026</v>
      </c>
      <c r="D1043" s="14" t="str">
        <f>"Q"&amp;ROUNDUP(MONTH(SalesDataTable[[#This Row],[Order Date]])/3,0)</f>
        <v>Q2</v>
      </c>
      <c r="E1043" s="5">
        <f>MONTH(SalesDataTable[[#This Row],[Order Date]])</f>
        <v>6</v>
      </c>
      <c r="F1043" s="5" t="str">
        <f>TEXT(SalesDataTable[[#This Row],[Order Date]], "MMM")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25">
        <f>SalesDataTable[[#This Row],[Units Sold]]*SalesDataTable[[#This Row],[Unit Price]]</f>
        <v>268.56</v>
      </c>
      <c r="V1043" s="8">
        <f>SalesDataTable[[#This Row],[Units Sold]]*SalesDataTable[[#This Row],[Unit Price]]*SalesDataTable[[#This Row],[Discount %]]</f>
        <v>0</v>
      </c>
      <c r="W1043" s="5">
        <f>YEAR(SalesDataTable[[#This Row],[Order Date]])</f>
        <v>2026</v>
      </c>
      <c r="X1043" s="8" t="str">
        <f>"Q"&amp;ROUNDUP(MONTH(SalesDataTable[[#This Row],[Order Date]])/3,0)</f>
        <v>Q2</v>
      </c>
      <c r="Y1043" s="9">
        <f>MONTH(SalesDataTable[[#This Row],[Order Date]])</f>
        <v>6</v>
      </c>
      <c r="Z1043" s="8" t="str">
        <f>TEXT(SalesDataTable[[#This Row],[Order Date]],"mmm")</f>
        <v>Jun</v>
      </c>
    </row>
    <row r="1044" spans="1:26" ht="16">
      <c r="A1044" s="2">
        <v>4394</v>
      </c>
      <c r="B1044" s="3">
        <v>46182</v>
      </c>
      <c r="C1044" s="5">
        <f>YEAR(SalesDataTable[[#This Row],[Order Date]])</f>
        <v>2026</v>
      </c>
      <c r="D1044" s="14" t="str">
        <f>"Q"&amp;ROUNDUP(MONTH(SalesDataTable[[#This Row],[Order Date]])/3,0)</f>
        <v>Q2</v>
      </c>
      <c r="E1044" s="5">
        <f>MONTH(SalesDataTable[[#This Row],[Order Date]])</f>
        <v>6</v>
      </c>
      <c r="F1044" s="5" t="str">
        <f>TEXT(SalesDataTable[[#This Row],[Order Date]], "MMM")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25">
        <f>SalesDataTable[[#This Row],[Units Sold]]*SalesDataTable[[#This Row],[Unit Price]]</f>
        <v>102.32</v>
      </c>
      <c r="V1044" s="8">
        <f>SalesDataTable[[#This Row],[Units Sold]]*SalesDataTable[[#This Row],[Unit Price]]*SalesDataTable[[#This Row],[Discount %]]</f>
        <v>0</v>
      </c>
      <c r="W1044" s="5">
        <f>YEAR(SalesDataTable[[#This Row],[Order Date]])</f>
        <v>2026</v>
      </c>
      <c r="X1044" s="8" t="str">
        <f>"Q"&amp;ROUNDUP(MONTH(SalesDataTable[[#This Row],[Order Date]])/3,0)</f>
        <v>Q2</v>
      </c>
      <c r="Y1044" s="9">
        <f>MONTH(SalesDataTable[[#This Row],[Order Date]])</f>
        <v>6</v>
      </c>
      <c r="Z1044" s="8" t="str">
        <f>TEXT(SalesDataTable[[#This Row],[Order Date]],"mmm")</f>
        <v>Jun</v>
      </c>
    </row>
    <row r="1045" spans="1:26" ht="16">
      <c r="A1045" s="2">
        <v>372</v>
      </c>
      <c r="B1045" s="3">
        <v>46183</v>
      </c>
      <c r="C1045" s="5">
        <f>YEAR(SalesDataTable[[#This Row],[Order Date]])</f>
        <v>2026</v>
      </c>
      <c r="D1045" s="14" t="str">
        <f>"Q"&amp;ROUNDUP(MONTH(SalesDataTable[[#This Row],[Order Date]])/3,0)</f>
        <v>Q2</v>
      </c>
      <c r="E1045" s="5">
        <f>MONTH(SalesDataTable[[#This Row],[Order Date]])</f>
        <v>6</v>
      </c>
      <c r="F1045" s="5" t="str">
        <f>TEXT(SalesDataTable[[#This Row],[Order Date]], "MMM")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25">
        <f>SalesDataTable[[#This Row],[Units Sold]]*SalesDataTable[[#This Row],[Unit Price]]</f>
        <v>107.82</v>
      </c>
      <c r="V1045" s="8">
        <f>SalesDataTable[[#This Row],[Units Sold]]*SalesDataTable[[#This Row],[Unit Price]]*SalesDataTable[[#This Row],[Discount %]]</f>
        <v>10.782</v>
      </c>
      <c r="W1045" s="5">
        <f>YEAR(SalesDataTable[[#This Row],[Order Date]])</f>
        <v>2026</v>
      </c>
      <c r="X1045" s="8" t="str">
        <f>"Q"&amp;ROUNDUP(MONTH(SalesDataTable[[#This Row],[Order Date]])/3,0)</f>
        <v>Q2</v>
      </c>
      <c r="Y1045" s="9">
        <f>MONTH(SalesDataTable[[#This Row],[Order Date]])</f>
        <v>6</v>
      </c>
      <c r="Z1045" s="8" t="str">
        <f>TEXT(SalesDataTable[[#This Row],[Order Date]],"mmm")</f>
        <v>Jun</v>
      </c>
    </row>
    <row r="1046" spans="1:26" ht="16">
      <c r="A1046" s="2">
        <v>532</v>
      </c>
      <c r="B1046" s="3">
        <v>46183</v>
      </c>
      <c r="C1046" s="5">
        <f>YEAR(SalesDataTable[[#This Row],[Order Date]])</f>
        <v>2026</v>
      </c>
      <c r="D1046" s="14" t="str">
        <f>"Q"&amp;ROUNDUP(MONTH(SalesDataTable[[#This Row],[Order Date]])/3,0)</f>
        <v>Q2</v>
      </c>
      <c r="E1046" s="5">
        <f>MONTH(SalesDataTable[[#This Row],[Order Date]])</f>
        <v>6</v>
      </c>
      <c r="F1046" s="5" t="str">
        <f>TEXT(SalesDataTable[[#This Row],[Order Date]], "MMM")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25">
        <f>SalesDataTable[[#This Row],[Units Sold]]*SalesDataTable[[#This Row],[Unit Price]]</f>
        <v>145.34</v>
      </c>
      <c r="V1046" s="8">
        <f>SalesDataTable[[#This Row],[Units Sold]]*SalesDataTable[[#This Row],[Unit Price]]*SalesDataTable[[#This Row],[Discount %]]</f>
        <v>7.2670000000000003</v>
      </c>
      <c r="W1046" s="5">
        <f>YEAR(SalesDataTable[[#This Row],[Order Date]])</f>
        <v>2026</v>
      </c>
      <c r="X1046" s="8" t="str">
        <f>"Q"&amp;ROUNDUP(MONTH(SalesDataTable[[#This Row],[Order Date]])/3,0)</f>
        <v>Q2</v>
      </c>
      <c r="Y1046" s="9">
        <f>MONTH(SalesDataTable[[#This Row],[Order Date]])</f>
        <v>6</v>
      </c>
      <c r="Z1046" s="8" t="str">
        <f>TEXT(SalesDataTable[[#This Row],[Order Date]],"mmm")</f>
        <v>Jun</v>
      </c>
    </row>
    <row r="1047" spans="1:26" ht="16">
      <c r="A1047" s="2">
        <v>910</v>
      </c>
      <c r="B1047" s="3">
        <v>46183</v>
      </c>
      <c r="C1047" s="5">
        <f>YEAR(SalesDataTable[[#This Row],[Order Date]])</f>
        <v>2026</v>
      </c>
      <c r="D1047" s="14" t="str">
        <f>"Q"&amp;ROUNDUP(MONTH(SalesDataTable[[#This Row],[Order Date]])/3,0)</f>
        <v>Q2</v>
      </c>
      <c r="E1047" s="5">
        <f>MONTH(SalesDataTable[[#This Row],[Order Date]])</f>
        <v>6</v>
      </c>
      <c r="F1047" s="5" t="str">
        <f>TEXT(SalesDataTable[[#This Row],[Order Date]], "MMM")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25">
        <f>SalesDataTable[[#This Row],[Units Sold]]*SalesDataTable[[#This Row],[Unit Price]]</f>
        <v>35.950000000000003</v>
      </c>
      <c r="V1047" s="8">
        <f>SalesDataTable[[#This Row],[Units Sold]]*SalesDataTable[[#This Row],[Unit Price]]*SalesDataTable[[#This Row],[Discount %]]</f>
        <v>3.5950000000000006</v>
      </c>
      <c r="W1047" s="5">
        <f>YEAR(SalesDataTable[[#This Row],[Order Date]])</f>
        <v>2026</v>
      </c>
      <c r="X1047" s="8" t="str">
        <f>"Q"&amp;ROUNDUP(MONTH(SalesDataTable[[#This Row],[Order Date]])/3,0)</f>
        <v>Q2</v>
      </c>
      <c r="Y1047" s="9">
        <f>MONTH(SalesDataTable[[#This Row],[Order Date]])</f>
        <v>6</v>
      </c>
      <c r="Z1047" s="8" t="str">
        <f>TEXT(SalesDataTable[[#This Row],[Order Date]],"mmm")</f>
        <v>Jun</v>
      </c>
    </row>
    <row r="1048" spans="1:26" ht="16">
      <c r="A1048" s="2">
        <v>938</v>
      </c>
      <c r="B1048" s="3">
        <v>46183</v>
      </c>
      <c r="C1048" s="5">
        <f>YEAR(SalesDataTable[[#This Row],[Order Date]])</f>
        <v>2026</v>
      </c>
      <c r="D1048" s="14" t="str">
        <f>"Q"&amp;ROUNDUP(MONTH(SalesDataTable[[#This Row],[Order Date]])/3,0)</f>
        <v>Q2</v>
      </c>
      <c r="E1048" s="5">
        <f>MONTH(SalesDataTable[[#This Row],[Order Date]])</f>
        <v>6</v>
      </c>
      <c r="F1048" s="5" t="str">
        <f>TEXT(SalesDataTable[[#This Row],[Order Date]], "MMM")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25">
        <f>SalesDataTable[[#This Row],[Units Sold]]*SalesDataTable[[#This Row],[Unit Price]]</f>
        <v>51.09</v>
      </c>
      <c r="V1048" s="8">
        <f>SalesDataTable[[#This Row],[Units Sold]]*SalesDataTable[[#This Row],[Unit Price]]*SalesDataTable[[#This Row],[Discount %]]</f>
        <v>0</v>
      </c>
      <c r="W1048" s="5">
        <f>YEAR(SalesDataTable[[#This Row],[Order Date]])</f>
        <v>2026</v>
      </c>
      <c r="X1048" s="8" t="str">
        <f>"Q"&amp;ROUNDUP(MONTH(SalesDataTable[[#This Row],[Order Date]])/3,0)</f>
        <v>Q2</v>
      </c>
      <c r="Y1048" s="9">
        <f>MONTH(SalesDataTable[[#This Row],[Order Date]])</f>
        <v>6</v>
      </c>
      <c r="Z1048" s="8" t="str">
        <f>TEXT(SalesDataTable[[#This Row],[Order Date]],"mmm")</f>
        <v>Jun</v>
      </c>
    </row>
    <row r="1049" spans="1:26" ht="16">
      <c r="A1049" s="2">
        <v>1079</v>
      </c>
      <c r="B1049" s="3">
        <v>46183</v>
      </c>
      <c r="C1049" s="5">
        <f>YEAR(SalesDataTable[[#This Row],[Order Date]])</f>
        <v>2026</v>
      </c>
      <c r="D1049" s="14" t="str">
        <f>"Q"&amp;ROUNDUP(MONTH(SalesDataTable[[#This Row],[Order Date]])/3,0)</f>
        <v>Q2</v>
      </c>
      <c r="E1049" s="5">
        <f>MONTH(SalesDataTable[[#This Row],[Order Date]])</f>
        <v>6</v>
      </c>
      <c r="F1049" s="5" t="str">
        <f>TEXT(SalesDataTable[[#This Row],[Order Date]], "MMM")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25">
        <f>SalesDataTable[[#This Row],[Units Sold]]*SalesDataTable[[#This Row],[Unit Price]]</f>
        <v>397.38</v>
      </c>
      <c r="V1049" s="8">
        <f>SalesDataTable[[#This Row],[Units Sold]]*SalesDataTable[[#This Row],[Unit Price]]*SalesDataTable[[#This Row],[Discount %]]</f>
        <v>59.606999999999999</v>
      </c>
      <c r="W1049" s="5">
        <f>YEAR(SalesDataTable[[#This Row],[Order Date]])</f>
        <v>2026</v>
      </c>
      <c r="X1049" s="8" t="str">
        <f>"Q"&amp;ROUNDUP(MONTH(SalesDataTable[[#This Row],[Order Date]])/3,0)</f>
        <v>Q2</v>
      </c>
      <c r="Y1049" s="9">
        <f>MONTH(SalesDataTable[[#This Row],[Order Date]])</f>
        <v>6</v>
      </c>
      <c r="Z1049" s="8" t="str">
        <f>TEXT(SalesDataTable[[#This Row],[Order Date]],"mmm")</f>
        <v>Jun</v>
      </c>
    </row>
    <row r="1050" spans="1:26" ht="16">
      <c r="A1050" s="2">
        <v>1662</v>
      </c>
      <c r="B1050" s="3">
        <v>46183</v>
      </c>
      <c r="C1050" s="5">
        <f>YEAR(SalesDataTable[[#This Row],[Order Date]])</f>
        <v>2026</v>
      </c>
      <c r="D1050" s="14" t="str">
        <f>"Q"&amp;ROUNDUP(MONTH(SalesDataTable[[#This Row],[Order Date]])/3,0)</f>
        <v>Q2</v>
      </c>
      <c r="E1050" s="5">
        <f>MONTH(SalesDataTable[[#This Row],[Order Date]])</f>
        <v>6</v>
      </c>
      <c r="F1050" s="5" t="str">
        <f>TEXT(SalesDataTable[[#This Row],[Order Date]], "MMM")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25">
        <f>SalesDataTable[[#This Row],[Units Sold]]*SalesDataTable[[#This Row],[Unit Price]]</f>
        <v>250.35000000000002</v>
      </c>
      <c r="V1050" s="8">
        <f>SalesDataTable[[#This Row],[Units Sold]]*SalesDataTable[[#This Row],[Unit Price]]*SalesDataTable[[#This Row],[Discount %]]</f>
        <v>0</v>
      </c>
      <c r="W1050" s="5">
        <f>YEAR(SalesDataTable[[#This Row],[Order Date]])</f>
        <v>2026</v>
      </c>
      <c r="X1050" s="8" t="str">
        <f>"Q"&amp;ROUNDUP(MONTH(SalesDataTable[[#This Row],[Order Date]])/3,0)</f>
        <v>Q2</v>
      </c>
      <c r="Y1050" s="9">
        <f>MONTH(SalesDataTable[[#This Row],[Order Date]])</f>
        <v>6</v>
      </c>
      <c r="Z1050" s="8" t="str">
        <f>TEXT(SalesDataTable[[#This Row],[Order Date]],"mmm")</f>
        <v>Jun</v>
      </c>
    </row>
    <row r="1051" spans="1:26" ht="16">
      <c r="A1051" s="2">
        <v>2748</v>
      </c>
      <c r="B1051" s="3">
        <v>46183</v>
      </c>
      <c r="C1051" s="5">
        <f>YEAR(SalesDataTable[[#This Row],[Order Date]])</f>
        <v>2026</v>
      </c>
      <c r="D1051" s="14" t="str">
        <f>"Q"&amp;ROUNDUP(MONTH(SalesDataTable[[#This Row],[Order Date]])/3,0)</f>
        <v>Q2</v>
      </c>
      <c r="E1051" s="5">
        <f>MONTH(SalesDataTable[[#This Row],[Order Date]])</f>
        <v>6</v>
      </c>
      <c r="F1051" s="5" t="str">
        <f>TEXT(SalesDataTable[[#This Row],[Order Date]], "MMM")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25">
        <f>SalesDataTable[[#This Row],[Units Sold]]*SalesDataTable[[#This Row],[Unit Price]]</f>
        <v>81.72</v>
      </c>
      <c r="V1051" s="8">
        <f>SalesDataTable[[#This Row],[Units Sold]]*SalesDataTable[[#This Row],[Unit Price]]*SalesDataTable[[#This Row],[Discount %]]</f>
        <v>0</v>
      </c>
      <c r="W1051" s="5">
        <f>YEAR(SalesDataTable[[#This Row],[Order Date]])</f>
        <v>2026</v>
      </c>
      <c r="X1051" s="8" t="str">
        <f>"Q"&amp;ROUNDUP(MONTH(SalesDataTable[[#This Row],[Order Date]])/3,0)</f>
        <v>Q2</v>
      </c>
      <c r="Y1051" s="9">
        <f>MONTH(SalesDataTable[[#This Row],[Order Date]])</f>
        <v>6</v>
      </c>
      <c r="Z1051" s="8" t="str">
        <f>TEXT(SalesDataTable[[#This Row],[Order Date]],"mmm")</f>
        <v>Jun</v>
      </c>
    </row>
    <row r="1052" spans="1:26" ht="16">
      <c r="A1052" s="2">
        <v>3354</v>
      </c>
      <c r="B1052" s="3">
        <v>46183</v>
      </c>
      <c r="C1052" s="5">
        <f>YEAR(SalesDataTable[[#This Row],[Order Date]])</f>
        <v>2026</v>
      </c>
      <c r="D1052" s="14" t="str">
        <f>"Q"&amp;ROUNDUP(MONTH(SalesDataTable[[#This Row],[Order Date]])/3,0)</f>
        <v>Q2</v>
      </c>
      <c r="E1052" s="5">
        <f>MONTH(SalesDataTable[[#This Row],[Order Date]])</f>
        <v>6</v>
      </c>
      <c r="F1052" s="5" t="str">
        <f>TEXT(SalesDataTable[[#This Row],[Order Date]], "MMM")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25">
        <f>SalesDataTable[[#This Row],[Units Sold]]*SalesDataTable[[#This Row],[Unit Price]]</f>
        <v>82.21</v>
      </c>
      <c r="V1052" s="8">
        <f>SalesDataTable[[#This Row],[Units Sold]]*SalesDataTable[[#This Row],[Unit Price]]*SalesDataTable[[#This Row],[Discount %]]</f>
        <v>4.1105</v>
      </c>
      <c r="W1052" s="5">
        <f>YEAR(SalesDataTable[[#This Row],[Order Date]])</f>
        <v>2026</v>
      </c>
      <c r="X1052" s="8" t="str">
        <f>"Q"&amp;ROUNDUP(MONTH(SalesDataTable[[#This Row],[Order Date]])/3,0)</f>
        <v>Q2</v>
      </c>
      <c r="Y1052" s="9">
        <f>MONTH(SalesDataTable[[#This Row],[Order Date]])</f>
        <v>6</v>
      </c>
      <c r="Z1052" s="8" t="str">
        <f>TEXT(SalesDataTable[[#This Row],[Order Date]],"mmm")</f>
        <v>Jun</v>
      </c>
    </row>
    <row r="1053" spans="1:26" ht="16">
      <c r="A1053" s="2">
        <v>3532</v>
      </c>
      <c r="B1053" s="3">
        <v>46183</v>
      </c>
      <c r="C1053" s="5">
        <f>YEAR(SalesDataTable[[#This Row],[Order Date]])</f>
        <v>2026</v>
      </c>
      <c r="D1053" s="14" t="str">
        <f>"Q"&amp;ROUNDUP(MONTH(SalesDataTable[[#This Row],[Order Date]])/3,0)</f>
        <v>Q2</v>
      </c>
      <c r="E1053" s="5">
        <f>MONTH(SalesDataTable[[#This Row],[Order Date]])</f>
        <v>6</v>
      </c>
      <c r="F1053" s="5" t="str">
        <f>TEXT(SalesDataTable[[#This Row],[Order Date]], "MMM")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25">
        <f>SalesDataTable[[#This Row],[Units Sold]]*SalesDataTable[[#This Row],[Unit Price]]</f>
        <v>35.93</v>
      </c>
      <c r="V1053" s="8">
        <f>SalesDataTable[[#This Row],[Units Sold]]*SalesDataTable[[#This Row],[Unit Price]]*SalesDataTable[[#This Row],[Discount %]]</f>
        <v>3.593</v>
      </c>
      <c r="W1053" s="5">
        <f>YEAR(SalesDataTable[[#This Row],[Order Date]])</f>
        <v>2026</v>
      </c>
      <c r="X1053" s="8" t="str">
        <f>"Q"&amp;ROUNDUP(MONTH(SalesDataTable[[#This Row],[Order Date]])/3,0)</f>
        <v>Q2</v>
      </c>
      <c r="Y1053" s="9">
        <f>MONTH(SalesDataTable[[#This Row],[Order Date]])</f>
        <v>6</v>
      </c>
      <c r="Z1053" s="8" t="str">
        <f>TEXT(SalesDataTable[[#This Row],[Order Date]],"mmm")</f>
        <v>Jun</v>
      </c>
    </row>
    <row r="1054" spans="1:26" ht="16">
      <c r="A1054" s="2">
        <v>3636</v>
      </c>
      <c r="B1054" s="3">
        <v>46183</v>
      </c>
      <c r="C1054" s="5">
        <f>YEAR(SalesDataTable[[#This Row],[Order Date]])</f>
        <v>2026</v>
      </c>
      <c r="D1054" s="14" t="str">
        <f>"Q"&amp;ROUNDUP(MONTH(SalesDataTable[[#This Row],[Order Date]])/3,0)</f>
        <v>Q2</v>
      </c>
      <c r="E1054" s="5">
        <f>MONTH(SalesDataTable[[#This Row],[Order Date]])</f>
        <v>6</v>
      </c>
      <c r="F1054" s="5" t="str">
        <f>TEXT(SalesDataTable[[#This Row],[Order Date]], "MMM")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25">
        <f>SalesDataTable[[#This Row],[Units Sold]]*SalesDataTable[[#This Row],[Unit Price]]</f>
        <v>329.54</v>
      </c>
      <c r="V1054" s="8">
        <f>SalesDataTable[[#This Row],[Units Sold]]*SalesDataTable[[#This Row],[Unit Price]]*SalesDataTable[[#This Row],[Discount %]]</f>
        <v>0</v>
      </c>
      <c r="W1054" s="5">
        <f>YEAR(SalesDataTable[[#This Row],[Order Date]])</f>
        <v>2026</v>
      </c>
      <c r="X1054" s="8" t="str">
        <f>"Q"&amp;ROUNDUP(MONTH(SalesDataTable[[#This Row],[Order Date]])/3,0)</f>
        <v>Q2</v>
      </c>
      <c r="Y1054" s="9">
        <f>MONTH(SalesDataTable[[#This Row],[Order Date]])</f>
        <v>6</v>
      </c>
      <c r="Z1054" s="8" t="str">
        <f>TEXT(SalesDataTable[[#This Row],[Order Date]],"mmm")</f>
        <v>Jun</v>
      </c>
    </row>
    <row r="1055" spans="1:26" ht="16">
      <c r="A1055" s="2">
        <v>3810</v>
      </c>
      <c r="B1055" s="3">
        <v>46183</v>
      </c>
      <c r="C1055" s="5">
        <f>YEAR(SalesDataTable[[#This Row],[Order Date]])</f>
        <v>2026</v>
      </c>
      <c r="D1055" s="14" t="str">
        <f>"Q"&amp;ROUNDUP(MONTH(SalesDataTable[[#This Row],[Order Date]])/3,0)</f>
        <v>Q2</v>
      </c>
      <c r="E1055" s="5">
        <f>MONTH(SalesDataTable[[#This Row],[Order Date]])</f>
        <v>6</v>
      </c>
      <c r="F1055" s="5" t="str">
        <f>TEXT(SalesDataTable[[#This Row],[Order Date]], "MMM")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25">
        <f>SalesDataTable[[#This Row],[Units Sold]]*SalesDataTable[[#This Row],[Unit Price]]</f>
        <v>189.44</v>
      </c>
      <c r="V1055" s="8">
        <f>SalesDataTable[[#This Row],[Units Sold]]*SalesDataTable[[#This Row],[Unit Price]]*SalesDataTable[[#This Row],[Discount %]]</f>
        <v>18.943999999999999</v>
      </c>
      <c r="W1055" s="5">
        <f>YEAR(SalesDataTable[[#This Row],[Order Date]])</f>
        <v>2026</v>
      </c>
      <c r="X1055" s="8" t="str">
        <f>"Q"&amp;ROUNDUP(MONTH(SalesDataTable[[#This Row],[Order Date]])/3,0)</f>
        <v>Q2</v>
      </c>
      <c r="Y1055" s="9">
        <f>MONTH(SalesDataTable[[#This Row],[Order Date]])</f>
        <v>6</v>
      </c>
      <c r="Z1055" s="8" t="str">
        <f>TEXT(SalesDataTable[[#This Row],[Order Date]],"mmm")</f>
        <v>Jun</v>
      </c>
    </row>
    <row r="1056" spans="1:26" ht="16">
      <c r="A1056" s="2">
        <v>4137</v>
      </c>
      <c r="B1056" s="3">
        <v>46183</v>
      </c>
      <c r="C1056" s="5">
        <f>YEAR(SalesDataTable[[#This Row],[Order Date]])</f>
        <v>2026</v>
      </c>
      <c r="D1056" s="14" t="str">
        <f>"Q"&amp;ROUNDUP(MONTH(SalesDataTable[[#This Row],[Order Date]])/3,0)</f>
        <v>Q2</v>
      </c>
      <c r="E1056" s="5">
        <f>MONTH(SalesDataTable[[#This Row],[Order Date]])</f>
        <v>6</v>
      </c>
      <c r="F1056" s="5" t="str">
        <f>TEXT(SalesDataTable[[#This Row],[Order Date]], "MMM")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25">
        <f>SalesDataTable[[#This Row],[Units Sold]]*SalesDataTable[[#This Row],[Unit Price]]</f>
        <v>90.7</v>
      </c>
      <c r="V1056" s="8">
        <f>SalesDataTable[[#This Row],[Units Sold]]*SalesDataTable[[#This Row],[Unit Price]]*SalesDataTable[[#This Row],[Discount %]]</f>
        <v>0</v>
      </c>
      <c r="W1056" s="5">
        <f>YEAR(SalesDataTable[[#This Row],[Order Date]])</f>
        <v>2026</v>
      </c>
      <c r="X1056" s="8" t="str">
        <f>"Q"&amp;ROUNDUP(MONTH(SalesDataTable[[#This Row],[Order Date]])/3,0)</f>
        <v>Q2</v>
      </c>
      <c r="Y1056" s="9">
        <f>MONTH(SalesDataTable[[#This Row],[Order Date]])</f>
        <v>6</v>
      </c>
      <c r="Z1056" s="8" t="str">
        <f>TEXT(SalesDataTable[[#This Row],[Order Date]],"mmm")</f>
        <v>Jun</v>
      </c>
    </row>
    <row r="1057" spans="1:26" ht="16">
      <c r="A1057" s="2">
        <v>4303</v>
      </c>
      <c r="B1057" s="3">
        <v>46183</v>
      </c>
      <c r="C1057" s="5">
        <f>YEAR(SalesDataTable[[#This Row],[Order Date]])</f>
        <v>2026</v>
      </c>
      <c r="D1057" s="14" t="str">
        <f>"Q"&amp;ROUNDUP(MONTH(SalesDataTable[[#This Row],[Order Date]])/3,0)</f>
        <v>Q2</v>
      </c>
      <c r="E1057" s="5">
        <f>MONTH(SalesDataTable[[#This Row],[Order Date]])</f>
        <v>6</v>
      </c>
      <c r="F1057" s="5" t="str">
        <f>TEXT(SalesDataTable[[#This Row],[Order Date]], "MMM")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25">
        <f>SalesDataTable[[#This Row],[Units Sold]]*SalesDataTable[[#This Row],[Unit Price]]</f>
        <v>45.59</v>
      </c>
      <c r="V1057" s="8">
        <f>SalesDataTable[[#This Row],[Units Sold]]*SalesDataTable[[#This Row],[Unit Price]]*SalesDataTable[[#This Row],[Discount %]]</f>
        <v>0</v>
      </c>
      <c r="W1057" s="5">
        <f>YEAR(SalesDataTable[[#This Row],[Order Date]])</f>
        <v>2026</v>
      </c>
      <c r="X1057" s="8" t="str">
        <f>"Q"&amp;ROUNDUP(MONTH(SalesDataTable[[#This Row],[Order Date]])/3,0)</f>
        <v>Q2</v>
      </c>
      <c r="Y1057" s="9">
        <f>MONTH(SalesDataTable[[#This Row],[Order Date]])</f>
        <v>6</v>
      </c>
      <c r="Z1057" s="8" t="str">
        <f>TEXT(SalesDataTable[[#This Row],[Order Date]],"mmm")</f>
        <v>Jun</v>
      </c>
    </row>
    <row r="1058" spans="1:26" ht="16">
      <c r="A1058" s="2">
        <v>4991</v>
      </c>
      <c r="B1058" s="3">
        <v>46183</v>
      </c>
      <c r="C1058" s="5">
        <f>YEAR(SalesDataTable[[#This Row],[Order Date]])</f>
        <v>2026</v>
      </c>
      <c r="D1058" s="14" t="str">
        <f>"Q"&amp;ROUNDUP(MONTH(SalesDataTable[[#This Row],[Order Date]])/3,0)</f>
        <v>Q2</v>
      </c>
      <c r="E1058" s="5">
        <f>MONTH(SalesDataTable[[#This Row],[Order Date]])</f>
        <v>6</v>
      </c>
      <c r="F1058" s="5" t="str">
        <f>TEXT(SalesDataTable[[#This Row],[Order Date]], "MMM")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25">
        <f>SalesDataTable[[#This Row],[Units Sold]]*SalesDataTable[[#This Row],[Unit Price]]</f>
        <v>439.65000000000003</v>
      </c>
      <c r="V1058" s="8">
        <f>SalesDataTable[[#This Row],[Units Sold]]*SalesDataTable[[#This Row],[Unit Price]]*SalesDataTable[[#This Row],[Discount %]]</f>
        <v>43.965000000000003</v>
      </c>
      <c r="W1058" s="5">
        <f>YEAR(SalesDataTable[[#This Row],[Order Date]])</f>
        <v>2026</v>
      </c>
      <c r="X1058" s="8" t="str">
        <f>"Q"&amp;ROUNDUP(MONTH(SalesDataTable[[#This Row],[Order Date]])/3,0)</f>
        <v>Q2</v>
      </c>
      <c r="Y1058" s="9">
        <f>MONTH(SalesDataTable[[#This Row],[Order Date]])</f>
        <v>6</v>
      </c>
      <c r="Z1058" s="8" t="str">
        <f>TEXT(SalesDataTable[[#This Row],[Order Date]],"mmm")</f>
        <v>Jun</v>
      </c>
    </row>
    <row r="1059" spans="1:26" ht="16">
      <c r="A1059" s="2">
        <v>39</v>
      </c>
      <c r="B1059" s="3">
        <v>46184</v>
      </c>
      <c r="C1059" s="5">
        <f>YEAR(SalesDataTable[[#This Row],[Order Date]])</f>
        <v>2026</v>
      </c>
      <c r="D1059" s="14" t="str">
        <f>"Q"&amp;ROUNDUP(MONTH(SalesDataTable[[#This Row],[Order Date]])/3,0)</f>
        <v>Q2</v>
      </c>
      <c r="E1059" s="5">
        <f>MONTH(SalesDataTable[[#This Row],[Order Date]])</f>
        <v>6</v>
      </c>
      <c r="F1059" s="5" t="str">
        <f>TEXT(SalesDataTable[[#This Row],[Order Date]], "MMM")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25">
        <f>SalesDataTable[[#This Row],[Units Sold]]*SalesDataTable[[#This Row],[Unit Price]]</f>
        <v>161.32</v>
      </c>
      <c r="V1059" s="8">
        <f>SalesDataTable[[#This Row],[Units Sold]]*SalesDataTable[[#This Row],[Unit Price]]*SalesDataTable[[#This Row],[Discount %]]</f>
        <v>16.132000000000001</v>
      </c>
      <c r="W1059" s="5">
        <f>YEAR(SalesDataTable[[#This Row],[Order Date]])</f>
        <v>2026</v>
      </c>
      <c r="X1059" s="8" t="str">
        <f>"Q"&amp;ROUNDUP(MONTH(SalesDataTable[[#This Row],[Order Date]])/3,0)</f>
        <v>Q2</v>
      </c>
      <c r="Y1059" s="9">
        <f>MONTH(SalesDataTable[[#This Row],[Order Date]])</f>
        <v>6</v>
      </c>
      <c r="Z1059" s="8" t="str">
        <f>TEXT(SalesDataTable[[#This Row],[Order Date]],"mmm")</f>
        <v>Jun</v>
      </c>
    </row>
    <row r="1060" spans="1:26" ht="16">
      <c r="A1060" s="2">
        <v>206</v>
      </c>
      <c r="B1060" s="3">
        <v>46184</v>
      </c>
      <c r="C1060" s="5">
        <f>YEAR(SalesDataTable[[#This Row],[Order Date]])</f>
        <v>2026</v>
      </c>
      <c r="D1060" s="14" t="str">
        <f>"Q"&amp;ROUNDUP(MONTH(SalesDataTable[[#This Row],[Order Date]])/3,0)</f>
        <v>Q2</v>
      </c>
      <c r="E1060" s="5">
        <f>MONTH(SalesDataTable[[#This Row],[Order Date]])</f>
        <v>6</v>
      </c>
      <c r="F1060" s="5" t="str">
        <f>TEXT(SalesDataTable[[#This Row],[Order Date]], "MMM")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25">
        <f>SalesDataTable[[#This Row],[Units Sold]]*SalesDataTable[[#This Row],[Unit Price]]</f>
        <v>103.66</v>
      </c>
      <c r="V1060" s="8">
        <f>SalesDataTable[[#This Row],[Units Sold]]*SalesDataTable[[#This Row],[Unit Price]]*SalesDataTable[[#This Row],[Discount %]]</f>
        <v>10.366</v>
      </c>
      <c r="W1060" s="5">
        <f>YEAR(SalesDataTable[[#This Row],[Order Date]])</f>
        <v>2026</v>
      </c>
      <c r="X1060" s="8" t="str">
        <f>"Q"&amp;ROUNDUP(MONTH(SalesDataTable[[#This Row],[Order Date]])/3,0)</f>
        <v>Q2</v>
      </c>
      <c r="Y1060" s="9">
        <f>MONTH(SalesDataTable[[#This Row],[Order Date]])</f>
        <v>6</v>
      </c>
      <c r="Z1060" s="8" t="str">
        <f>TEXT(SalesDataTable[[#This Row],[Order Date]],"mmm")</f>
        <v>Jun</v>
      </c>
    </row>
    <row r="1061" spans="1:26" ht="16">
      <c r="A1061" s="2">
        <v>397</v>
      </c>
      <c r="B1061" s="3">
        <v>46184</v>
      </c>
      <c r="C1061" s="5">
        <f>YEAR(SalesDataTable[[#This Row],[Order Date]])</f>
        <v>2026</v>
      </c>
      <c r="D1061" s="14" t="str">
        <f>"Q"&amp;ROUNDUP(MONTH(SalesDataTable[[#This Row],[Order Date]])/3,0)</f>
        <v>Q2</v>
      </c>
      <c r="E1061" s="5">
        <f>MONTH(SalesDataTable[[#This Row],[Order Date]])</f>
        <v>6</v>
      </c>
      <c r="F1061" s="5" t="str">
        <f>TEXT(SalesDataTable[[#This Row],[Order Date]], "MMM")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25">
        <f>SalesDataTable[[#This Row],[Units Sold]]*SalesDataTable[[#This Row],[Unit Price]]</f>
        <v>242.38</v>
      </c>
      <c r="V1061" s="8">
        <f>SalesDataTable[[#This Row],[Units Sold]]*SalesDataTable[[#This Row],[Unit Price]]*SalesDataTable[[#This Row],[Discount %]]</f>
        <v>12.119</v>
      </c>
      <c r="W1061" s="5">
        <f>YEAR(SalesDataTable[[#This Row],[Order Date]])</f>
        <v>2026</v>
      </c>
      <c r="X1061" s="8" t="str">
        <f>"Q"&amp;ROUNDUP(MONTH(SalesDataTable[[#This Row],[Order Date]])/3,0)</f>
        <v>Q2</v>
      </c>
      <c r="Y1061" s="9">
        <f>MONTH(SalesDataTable[[#This Row],[Order Date]])</f>
        <v>6</v>
      </c>
      <c r="Z1061" s="8" t="str">
        <f>TEXT(SalesDataTable[[#This Row],[Order Date]],"mmm")</f>
        <v>Jun</v>
      </c>
    </row>
    <row r="1062" spans="1:26" ht="16">
      <c r="A1062" s="2">
        <v>763</v>
      </c>
      <c r="B1062" s="3">
        <v>46184</v>
      </c>
      <c r="C1062" s="5">
        <f>YEAR(SalesDataTable[[#This Row],[Order Date]])</f>
        <v>2026</v>
      </c>
      <c r="D1062" s="14" t="str">
        <f>"Q"&amp;ROUNDUP(MONTH(SalesDataTable[[#This Row],[Order Date]])/3,0)</f>
        <v>Q2</v>
      </c>
      <c r="E1062" s="5">
        <f>MONTH(SalesDataTable[[#This Row],[Order Date]])</f>
        <v>6</v>
      </c>
      <c r="F1062" s="5" t="str">
        <f>TEXT(SalesDataTable[[#This Row],[Order Date]], "MMM")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25">
        <f>SalesDataTable[[#This Row],[Units Sold]]*SalesDataTable[[#This Row],[Unit Price]]</f>
        <v>154.09</v>
      </c>
      <c r="V1062" s="8">
        <f>SalesDataTable[[#This Row],[Units Sold]]*SalesDataTable[[#This Row],[Unit Price]]*SalesDataTable[[#This Row],[Discount %]]</f>
        <v>0</v>
      </c>
      <c r="W1062" s="5">
        <f>YEAR(SalesDataTable[[#This Row],[Order Date]])</f>
        <v>2026</v>
      </c>
      <c r="X1062" s="8" t="str">
        <f>"Q"&amp;ROUNDUP(MONTH(SalesDataTable[[#This Row],[Order Date]])/3,0)</f>
        <v>Q2</v>
      </c>
      <c r="Y1062" s="9">
        <f>MONTH(SalesDataTable[[#This Row],[Order Date]])</f>
        <v>6</v>
      </c>
      <c r="Z1062" s="8" t="str">
        <f>TEXT(SalesDataTable[[#This Row],[Order Date]],"mmm")</f>
        <v>Jun</v>
      </c>
    </row>
    <row r="1063" spans="1:26" ht="16">
      <c r="A1063" s="2">
        <v>1059</v>
      </c>
      <c r="B1063" s="3">
        <v>46184</v>
      </c>
      <c r="C1063" s="5">
        <f>YEAR(SalesDataTable[[#This Row],[Order Date]])</f>
        <v>2026</v>
      </c>
      <c r="D1063" s="14" t="str">
        <f>"Q"&amp;ROUNDUP(MONTH(SalesDataTable[[#This Row],[Order Date]])/3,0)</f>
        <v>Q2</v>
      </c>
      <c r="E1063" s="5">
        <f>MONTH(SalesDataTable[[#This Row],[Order Date]])</f>
        <v>6</v>
      </c>
      <c r="F1063" s="5" t="str">
        <f>TEXT(SalesDataTable[[#This Row],[Order Date]], "MMM")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25">
        <f>SalesDataTable[[#This Row],[Units Sold]]*SalesDataTable[[#This Row],[Unit Price]]</f>
        <v>80.64</v>
      </c>
      <c r="V1063" s="8">
        <f>SalesDataTable[[#This Row],[Units Sold]]*SalesDataTable[[#This Row],[Unit Price]]*SalesDataTable[[#This Row],[Discount %]]</f>
        <v>4.032</v>
      </c>
      <c r="W1063" s="5">
        <f>YEAR(SalesDataTable[[#This Row],[Order Date]])</f>
        <v>2026</v>
      </c>
      <c r="X1063" s="8" t="str">
        <f>"Q"&amp;ROUNDUP(MONTH(SalesDataTable[[#This Row],[Order Date]])/3,0)</f>
        <v>Q2</v>
      </c>
      <c r="Y1063" s="9">
        <f>MONTH(SalesDataTable[[#This Row],[Order Date]])</f>
        <v>6</v>
      </c>
      <c r="Z1063" s="8" t="str">
        <f>TEXT(SalesDataTable[[#This Row],[Order Date]],"mmm")</f>
        <v>Jun</v>
      </c>
    </row>
    <row r="1064" spans="1:26" ht="16">
      <c r="A1064" s="2">
        <v>1332</v>
      </c>
      <c r="B1064" s="3">
        <v>46184</v>
      </c>
      <c r="C1064" s="5">
        <f>YEAR(SalesDataTable[[#This Row],[Order Date]])</f>
        <v>2026</v>
      </c>
      <c r="D1064" s="14" t="str">
        <f>"Q"&amp;ROUNDUP(MONTH(SalesDataTable[[#This Row],[Order Date]])/3,0)</f>
        <v>Q2</v>
      </c>
      <c r="E1064" s="5">
        <f>MONTH(SalesDataTable[[#This Row],[Order Date]])</f>
        <v>6</v>
      </c>
      <c r="F1064" s="5" t="str">
        <f>TEXT(SalesDataTable[[#This Row],[Order Date]], "MMM")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25">
        <f>SalesDataTable[[#This Row],[Units Sold]]*SalesDataTable[[#This Row],[Unit Price]]</f>
        <v>94.01</v>
      </c>
      <c r="V1064" s="8">
        <f>SalesDataTable[[#This Row],[Units Sold]]*SalesDataTable[[#This Row],[Unit Price]]*SalesDataTable[[#This Row],[Discount %]]</f>
        <v>14.1015</v>
      </c>
      <c r="W1064" s="5">
        <f>YEAR(SalesDataTable[[#This Row],[Order Date]])</f>
        <v>2026</v>
      </c>
      <c r="X1064" s="8" t="str">
        <f>"Q"&amp;ROUNDUP(MONTH(SalesDataTable[[#This Row],[Order Date]])/3,0)</f>
        <v>Q2</v>
      </c>
      <c r="Y1064" s="9">
        <f>MONTH(SalesDataTable[[#This Row],[Order Date]])</f>
        <v>6</v>
      </c>
      <c r="Z1064" s="8" t="str">
        <f>TEXT(SalesDataTable[[#This Row],[Order Date]],"mmm")</f>
        <v>Jun</v>
      </c>
    </row>
    <row r="1065" spans="1:26" ht="16">
      <c r="A1065" s="2">
        <v>1447</v>
      </c>
      <c r="B1065" s="3">
        <v>46184</v>
      </c>
      <c r="C1065" s="5">
        <f>YEAR(SalesDataTable[[#This Row],[Order Date]])</f>
        <v>2026</v>
      </c>
      <c r="D1065" s="14" t="str">
        <f>"Q"&amp;ROUNDUP(MONTH(SalesDataTable[[#This Row],[Order Date]])/3,0)</f>
        <v>Q2</v>
      </c>
      <c r="E1065" s="5">
        <f>MONTH(SalesDataTable[[#This Row],[Order Date]])</f>
        <v>6</v>
      </c>
      <c r="F1065" s="5" t="str">
        <f>TEXT(SalesDataTable[[#This Row],[Order Date]], "MMM")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25">
        <f>SalesDataTable[[#This Row],[Units Sold]]*SalesDataTable[[#This Row],[Unit Price]]</f>
        <v>51.09</v>
      </c>
      <c r="V1065" s="8">
        <f>SalesDataTable[[#This Row],[Units Sold]]*SalesDataTable[[#This Row],[Unit Price]]*SalesDataTable[[#This Row],[Discount %]]</f>
        <v>0</v>
      </c>
      <c r="W1065" s="5">
        <f>YEAR(SalesDataTable[[#This Row],[Order Date]])</f>
        <v>2026</v>
      </c>
      <c r="X1065" s="8" t="str">
        <f>"Q"&amp;ROUNDUP(MONTH(SalesDataTable[[#This Row],[Order Date]])/3,0)</f>
        <v>Q2</v>
      </c>
      <c r="Y1065" s="9">
        <f>MONTH(SalesDataTable[[#This Row],[Order Date]])</f>
        <v>6</v>
      </c>
      <c r="Z1065" s="8" t="str">
        <f>TEXT(SalesDataTable[[#This Row],[Order Date]],"mmm")</f>
        <v>Jun</v>
      </c>
    </row>
    <row r="1066" spans="1:26" ht="16">
      <c r="A1066" s="2">
        <v>2990</v>
      </c>
      <c r="B1066" s="3">
        <v>46184</v>
      </c>
      <c r="C1066" s="5">
        <f>YEAR(SalesDataTable[[#This Row],[Order Date]])</f>
        <v>2026</v>
      </c>
      <c r="D1066" s="14" t="str">
        <f>"Q"&amp;ROUNDUP(MONTH(SalesDataTable[[#This Row],[Order Date]])/3,0)</f>
        <v>Q2</v>
      </c>
      <c r="E1066" s="5">
        <f>MONTH(SalesDataTable[[#This Row],[Order Date]])</f>
        <v>6</v>
      </c>
      <c r="F1066" s="5" t="str">
        <f>TEXT(SalesDataTable[[#This Row],[Order Date]], "MMM")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25">
        <f>SalesDataTable[[#This Row],[Units Sold]]*SalesDataTable[[#This Row],[Unit Price]]</f>
        <v>146.66</v>
      </c>
      <c r="V1066" s="8">
        <f>SalesDataTable[[#This Row],[Units Sold]]*SalesDataTable[[#This Row],[Unit Price]]*SalesDataTable[[#This Row],[Discount %]]</f>
        <v>0</v>
      </c>
      <c r="W1066" s="5">
        <f>YEAR(SalesDataTable[[#This Row],[Order Date]])</f>
        <v>2026</v>
      </c>
      <c r="X1066" s="8" t="str">
        <f>"Q"&amp;ROUNDUP(MONTH(SalesDataTable[[#This Row],[Order Date]])/3,0)</f>
        <v>Q2</v>
      </c>
      <c r="Y1066" s="9">
        <f>MONTH(SalesDataTable[[#This Row],[Order Date]])</f>
        <v>6</v>
      </c>
      <c r="Z1066" s="8" t="str">
        <f>TEXT(SalesDataTable[[#This Row],[Order Date]],"mmm")</f>
        <v>Jun</v>
      </c>
    </row>
    <row r="1067" spans="1:26" ht="16">
      <c r="A1067" s="2">
        <v>3769</v>
      </c>
      <c r="B1067" s="3">
        <v>46184</v>
      </c>
      <c r="C1067" s="5">
        <f>YEAR(SalesDataTable[[#This Row],[Order Date]])</f>
        <v>2026</v>
      </c>
      <c r="D1067" s="14" t="str">
        <f>"Q"&amp;ROUNDUP(MONTH(SalesDataTable[[#This Row],[Order Date]])/3,0)</f>
        <v>Q2</v>
      </c>
      <c r="E1067" s="5">
        <f>MONTH(SalesDataTable[[#This Row],[Order Date]])</f>
        <v>6</v>
      </c>
      <c r="F1067" s="5" t="str">
        <f>TEXT(SalesDataTable[[#This Row],[Order Date]], "MMM")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25">
        <f>SalesDataTable[[#This Row],[Units Sold]]*SalesDataTable[[#This Row],[Unit Price]]</f>
        <v>398.06</v>
      </c>
      <c r="V1067" s="8">
        <f>SalesDataTable[[#This Row],[Units Sold]]*SalesDataTable[[#This Row],[Unit Price]]*SalesDataTable[[#This Row],[Discount %]]</f>
        <v>0</v>
      </c>
      <c r="W1067" s="5">
        <f>YEAR(SalesDataTable[[#This Row],[Order Date]])</f>
        <v>2026</v>
      </c>
      <c r="X1067" s="8" t="str">
        <f>"Q"&amp;ROUNDUP(MONTH(SalesDataTable[[#This Row],[Order Date]])/3,0)</f>
        <v>Q2</v>
      </c>
      <c r="Y1067" s="9">
        <f>MONTH(SalesDataTable[[#This Row],[Order Date]])</f>
        <v>6</v>
      </c>
      <c r="Z1067" s="8" t="str">
        <f>TEXT(SalesDataTable[[#This Row],[Order Date]],"mmm")</f>
        <v>Jun</v>
      </c>
    </row>
    <row r="1068" spans="1:26" ht="16">
      <c r="A1068" s="2">
        <v>4152</v>
      </c>
      <c r="B1068" s="3">
        <v>46184</v>
      </c>
      <c r="C1068" s="5">
        <f>YEAR(SalesDataTable[[#This Row],[Order Date]])</f>
        <v>2026</v>
      </c>
      <c r="D1068" s="14" t="str">
        <f>"Q"&amp;ROUNDUP(MONTH(SalesDataTable[[#This Row],[Order Date]])/3,0)</f>
        <v>Q2</v>
      </c>
      <c r="E1068" s="5">
        <f>MONTH(SalesDataTable[[#This Row],[Order Date]])</f>
        <v>6</v>
      </c>
      <c r="F1068" s="5" t="str">
        <f>TEXT(SalesDataTable[[#This Row],[Order Date]], "MMM")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25">
        <f>SalesDataTable[[#This Row],[Units Sold]]*SalesDataTable[[#This Row],[Unit Price]]</f>
        <v>205.9</v>
      </c>
      <c r="V1068" s="8">
        <f>SalesDataTable[[#This Row],[Units Sold]]*SalesDataTable[[#This Row],[Unit Price]]*SalesDataTable[[#This Row],[Discount %]]</f>
        <v>10.295000000000002</v>
      </c>
      <c r="W1068" s="5">
        <f>YEAR(SalesDataTable[[#This Row],[Order Date]])</f>
        <v>2026</v>
      </c>
      <c r="X1068" s="8" t="str">
        <f>"Q"&amp;ROUNDUP(MONTH(SalesDataTable[[#This Row],[Order Date]])/3,0)</f>
        <v>Q2</v>
      </c>
      <c r="Y1068" s="9">
        <f>MONTH(SalesDataTable[[#This Row],[Order Date]])</f>
        <v>6</v>
      </c>
      <c r="Z1068" s="8" t="str">
        <f>TEXT(SalesDataTable[[#This Row],[Order Date]],"mmm")</f>
        <v>Jun</v>
      </c>
    </row>
    <row r="1069" spans="1:26" ht="16">
      <c r="A1069" s="2">
        <v>4242</v>
      </c>
      <c r="B1069" s="3">
        <v>46184</v>
      </c>
      <c r="C1069" s="5">
        <f>YEAR(SalesDataTable[[#This Row],[Order Date]])</f>
        <v>2026</v>
      </c>
      <c r="D1069" s="14" t="str">
        <f>"Q"&amp;ROUNDUP(MONTH(SalesDataTable[[#This Row],[Order Date]])/3,0)</f>
        <v>Q2</v>
      </c>
      <c r="E1069" s="5">
        <f>MONTH(SalesDataTable[[#This Row],[Order Date]])</f>
        <v>6</v>
      </c>
      <c r="F1069" s="5" t="str">
        <f>TEXT(SalesDataTable[[#This Row],[Order Date]], "MMM")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25">
        <f>SalesDataTable[[#This Row],[Units Sold]]*SalesDataTable[[#This Row],[Unit Price]]</f>
        <v>282.36</v>
      </c>
      <c r="V1069" s="8">
        <f>SalesDataTable[[#This Row],[Units Sold]]*SalesDataTable[[#This Row],[Unit Price]]*SalesDataTable[[#This Row],[Discount %]]</f>
        <v>0</v>
      </c>
      <c r="W1069" s="5">
        <f>YEAR(SalesDataTable[[#This Row],[Order Date]])</f>
        <v>2026</v>
      </c>
      <c r="X1069" s="8" t="str">
        <f>"Q"&amp;ROUNDUP(MONTH(SalesDataTable[[#This Row],[Order Date]])/3,0)</f>
        <v>Q2</v>
      </c>
      <c r="Y1069" s="9">
        <f>MONTH(SalesDataTable[[#This Row],[Order Date]])</f>
        <v>6</v>
      </c>
      <c r="Z1069" s="8" t="str">
        <f>TEXT(SalesDataTable[[#This Row],[Order Date]],"mmm")</f>
        <v>Jun</v>
      </c>
    </row>
    <row r="1070" spans="1:26" ht="16">
      <c r="A1070" s="2">
        <v>4780</v>
      </c>
      <c r="B1070" s="3">
        <v>46184</v>
      </c>
      <c r="C1070" s="5">
        <f>YEAR(SalesDataTable[[#This Row],[Order Date]])</f>
        <v>2026</v>
      </c>
      <c r="D1070" s="14" t="str">
        <f>"Q"&amp;ROUNDUP(MONTH(SalesDataTable[[#This Row],[Order Date]])/3,0)</f>
        <v>Q2</v>
      </c>
      <c r="E1070" s="5">
        <f>MONTH(SalesDataTable[[#This Row],[Order Date]])</f>
        <v>6</v>
      </c>
      <c r="F1070" s="5" t="str">
        <f>TEXT(SalesDataTable[[#This Row],[Order Date]], "MMM")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25">
        <f>SalesDataTable[[#This Row],[Units Sold]]*SalesDataTable[[#This Row],[Unit Price]]</f>
        <v>82.47</v>
      </c>
      <c r="V1070" s="8">
        <f>SalesDataTable[[#This Row],[Units Sold]]*SalesDataTable[[#This Row],[Unit Price]]*SalesDataTable[[#This Row],[Discount %]]</f>
        <v>8.2469999999999999</v>
      </c>
      <c r="W1070" s="5">
        <f>YEAR(SalesDataTable[[#This Row],[Order Date]])</f>
        <v>2026</v>
      </c>
      <c r="X1070" s="8" t="str">
        <f>"Q"&amp;ROUNDUP(MONTH(SalesDataTable[[#This Row],[Order Date]])/3,0)</f>
        <v>Q2</v>
      </c>
      <c r="Y1070" s="9">
        <f>MONTH(SalesDataTable[[#This Row],[Order Date]])</f>
        <v>6</v>
      </c>
      <c r="Z1070" s="8" t="str">
        <f>TEXT(SalesDataTable[[#This Row],[Order Date]],"mmm")</f>
        <v>Jun</v>
      </c>
    </row>
    <row r="1071" spans="1:26" ht="16">
      <c r="A1071" s="2">
        <v>63</v>
      </c>
      <c r="B1071" s="3">
        <v>46185</v>
      </c>
      <c r="C1071" s="5">
        <f>YEAR(SalesDataTable[[#This Row],[Order Date]])</f>
        <v>2026</v>
      </c>
      <c r="D1071" s="14" t="str">
        <f>"Q"&amp;ROUNDUP(MONTH(SalesDataTable[[#This Row],[Order Date]])/3,0)</f>
        <v>Q2</v>
      </c>
      <c r="E1071" s="5">
        <f>MONTH(SalesDataTable[[#This Row],[Order Date]])</f>
        <v>6</v>
      </c>
      <c r="F1071" s="5" t="str">
        <f>TEXT(SalesDataTable[[#This Row],[Order Date]], "MMM")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25">
        <f>SalesDataTable[[#This Row],[Units Sold]]*SalesDataTable[[#This Row],[Unit Price]]</f>
        <v>166.91</v>
      </c>
      <c r="V1071" s="8">
        <f>SalesDataTable[[#This Row],[Units Sold]]*SalesDataTable[[#This Row],[Unit Price]]*SalesDataTable[[#This Row],[Discount %]]</f>
        <v>0</v>
      </c>
      <c r="W1071" s="5">
        <f>YEAR(SalesDataTable[[#This Row],[Order Date]])</f>
        <v>2026</v>
      </c>
      <c r="X1071" s="8" t="str">
        <f>"Q"&amp;ROUNDUP(MONTH(SalesDataTable[[#This Row],[Order Date]])/3,0)</f>
        <v>Q2</v>
      </c>
      <c r="Y1071" s="9">
        <f>MONTH(SalesDataTable[[#This Row],[Order Date]])</f>
        <v>6</v>
      </c>
      <c r="Z1071" s="8" t="str">
        <f>TEXT(SalesDataTable[[#This Row],[Order Date]],"mmm")</f>
        <v>Jun</v>
      </c>
    </row>
    <row r="1072" spans="1:26" ht="16">
      <c r="A1072" s="2">
        <v>190</v>
      </c>
      <c r="B1072" s="3">
        <v>46185</v>
      </c>
      <c r="C1072" s="5">
        <f>YEAR(SalesDataTable[[#This Row],[Order Date]])</f>
        <v>2026</v>
      </c>
      <c r="D1072" s="14" t="str">
        <f>"Q"&amp;ROUNDUP(MONTH(SalesDataTable[[#This Row],[Order Date]])/3,0)</f>
        <v>Q2</v>
      </c>
      <c r="E1072" s="5">
        <f>MONTH(SalesDataTable[[#This Row],[Order Date]])</f>
        <v>6</v>
      </c>
      <c r="F1072" s="5" t="str">
        <f>TEXT(SalesDataTable[[#This Row],[Order Date]], "MMM")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25">
        <f>SalesDataTable[[#This Row],[Units Sold]]*SalesDataTable[[#This Row],[Unit Price]]</f>
        <v>45.99</v>
      </c>
      <c r="V1072" s="8">
        <f>SalesDataTable[[#This Row],[Units Sold]]*SalesDataTable[[#This Row],[Unit Price]]*SalesDataTable[[#This Row],[Discount %]]</f>
        <v>0</v>
      </c>
      <c r="W1072" s="5">
        <f>YEAR(SalesDataTable[[#This Row],[Order Date]])</f>
        <v>2026</v>
      </c>
      <c r="X1072" s="8" t="str">
        <f>"Q"&amp;ROUNDUP(MONTH(SalesDataTable[[#This Row],[Order Date]])/3,0)</f>
        <v>Q2</v>
      </c>
      <c r="Y1072" s="9">
        <f>MONTH(SalesDataTable[[#This Row],[Order Date]])</f>
        <v>6</v>
      </c>
      <c r="Z1072" s="8" t="str">
        <f>TEXT(SalesDataTable[[#This Row],[Order Date]],"mmm")</f>
        <v>Jun</v>
      </c>
    </row>
    <row r="1073" spans="1:26" ht="16">
      <c r="A1073" s="2">
        <v>268</v>
      </c>
      <c r="B1073" s="3">
        <v>46185</v>
      </c>
      <c r="C1073" s="5">
        <f>YEAR(SalesDataTable[[#This Row],[Order Date]])</f>
        <v>2026</v>
      </c>
      <c r="D1073" s="14" t="str">
        <f>"Q"&amp;ROUNDUP(MONTH(SalesDataTable[[#This Row],[Order Date]])/3,0)</f>
        <v>Q2</v>
      </c>
      <c r="E1073" s="5">
        <f>MONTH(SalesDataTable[[#This Row],[Order Date]])</f>
        <v>6</v>
      </c>
      <c r="F1073" s="5" t="str">
        <f>TEXT(SalesDataTable[[#This Row],[Order Date]], "MMM")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25">
        <f>SalesDataTable[[#This Row],[Units Sold]]*SalesDataTable[[#This Row],[Unit Price]]</f>
        <v>37.01</v>
      </c>
      <c r="V1073" s="8">
        <f>SalesDataTable[[#This Row],[Units Sold]]*SalesDataTable[[#This Row],[Unit Price]]*SalesDataTable[[#This Row],[Discount %]]</f>
        <v>1.8505</v>
      </c>
      <c r="W1073" s="5">
        <f>YEAR(SalesDataTable[[#This Row],[Order Date]])</f>
        <v>2026</v>
      </c>
      <c r="X1073" s="8" t="str">
        <f>"Q"&amp;ROUNDUP(MONTH(SalesDataTable[[#This Row],[Order Date]])/3,0)</f>
        <v>Q2</v>
      </c>
      <c r="Y1073" s="9">
        <f>MONTH(SalesDataTable[[#This Row],[Order Date]])</f>
        <v>6</v>
      </c>
      <c r="Z1073" s="8" t="str">
        <f>TEXT(SalesDataTable[[#This Row],[Order Date]],"mmm")</f>
        <v>Jun</v>
      </c>
    </row>
    <row r="1074" spans="1:26" ht="16">
      <c r="A1074" s="2">
        <v>691</v>
      </c>
      <c r="B1074" s="3">
        <v>46185</v>
      </c>
      <c r="C1074" s="5">
        <f>YEAR(SalesDataTable[[#This Row],[Order Date]])</f>
        <v>2026</v>
      </c>
      <c r="D1074" s="14" t="str">
        <f>"Q"&amp;ROUNDUP(MONTH(SalesDataTable[[#This Row],[Order Date]])/3,0)</f>
        <v>Q2</v>
      </c>
      <c r="E1074" s="5">
        <f>MONTH(SalesDataTable[[#This Row],[Order Date]])</f>
        <v>6</v>
      </c>
      <c r="F1074" s="5" t="str">
        <f>TEXT(SalesDataTable[[#This Row],[Order Date]], "MMM")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25">
        <f>SalesDataTable[[#This Row],[Units Sold]]*SalesDataTable[[#This Row],[Unit Price]]</f>
        <v>704.5</v>
      </c>
      <c r="V1074" s="8">
        <f>SalesDataTable[[#This Row],[Units Sold]]*SalesDataTable[[#This Row],[Unit Price]]*SalesDataTable[[#This Row],[Discount %]]</f>
        <v>0</v>
      </c>
      <c r="W1074" s="5">
        <f>YEAR(SalesDataTable[[#This Row],[Order Date]])</f>
        <v>2026</v>
      </c>
      <c r="X1074" s="8" t="str">
        <f>"Q"&amp;ROUNDUP(MONTH(SalesDataTable[[#This Row],[Order Date]])/3,0)</f>
        <v>Q2</v>
      </c>
      <c r="Y1074" s="9">
        <f>MONTH(SalesDataTable[[#This Row],[Order Date]])</f>
        <v>6</v>
      </c>
      <c r="Z1074" s="8" t="str">
        <f>TEXT(SalesDataTable[[#This Row],[Order Date]],"mmm")</f>
        <v>Jun</v>
      </c>
    </row>
    <row r="1075" spans="1:26" ht="16">
      <c r="A1075" s="2">
        <v>810</v>
      </c>
      <c r="B1075" s="3">
        <v>46185</v>
      </c>
      <c r="C1075" s="5">
        <f>YEAR(SalesDataTable[[#This Row],[Order Date]])</f>
        <v>2026</v>
      </c>
      <c r="D1075" s="14" t="str">
        <f>"Q"&amp;ROUNDUP(MONTH(SalesDataTable[[#This Row],[Order Date]])/3,0)</f>
        <v>Q2</v>
      </c>
      <c r="E1075" s="5">
        <f>MONTH(SalesDataTable[[#This Row],[Order Date]])</f>
        <v>6</v>
      </c>
      <c r="F1075" s="5" t="str">
        <f>TEXT(SalesDataTable[[#This Row],[Order Date]], "MMM")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25">
        <f>SalesDataTable[[#This Row],[Units Sold]]*SalesDataTable[[#This Row],[Unit Price]]</f>
        <v>109.97999999999999</v>
      </c>
      <c r="V1075" s="8">
        <f>SalesDataTable[[#This Row],[Units Sold]]*SalesDataTable[[#This Row],[Unit Price]]*SalesDataTable[[#This Row],[Discount %]]</f>
        <v>0</v>
      </c>
      <c r="W1075" s="5">
        <f>YEAR(SalesDataTable[[#This Row],[Order Date]])</f>
        <v>2026</v>
      </c>
      <c r="X1075" s="8" t="str">
        <f>"Q"&amp;ROUNDUP(MONTH(SalesDataTable[[#This Row],[Order Date]])/3,0)</f>
        <v>Q2</v>
      </c>
      <c r="Y1075" s="9">
        <f>MONTH(SalesDataTable[[#This Row],[Order Date]])</f>
        <v>6</v>
      </c>
      <c r="Z1075" s="8" t="str">
        <f>TEXT(SalesDataTable[[#This Row],[Order Date]],"mmm")</f>
        <v>Jun</v>
      </c>
    </row>
    <row r="1076" spans="1:26" ht="16">
      <c r="A1076" s="2">
        <v>855</v>
      </c>
      <c r="B1076" s="3">
        <v>46185</v>
      </c>
      <c r="C1076" s="5">
        <f>YEAR(SalesDataTable[[#This Row],[Order Date]])</f>
        <v>2026</v>
      </c>
      <c r="D1076" s="14" t="str">
        <f>"Q"&amp;ROUNDUP(MONTH(SalesDataTable[[#This Row],[Order Date]])/3,0)</f>
        <v>Q2</v>
      </c>
      <c r="E1076" s="5">
        <f>MONTH(SalesDataTable[[#This Row],[Order Date]])</f>
        <v>6</v>
      </c>
      <c r="F1076" s="5" t="str">
        <f>TEXT(SalesDataTable[[#This Row],[Order Date]], "MMM")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25">
        <f>SalesDataTable[[#This Row],[Units Sold]]*SalesDataTable[[#This Row],[Unit Price]]</f>
        <v>36.299999999999997</v>
      </c>
      <c r="V1076" s="8">
        <f>SalesDataTable[[#This Row],[Units Sold]]*SalesDataTable[[#This Row],[Unit Price]]*SalesDataTable[[#This Row],[Discount %]]</f>
        <v>3.63</v>
      </c>
      <c r="W1076" s="5">
        <f>YEAR(SalesDataTable[[#This Row],[Order Date]])</f>
        <v>2026</v>
      </c>
      <c r="X1076" s="8" t="str">
        <f>"Q"&amp;ROUNDUP(MONTH(SalesDataTable[[#This Row],[Order Date]])/3,0)</f>
        <v>Q2</v>
      </c>
      <c r="Y1076" s="9">
        <f>MONTH(SalesDataTable[[#This Row],[Order Date]])</f>
        <v>6</v>
      </c>
      <c r="Z1076" s="8" t="str">
        <f>TEXT(SalesDataTable[[#This Row],[Order Date]],"mmm")</f>
        <v>Jun</v>
      </c>
    </row>
    <row r="1077" spans="1:26" ht="16">
      <c r="A1077" s="2">
        <v>1612</v>
      </c>
      <c r="B1077" s="3">
        <v>46185</v>
      </c>
      <c r="C1077" s="5">
        <f>YEAR(SalesDataTable[[#This Row],[Order Date]])</f>
        <v>2026</v>
      </c>
      <c r="D1077" s="14" t="str">
        <f>"Q"&amp;ROUNDUP(MONTH(SalesDataTable[[#This Row],[Order Date]])/3,0)</f>
        <v>Q2</v>
      </c>
      <c r="E1077" s="5">
        <f>MONTH(SalesDataTable[[#This Row],[Order Date]])</f>
        <v>6</v>
      </c>
      <c r="F1077" s="5" t="str">
        <f>TEXT(SalesDataTable[[#This Row],[Order Date]], "MMM")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25">
        <f>SalesDataTable[[#This Row],[Units Sold]]*SalesDataTable[[#This Row],[Unit Price]]</f>
        <v>241.28</v>
      </c>
      <c r="V1077" s="8">
        <f>SalesDataTable[[#This Row],[Units Sold]]*SalesDataTable[[#This Row],[Unit Price]]*SalesDataTable[[#This Row],[Discount %]]</f>
        <v>0</v>
      </c>
      <c r="W1077" s="5">
        <f>YEAR(SalesDataTable[[#This Row],[Order Date]])</f>
        <v>2026</v>
      </c>
      <c r="X1077" s="8" t="str">
        <f>"Q"&amp;ROUNDUP(MONTH(SalesDataTable[[#This Row],[Order Date]])/3,0)</f>
        <v>Q2</v>
      </c>
      <c r="Y1077" s="9">
        <f>MONTH(SalesDataTable[[#This Row],[Order Date]])</f>
        <v>6</v>
      </c>
      <c r="Z1077" s="8" t="str">
        <f>TEXT(SalesDataTable[[#This Row],[Order Date]],"mmm")</f>
        <v>Jun</v>
      </c>
    </row>
    <row r="1078" spans="1:26" ht="16">
      <c r="A1078" s="2">
        <v>1704</v>
      </c>
      <c r="B1078" s="3">
        <v>46185</v>
      </c>
      <c r="C1078" s="5">
        <f>YEAR(SalesDataTable[[#This Row],[Order Date]])</f>
        <v>2026</v>
      </c>
      <c r="D1078" s="14" t="str">
        <f>"Q"&amp;ROUNDUP(MONTH(SalesDataTable[[#This Row],[Order Date]])/3,0)</f>
        <v>Q2</v>
      </c>
      <c r="E1078" s="5">
        <f>MONTH(SalesDataTable[[#This Row],[Order Date]])</f>
        <v>6</v>
      </c>
      <c r="F1078" s="5" t="str">
        <f>TEXT(SalesDataTable[[#This Row],[Order Date]], "MMM")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25">
        <f>SalesDataTable[[#This Row],[Units Sold]]*SalesDataTable[[#This Row],[Unit Price]]</f>
        <v>47.07</v>
      </c>
      <c r="V1078" s="8">
        <f>SalesDataTable[[#This Row],[Units Sold]]*SalesDataTable[[#This Row],[Unit Price]]*SalesDataTable[[#This Row],[Discount %]]</f>
        <v>0</v>
      </c>
      <c r="W1078" s="5">
        <f>YEAR(SalesDataTable[[#This Row],[Order Date]])</f>
        <v>2026</v>
      </c>
      <c r="X1078" s="8" t="str">
        <f>"Q"&amp;ROUNDUP(MONTH(SalesDataTable[[#This Row],[Order Date]])/3,0)</f>
        <v>Q2</v>
      </c>
      <c r="Y1078" s="9">
        <f>MONTH(SalesDataTable[[#This Row],[Order Date]])</f>
        <v>6</v>
      </c>
      <c r="Z1078" s="8" t="str">
        <f>TEXT(SalesDataTable[[#This Row],[Order Date]],"mmm")</f>
        <v>Jun</v>
      </c>
    </row>
    <row r="1079" spans="1:26" ht="16">
      <c r="A1079" s="2">
        <v>1857</v>
      </c>
      <c r="B1079" s="3">
        <v>46185</v>
      </c>
      <c r="C1079" s="5">
        <f>YEAR(SalesDataTable[[#This Row],[Order Date]])</f>
        <v>2026</v>
      </c>
      <c r="D1079" s="14" t="str">
        <f>"Q"&amp;ROUNDUP(MONTH(SalesDataTable[[#This Row],[Order Date]])/3,0)</f>
        <v>Q2</v>
      </c>
      <c r="E1079" s="5">
        <f>MONTH(SalesDataTable[[#This Row],[Order Date]])</f>
        <v>6</v>
      </c>
      <c r="F1079" s="5" t="str">
        <f>TEXT(SalesDataTable[[#This Row],[Order Date]], "MMM")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25">
        <f>SalesDataTable[[#This Row],[Units Sold]]*SalesDataTable[[#This Row],[Unit Price]]</f>
        <v>309.88</v>
      </c>
      <c r="V1079" s="8">
        <f>SalesDataTable[[#This Row],[Units Sold]]*SalesDataTable[[#This Row],[Unit Price]]*SalesDataTable[[#This Row],[Discount %]]</f>
        <v>15.494</v>
      </c>
      <c r="W1079" s="5">
        <f>YEAR(SalesDataTable[[#This Row],[Order Date]])</f>
        <v>2026</v>
      </c>
      <c r="X1079" s="8" t="str">
        <f>"Q"&amp;ROUNDUP(MONTH(SalesDataTable[[#This Row],[Order Date]])/3,0)</f>
        <v>Q2</v>
      </c>
      <c r="Y1079" s="9">
        <f>MONTH(SalesDataTable[[#This Row],[Order Date]])</f>
        <v>6</v>
      </c>
      <c r="Z1079" s="8" t="str">
        <f>TEXT(SalesDataTable[[#This Row],[Order Date]],"mmm")</f>
        <v>Jun</v>
      </c>
    </row>
    <row r="1080" spans="1:26" ht="16">
      <c r="A1080" s="2">
        <v>1888</v>
      </c>
      <c r="B1080" s="3">
        <v>46185</v>
      </c>
      <c r="C1080" s="5">
        <f>YEAR(SalesDataTable[[#This Row],[Order Date]])</f>
        <v>2026</v>
      </c>
      <c r="D1080" s="14" t="str">
        <f>"Q"&amp;ROUNDUP(MONTH(SalesDataTable[[#This Row],[Order Date]])/3,0)</f>
        <v>Q2</v>
      </c>
      <c r="E1080" s="5">
        <f>MONTH(SalesDataTable[[#This Row],[Order Date]])</f>
        <v>6</v>
      </c>
      <c r="F1080" s="5" t="str">
        <f>TEXT(SalesDataTable[[#This Row],[Order Date]], "MMM")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25">
        <f>SalesDataTable[[#This Row],[Units Sold]]*SalesDataTable[[#This Row],[Unit Price]]</f>
        <v>45.97</v>
      </c>
      <c r="V1080" s="8">
        <f>SalesDataTable[[#This Row],[Units Sold]]*SalesDataTable[[#This Row],[Unit Price]]*SalesDataTable[[#This Row],[Discount %]]</f>
        <v>2.2985000000000002</v>
      </c>
      <c r="W1080" s="5">
        <f>YEAR(SalesDataTable[[#This Row],[Order Date]])</f>
        <v>2026</v>
      </c>
      <c r="X1080" s="8" t="str">
        <f>"Q"&amp;ROUNDUP(MONTH(SalesDataTable[[#This Row],[Order Date]])/3,0)</f>
        <v>Q2</v>
      </c>
      <c r="Y1080" s="9">
        <f>MONTH(SalesDataTable[[#This Row],[Order Date]])</f>
        <v>6</v>
      </c>
      <c r="Z1080" s="8" t="str">
        <f>TEXT(SalesDataTable[[#This Row],[Order Date]],"mmm")</f>
        <v>Jun</v>
      </c>
    </row>
    <row r="1081" spans="1:26" ht="16">
      <c r="A1081" s="2">
        <v>2683</v>
      </c>
      <c r="B1081" s="3">
        <v>46185</v>
      </c>
      <c r="C1081" s="5">
        <f>YEAR(SalesDataTable[[#This Row],[Order Date]])</f>
        <v>2026</v>
      </c>
      <c r="D1081" s="14" t="str">
        <f>"Q"&amp;ROUNDUP(MONTH(SalesDataTable[[#This Row],[Order Date]])/3,0)</f>
        <v>Q2</v>
      </c>
      <c r="E1081" s="5">
        <f>MONTH(SalesDataTable[[#This Row],[Order Date]])</f>
        <v>6</v>
      </c>
      <c r="F1081" s="5" t="str">
        <f>TEXT(SalesDataTable[[#This Row],[Order Date]], "MMM")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25">
        <f>SalesDataTable[[#This Row],[Units Sold]]*SalesDataTable[[#This Row],[Unit Price]]</f>
        <v>198.64</v>
      </c>
      <c r="V1081" s="8">
        <f>SalesDataTable[[#This Row],[Units Sold]]*SalesDataTable[[#This Row],[Unit Price]]*SalesDataTable[[#This Row],[Discount %]]</f>
        <v>9.9320000000000004</v>
      </c>
      <c r="W1081" s="5">
        <f>YEAR(SalesDataTable[[#This Row],[Order Date]])</f>
        <v>2026</v>
      </c>
      <c r="X1081" s="8" t="str">
        <f>"Q"&amp;ROUNDUP(MONTH(SalesDataTable[[#This Row],[Order Date]])/3,0)</f>
        <v>Q2</v>
      </c>
      <c r="Y1081" s="9">
        <f>MONTH(SalesDataTable[[#This Row],[Order Date]])</f>
        <v>6</v>
      </c>
      <c r="Z1081" s="8" t="str">
        <f>TEXT(SalesDataTable[[#This Row],[Order Date]],"mmm")</f>
        <v>Jun</v>
      </c>
    </row>
    <row r="1082" spans="1:26" ht="16">
      <c r="A1082" s="2">
        <v>4211</v>
      </c>
      <c r="B1082" s="3">
        <v>46185</v>
      </c>
      <c r="C1082" s="5">
        <f>YEAR(SalesDataTable[[#This Row],[Order Date]])</f>
        <v>2026</v>
      </c>
      <c r="D1082" s="14" t="str">
        <f>"Q"&amp;ROUNDUP(MONTH(SalesDataTable[[#This Row],[Order Date]])/3,0)</f>
        <v>Q2</v>
      </c>
      <c r="E1082" s="5">
        <f>MONTH(SalesDataTable[[#This Row],[Order Date]])</f>
        <v>6</v>
      </c>
      <c r="F1082" s="5" t="str">
        <f>TEXT(SalesDataTable[[#This Row],[Order Date]], "MMM")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25">
        <f>SalesDataTable[[#This Row],[Units Sold]]*SalesDataTable[[#This Row],[Unit Price]]</f>
        <v>842.84999999999991</v>
      </c>
      <c r="V1082" s="8">
        <f>SalesDataTable[[#This Row],[Units Sold]]*SalesDataTable[[#This Row],[Unit Price]]*SalesDataTable[[#This Row],[Discount %]]</f>
        <v>0</v>
      </c>
      <c r="W1082" s="5">
        <f>YEAR(SalesDataTable[[#This Row],[Order Date]])</f>
        <v>2026</v>
      </c>
      <c r="X1082" s="8" t="str">
        <f>"Q"&amp;ROUNDUP(MONTH(SalesDataTable[[#This Row],[Order Date]])/3,0)</f>
        <v>Q2</v>
      </c>
      <c r="Y1082" s="9">
        <f>MONTH(SalesDataTable[[#This Row],[Order Date]])</f>
        <v>6</v>
      </c>
      <c r="Z1082" s="8" t="str">
        <f>TEXT(SalesDataTable[[#This Row],[Order Date]],"mmm")</f>
        <v>Jun</v>
      </c>
    </row>
    <row r="1083" spans="1:26" ht="16">
      <c r="A1083" s="2">
        <v>4353</v>
      </c>
      <c r="B1083" s="3">
        <v>46185</v>
      </c>
      <c r="C1083" s="5">
        <f>YEAR(SalesDataTable[[#This Row],[Order Date]])</f>
        <v>2026</v>
      </c>
      <c r="D1083" s="14" t="str">
        <f>"Q"&amp;ROUNDUP(MONTH(SalesDataTable[[#This Row],[Order Date]])/3,0)</f>
        <v>Q2</v>
      </c>
      <c r="E1083" s="5">
        <f>MONTH(SalesDataTable[[#This Row],[Order Date]])</f>
        <v>6</v>
      </c>
      <c r="F1083" s="5" t="str">
        <f>TEXT(SalesDataTable[[#This Row],[Order Date]], "MMM")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25">
        <f>SalesDataTable[[#This Row],[Units Sold]]*SalesDataTable[[#This Row],[Unit Price]]</f>
        <v>36.65</v>
      </c>
      <c r="V1083" s="8">
        <f>SalesDataTable[[#This Row],[Units Sold]]*SalesDataTable[[#This Row],[Unit Price]]*SalesDataTable[[#This Row],[Discount %]]</f>
        <v>0</v>
      </c>
      <c r="W1083" s="5">
        <f>YEAR(SalesDataTable[[#This Row],[Order Date]])</f>
        <v>2026</v>
      </c>
      <c r="X1083" s="8" t="str">
        <f>"Q"&amp;ROUNDUP(MONTH(SalesDataTable[[#This Row],[Order Date]])/3,0)</f>
        <v>Q2</v>
      </c>
      <c r="Y1083" s="9">
        <f>MONTH(SalesDataTable[[#This Row],[Order Date]])</f>
        <v>6</v>
      </c>
      <c r="Z1083" s="8" t="str">
        <f>TEXT(SalesDataTable[[#This Row],[Order Date]],"mmm")</f>
        <v>Jun</v>
      </c>
    </row>
    <row r="1084" spans="1:26" ht="16">
      <c r="A1084" s="2">
        <v>5020</v>
      </c>
      <c r="B1084" s="3">
        <v>46185</v>
      </c>
      <c r="C1084" s="5">
        <f>YEAR(SalesDataTable[[#This Row],[Order Date]])</f>
        <v>2026</v>
      </c>
      <c r="D1084" s="14" t="str">
        <f>"Q"&amp;ROUNDUP(MONTH(SalesDataTable[[#This Row],[Order Date]])/3,0)</f>
        <v>Q2</v>
      </c>
      <c r="E1084" s="5">
        <f>MONTH(SalesDataTable[[#This Row],[Order Date]])</f>
        <v>6</v>
      </c>
      <c r="F1084" s="5" t="str">
        <f>TEXT(SalesDataTable[[#This Row],[Order Date]], "MMM")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25">
        <f>SalesDataTable[[#This Row],[Units Sold]]*SalesDataTable[[#This Row],[Unit Price]]</f>
        <v>70.900000000000006</v>
      </c>
      <c r="V1084" s="8">
        <f>SalesDataTable[[#This Row],[Units Sold]]*SalesDataTable[[#This Row],[Unit Price]]*SalesDataTable[[#This Row],[Discount %]]</f>
        <v>3.5450000000000004</v>
      </c>
      <c r="W1084" s="5">
        <f>YEAR(SalesDataTable[[#This Row],[Order Date]])</f>
        <v>2026</v>
      </c>
      <c r="X1084" s="8" t="str">
        <f>"Q"&amp;ROUNDUP(MONTH(SalesDataTable[[#This Row],[Order Date]])/3,0)</f>
        <v>Q2</v>
      </c>
      <c r="Y1084" s="9">
        <f>MONTH(SalesDataTable[[#This Row],[Order Date]])</f>
        <v>6</v>
      </c>
      <c r="Z1084" s="8" t="str">
        <f>TEXT(SalesDataTable[[#This Row],[Order Date]],"mmm")</f>
        <v>Jun</v>
      </c>
    </row>
    <row r="1085" spans="1:26" ht="16">
      <c r="A1085" s="2">
        <v>564</v>
      </c>
      <c r="B1085" s="3">
        <v>46186</v>
      </c>
      <c r="C1085" s="5">
        <f>YEAR(SalesDataTable[[#This Row],[Order Date]])</f>
        <v>2026</v>
      </c>
      <c r="D1085" s="14" t="str">
        <f>"Q"&amp;ROUNDUP(MONTH(SalesDataTable[[#This Row],[Order Date]])/3,0)</f>
        <v>Q2</v>
      </c>
      <c r="E1085" s="5">
        <f>MONTH(SalesDataTable[[#This Row],[Order Date]])</f>
        <v>6</v>
      </c>
      <c r="F1085" s="5" t="str">
        <f>TEXT(SalesDataTable[[#This Row],[Order Date]], "MMM")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25">
        <f>SalesDataTable[[#This Row],[Units Sold]]*SalesDataTable[[#This Row],[Unit Price]]</f>
        <v>137.46</v>
      </c>
      <c r="V1085" s="8">
        <f>SalesDataTable[[#This Row],[Units Sold]]*SalesDataTable[[#This Row],[Unit Price]]*SalesDataTable[[#This Row],[Discount %]]</f>
        <v>13.746000000000002</v>
      </c>
      <c r="W1085" s="5">
        <f>YEAR(SalesDataTable[[#This Row],[Order Date]])</f>
        <v>2026</v>
      </c>
      <c r="X1085" s="8" t="str">
        <f>"Q"&amp;ROUNDUP(MONTH(SalesDataTable[[#This Row],[Order Date]])/3,0)</f>
        <v>Q2</v>
      </c>
      <c r="Y1085" s="9">
        <f>MONTH(SalesDataTable[[#This Row],[Order Date]])</f>
        <v>6</v>
      </c>
      <c r="Z1085" s="8" t="str">
        <f>TEXT(SalesDataTable[[#This Row],[Order Date]],"mmm")</f>
        <v>Jun</v>
      </c>
    </row>
    <row r="1086" spans="1:26" ht="16">
      <c r="A1086" s="2">
        <v>736</v>
      </c>
      <c r="B1086" s="3">
        <v>46186</v>
      </c>
      <c r="C1086" s="5">
        <f>YEAR(SalesDataTable[[#This Row],[Order Date]])</f>
        <v>2026</v>
      </c>
      <c r="D1086" s="14" t="str">
        <f>"Q"&amp;ROUNDUP(MONTH(SalesDataTable[[#This Row],[Order Date]])/3,0)</f>
        <v>Q2</v>
      </c>
      <c r="E1086" s="5">
        <f>MONTH(SalesDataTable[[#This Row],[Order Date]])</f>
        <v>6</v>
      </c>
      <c r="F1086" s="5" t="str">
        <f>TEXT(SalesDataTable[[#This Row],[Order Date]], "MMM")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25">
        <f>SalesDataTable[[#This Row],[Units Sold]]*SalesDataTable[[#This Row],[Unit Price]]</f>
        <v>152.78</v>
      </c>
      <c r="V1086" s="8">
        <f>SalesDataTable[[#This Row],[Units Sold]]*SalesDataTable[[#This Row],[Unit Price]]*SalesDataTable[[#This Row],[Discount %]]</f>
        <v>0</v>
      </c>
      <c r="W1086" s="5">
        <f>YEAR(SalesDataTable[[#This Row],[Order Date]])</f>
        <v>2026</v>
      </c>
      <c r="X1086" s="8" t="str">
        <f>"Q"&amp;ROUNDUP(MONTH(SalesDataTable[[#This Row],[Order Date]])/3,0)</f>
        <v>Q2</v>
      </c>
      <c r="Y1086" s="9">
        <f>MONTH(SalesDataTable[[#This Row],[Order Date]])</f>
        <v>6</v>
      </c>
      <c r="Z1086" s="8" t="str">
        <f>TEXT(SalesDataTable[[#This Row],[Order Date]],"mmm")</f>
        <v>Jun</v>
      </c>
    </row>
    <row r="1087" spans="1:26" ht="16">
      <c r="A1087" s="2">
        <v>1300</v>
      </c>
      <c r="B1087" s="3">
        <v>46186</v>
      </c>
      <c r="C1087" s="5">
        <f>YEAR(SalesDataTable[[#This Row],[Order Date]])</f>
        <v>2026</v>
      </c>
      <c r="D1087" s="14" t="str">
        <f>"Q"&amp;ROUNDUP(MONTH(SalesDataTable[[#This Row],[Order Date]])/3,0)</f>
        <v>Q2</v>
      </c>
      <c r="E1087" s="5">
        <f>MONTH(SalesDataTable[[#This Row],[Order Date]])</f>
        <v>6</v>
      </c>
      <c r="F1087" s="5" t="str">
        <f>TEXT(SalesDataTable[[#This Row],[Order Date]], "MMM")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25">
        <f>SalesDataTable[[#This Row],[Units Sold]]*SalesDataTable[[#This Row],[Unit Price]]</f>
        <v>49.76</v>
      </c>
      <c r="V1087" s="8">
        <f>SalesDataTable[[#This Row],[Units Sold]]*SalesDataTable[[#This Row],[Unit Price]]*SalesDataTable[[#This Row],[Discount %]]</f>
        <v>2.488</v>
      </c>
      <c r="W1087" s="5">
        <f>YEAR(SalesDataTable[[#This Row],[Order Date]])</f>
        <v>2026</v>
      </c>
      <c r="X1087" s="8" t="str">
        <f>"Q"&amp;ROUNDUP(MONTH(SalesDataTable[[#This Row],[Order Date]])/3,0)</f>
        <v>Q2</v>
      </c>
      <c r="Y1087" s="9">
        <f>MONTH(SalesDataTable[[#This Row],[Order Date]])</f>
        <v>6</v>
      </c>
      <c r="Z1087" s="8" t="str">
        <f>TEXT(SalesDataTable[[#This Row],[Order Date]],"mmm")</f>
        <v>Jun</v>
      </c>
    </row>
    <row r="1088" spans="1:26" ht="16">
      <c r="A1088" s="2">
        <v>1948</v>
      </c>
      <c r="B1088" s="3">
        <v>46186</v>
      </c>
      <c r="C1088" s="5">
        <f>YEAR(SalesDataTable[[#This Row],[Order Date]])</f>
        <v>2026</v>
      </c>
      <c r="D1088" s="14" t="str">
        <f>"Q"&amp;ROUNDUP(MONTH(SalesDataTable[[#This Row],[Order Date]])/3,0)</f>
        <v>Q2</v>
      </c>
      <c r="E1088" s="5">
        <f>MONTH(SalesDataTable[[#This Row],[Order Date]])</f>
        <v>6</v>
      </c>
      <c r="F1088" s="5" t="str">
        <f>TEXT(SalesDataTable[[#This Row],[Order Date]], "MMM")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25">
        <f>SalesDataTable[[#This Row],[Units Sold]]*SalesDataTable[[#This Row],[Unit Price]]</f>
        <v>157.6</v>
      </c>
      <c r="V1088" s="8">
        <f>SalesDataTable[[#This Row],[Units Sold]]*SalesDataTable[[#This Row],[Unit Price]]*SalesDataTable[[#This Row],[Discount %]]</f>
        <v>7.88</v>
      </c>
      <c r="W1088" s="5">
        <f>YEAR(SalesDataTable[[#This Row],[Order Date]])</f>
        <v>2026</v>
      </c>
      <c r="X1088" s="8" t="str">
        <f>"Q"&amp;ROUNDUP(MONTH(SalesDataTable[[#This Row],[Order Date]])/3,0)</f>
        <v>Q2</v>
      </c>
      <c r="Y1088" s="9">
        <f>MONTH(SalesDataTable[[#This Row],[Order Date]])</f>
        <v>6</v>
      </c>
      <c r="Z1088" s="8" t="str">
        <f>TEXT(SalesDataTable[[#This Row],[Order Date]],"mmm")</f>
        <v>Jun</v>
      </c>
    </row>
    <row r="1089" spans="1:26" ht="16">
      <c r="A1089" s="2">
        <v>2272</v>
      </c>
      <c r="B1089" s="3">
        <v>46186</v>
      </c>
      <c r="C1089" s="5">
        <f>YEAR(SalesDataTable[[#This Row],[Order Date]])</f>
        <v>2026</v>
      </c>
      <c r="D1089" s="14" t="str">
        <f>"Q"&amp;ROUNDUP(MONTH(SalesDataTable[[#This Row],[Order Date]])/3,0)</f>
        <v>Q2</v>
      </c>
      <c r="E1089" s="5">
        <f>MONTH(SalesDataTable[[#This Row],[Order Date]])</f>
        <v>6</v>
      </c>
      <c r="F1089" s="5" t="str">
        <f>TEXT(SalesDataTable[[#This Row],[Order Date]], "MMM")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25">
        <f>SalesDataTable[[#This Row],[Units Sold]]*SalesDataTable[[#This Row],[Unit Price]]</f>
        <v>125.01</v>
      </c>
      <c r="V1089" s="8">
        <f>SalesDataTable[[#This Row],[Units Sold]]*SalesDataTable[[#This Row],[Unit Price]]*SalesDataTable[[#This Row],[Discount %]]</f>
        <v>18.7515</v>
      </c>
      <c r="W1089" s="5">
        <f>YEAR(SalesDataTable[[#This Row],[Order Date]])</f>
        <v>2026</v>
      </c>
      <c r="X1089" s="8" t="str">
        <f>"Q"&amp;ROUNDUP(MONTH(SalesDataTable[[#This Row],[Order Date]])/3,0)</f>
        <v>Q2</v>
      </c>
      <c r="Y1089" s="9">
        <f>MONTH(SalesDataTable[[#This Row],[Order Date]])</f>
        <v>6</v>
      </c>
      <c r="Z1089" s="8" t="str">
        <f>TEXT(SalesDataTable[[#This Row],[Order Date]],"mmm")</f>
        <v>Jun</v>
      </c>
    </row>
    <row r="1090" spans="1:26" ht="16">
      <c r="A1090" s="2">
        <v>2680</v>
      </c>
      <c r="B1090" s="3">
        <v>46186</v>
      </c>
      <c r="C1090" s="5">
        <f>YEAR(SalesDataTable[[#This Row],[Order Date]])</f>
        <v>2026</v>
      </c>
      <c r="D1090" s="14" t="str">
        <f>"Q"&amp;ROUNDUP(MONTH(SalesDataTable[[#This Row],[Order Date]])/3,0)</f>
        <v>Q2</v>
      </c>
      <c r="E1090" s="5">
        <f>MONTH(SalesDataTable[[#This Row],[Order Date]])</f>
        <v>6</v>
      </c>
      <c r="F1090" s="5" t="str">
        <f>TEXT(SalesDataTable[[#This Row],[Order Date]], "MMM")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25">
        <f>SalesDataTable[[#This Row],[Units Sold]]*SalesDataTable[[#This Row],[Unit Price]]</f>
        <v>93.59</v>
      </c>
      <c r="V1090" s="8">
        <f>SalesDataTable[[#This Row],[Units Sold]]*SalesDataTable[[#This Row],[Unit Price]]*SalesDataTable[[#This Row],[Discount %]]</f>
        <v>14.038500000000001</v>
      </c>
      <c r="W1090" s="5">
        <f>YEAR(SalesDataTable[[#This Row],[Order Date]])</f>
        <v>2026</v>
      </c>
      <c r="X1090" s="8" t="str">
        <f>"Q"&amp;ROUNDUP(MONTH(SalesDataTable[[#This Row],[Order Date]])/3,0)</f>
        <v>Q2</v>
      </c>
      <c r="Y1090" s="9">
        <f>MONTH(SalesDataTable[[#This Row],[Order Date]])</f>
        <v>6</v>
      </c>
      <c r="Z1090" s="8" t="str">
        <f>TEXT(SalesDataTable[[#This Row],[Order Date]],"mmm")</f>
        <v>Jun</v>
      </c>
    </row>
    <row r="1091" spans="1:26" ht="16">
      <c r="A1091" s="2">
        <v>4178</v>
      </c>
      <c r="B1091" s="3">
        <v>46186</v>
      </c>
      <c r="C1091" s="5">
        <f>YEAR(SalesDataTable[[#This Row],[Order Date]])</f>
        <v>2026</v>
      </c>
      <c r="D1091" s="14" t="str">
        <f>"Q"&amp;ROUNDUP(MONTH(SalesDataTable[[#This Row],[Order Date]])/3,0)</f>
        <v>Q2</v>
      </c>
      <c r="E1091" s="5">
        <f>MONTH(SalesDataTable[[#This Row],[Order Date]])</f>
        <v>6</v>
      </c>
      <c r="F1091" s="5" t="str">
        <f>TEXT(SalesDataTable[[#This Row],[Order Date]], "MMM")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25">
        <f>SalesDataTable[[#This Row],[Units Sold]]*SalesDataTable[[#This Row],[Unit Price]]</f>
        <v>575.6</v>
      </c>
      <c r="V1091" s="8">
        <f>SalesDataTable[[#This Row],[Units Sold]]*SalesDataTable[[#This Row],[Unit Price]]*SalesDataTable[[#This Row],[Discount %]]</f>
        <v>28.78</v>
      </c>
      <c r="W1091" s="5">
        <f>YEAR(SalesDataTable[[#This Row],[Order Date]])</f>
        <v>2026</v>
      </c>
      <c r="X1091" s="8" t="str">
        <f>"Q"&amp;ROUNDUP(MONTH(SalesDataTable[[#This Row],[Order Date]])/3,0)</f>
        <v>Q2</v>
      </c>
      <c r="Y1091" s="9">
        <f>MONTH(SalesDataTable[[#This Row],[Order Date]])</f>
        <v>6</v>
      </c>
      <c r="Z1091" s="8" t="str">
        <f>TEXT(SalesDataTable[[#This Row],[Order Date]],"mmm")</f>
        <v>Jun</v>
      </c>
    </row>
    <row r="1092" spans="1:26" ht="16">
      <c r="A1092" s="2">
        <v>4272</v>
      </c>
      <c r="B1092" s="3">
        <v>46186</v>
      </c>
      <c r="C1092" s="5">
        <f>YEAR(SalesDataTable[[#This Row],[Order Date]])</f>
        <v>2026</v>
      </c>
      <c r="D1092" s="14" t="str">
        <f>"Q"&amp;ROUNDUP(MONTH(SalesDataTable[[#This Row],[Order Date]])/3,0)</f>
        <v>Q2</v>
      </c>
      <c r="E1092" s="5">
        <f>MONTH(SalesDataTable[[#This Row],[Order Date]])</f>
        <v>6</v>
      </c>
      <c r="F1092" s="5" t="str">
        <f>TEXT(SalesDataTable[[#This Row],[Order Date]], "MMM")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25">
        <f>SalesDataTable[[#This Row],[Units Sold]]*SalesDataTable[[#This Row],[Unit Price]]</f>
        <v>763.88</v>
      </c>
      <c r="V1092" s="8">
        <f>SalesDataTable[[#This Row],[Units Sold]]*SalesDataTable[[#This Row],[Unit Price]]*SalesDataTable[[#This Row],[Discount %]]</f>
        <v>0</v>
      </c>
      <c r="W1092" s="5">
        <f>YEAR(SalesDataTable[[#This Row],[Order Date]])</f>
        <v>2026</v>
      </c>
      <c r="X1092" s="8" t="str">
        <f>"Q"&amp;ROUNDUP(MONTH(SalesDataTable[[#This Row],[Order Date]])/3,0)</f>
        <v>Q2</v>
      </c>
      <c r="Y1092" s="9">
        <f>MONTH(SalesDataTable[[#This Row],[Order Date]])</f>
        <v>6</v>
      </c>
      <c r="Z1092" s="8" t="str">
        <f>TEXT(SalesDataTable[[#This Row],[Order Date]],"mmm")</f>
        <v>Jun</v>
      </c>
    </row>
    <row r="1093" spans="1:26" ht="16">
      <c r="A1093" s="2">
        <v>4713</v>
      </c>
      <c r="B1093" s="3">
        <v>46186</v>
      </c>
      <c r="C1093" s="5">
        <f>YEAR(SalesDataTable[[#This Row],[Order Date]])</f>
        <v>2026</v>
      </c>
      <c r="D1093" s="14" t="str">
        <f>"Q"&amp;ROUNDUP(MONTH(SalesDataTable[[#This Row],[Order Date]])/3,0)</f>
        <v>Q2</v>
      </c>
      <c r="E1093" s="5">
        <f>MONTH(SalesDataTable[[#This Row],[Order Date]])</f>
        <v>6</v>
      </c>
      <c r="F1093" s="5" t="str">
        <f>TEXT(SalesDataTable[[#This Row],[Order Date]], "MMM")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25">
        <f>SalesDataTable[[#This Row],[Units Sold]]*SalesDataTable[[#This Row],[Unit Price]]</f>
        <v>35.78</v>
      </c>
      <c r="V1093" s="8">
        <f>SalesDataTable[[#This Row],[Units Sold]]*SalesDataTable[[#This Row],[Unit Price]]*SalesDataTable[[#This Row],[Discount %]]</f>
        <v>0</v>
      </c>
      <c r="W1093" s="5">
        <f>YEAR(SalesDataTable[[#This Row],[Order Date]])</f>
        <v>2026</v>
      </c>
      <c r="X1093" s="8" t="str">
        <f>"Q"&amp;ROUNDUP(MONTH(SalesDataTable[[#This Row],[Order Date]])/3,0)</f>
        <v>Q2</v>
      </c>
      <c r="Y1093" s="9">
        <f>MONTH(SalesDataTable[[#This Row],[Order Date]])</f>
        <v>6</v>
      </c>
      <c r="Z1093" s="8" t="str">
        <f>TEXT(SalesDataTable[[#This Row],[Order Date]],"mmm")</f>
        <v>Jun</v>
      </c>
    </row>
    <row r="1094" spans="1:26" ht="16">
      <c r="A1094" s="2">
        <v>5166</v>
      </c>
      <c r="B1094" s="3">
        <v>46186</v>
      </c>
      <c r="C1094" s="5">
        <f>YEAR(SalesDataTable[[#This Row],[Order Date]])</f>
        <v>2026</v>
      </c>
      <c r="D1094" s="14" t="str">
        <f>"Q"&amp;ROUNDUP(MONTH(SalesDataTable[[#This Row],[Order Date]])/3,0)</f>
        <v>Q2</v>
      </c>
      <c r="E1094" s="5">
        <f>MONTH(SalesDataTable[[#This Row],[Order Date]])</f>
        <v>6</v>
      </c>
      <c r="F1094" s="5" t="str">
        <f>TEXT(SalesDataTable[[#This Row],[Order Date]], "MMM")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25">
        <f>SalesDataTable[[#This Row],[Units Sold]]*SalesDataTable[[#This Row],[Unit Price]]</f>
        <v>375.75</v>
      </c>
      <c r="V1094" s="8">
        <f>SalesDataTable[[#This Row],[Units Sold]]*SalesDataTable[[#This Row],[Unit Price]]*SalesDataTable[[#This Row],[Discount %]]</f>
        <v>18.787500000000001</v>
      </c>
      <c r="W1094" s="5">
        <f>YEAR(SalesDataTable[[#This Row],[Order Date]])</f>
        <v>2026</v>
      </c>
      <c r="X1094" s="8" t="str">
        <f>"Q"&amp;ROUNDUP(MONTH(SalesDataTable[[#This Row],[Order Date]])/3,0)</f>
        <v>Q2</v>
      </c>
      <c r="Y1094" s="9">
        <f>MONTH(SalesDataTable[[#This Row],[Order Date]])</f>
        <v>6</v>
      </c>
      <c r="Z1094" s="8" t="str">
        <f>TEXT(SalesDataTable[[#This Row],[Order Date]],"mmm")</f>
        <v>Jun</v>
      </c>
    </row>
    <row r="1095" spans="1:26" ht="16">
      <c r="A1095" s="2">
        <v>486</v>
      </c>
      <c r="B1095" s="3">
        <v>46187</v>
      </c>
      <c r="C1095" s="5">
        <f>YEAR(SalesDataTable[[#This Row],[Order Date]])</f>
        <v>2026</v>
      </c>
      <c r="D1095" s="14" t="str">
        <f>"Q"&amp;ROUNDUP(MONTH(SalesDataTable[[#This Row],[Order Date]])/3,0)</f>
        <v>Q2</v>
      </c>
      <c r="E1095" s="5">
        <f>MONTH(SalesDataTable[[#This Row],[Order Date]])</f>
        <v>6</v>
      </c>
      <c r="F1095" s="5" t="str">
        <f>TEXT(SalesDataTable[[#This Row],[Order Date]], "MMM")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25">
        <f>SalesDataTable[[#This Row],[Units Sold]]*SalesDataTable[[#This Row],[Unit Price]]</f>
        <v>578.88</v>
      </c>
      <c r="V1095" s="8">
        <f>SalesDataTable[[#This Row],[Units Sold]]*SalesDataTable[[#This Row],[Unit Price]]*SalesDataTable[[#This Row],[Discount %]]</f>
        <v>57.888000000000005</v>
      </c>
      <c r="W1095" s="5">
        <f>YEAR(SalesDataTable[[#This Row],[Order Date]])</f>
        <v>2026</v>
      </c>
      <c r="X1095" s="8" t="str">
        <f>"Q"&amp;ROUNDUP(MONTH(SalesDataTable[[#This Row],[Order Date]])/3,0)</f>
        <v>Q2</v>
      </c>
      <c r="Y1095" s="9">
        <f>MONTH(SalesDataTable[[#This Row],[Order Date]])</f>
        <v>6</v>
      </c>
      <c r="Z1095" s="8" t="str">
        <f>TEXT(SalesDataTable[[#This Row],[Order Date]],"mmm")</f>
        <v>Jun</v>
      </c>
    </row>
    <row r="1096" spans="1:26" ht="16">
      <c r="A1096" s="2">
        <v>1507</v>
      </c>
      <c r="B1096" s="3">
        <v>46187</v>
      </c>
      <c r="C1096" s="5">
        <f>YEAR(SalesDataTable[[#This Row],[Order Date]])</f>
        <v>2026</v>
      </c>
      <c r="D1096" s="14" t="str">
        <f>"Q"&amp;ROUNDUP(MONTH(SalesDataTable[[#This Row],[Order Date]])/3,0)</f>
        <v>Q2</v>
      </c>
      <c r="E1096" s="5">
        <f>MONTH(SalesDataTable[[#This Row],[Order Date]])</f>
        <v>6</v>
      </c>
      <c r="F1096" s="5" t="str">
        <f>TEXT(SalesDataTable[[#This Row],[Order Date]], "MMM")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25">
        <f>SalesDataTable[[#This Row],[Units Sold]]*SalesDataTable[[#This Row],[Unit Price]]</f>
        <v>162.51</v>
      </c>
      <c r="V1096" s="8">
        <f>SalesDataTable[[#This Row],[Units Sold]]*SalesDataTable[[#This Row],[Unit Price]]*SalesDataTable[[#This Row],[Discount %]]</f>
        <v>0</v>
      </c>
      <c r="W1096" s="5">
        <f>YEAR(SalesDataTable[[#This Row],[Order Date]])</f>
        <v>2026</v>
      </c>
      <c r="X1096" s="8" t="str">
        <f>"Q"&amp;ROUNDUP(MONTH(SalesDataTable[[#This Row],[Order Date]])/3,0)</f>
        <v>Q2</v>
      </c>
      <c r="Y1096" s="9">
        <f>MONTH(SalesDataTable[[#This Row],[Order Date]])</f>
        <v>6</v>
      </c>
      <c r="Z1096" s="8" t="str">
        <f>TEXT(SalesDataTable[[#This Row],[Order Date]],"mmm")</f>
        <v>Jun</v>
      </c>
    </row>
    <row r="1097" spans="1:26" ht="16">
      <c r="A1097" s="2">
        <v>1821</v>
      </c>
      <c r="B1097" s="3">
        <v>46187</v>
      </c>
      <c r="C1097" s="5">
        <f>YEAR(SalesDataTable[[#This Row],[Order Date]])</f>
        <v>2026</v>
      </c>
      <c r="D1097" s="14" t="str">
        <f>"Q"&amp;ROUNDUP(MONTH(SalesDataTable[[#This Row],[Order Date]])/3,0)</f>
        <v>Q2</v>
      </c>
      <c r="E1097" s="5">
        <f>MONTH(SalesDataTable[[#This Row],[Order Date]])</f>
        <v>6</v>
      </c>
      <c r="F1097" s="5" t="str">
        <f>TEXT(SalesDataTable[[#This Row],[Order Date]], "MMM")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25">
        <f>SalesDataTable[[#This Row],[Units Sold]]*SalesDataTable[[#This Row],[Unit Price]]</f>
        <v>211.56</v>
      </c>
      <c r="V1097" s="8">
        <f>SalesDataTable[[#This Row],[Units Sold]]*SalesDataTable[[#This Row],[Unit Price]]*SalesDataTable[[#This Row],[Discount %]]</f>
        <v>0</v>
      </c>
      <c r="W1097" s="5">
        <f>YEAR(SalesDataTable[[#This Row],[Order Date]])</f>
        <v>2026</v>
      </c>
      <c r="X1097" s="8" t="str">
        <f>"Q"&amp;ROUNDUP(MONTH(SalesDataTable[[#This Row],[Order Date]])/3,0)</f>
        <v>Q2</v>
      </c>
      <c r="Y1097" s="9">
        <f>MONTH(SalesDataTable[[#This Row],[Order Date]])</f>
        <v>6</v>
      </c>
      <c r="Z1097" s="8" t="str">
        <f>TEXT(SalesDataTable[[#This Row],[Order Date]],"mmm")</f>
        <v>Jun</v>
      </c>
    </row>
    <row r="1098" spans="1:26" ht="16">
      <c r="A1098" s="2">
        <v>2588</v>
      </c>
      <c r="B1098" s="3">
        <v>46187</v>
      </c>
      <c r="C1098" s="5">
        <f>YEAR(SalesDataTable[[#This Row],[Order Date]])</f>
        <v>2026</v>
      </c>
      <c r="D1098" s="14" t="str">
        <f>"Q"&amp;ROUNDUP(MONTH(SalesDataTable[[#This Row],[Order Date]])/3,0)</f>
        <v>Q2</v>
      </c>
      <c r="E1098" s="5">
        <f>MONTH(SalesDataTable[[#This Row],[Order Date]])</f>
        <v>6</v>
      </c>
      <c r="F1098" s="5" t="str">
        <f>TEXT(SalesDataTable[[#This Row],[Order Date]], "MMM")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25">
        <f>SalesDataTable[[#This Row],[Units Sold]]*SalesDataTable[[#This Row],[Unit Price]]</f>
        <v>90.28</v>
      </c>
      <c r="V1098" s="8">
        <f>SalesDataTable[[#This Row],[Units Sold]]*SalesDataTable[[#This Row],[Unit Price]]*SalesDataTable[[#This Row],[Discount %]]</f>
        <v>0</v>
      </c>
      <c r="W1098" s="5">
        <f>YEAR(SalesDataTable[[#This Row],[Order Date]])</f>
        <v>2026</v>
      </c>
      <c r="X1098" s="8" t="str">
        <f>"Q"&amp;ROUNDUP(MONTH(SalesDataTable[[#This Row],[Order Date]])/3,0)</f>
        <v>Q2</v>
      </c>
      <c r="Y1098" s="9">
        <f>MONTH(SalesDataTable[[#This Row],[Order Date]])</f>
        <v>6</v>
      </c>
      <c r="Z1098" s="8" t="str">
        <f>TEXT(SalesDataTable[[#This Row],[Order Date]],"mmm")</f>
        <v>Jun</v>
      </c>
    </row>
    <row r="1099" spans="1:26" ht="16">
      <c r="A1099" s="2">
        <v>2815</v>
      </c>
      <c r="B1099" s="3">
        <v>46187</v>
      </c>
      <c r="C1099" s="5">
        <f>YEAR(SalesDataTable[[#This Row],[Order Date]])</f>
        <v>2026</v>
      </c>
      <c r="D1099" s="14" t="str">
        <f>"Q"&amp;ROUNDUP(MONTH(SalesDataTable[[#This Row],[Order Date]])/3,0)</f>
        <v>Q2</v>
      </c>
      <c r="E1099" s="5">
        <f>MONTH(SalesDataTable[[#This Row],[Order Date]])</f>
        <v>6</v>
      </c>
      <c r="F1099" s="5" t="str">
        <f>TEXT(SalesDataTable[[#This Row],[Order Date]], "MMM")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25">
        <f>SalesDataTable[[#This Row],[Units Sold]]*SalesDataTable[[#This Row],[Unit Price]]</f>
        <v>684.5</v>
      </c>
      <c r="V1099" s="8">
        <f>SalesDataTable[[#This Row],[Units Sold]]*SalesDataTable[[#This Row],[Unit Price]]*SalesDataTable[[#This Row],[Discount %]]</f>
        <v>0</v>
      </c>
      <c r="W1099" s="5">
        <f>YEAR(SalesDataTable[[#This Row],[Order Date]])</f>
        <v>2026</v>
      </c>
      <c r="X1099" s="8" t="str">
        <f>"Q"&amp;ROUNDUP(MONTH(SalesDataTable[[#This Row],[Order Date]])/3,0)</f>
        <v>Q2</v>
      </c>
      <c r="Y1099" s="9">
        <f>MONTH(SalesDataTable[[#This Row],[Order Date]])</f>
        <v>6</v>
      </c>
      <c r="Z1099" s="8" t="str">
        <f>TEXT(SalesDataTable[[#This Row],[Order Date]],"mmm")</f>
        <v>Jun</v>
      </c>
    </row>
    <row r="1100" spans="1:26" ht="16">
      <c r="A1100" s="2">
        <v>3258</v>
      </c>
      <c r="B1100" s="3">
        <v>46187</v>
      </c>
      <c r="C1100" s="5">
        <f>YEAR(SalesDataTable[[#This Row],[Order Date]])</f>
        <v>2026</v>
      </c>
      <c r="D1100" s="14" t="str">
        <f>"Q"&amp;ROUNDUP(MONTH(SalesDataTable[[#This Row],[Order Date]])/3,0)</f>
        <v>Q2</v>
      </c>
      <c r="E1100" s="5">
        <f>MONTH(SalesDataTable[[#This Row],[Order Date]])</f>
        <v>6</v>
      </c>
      <c r="F1100" s="5" t="str">
        <f>TEXT(SalesDataTable[[#This Row],[Order Date]], "MMM")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25">
        <f>SalesDataTable[[#This Row],[Units Sold]]*SalesDataTable[[#This Row],[Unit Price]]</f>
        <v>305.52</v>
      </c>
      <c r="V1100" s="8">
        <f>SalesDataTable[[#This Row],[Units Sold]]*SalesDataTable[[#This Row],[Unit Price]]*SalesDataTable[[#This Row],[Discount %]]</f>
        <v>15.276</v>
      </c>
      <c r="W1100" s="5">
        <f>YEAR(SalesDataTable[[#This Row],[Order Date]])</f>
        <v>2026</v>
      </c>
      <c r="X1100" s="8" t="str">
        <f>"Q"&amp;ROUNDUP(MONTH(SalesDataTable[[#This Row],[Order Date]])/3,0)</f>
        <v>Q2</v>
      </c>
      <c r="Y1100" s="9">
        <f>MONTH(SalesDataTable[[#This Row],[Order Date]])</f>
        <v>6</v>
      </c>
      <c r="Z1100" s="8" t="str">
        <f>TEXT(SalesDataTable[[#This Row],[Order Date]],"mmm")</f>
        <v>Jun</v>
      </c>
    </row>
    <row r="1101" spans="1:26" ht="16">
      <c r="A1101" s="2">
        <v>3361</v>
      </c>
      <c r="B1101" s="3">
        <v>46187</v>
      </c>
      <c r="C1101" s="5">
        <f>YEAR(SalesDataTable[[#This Row],[Order Date]])</f>
        <v>2026</v>
      </c>
      <c r="D1101" s="14" t="str">
        <f>"Q"&amp;ROUNDUP(MONTH(SalesDataTable[[#This Row],[Order Date]])/3,0)</f>
        <v>Q2</v>
      </c>
      <c r="E1101" s="5">
        <f>MONTH(SalesDataTable[[#This Row],[Order Date]])</f>
        <v>6</v>
      </c>
      <c r="F1101" s="5" t="str">
        <f>TEXT(SalesDataTable[[#This Row],[Order Date]], "MMM")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25">
        <f>SalesDataTable[[#This Row],[Units Sold]]*SalesDataTable[[#This Row],[Unit Price]]</f>
        <v>183.6</v>
      </c>
      <c r="V1101" s="8">
        <f>SalesDataTable[[#This Row],[Units Sold]]*SalesDataTable[[#This Row],[Unit Price]]*SalesDataTable[[#This Row],[Discount %]]</f>
        <v>27.54</v>
      </c>
      <c r="W1101" s="5">
        <f>YEAR(SalesDataTable[[#This Row],[Order Date]])</f>
        <v>2026</v>
      </c>
      <c r="X1101" s="8" t="str">
        <f>"Q"&amp;ROUNDUP(MONTH(SalesDataTable[[#This Row],[Order Date]])/3,0)</f>
        <v>Q2</v>
      </c>
      <c r="Y1101" s="9">
        <f>MONTH(SalesDataTable[[#This Row],[Order Date]])</f>
        <v>6</v>
      </c>
      <c r="Z1101" s="8" t="str">
        <f>TEXT(SalesDataTable[[#This Row],[Order Date]],"mmm")</f>
        <v>Jun</v>
      </c>
    </row>
    <row r="1102" spans="1:26" ht="16">
      <c r="A1102" s="2">
        <v>3629</v>
      </c>
      <c r="B1102" s="3">
        <v>46187</v>
      </c>
      <c r="C1102" s="5">
        <f>YEAR(SalesDataTable[[#This Row],[Order Date]])</f>
        <v>2026</v>
      </c>
      <c r="D1102" s="14" t="str">
        <f>"Q"&amp;ROUNDUP(MONTH(SalesDataTable[[#This Row],[Order Date]])/3,0)</f>
        <v>Q2</v>
      </c>
      <c r="E1102" s="5">
        <f>MONTH(SalesDataTable[[#This Row],[Order Date]])</f>
        <v>6</v>
      </c>
      <c r="F1102" s="5" t="str">
        <f>TEXT(SalesDataTable[[#This Row],[Order Date]], "MMM")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25">
        <f>SalesDataTable[[#This Row],[Units Sold]]*SalesDataTable[[#This Row],[Unit Price]]</f>
        <v>1395.84</v>
      </c>
      <c r="V1102" s="8">
        <f>SalesDataTable[[#This Row],[Units Sold]]*SalesDataTable[[#This Row],[Unit Price]]*SalesDataTable[[#This Row],[Discount %]]</f>
        <v>209.37599999999998</v>
      </c>
      <c r="W1102" s="5">
        <f>YEAR(SalesDataTable[[#This Row],[Order Date]])</f>
        <v>2026</v>
      </c>
      <c r="X1102" s="8" t="str">
        <f>"Q"&amp;ROUNDUP(MONTH(SalesDataTable[[#This Row],[Order Date]])/3,0)</f>
        <v>Q2</v>
      </c>
      <c r="Y1102" s="9">
        <f>MONTH(SalesDataTable[[#This Row],[Order Date]])</f>
        <v>6</v>
      </c>
      <c r="Z1102" s="8" t="str">
        <f>TEXT(SalesDataTable[[#This Row],[Order Date]],"mmm")</f>
        <v>Jun</v>
      </c>
    </row>
    <row r="1103" spans="1:26" ht="16">
      <c r="A1103" s="2">
        <v>3750</v>
      </c>
      <c r="B1103" s="3">
        <v>46187</v>
      </c>
      <c r="C1103" s="5">
        <f>YEAR(SalesDataTable[[#This Row],[Order Date]])</f>
        <v>2026</v>
      </c>
      <c r="D1103" s="14" t="str">
        <f>"Q"&amp;ROUNDUP(MONTH(SalesDataTable[[#This Row],[Order Date]])/3,0)</f>
        <v>Q2</v>
      </c>
      <c r="E1103" s="5">
        <f>MONTH(SalesDataTable[[#This Row],[Order Date]])</f>
        <v>6</v>
      </c>
      <c r="F1103" s="5" t="str">
        <f>TEXT(SalesDataTable[[#This Row],[Order Date]], "MMM")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25">
        <f>SalesDataTable[[#This Row],[Units Sold]]*SalesDataTable[[#This Row],[Unit Price]]</f>
        <v>71.28</v>
      </c>
      <c r="V1103" s="8">
        <f>SalesDataTable[[#This Row],[Units Sold]]*SalesDataTable[[#This Row],[Unit Price]]*SalesDataTable[[#This Row],[Discount %]]</f>
        <v>0</v>
      </c>
      <c r="W1103" s="5">
        <f>YEAR(SalesDataTable[[#This Row],[Order Date]])</f>
        <v>2026</v>
      </c>
      <c r="X1103" s="8" t="str">
        <f>"Q"&amp;ROUNDUP(MONTH(SalesDataTable[[#This Row],[Order Date]])/3,0)</f>
        <v>Q2</v>
      </c>
      <c r="Y1103" s="9">
        <f>MONTH(SalesDataTable[[#This Row],[Order Date]])</f>
        <v>6</v>
      </c>
      <c r="Z1103" s="8" t="str">
        <f>TEXT(SalesDataTable[[#This Row],[Order Date]],"mmm")</f>
        <v>Jun</v>
      </c>
    </row>
    <row r="1104" spans="1:26" ht="16">
      <c r="A1104" s="2">
        <v>5088</v>
      </c>
      <c r="B1104" s="3">
        <v>46187</v>
      </c>
      <c r="C1104" s="5">
        <f>YEAR(SalesDataTable[[#This Row],[Order Date]])</f>
        <v>2026</v>
      </c>
      <c r="D1104" s="14" t="str">
        <f>"Q"&amp;ROUNDUP(MONTH(SalesDataTable[[#This Row],[Order Date]])/3,0)</f>
        <v>Q2</v>
      </c>
      <c r="E1104" s="5">
        <f>MONTH(SalesDataTable[[#This Row],[Order Date]])</f>
        <v>6</v>
      </c>
      <c r="F1104" s="5" t="str">
        <f>TEXT(SalesDataTable[[#This Row],[Order Date]], "MMM")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25">
        <f>SalesDataTable[[#This Row],[Units Sold]]*SalesDataTable[[#This Row],[Unit Price]]</f>
        <v>160.99</v>
      </c>
      <c r="V1104" s="8">
        <f>SalesDataTable[[#This Row],[Units Sold]]*SalesDataTable[[#This Row],[Unit Price]]*SalesDataTable[[#This Row],[Discount %]]</f>
        <v>8.0495000000000001</v>
      </c>
      <c r="W1104" s="5">
        <f>YEAR(SalesDataTable[[#This Row],[Order Date]])</f>
        <v>2026</v>
      </c>
      <c r="X1104" s="8" t="str">
        <f>"Q"&amp;ROUNDUP(MONTH(SalesDataTable[[#This Row],[Order Date]])/3,0)</f>
        <v>Q2</v>
      </c>
      <c r="Y1104" s="9">
        <f>MONTH(SalesDataTable[[#This Row],[Order Date]])</f>
        <v>6</v>
      </c>
      <c r="Z1104" s="8" t="str">
        <f>TEXT(SalesDataTable[[#This Row],[Order Date]],"mmm")</f>
        <v>Jun</v>
      </c>
    </row>
    <row r="1105" spans="1:26" ht="16">
      <c r="A1105" s="2">
        <v>1450</v>
      </c>
      <c r="B1105" s="3">
        <v>46188</v>
      </c>
      <c r="C1105" s="5">
        <f>YEAR(SalesDataTable[[#This Row],[Order Date]])</f>
        <v>2026</v>
      </c>
      <c r="D1105" s="14" t="str">
        <f>"Q"&amp;ROUNDUP(MONTH(SalesDataTable[[#This Row],[Order Date]])/3,0)</f>
        <v>Q2</v>
      </c>
      <c r="E1105" s="5">
        <f>MONTH(SalesDataTable[[#This Row],[Order Date]])</f>
        <v>6</v>
      </c>
      <c r="F1105" s="5" t="str">
        <f>TEXT(SalesDataTable[[#This Row],[Order Date]], "MMM")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25">
        <f>SalesDataTable[[#This Row],[Units Sold]]*SalesDataTable[[#This Row],[Unit Price]]</f>
        <v>124.19</v>
      </c>
      <c r="V1105" s="8">
        <f>SalesDataTable[[#This Row],[Units Sold]]*SalesDataTable[[#This Row],[Unit Price]]*SalesDataTable[[#This Row],[Discount %]]</f>
        <v>6.2095000000000002</v>
      </c>
      <c r="W1105" s="5">
        <f>YEAR(SalesDataTable[[#This Row],[Order Date]])</f>
        <v>2026</v>
      </c>
      <c r="X1105" s="8" t="str">
        <f>"Q"&amp;ROUNDUP(MONTH(SalesDataTable[[#This Row],[Order Date]])/3,0)</f>
        <v>Q2</v>
      </c>
      <c r="Y1105" s="9">
        <f>MONTH(SalesDataTable[[#This Row],[Order Date]])</f>
        <v>6</v>
      </c>
      <c r="Z1105" s="8" t="str">
        <f>TEXT(SalesDataTable[[#This Row],[Order Date]],"mmm")</f>
        <v>Jun</v>
      </c>
    </row>
    <row r="1106" spans="1:26" ht="16">
      <c r="A1106" s="2">
        <v>2330</v>
      </c>
      <c r="B1106" s="3">
        <v>46188</v>
      </c>
      <c r="C1106" s="5">
        <f>YEAR(SalesDataTable[[#This Row],[Order Date]])</f>
        <v>2026</v>
      </c>
      <c r="D1106" s="14" t="str">
        <f>"Q"&amp;ROUNDUP(MONTH(SalesDataTable[[#This Row],[Order Date]])/3,0)</f>
        <v>Q2</v>
      </c>
      <c r="E1106" s="5">
        <f>MONTH(SalesDataTable[[#This Row],[Order Date]])</f>
        <v>6</v>
      </c>
      <c r="F1106" s="5" t="str">
        <f>TEXT(SalesDataTable[[#This Row],[Order Date]], "MMM")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25">
        <f>SalesDataTable[[#This Row],[Units Sold]]*SalesDataTable[[#This Row],[Unit Price]]</f>
        <v>72.22</v>
      </c>
      <c r="V1106" s="8">
        <f>SalesDataTable[[#This Row],[Units Sold]]*SalesDataTable[[#This Row],[Unit Price]]*SalesDataTable[[#This Row],[Discount %]]</f>
        <v>3.6110000000000002</v>
      </c>
      <c r="W1106" s="5">
        <f>YEAR(SalesDataTable[[#This Row],[Order Date]])</f>
        <v>2026</v>
      </c>
      <c r="X1106" s="8" t="str">
        <f>"Q"&amp;ROUNDUP(MONTH(SalesDataTable[[#This Row],[Order Date]])/3,0)</f>
        <v>Q2</v>
      </c>
      <c r="Y1106" s="9">
        <f>MONTH(SalesDataTable[[#This Row],[Order Date]])</f>
        <v>6</v>
      </c>
      <c r="Z1106" s="8" t="str">
        <f>TEXT(SalesDataTable[[#This Row],[Order Date]],"mmm")</f>
        <v>Jun</v>
      </c>
    </row>
    <row r="1107" spans="1:26" ht="16">
      <c r="A1107" s="2">
        <v>4655</v>
      </c>
      <c r="B1107" s="3">
        <v>46188</v>
      </c>
      <c r="C1107" s="5">
        <f>YEAR(SalesDataTable[[#This Row],[Order Date]])</f>
        <v>2026</v>
      </c>
      <c r="D1107" s="14" t="str">
        <f>"Q"&amp;ROUNDUP(MONTH(SalesDataTable[[#This Row],[Order Date]])/3,0)</f>
        <v>Q2</v>
      </c>
      <c r="E1107" s="5">
        <f>MONTH(SalesDataTable[[#This Row],[Order Date]])</f>
        <v>6</v>
      </c>
      <c r="F1107" s="5" t="str">
        <f>TEXT(SalesDataTable[[#This Row],[Order Date]], "MMM")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25">
        <f>SalesDataTable[[#This Row],[Units Sold]]*SalesDataTable[[#This Row],[Unit Price]]</f>
        <v>163.63999999999999</v>
      </c>
      <c r="V1107" s="8">
        <f>SalesDataTable[[#This Row],[Units Sold]]*SalesDataTable[[#This Row],[Unit Price]]*SalesDataTable[[#This Row],[Discount %]]</f>
        <v>8.1820000000000004</v>
      </c>
      <c r="W1107" s="5">
        <f>YEAR(SalesDataTable[[#This Row],[Order Date]])</f>
        <v>2026</v>
      </c>
      <c r="X1107" s="8" t="str">
        <f>"Q"&amp;ROUNDUP(MONTH(SalesDataTable[[#This Row],[Order Date]])/3,0)</f>
        <v>Q2</v>
      </c>
      <c r="Y1107" s="9">
        <f>MONTH(SalesDataTable[[#This Row],[Order Date]])</f>
        <v>6</v>
      </c>
      <c r="Z1107" s="8" t="str">
        <f>TEXT(SalesDataTable[[#This Row],[Order Date]],"mmm")</f>
        <v>Jun</v>
      </c>
    </row>
    <row r="1108" spans="1:26" ht="16">
      <c r="A1108" s="2">
        <v>137</v>
      </c>
      <c r="B1108" s="3">
        <v>46189</v>
      </c>
      <c r="C1108" s="5">
        <f>YEAR(SalesDataTable[[#This Row],[Order Date]])</f>
        <v>2026</v>
      </c>
      <c r="D1108" s="14" t="str">
        <f>"Q"&amp;ROUNDUP(MONTH(SalesDataTable[[#This Row],[Order Date]])/3,0)</f>
        <v>Q2</v>
      </c>
      <c r="E1108" s="5">
        <f>MONTH(SalesDataTable[[#This Row],[Order Date]])</f>
        <v>6</v>
      </c>
      <c r="F1108" s="5" t="str">
        <f>TEXT(SalesDataTable[[#This Row],[Order Date]], "MMM")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25">
        <f>SalesDataTable[[#This Row],[Units Sold]]*SalesDataTable[[#This Row],[Unit Price]]</f>
        <v>708.34999999999991</v>
      </c>
      <c r="V1108" s="8">
        <f>SalesDataTable[[#This Row],[Units Sold]]*SalesDataTable[[#This Row],[Unit Price]]*SalesDataTable[[#This Row],[Discount %]]</f>
        <v>70.834999999999994</v>
      </c>
      <c r="W1108" s="5">
        <f>YEAR(SalesDataTable[[#This Row],[Order Date]])</f>
        <v>2026</v>
      </c>
      <c r="X1108" s="8" t="str">
        <f>"Q"&amp;ROUNDUP(MONTH(SalesDataTable[[#This Row],[Order Date]])/3,0)</f>
        <v>Q2</v>
      </c>
      <c r="Y1108" s="9">
        <f>MONTH(SalesDataTable[[#This Row],[Order Date]])</f>
        <v>6</v>
      </c>
      <c r="Z1108" s="8" t="str">
        <f>TEXT(SalesDataTable[[#This Row],[Order Date]],"mmm")</f>
        <v>Jun</v>
      </c>
    </row>
    <row r="1109" spans="1:26" ht="16">
      <c r="A1109" s="2">
        <v>141</v>
      </c>
      <c r="B1109" s="3">
        <v>46189</v>
      </c>
      <c r="C1109" s="5">
        <f>YEAR(SalesDataTable[[#This Row],[Order Date]])</f>
        <v>2026</v>
      </c>
      <c r="D1109" s="14" t="str">
        <f>"Q"&amp;ROUNDUP(MONTH(SalesDataTable[[#This Row],[Order Date]])/3,0)</f>
        <v>Q2</v>
      </c>
      <c r="E1109" s="5">
        <f>MONTH(SalesDataTable[[#This Row],[Order Date]])</f>
        <v>6</v>
      </c>
      <c r="F1109" s="5" t="str">
        <f>TEXT(SalesDataTable[[#This Row],[Order Date]], "MMM")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25">
        <f>SalesDataTable[[#This Row],[Units Sold]]*SalesDataTable[[#This Row],[Unit Price]]</f>
        <v>47.53</v>
      </c>
      <c r="V1109" s="8">
        <f>SalesDataTable[[#This Row],[Units Sold]]*SalesDataTable[[#This Row],[Unit Price]]*SalesDataTable[[#This Row],[Discount %]]</f>
        <v>2.3765000000000001</v>
      </c>
      <c r="W1109" s="5">
        <f>YEAR(SalesDataTable[[#This Row],[Order Date]])</f>
        <v>2026</v>
      </c>
      <c r="X1109" s="8" t="str">
        <f>"Q"&amp;ROUNDUP(MONTH(SalesDataTable[[#This Row],[Order Date]])/3,0)</f>
        <v>Q2</v>
      </c>
      <c r="Y1109" s="9">
        <f>MONTH(SalesDataTable[[#This Row],[Order Date]])</f>
        <v>6</v>
      </c>
      <c r="Z1109" s="8" t="str">
        <f>TEXT(SalesDataTable[[#This Row],[Order Date]],"mmm")</f>
        <v>Jun</v>
      </c>
    </row>
    <row r="1110" spans="1:26" ht="16">
      <c r="A1110" s="2">
        <v>335</v>
      </c>
      <c r="B1110" s="3">
        <v>46189</v>
      </c>
      <c r="C1110" s="5">
        <f>YEAR(SalesDataTable[[#This Row],[Order Date]])</f>
        <v>2026</v>
      </c>
      <c r="D1110" s="14" t="str">
        <f>"Q"&amp;ROUNDUP(MONTH(SalesDataTable[[#This Row],[Order Date]])/3,0)</f>
        <v>Q2</v>
      </c>
      <c r="E1110" s="5">
        <f>MONTH(SalesDataTable[[#This Row],[Order Date]])</f>
        <v>6</v>
      </c>
      <c r="F1110" s="5" t="str">
        <f>TEXT(SalesDataTable[[#This Row],[Order Date]], "MMM")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25">
        <f>SalesDataTable[[#This Row],[Units Sold]]*SalesDataTable[[#This Row],[Unit Price]]</f>
        <v>490.95000000000005</v>
      </c>
      <c r="V1110" s="8">
        <f>SalesDataTable[[#This Row],[Units Sold]]*SalesDataTable[[#This Row],[Unit Price]]*SalesDataTable[[#This Row],[Discount %]]</f>
        <v>73.642499999999998</v>
      </c>
      <c r="W1110" s="5">
        <f>YEAR(SalesDataTable[[#This Row],[Order Date]])</f>
        <v>2026</v>
      </c>
      <c r="X1110" s="8" t="str">
        <f>"Q"&amp;ROUNDUP(MONTH(SalesDataTable[[#This Row],[Order Date]])/3,0)</f>
        <v>Q2</v>
      </c>
      <c r="Y1110" s="9">
        <f>MONTH(SalesDataTable[[#This Row],[Order Date]])</f>
        <v>6</v>
      </c>
      <c r="Z1110" s="8" t="str">
        <f>TEXT(SalesDataTable[[#This Row],[Order Date]],"mmm")</f>
        <v>Jun</v>
      </c>
    </row>
    <row r="1111" spans="1:26" ht="16">
      <c r="A1111" s="2">
        <v>498</v>
      </c>
      <c r="B1111" s="3">
        <v>46189</v>
      </c>
      <c r="C1111" s="5">
        <f>YEAR(SalesDataTable[[#This Row],[Order Date]])</f>
        <v>2026</v>
      </c>
      <c r="D1111" s="14" t="str">
        <f>"Q"&amp;ROUNDUP(MONTH(SalesDataTable[[#This Row],[Order Date]])/3,0)</f>
        <v>Q2</v>
      </c>
      <c r="E1111" s="5">
        <f>MONTH(SalesDataTable[[#This Row],[Order Date]])</f>
        <v>6</v>
      </c>
      <c r="F1111" s="5" t="str">
        <f>TEXT(SalesDataTable[[#This Row],[Order Date]], "MMM")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25">
        <f>SalesDataTable[[#This Row],[Units Sold]]*SalesDataTable[[#This Row],[Unit Price]]</f>
        <v>654.75</v>
      </c>
      <c r="V1111" s="8">
        <f>SalesDataTable[[#This Row],[Units Sold]]*SalesDataTable[[#This Row],[Unit Price]]*SalesDataTable[[#This Row],[Discount %]]</f>
        <v>98.212499999999991</v>
      </c>
      <c r="W1111" s="5">
        <f>YEAR(SalesDataTable[[#This Row],[Order Date]])</f>
        <v>2026</v>
      </c>
      <c r="X1111" s="8" t="str">
        <f>"Q"&amp;ROUNDUP(MONTH(SalesDataTable[[#This Row],[Order Date]])/3,0)</f>
        <v>Q2</v>
      </c>
      <c r="Y1111" s="9">
        <f>MONTH(SalesDataTable[[#This Row],[Order Date]])</f>
        <v>6</v>
      </c>
      <c r="Z1111" s="8" t="str">
        <f>TEXT(SalesDataTable[[#This Row],[Order Date]],"mmm")</f>
        <v>Jun</v>
      </c>
    </row>
    <row r="1112" spans="1:26" ht="16">
      <c r="A1112" s="2">
        <v>2611</v>
      </c>
      <c r="B1112" s="3">
        <v>46189</v>
      </c>
      <c r="C1112" s="5">
        <f>YEAR(SalesDataTable[[#This Row],[Order Date]])</f>
        <v>2026</v>
      </c>
      <c r="D1112" s="14" t="str">
        <f>"Q"&amp;ROUNDUP(MONTH(SalesDataTable[[#This Row],[Order Date]])/3,0)</f>
        <v>Q2</v>
      </c>
      <c r="E1112" s="5">
        <f>MONTH(SalesDataTable[[#This Row],[Order Date]])</f>
        <v>6</v>
      </c>
      <c r="F1112" s="5" t="str">
        <f>TEXT(SalesDataTable[[#This Row],[Order Date]], "MMM")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25">
        <f>SalesDataTable[[#This Row],[Units Sold]]*SalesDataTable[[#This Row],[Unit Price]]</f>
        <v>804.09999999999991</v>
      </c>
      <c r="V1112" s="8">
        <f>SalesDataTable[[#This Row],[Units Sold]]*SalesDataTable[[#This Row],[Unit Price]]*SalesDataTable[[#This Row],[Discount %]]</f>
        <v>0</v>
      </c>
      <c r="W1112" s="5">
        <f>YEAR(SalesDataTable[[#This Row],[Order Date]])</f>
        <v>2026</v>
      </c>
      <c r="X1112" s="8" t="str">
        <f>"Q"&amp;ROUNDUP(MONTH(SalesDataTable[[#This Row],[Order Date]])/3,0)</f>
        <v>Q2</v>
      </c>
      <c r="Y1112" s="9">
        <f>MONTH(SalesDataTable[[#This Row],[Order Date]])</f>
        <v>6</v>
      </c>
      <c r="Z1112" s="8" t="str">
        <f>TEXT(SalesDataTable[[#This Row],[Order Date]],"mmm")</f>
        <v>Jun</v>
      </c>
    </row>
    <row r="1113" spans="1:26" ht="16">
      <c r="A1113" s="2">
        <v>3197</v>
      </c>
      <c r="B1113" s="3">
        <v>46189</v>
      </c>
      <c r="C1113" s="5">
        <f>YEAR(SalesDataTable[[#This Row],[Order Date]])</f>
        <v>2026</v>
      </c>
      <c r="D1113" s="14" t="str">
        <f>"Q"&amp;ROUNDUP(MONTH(SalesDataTable[[#This Row],[Order Date]])/3,0)</f>
        <v>Q2</v>
      </c>
      <c r="E1113" s="5">
        <f>MONTH(SalesDataTable[[#This Row],[Order Date]])</f>
        <v>6</v>
      </c>
      <c r="F1113" s="5" t="str">
        <f>TEXT(SalesDataTable[[#This Row],[Order Date]], "MMM")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25">
        <f>SalesDataTable[[#This Row],[Units Sold]]*SalesDataTable[[#This Row],[Unit Price]]</f>
        <v>121.53</v>
      </c>
      <c r="V1113" s="8">
        <f>SalesDataTable[[#This Row],[Units Sold]]*SalesDataTable[[#This Row],[Unit Price]]*SalesDataTable[[#This Row],[Discount %]]</f>
        <v>0</v>
      </c>
      <c r="W1113" s="5">
        <f>YEAR(SalesDataTable[[#This Row],[Order Date]])</f>
        <v>2026</v>
      </c>
      <c r="X1113" s="8" t="str">
        <f>"Q"&amp;ROUNDUP(MONTH(SalesDataTable[[#This Row],[Order Date]])/3,0)</f>
        <v>Q2</v>
      </c>
      <c r="Y1113" s="9">
        <f>MONTH(SalesDataTable[[#This Row],[Order Date]])</f>
        <v>6</v>
      </c>
      <c r="Z1113" s="8" t="str">
        <f>TEXT(SalesDataTable[[#This Row],[Order Date]],"mmm")</f>
        <v>Jun</v>
      </c>
    </row>
    <row r="1114" spans="1:26" ht="16">
      <c r="A1114" s="2">
        <v>4668</v>
      </c>
      <c r="B1114" s="3">
        <v>46189</v>
      </c>
      <c r="C1114" s="5">
        <f>YEAR(SalesDataTable[[#This Row],[Order Date]])</f>
        <v>2026</v>
      </c>
      <c r="D1114" s="14" t="str">
        <f>"Q"&amp;ROUNDUP(MONTH(SalesDataTable[[#This Row],[Order Date]])/3,0)</f>
        <v>Q2</v>
      </c>
      <c r="E1114" s="5">
        <f>MONTH(SalesDataTable[[#This Row],[Order Date]])</f>
        <v>6</v>
      </c>
      <c r="F1114" s="5" t="str">
        <f>TEXT(SalesDataTable[[#This Row],[Order Date]], "MMM")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25">
        <f>SalesDataTable[[#This Row],[Units Sold]]*SalesDataTable[[#This Row],[Unit Price]]</f>
        <v>81.08</v>
      </c>
      <c r="V1114" s="8">
        <f>SalesDataTable[[#This Row],[Units Sold]]*SalesDataTable[[#This Row],[Unit Price]]*SalesDataTable[[#This Row],[Discount %]]</f>
        <v>0</v>
      </c>
      <c r="W1114" s="5">
        <f>YEAR(SalesDataTable[[#This Row],[Order Date]])</f>
        <v>2026</v>
      </c>
      <c r="X1114" s="8" t="str">
        <f>"Q"&amp;ROUNDUP(MONTH(SalesDataTable[[#This Row],[Order Date]])/3,0)</f>
        <v>Q2</v>
      </c>
      <c r="Y1114" s="9">
        <f>MONTH(SalesDataTable[[#This Row],[Order Date]])</f>
        <v>6</v>
      </c>
      <c r="Z1114" s="8" t="str">
        <f>TEXT(SalesDataTable[[#This Row],[Order Date]],"mmm")</f>
        <v>Jun</v>
      </c>
    </row>
    <row r="1115" spans="1:26" ht="16">
      <c r="A1115" s="2">
        <v>4994</v>
      </c>
      <c r="B1115" s="3">
        <v>46189</v>
      </c>
      <c r="C1115" s="5">
        <f>YEAR(SalesDataTable[[#This Row],[Order Date]])</f>
        <v>2026</v>
      </c>
      <c r="D1115" s="14" t="str">
        <f>"Q"&amp;ROUNDUP(MONTH(SalesDataTable[[#This Row],[Order Date]])/3,0)</f>
        <v>Q2</v>
      </c>
      <c r="E1115" s="5">
        <f>MONTH(SalesDataTable[[#This Row],[Order Date]])</f>
        <v>6</v>
      </c>
      <c r="F1115" s="5" t="str">
        <f>TEXT(SalesDataTable[[#This Row],[Order Date]], "MMM")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25">
        <f>SalesDataTable[[#This Row],[Units Sold]]*SalesDataTable[[#This Row],[Unit Price]]</f>
        <v>601.72</v>
      </c>
      <c r="V1115" s="8">
        <f>SalesDataTable[[#This Row],[Units Sold]]*SalesDataTable[[#This Row],[Unit Price]]*SalesDataTable[[#This Row],[Discount %]]</f>
        <v>60.172000000000004</v>
      </c>
      <c r="W1115" s="5">
        <f>YEAR(SalesDataTable[[#This Row],[Order Date]])</f>
        <v>2026</v>
      </c>
      <c r="X1115" s="8" t="str">
        <f>"Q"&amp;ROUNDUP(MONTH(SalesDataTable[[#This Row],[Order Date]])/3,0)</f>
        <v>Q2</v>
      </c>
      <c r="Y1115" s="9">
        <f>MONTH(SalesDataTable[[#This Row],[Order Date]])</f>
        <v>6</v>
      </c>
      <c r="Z1115" s="8" t="str">
        <f>TEXT(SalesDataTable[[#This Row],[Order Date]],"mmm")</f>
        <v>Jun</v>
      </c>
    </row>
    <row r="1116" spans="1:26" ht="16">
      <c r="A1116" s="2">
        <v>512</v>
      </c>
      <c r="B1116" s="3">
        <v>46190</v>
      </c>
      <c r="C1116" s="5">
        <f>YEAR(SalesDataTable[[#This Row],[Order Date]])</f>
        <v>2026</v>
      </c>
      <c r="D1116" s="14" t="str">
        <f>"Q"&amp;ROUNDUP(MONTH(SalesDataTable[[#This Row],[Order Date]])/3,0)</f>
        <v>Q2</v>
      </c>
      <c r="E1116" s="5">
        <f>MONTH(SalesDataTable[[#This Row],[Order Date]])</f>
        <v>6</v>
      </c>
      <c r="F1116" s="5" t="str">
        <f>TEXT(SalesDataTable[[#This Row],[Order Date]], "MMM")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25">
        <f>SalesDataTable[[#This Row],[Units Sold]]*SalesDataTable[[#This Row],[Unit Price]]</f>
        <v>192.42</v>
      </c>
      <c r="V1116" s="8">
        <f>SalesDataTable[[#This Row],[Units Sold]]*SalesDataTable[[#This Row],[Unit Price]]*SalesDataTable[[#This Row],[Discount %]]</f>
        <v>0</v>
      </c>
      <c r="W1116" s="5">
        <f>YEAR(SalesDataTable[[#This Row],[Order Date]])</f>
        <v>2026</v>
      </c>
      <c r="X1116" s="8" t="str">
        <f>"Q"&amp;ROUNDUP(MONTH(SalesDataTable[[#This Row],[Order Date]])/3,0)</f>
        <v>Q2</v>
      </c>
      <c r="Y1116" s="9">
        <f>MONTH(SalesDataTable[[#This Row],[Order Date]])</f>
        <v>6</v>
      </c>
      <c r="Z1116" s="8" t="str">
        <f>TEXT(SalesDataTable[[#This Row],[Order Date]],"mmm")</f>
        <v>Jun</v>
      </c>
    </row>
    <row r="1117" spans="1:26" ht="16">
      <c r="A1117" s="2">
        <v>717</v>
      </c>
      <c r="B1117" s="3">
        <v>46190</v>
      </c>
      <c r="C1117" s="5">
        <f>YEAR(SalesDataTable[[#This Row],[Order Date]])</f>
        <v>2026</v>
      </c>
      <c r="D1117" s="14" t="str">
        <f>"Q"&amp;ROUNDUP(MONTH(SalesDataTable[[#This Row],[Order Date]])/3,0)</f>
        <v>Q2</v>
      </c>
      <c r="E1117" s="5">
        <f>MONTH(SalesDataTable[[#This Row],[Order Date]])</f>
        <v>6</v>
      </c>
      <c r="F1117" s="5" t="str">
        <f>TEXT(SalesDataTable[[#This Row],[Order Date]], "MMM")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25">
        <f>SalesDataTable[[#This Row],[Units Sold]]*SalesDataTable[[#This Row],[Unit Price]]</f>
        <v>3331.3999999999996</v>
      </c>
      <c r="V1117" s="8">
        <f>SalesDataTable[[#This Row],[Units Sold]]*SalesDataTable[[#This Row],[Unit Price]]*SalesDataTable[[#This Row],[Discount %]]</f>
        <v>499.70999999999992</v>
      </c>
      <c r="W1117" s="5">
        <f>YEAR(SalesDataTable[[#This Row],[Order Date]])</f>
        <v>2026</v>
      </c>
      <c r="X1117" s="8" t="str">
        <f>"Q"&amp;ROUNDUP(MONTH(SalesDataTable[[#This Row],[Order Date]])/3,0)</f>
        <v>Q2</v>
      </c>
      <c r="Y1117" s="9">
        <f>MONTH(SalesDataTable[[#This Row],[Order Date]])</f>
        <v>6</v>
      </c>
      <c r="Z1117" s="8" t="str">
        <f>TEXT(SalesDataTable[[#This Row],[Order Date]],"mmm")</f>
        <v>Jun</v>
      </c>
    </row>
    <row r="1118" spans="1:26" ht="16">
      <c r="A1118" s="2">
        <v>952</v>
      </c>
      <c r="B1118" s="3">
        <v>46190</v>
      </c>
      <c r="C1118" s="5">
        <f>YEAR(SalesDataTable[[#This Row],[Order Date]])</f>
        <v>2026</v>
      </c>
      <c r="D1118" s="14" t="str">
        <f>"Q"&amp;ROUNDUP(MONTH(SalesDataTable[[#This Row],[Order Date]])/3,0)</f>
        <v>Q2</v>
      </c>
      <c r="E1118" s="5">
        <f>MONTH(SalesDataTable[[#This Row],[Order Date]])</f>
        <v>6</v>
      </c>
      <c r="F1118" s="5" t="str">
        <f>TEXT(SalesDataTable[[#This Row],[Order Date]], "MMM")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25">
        <f>SalesDataTable[[#This Row],[Units Sold]]*SalesDataTable[[#This Row],[Unit Price]]</f>
        <v>79.900000000000006</v>
      </c>
      <c r="V1118" s="8">
        <f>SalesDataTable[[#This Row],[Units Sold]]*SalesDataTable[[#This Row],[Unit Price]]*SalesDataTable[[#This Row],[Discount %]]</f>
        <v>3.9950000000000006</v>
      </c>
      <c r="W1118" s="5">
        <f>YEAR(SalesDataTable[[#This Row],[Order Date]])</f>
        <v>2026</v>
      </c>
      <c r="X1118" s="8" t="str">
        <f>"Q"&amp;ROUNDUP(MONTH(SalesDataTable[[#This Row],[Order Date]])/3,0)</f>
        <v>Q2</v>
      </c>
      <c r="Y1118" s="9">
        <f>MONTH(SalesDataTable[[#This Row],[Order Date]])</f>
        <v>6</v>
      </c>
      <c r="Z1118" s="8" t="str">
        <f>TEXT(SalesDataTable[[#This Row],[Order Date]],"mmm")</f>
        <v>Jun</v>
      </c>
    </row>
    <row r="1119" spans="1:26" ht="16">
      <c r="A1119" s="2">
        <v>1081</v>
      </c>
      <c r="B1119" s="3">
        <v>46190</v>
      </c>
      <c r="C1119" s="5">
        <f>YEAR(SalesDataTable[[#This Row],[Order Date]])</f>
        <v>2026</v>
      </c>
      <c r="D1119" s="14" t="str">
        <f>"Q"&amp;ROUNDUP(MONTH(SalesDataTable[[#This Row],[Order Date]])/3,0)</f>
        <v>Q2</v>
      </c>
      <c r="E1119" s="5">
        <f>MONTH(SalesDataTable[[#This Row],[Order Date]])</f>
        <v>6</v>
      </c>
      <c r="F1119" s="5" t="str">
        <f>TEXT(SalesDataTable[[#This Row],[Order Date]], "MMM")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25">
        <f>SalesDataTable[[#This Row],[Units Sold]]*SalesDataTable[[#This Row],[Unit Price]]</f>
        <v>51.12</v>
      </c>
      <c r="V1119" s="8">
        <f>SalesDataTable[[#This Row],[Units Sold]]*SalesDataTable[[#This Row],[Unit Price]]*SalesDataTable[[#This Row],[Discount %]]</f>
        <v>0</v>
      </c>
      <c r="W1119" s="5">
        <f>YEAR(SalesDataTable[[#This Row],[Order Date]])</f>
        <v>2026</v>
      </c>
      <c r="X1119" s="8" t="str">
        <f>"Q"&amp;ROUNDUP(MONTH(SalesDataTable[[#This Row],[Order Date]])/3,0)</f>
        <v>Q2</v>
      </c>
      <c r="Y1119" s="9">
        <f>MONTH(SalesDataTable[[#This Row],[Order Date]])</f>
        <v>6</v>
      </c>
      <c r="Z1119" s="8" t="str">
        <f>TEXT(SalesDataTable[[#This Row],[Order Date]],"mmm")</f>
        <v>Jun</v>
      </c>
    </row>
    <row r="1120" spans="1:26" ht="16">
      <c r="A1120" s="2">
        <v>2043</v>
      </c>
      <c r="B1120" s="3">
        <v>46190</v>
      </c>
      <c r="C1120" s="5">
        <f>YEAR(SalesDataTable[[#This Row],[Order Date]])</f>
        <v>2026</v>
      </c>
      <c r="D1120" s="14" t="str">
        <f>"Q"&amp;ROUNDUP(MONTH(SalesDataTable[[#This Row],[Order Date]])/3,0)</f>
        <v>Q2</v>
      </c>
      <c r="E1120" s="5">
        <f>MONTH(SalesDataTable[[#This Row],[Order Date]])</f>
        <v>6</v>
      </c>
      <c r="F1120" s="5" t="str">
        <f>TEXT(SalesDataTable[[#This Row],[Order Date]], "MMM")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25">
        <f>SalesDataTable[[#This Row],[Units Sold]]*SalesDataTable[[#This Row],[Unit Price]]</f>
        <v>180.66</v>
      </c>
      <c r="V1120" s="8">
        <f>SalesDataTable[[#This Row],[Units Sold]]*SalesDataTable[[#This Row],[Unit Price]]*SalesDataTable[[#This Row],[Discount %]]</f>
        <v>0</v>
      </c>
      <c r="W1120" s="5">
        <f>YEAR(SalesDataTable[[#This Row],[Order Date]])</f>
        <v>2026</v>
      </c>
      <c r="X1120" s="8" t="str">
        <f>"Q"&amp;ROUNDUP(MONTH(SalesDataTable[[#This Row],[Order Date]])/3,0)</f>
        <v>Q2</v>
      </c>
      <c r="Y1120" s="9">
        <f>MONTH(SalesDataTable[[#This Row],[Order Date]])</f>
        <v>6</v>
      </c>
      <c r="Z1120" s="8" t="str">
        <f>TEXT(SalesDataTable[[#This Row],[Order Date]],"mmm")</f>
        <v>Jun</v>
      </c>
    </row>
    <row r="1121" spans="1:26" ht="16">
      <c r="A1121" s="2">
        <v>4040</v>
      </c>
      <c r="B1121" s="3">
        <v>46190</v>
      </c>
      <c r="C1121" s="5">
        <f>YEAR(SalesDataTable[[#This Row],[Order Date]])</f>
        <v>2026</v>
      </c>
      <c r="D1121" s="14" t="str">
        <f>"Q"&amp;ROUNDUP(MONTH(SalesDataTable[[#This Row],[Order Date]])/3,0)</f>
        <v>Q2</v>
      </c>
      <c r="E1121" s="5">
        <f>MONTH(SalesDataTable[[#This Row],[Order Date]])</f>
        <v>6</v>
      </c>
      <c r="F1121" s="5" t="str">
        <f>TEXT(SalesDataTable[[#This Row],[Order Date]], "MMM")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25">
        <f>SalesDataTable[[#This Row],[Units Sold]]*SalesDataTable[[#This Row],[Unit Price]]</f>
        <v>73.599999999999994</v>
      </c>
      <c r="V1121" s="8">
        <f>SalesDataTable[[#This Row],[Units Sold]]*SalesDataTable[[#This Row],[Unit Price]]*SalesDataTable[[#This Row],[Discount %]]</f>
        <v>3.6799999999999997</v>
      </c>
      <c r="W1121" s="5">
        <f>YEAR(SalesDataTable[[#This Row],[Order Date]])</f>
        <v>2026</v>
      </c>
      <c r="X1121" s="8" t="str">
        <f>"Q"&amp;ROUNDUP(MONTH(SalesDataTable[[#This Row],[Order Date]])/3,0)</f>
        <v>Q2</v>
      </c>
      <c r="Y1121" s="9">
        <f>MONTH(SalesDataTable[[#This Row],[Order Date]])</f>
        <v>6</v>
      </c>
      <c r="Z1121" s="8" t="str">
        <f>TEXT(SalesDataTable[[#This Row],[Order Date]],"mmm")</f>
        <v>Jun</v>
      </c>
    </row>
    <row r="1122" spans="1:26" ht="16">
      <c r="A1122" s="2">
        <v>2295</v>
      </c>
      <c r="B1122" s="3">
        <v>46191</v>
      </c>
      <c r="C1122" s="5">
        <f>YEAR(SalesDataTable[[#This Row],[Order Date]])</f>
        <v>2026</v>
      </c>
      <c r="D1122" s="14" t="str">
        <f>"Q"&amp;ROUNDUP(MONTH(SalesDataTable[[#This Row],[Order Date]])/3,0)</f>
        <v>Q2</v>
      </c>
      <c r="E1122" s="5">
        <f>MONTH(SalesDataTable[[#This Row],[Order Date]])</f>
        <v>6</v>
      </c>
      <c r="F1122" s="5" t="str">
        <f>TEXT(SalesDataTable[[#This Row],[Order Date]], "MMM")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25">
        <f>SalesDataTable[[#This Row],[Units Sold]]*SalesDataTable[[#This Row],[Unit Price]]</f>
        <v>45.7</v>
      </c>
      <c r="V1122" s="8">
        <f>SalesDataTable[[#This Row],[Units Sold]]*SalesDataTable[[#This Row],[Unit Price]]*SalesDataTable[[#This Row],[Discount %]]</f>
        <v>4.57</v>
      </c>
      <c r="W1122" s="5">
        <f>YEAR(SalesDataTable[[#This Row],[Order Date]])</f>
        <v>2026</v>
      </c>
      <c r="X1122" s="8" t="str">
        <f>"Q"&amp;ROUNDUP(MONTH(SalesDataTable[[#This Row],[Order Date]])/3,0)</f>
        <v>Q2</v>
      </c>
      <c r="Y1122" s="9">
        <f>MONTH(SalesDataTable[[#This Row],[Order Date]])</f>
        <v>6</v>
      </c>
      <c r="Z1122" s="8" t="str">
        <f>TEXT(SalesDataTable[[#This Row],[Order Date]],"mmm")</f>
        <v>Jun</v>
      </c>
    </row>
    <row r="1123" spans="1:26" ht="16">
      <c r="A1123" s="2">
        <v>2670</v>
      </c>
      <c r="B1123" s="3">
        <v>46191</v>
      </c>
      <c r="C1123" s="5">
        <f>YEAR(SalesDataTable[[#This Row],[Order Date]])</f>
        <v>2026</v>
      </c>
      <c r="D1123" s="14" t="str">
        <f>"Q"&amp;ROUNDUP(MONTH(SalesDataTable[[#This Row],[Order Date]])/3,0)</f>
        <v>Q2</v>
      </c>
      <c r="E1123" s="5">
        <f>MONTH(SalesDataTable[[#This Row],[Order Date]])</f>
        <v>6</v>
      </c>
      <c r="F1123" s="5" t="str">
        <f>TEXT(SalesDataTable[[#This Row],[Order Date]], "MMM")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25">
        <f>SalesDataTable[[#This Row],[Units Sold]]*SalesDataTable[[#This Row],[Unit Price]]</f>
        <v>486.90000000000003</v>
      </c>
      <c r="V1123" s="8">
        <f>SalesDataTable[[#This Row],[Units Sold]]*SalesDataTable[[#This Row],[Unit Price]]*SalesDataTable[[#This Row],[Discount %]]</f>
        <v>48.690000000000005</v>
      </c>
      <c r="W1123" s="5">
        <f>YEAR(SalesDataTable[[#This Row],[Order Date]])</f>
        <v>2026</v>
      </c>
      <c r="X1123" s="8" t="str">
        <f>"Q"&amp;ROUNDUP(MONTH(SalesDataTable[[#This Row],[Order Date]])/3,0)</f>
        <v>Q2</v>
      </c>
      <c r="Y1123" s="9">
        <f>MONTH(SalesDataTable[[#This Row],[Order Date]])</f>
        <v>6</v>
      </c>
      <c r="Z1123" s="8" t="str">
        <f>TEXT(SalesDataTable[[#This Row],[Order Date]],"mmm")</f>
        <v>Jun</v>
      </c>
    </row>
    <row r="1124" spans="1:26" ht="16">
      <c r="A1124" s="2">
        <v>2777</v>
      </c>
      <c r="B1124" s="3">
        <v>46191</v>
      </c>
      <c r="C1124" s="5">
        <f>YEAR(SalesDataTable[[#This Row],[Order Date]])</f>
        <v>2026</v>
      </c>
      <c r="D1124" s="14" t="str">
        <f>"Q"&amp;ROUNDUP(MONTH(SalesDataTable[[#This Row],[Order Date]])/3,0)</f>
        <v>Q2</v>
      </c>
      <c r="E1124" s="5">
        <f>MONTH(SalesDataTable[[#This Row],[Order Date]])</f>
        <v>6</v>
      </c>
      <c r="F1124" s="5" t="str">
        <f>TEXT(SalesDataTable[[#This Row],[Order Date]], "MMM")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25">
        <f>SalesDataTable[[#This Row],[Units Sold]]*SalesDataTable[[#This Row],[Unit Price]]</f>
        <v>361.85</v>
      </c>
      <c r="V1124" s="8">
        <f>SalesDataTable[[#This Row],[Units Sold]]*SalesDataTable[[#This Row],[Unit Price]]*SalesDataTable[[#This Row],[Discount %]]</f>
        <v>72.37</v>
      </c>
      <c r="W1124" s="5">
        <f>YEAR(SalesDataTable[[#This Row],[Order Date]])</f>
        <v>2026</v>
      </c>
      <c r="X1124" s="8" t="str">
        <f>"Q"&amp;ROUNDUP(MONTH(SalesDataTable[[#This Row],[Order Date]])/3,0)</f>
        <v>Q2</v>
      </c>
      <c r="Y1124" s="9">
        <f>MONTH(SalesDataTable[[#This Row],[Order Date]])</f>
        <v>6</v>
      </c>
      <c r="Z1124" s="8" t="str">
        <f>TEXT(SalesDataTable[[#This Row],[Order Date]],"mmm")</f>
        <v>Jun</v>
      </c>
    </row>
    <row r="1125" spans="1:26" ht="16">
      <c r="A1125" s="2">
        <v>2780</v>
      </c>
      <c r="B1125" s="3">
        <v>46191</v>
      </c>
      <c r="C1125" s="5">
        <f>YEAR(SalesDataTable[[#This Row],[Order Date]])</f>
        <v>2026</v>
      </c>
      <c r="D1125" s="14" t="str">
        <f>"Q"&amp;ROUNDUP(MONTH(SalesDataTable[[#This Row],[Order Date]])/3,0)</f>
        <v>Q2</v>
      </c>
      <c r="E1125" s="5">
        <f>MONTH(SalesDataTable[[#This Row],[Order Date]])</f>
        <v>6</v>
      </c>
      <c r="F1125" s="5" t="str">
        <f>TEXT(SalesDataTable[[#This Row],[Order Date]], "MMM")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25">
        <f>SalesDataTable[[#This Row],[Units Sold]]*SalesDataTable[[#This Row],[Unit Price]]</f>
        <v>71.22</v>
      </c>
      <c r="V1125" s="8">
        <f>SalesDataTable[[#This Row],[Units Sold]]*SalesDataTable[[#This Row],[Unit Price]]*SalesDataTable[[#This Row],[Discount %]]</f>
        <v>10.683</v>
      </c>
      <c r="W1125" s="5">
        <f>YEAR(SalesDataTable[[#This Row],[Order Date]])</f>
        <v>2026</v>
      </c>
      <c r="X1125" s="8" t="str">
        <f>"Q"&amp;ROUNDUP(MONTH(SalesDataTable[[#This Row],[Order Date]])/3,0)</f>
        <v>Q2</v>
      </c>
      <c r="Y1125" s="9">
        <f>MONTH(SalesDataTable[[#This Row],[Order Date]])</f>
        <v>6</v>
      </c>
      <c r="Z1125" s="8" t="str">
        <f>TEXT(SalesDataTable[[#This Row],[Order Date]],"mmm")</f>
        <v>Jun</v>
      </c>
    </row>
    <row r="1126" spans="1:26" ht="16">
      <c r="A1126" s="2">
        <v>3209</v>
      </c>
      <c r="B1126" s="3">
        <v>46191</v>
      </c>
      <c r="C1126" s="5">
        <f>YEAR(SalesDataTable[[#This Row],[Order Date]])</f>
        <v>2026</v>
      </c>
      <c r="D1126" s="14" t="str">
        <f>"Q"&amp;ROUNDUP(MONTH(SalesDataTable[[#This Row],[Order Date]])/3,0)</f>
        <v>Q2</v>
      </c>
      <c r="E1126" s="5">
        <f>MONTH(SalesDataTable[[#This Row],[Order Date]])</f>
        <v>6</v>
      </c>
      <c r="F1126" s="5" t="str">
        <f>TEXT(SalesDataTable[[#This Row],[Order Date]], "MMM")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25">
        <f>SalesDataTable[[#This Row],[Units Sold]]*SalesDataTable[[#This Row],[Unit Price]]</f>
        <v>266.24</v>
      </c>
      <c r="V1126" s="8">
        <f>SalesDataTable[[#This Row],[Units Sold]]*SalesDataTable[[#This Row],[Unit Price]]*SalesDataTable[[#This Row],[Discount %]]</f>
        <v>0</v>
      </c>
      <c r="W1126" s="5">
        <f>YEAR(SalesDataTable[[#This Row],[Order Date]])</f>
        <v>2026</v>
      </c>
      <c r="X1126" s="8" t="str">
        <f>"Q"&amp;ROUNDUP(MONTH(SalesDataTable[[#This Row],[Order Date]])/3,0)</f>
        <v>Q2</v>
      </c>
      <c r="Y1126" s="9">
        <f>MONTH(SalesDataTable[[#This Row],[Order Date]])</f>
        <v>6</v>
      </c>
      <c r="Z1126" s="8" t="str">
        <f>TEXT(SalesDataTable[[#This Row],[Order Date]],"mmm")</f>
        <v>Jun</v>
      </c>
    </row>
    <row r="1127" spans="1:26" ht="16">
      <c r="A1127" s="2">
        <v>3414</v>
      </c>
      <c r="B1127" s="3">
        <v>46191</v>
      </c>
      <c r="C1127" s="5">
        <f>YEAR(SalesDataTable[[#This Row],[Order Date]])</f>
        <v>2026</v>
      </c>
      <c r="D1127" s="14" t="str">
        <f>"Q"&amp;ROUNDUP(MONTH(SalesDataTable[[#This Row],[Order Date]])/3,0)</f>
        <v>Q2</v>
      </c>
      <c r="E1127" s="5">
        <f>MONTH(SalesDataTable[[#This Row],[Order Date]])</f>
        <v>6</v>
      </c>
      <c r="F1127" s="5" t="str">
        <f>TEXT(SalesDataTable[[#This Row],[Order Date]], "MMM")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25">
        <f>SalesDataTable[[#This Row],[Units Sold]]*SalesDataTable[[#This Row],[Unit Price]]</f>
        <v>51.23</v>
      </c>
      <c r="V1127" s="8">
        <f>SalesDataTable[[#This Row],[Units Sold]]*SalesDataTable[[#This Row],[Unit Price]]*SalesDataTable[[#This Row],[Discount %]]</f>
        <v>2.5615000000000001</v>
      </c>
      <c r="W1127" s="5">
        <f>YEAR(SalesDataTable[[#This Row],[Order Date]])</f>
        <v>2026</v>
      </c>
      <c r="X1127" s="8" t="str">
        <f>"Q"&amp;ROUNDUP(MONTH(SalesDataTable[[#This Row],[Order Date]])/3,0)</f>
        <v>Q2</v>
      </c>
      <c r="Y1127" s="9">
        <f>MONTH(SalesDataTable[[#This Row],[Order Date]])</f>
        <v>6</v>
      </c>
      <c r="Z1127" s="8" t="str">
        <f>TEXT(SalesDataTable[[#This Row],[Order Date]],"mmm")</f>
        <v>Jun</v>
      </c>
    </row>
    <row r="1128" spans="1:26" ht="16">
      <c r="A1128" s="2">
        <v>3846</v>
      </c>
      <c r="B1128" s="3">
        <v>46191</v>
      </c>
      <c r="C1128" s="5">
        <f>YEAR(SalesDataTable[[#This Row],[Order Date]])</f>
        <v>2026</v>
      </c>
      <c r="D1128" s="14" t="str">
        <f>"Q"&amp;ROUNDUP(MONTH(SalesDataTable[[#This Row],[Order Date]])/3,0)</f>
        <v>Q2</v>
      </c>
      <c r="E1128" s="5">
        <f>MONTH(SalesDataTable[[#This Row],[Order Date]])</f>
        <v>6</v>
      </c>
      <c r="F1128" s="5" t="str">
        <f>TEXT(SalesDataTable[[#This Row],[Order Date]], "MMM")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25">
        <f>SalesDataTable[[#This Row],[Units Sold]]*SalesDataTable[[#This Row],[Unit Price]]</f>
        <v>93.5</v>
      </c>
      <c r="V1128" s="8">
        <f>SalesDataTable[[#This Row],[Units Sold]]*SalesDataTable[[#This Row],[Unit Price]]*SalesDataTable[[#This Row],[Discount %]]</f>
        <v>0</v>
      </c>
      <c r="W1128" s="5">
        <f>YEAR(SalesDataTable[[#This Row],[Order Date]])</f>
        <v>2026</v>
      </c>
      <c r="X1128" s="8" t="str">
        <f>"Q"&amp;ROUNDUP(MONTH(SalesDataTable[[#This Row],[Order Date]])/3,0)</f>
        <v>Q2</v>
      </c>
      <c r="Y1128" s="9">
        <f>MONTH(SalesDataTable[[#This Row],[Order Date]])</f>
        <v>6</v>
      </c>
      <c r="Z1128" s="8" t="str">
        <f>TEXT(SalesDataTable[[#This Row],[Order Date]],"mmm")</f>
        <v>Jun</v>
      </c>
    </row>
    <row r="1129" spans="1:26" ht="16">
      <c r="A1129" s="2">
        <v>4120</v>
      </c>
      <c r="B1129" s="3">
        <v>46191</v>
      </c>
      <c r="C1129" s="5">
        <f>YEAR(SalesDataTable[[#This Row],[Order Date]])</f>
        <v>2026</v>
      </c>
      <c r="D1129" s="14" t="str">
        <f>"Q"&amp;ROUNDUP(MONTH(SalesDataTable[[#This Row],[Order Date]])/3,0)</f>
        <v>Q2</v>
      </c>
      <c r="E1129" s="5">
        <f>MONTH(SalesDataTable[[#This Row],[Order Date]])</f>
        <v>6</v>
      </c>
      <c r="F1129" s="5" t="str">
        <f>TEXT(SalesDataTable[[#This Row],[Order Date]], "MMM")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25">
        <f>SalesDataTable[[#This Row],[Units Sold]]*SalesDataTable[[#This Row],[Unit Price]]</f>
        <v>123.47999999999999</v>
      </c>
      <c r="V1129" s="8">
        <f>SalesDataTable[[#This Row],[Units Sold]]*SalesDataTable[[#This Row],[Unit Price]]*SalesDataTable[[#This Row],[Discount %]]</f>
        <v>0</v>
      </c>
      <c r="W1129" s="5">
        <f>YEAR(SalesDataTable[[#This Row],[Order Date]])</f>
        <v>2026</v>
      </c>
      <c r="X1129" s="8" t="str">
        <f>"Q"&amp;ROUNDUP(MONTH(SalesDataTable[[#This Row],[Order Date]])/3,0)</f>
        <v>Q2</v>
      </c>
      <c r="Y1129" s="9">
        <f>MONTH(SalesDataTable[[#This Row],[Order Date]])</f>
        <v>6</v>
      </c>
      <c r="Z1129" s="8" t="str">
        <f>TEXT(SalesDataTable[[#This Row],[Order Date]],"mmm")</f>
        <v>Jun</v>
      </c>
    </row>
    <row r="1130" spans="1:26" ht="16">
      <c r="A1130" s="2">
        <v>4217</v>
      </c>
      <c r="B1130" s="3">
        <v>46191</v>
      </c>
      <c r="C1130" s="5">
        <f>YEAR(SalesDataTable[[#This Row],[Order Date]])</f>
        <v>2026</v>
      </c>
      <c r="D1130" s="14" t="str">
        <f>"Q"&amp;ROUNDUP(MONTH(SalesDataTable[[#This Row],[Order Date]])/3,0)</f>
        <v>Q2</v>
      </c>
      <c r="E1130" s="5">
        <f>MONTH(SalesDataTable[[#This Row],[Order Date]])</f>
        <v>6</v>
      </c>
      <c r="F1130" s="5" t="str">
        <f>TEXT(SalesDataTable[[#This Row],[Order Date]], "MMM")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25">
        <f>SalesDataTable[[#This Row],[Units Sold]]*SalesDataTable[[#This Row],[Unit Price]]</f>
        <v>39.74</v>
      </c>
      <c r="V1130" s="8">
        <f>SalesDataTable[[#This Row],[Units Sold]]*SalesDataTable[[#This Row],[Unit Price]]*SalesDataTable[[#This Row],[Discount %]]</f>
        <v>1.9870000000000001</v>
      </c>
      <c r="W1130" s="5">
        <f>YEAR(SalesDataTable[[#This Row],[Order Date]])</f>
        <v>2026</v>
      </c>
      <c r="X1130" s="8" t="str">
        <f>"Q"&amp;ROUNDUP(MONTH(SalesDataTable[[#This Row],[Order Date]])/3,0)</f>
        <v>Q2</v>
      </c>
      <c r="Y1130" s="9">
        <f>MONTH(SalesDataTable[[#This Row],[Order Date]])</f>
        <v>6</v>
      </c>
      <c r="Z1130" s="8" t="str">
        <f>TEXT(SalesDataTable[[#This Row],[Order Date]],"mmm")</f>
        <v>Jun</v>
      </c>
    </row>
    <row r="1131" spans="1:26" ht="16">
      <c r="A1131" s="2">
        <v>4786</v>
      </c>
      <c r="B1131" s="3">
        <v>46191</v>
      </c>
      <c r="C1131" s="5">
        <f>YEAR(SalesDataTable[[#This Row],[Order Date]])</f>
        <v>2026</v>
      </c>
      <c r="D1131" s="14" t="str">
        <f>"Q"&amp;ROUNDUP(MONTH(SalesDataTable[[#This Row],[Order Date]])/3,0)</f>
        <v>Q2</v>
      </c>
      <c r="E1131" s="5">
        <f>MONTH(SalesDataTable[[#This Row],[Order Date]])</f>
        <v>6</v>
      </c>
      <c r="F1131" s="5" t="str">
        <f>TEXT(SalesDataTable[[#This Row],[Order Date]], "MMM")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25">
        <f>SalesDataTable[[#This Row],[Units Sold]]*SalesDataTable[[#This Row],[Unit Price]]</f>
        <v>140.37</v>
      </c>
      <c r="V1131" s="8">
        <f>SalesDataTable[[#This Row],[Units Sold]]*SalesDataTable[[#This Row],[Unit Price]]*SalesDataTable[[#This Row],[Discount %]]</f>
        <v>14.037000000000001</v>
      </c>
      <c r="W1131" s="5">
        <f>YEAR(SalesDataTable[[#This Row],[Order Date]])</f>
        <v>2026</v>
      </c>
      <c r="X1131" s="8" t="str">
        <f>"Q"&amp;ROUNDUP(MONTH(SalesDataTable[[#This Row],[Order Date]])/3,0)</f>
        <v>Q2</v>
      </c>
      <c r="Y1131" s="9">
        <f>MONTH(SalesDataTable[[#This Row],[Order Date]])</f>
        <v>6</v>
      </c>
      <c r="Z1131" s="8" t="str">
        <f>TEXT(SalesDataTable[[#This Row],[Order Date]],"mmm")</f>
        <v>Jun</v>
      </c>
    </row>
    <row r="1132" spans="1:26" ht="16">
      <c r="A1132" s="2">
        <v>23</v>
      </c>
      <c r="B1132" s="3">
        <v>46192</v>
      </c>
      <c r="C1132" s="5">
        <f>YEAR(SalesDataTable[[#This Row],[Order Date]])</f>
        <v>2026</v>
      </c>
      <c r="D1132" s="14" t="str">
        <f>"Q"&amp;ROUNDUP(MONTH(SalesDataTable[[#This Row],[Order Date]])/3,0)</f>
        <v>Q2</v>
      </c>
      <c r="E1132" s="5">
        <f>MONTH(SalesDataTable[[#This Row],[Order Date]])</f>
        <v>6</v>
      </c>
      <c r="F1132" s="5" t="str">
        <f>TEXT(SalesDataTable[[#This Row],[Order Date]], "MMM")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25">
        <f>SalesDataTable[[#This Row],[Units Sold]]*SalesDataTable[[#This Row],[Unit Price]]</f>
        <v>366.96</v>
      </c>
      <c r="V1132" s="8">
        <f>SalesDataTable[[#This Row],[Units Sold]]*SalesDataTable[[#This Row],[Unit Price]]*SalesDataTable[[#This Row],[Discount %]]</f>
        <v>73.391999999999996</v>
      </c>
      <c r="W1132" s="5">
        <f>YEAR(SalesDataTable[[#This Row],[Order Date]])</f>
        <v>2026</v>
      </c>
      <c r="X1132" s="8" t="str">
        <f>"Q"&amp;ROUNDUP(MONTH(SalesDataTable[[#This Row],[Order Date]])/3,0)</f>
        <v>Q2</v>
      </c>
      <c r="Y1132" s="9">
        <f>MONTH(SalesDataTable[[#This Row],[Order Date]])</f>
        <v>6</v>
      </c>
      <c r="Z1132" s="8" t="str">
        <f>TEXT(SalesDataTable[[#This Row],[Order Date]],"mmm")</f>
        <v>Jun</v>
      </c>
    </row>
    <row r="1133" spans="1:26" ht="16">
      <c r="A1133" s="2">
        <v>99</v>
      </c>
      <c r="B1133" s="3">
        <v>46192</v>
      </c>
      <c r="C1133" s="5">
        <f>YEAR(SalesDataTable[[#This Row],[Order Date]])</f>
        <v>2026</v>
      </c>
      <c r="D1133" s="14" t="str">
        <f>"Q"&amp;ROUNDUP(MONTH(SalesDataTable[[#This Row],[Order Date]])/3,0)</f>
        <v>Q2</v>
      </c>
      <c r="E1133" s="5">
        <f>MONTH(SalesDataTable[[#This Row],[Order Date]])</f>
        <v>6</v>
      </c>
      <c r="F1133" s="5" t="str">
        <f>TEXT(SalesDataTable[[#This Row],[Order Date]], "MMM")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25">
        <f>SalesDataTable[[#This Row],[Units Sold]]*SalesDataTable[[#This Row],[Unit Price]]</f>
        <v>36.28</v>
      </c>
      <c r="V1133" s="8">
        <f>SalesDataTable[[#This Row],[Units Sold]]*SalesDataTable[[#This Row],[Unit Price]]*SalesDataTable[[#This Row],[Discount %]]</f>
        <v>3.6280000000000001</v>
      </c>
      <c r="W1133" s="5">
        <f>YEAR(SalesDataTable[[#This Row],[Order Date]])</f>
        <v>2026</v>
      </c>
      <c r="X1133" s="8" t="str">
        <f>"Q"&amp;ROUNDUP(MONTH(SalesDataTable[[#This Row],[Order Date]])/3,0)</f>
        <v>Q2</v>
      </c>
      <c r="Y1133" s="9">
        <f>MONTH(SalesDataTable[[#This Row],[Order Date]])</f>
        <v>6</v>
      </c>
      <c r="Z1133" s="8" t="str">
        <f>TEXT(SalesDataTable[[#This Row],[Order Date]],"mmm")</f>
        <v>Jun</v>
      </c>
    </row>
    <row r="1134" spans="1:26" ht="16">
      <c r="A1134" s="2">
        <v>269</v>
      </c>
      <c r="B1134" s="3">
        <v>46192</v>
      </c>
      <c r="C1134" s="5">
        <f>YEAR(SalesDataTable[[#This Row],[Order Date]])</f>
        <v>2026</v>
      </c>
      <c r="D1134" s="14" t="str">
        <f>"Q"&amp;ROUNDUP(MONTH(SalesDataTable[[#This Row],[Order Date]])/3,0)</f>
        <v>Q2</v>
      </c>
      <c r="E1134" s="5">
        <f>MONTH(SalesDataTable[[#This Row],[Order Date]])</f>
        <v>6</v>
      </c>
      <c r="F1134" s="5" t="str">
        <f>TEXT(SalesDataTable[[#This Row],[Order Date]], "MMM")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25">
        <f>SalesDataTable[[#This Row],[Units Sold]]*SalesDataTable[[#This Row],[Unit Price]]</f>
        <v>219.06</v>
      </c>
      <c r="V1134" s="8">
        <f>SalesDataTable[[#This Row],[Units Sold]]*SalesDataTable[[#This Row],[Unit Price]]*SalesDataTable[[#This Row],[Discount %]]</f>
        <v>21.906000000000002</v>
      </c>
      <c r="W1134" s="5">
        <f>YEAR(SalesDataTable[[#This Row],[Order Date]])</f>
        <v>2026</v>
      </c>
      <c r="X1134" s="8" t="str">
        <f>"Q"&amp;ROUNDUP(MONTH(SalesDataTable[[#This Row],[Order Date]])/3,0)</f>
        <v>Q2</v>
      </c>
      <c r="Y1134" s="9">
        <f>MONTH(SalesDataTable[[#This Row],[Order Date]])</f>
        <v>6</v>
      </c>
      <c r="Z1134" s="8" t="str">
        <f>TEXT(SalesDataTable[[#This Row],[Order Date]],"mmm")</f>
        <v>Jun</v>
      </c>
    </row>
    <row r="1135" spans="1:26" ht="16">
      <c r="A1135" s="2">
        <v>1772</v>
      </c>
      <c r="B1135" s="3">
        <v>46192</v>
      </c>
      <c r="C1135" s="5">
        <f>YEAR(SalesDataTable[[#This Row],[Order Date]])</f>
        <v>2026</v>
      </c>
      <c r="D1135" s="14" t="str">
        <f>"Q"&amp;ROUNDUP(MONTH(SalesDataTable[[#This Row],[Order Date]])/3,0)</f>
        <v>Q2</v>
      </c>
      <c r="E1135" s="5">
        <f>MONTH(SalesDataTable[[#This Row],[Order Date]])</f>
        <v>6</v>
      </c>
      <c r="F1135" s="5" t="str">
        <f>TEXT(SalesDataTable[[#This Row],[Order Date]], "MMM")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25">
        <f>SalesDataTable[[#This Row],[Units Sold]]*SalesDataTable[[#This Row],[Unit Price]]</f>
        <v>613.52</v>
      </c>
      <c r="V1135" s="8">
        <f>SalesDataTable[[#This Row],[Units Sold]]*SalesDataTable[[#This Row],[Unit Price]]*SalesDataTable[[#This Row],[Discount %]]</f>
        <v>0</v>
      </c>
      <c r="W1135" s="5">
        <f>YEAR(SalesDataTable[[#This Row],[Order Date]])</f>
        <v>2026</v>
      </c>
      <c r="X1135" s="8" t="str">
        <f>"Q"&amp;ROUNDUP(MONTH(SalesDataTable[[#This Row],[Order Date]])/3,0)</f>
        <v>Q2</v>
      </c>
      <c r="Y1135" s="9">
        <f>MONTH(SalesDataTable[[#This Row],[Order Date]])</f>
        <v>6</v>
      </c>
      <c r="Z1135" s="8" t="str">
        <f>TEXT(SalesDataTable[[#This Row],[Order Date]],"mmm")</f>
        <v>Jun</v>
      </c>
    </row>
    <row r="1136" spans="1:26" ht="16">
      <c r="A1136" s="2">
        <v>1906</v>
      </c>
      <c r="B1136" s="3">
        <v>46192</v>
      </c>
      <c r="C1136" s="5">
        <f>YEAR(SalesDataTable[[#This Row],[Order Date]])</f>
        <v>2026</v>
      </c>
      <c r="D1136" s="14" t="str">
        <f>"Q"&amp;ROUNDUP(MONTH(SalesDataTable[[#This Row],[Order Date]])/3,0)</f>
        <v>Q2</v>
      </c>
      <c r="E1136" s="5">
        <f>MONTH(SalesDataTable[[#This Row],[Order Date]])</f>
        <v>6</v>
      </c>
      <c r="F1136" s="5" t="str">
        <f>TEXT(SalesDataTable[[#This Row],[Order Date]], "MMM")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25">
        <f>SalesDataTable[[#This Row],[Units Sold]]*SalesDataTable[[#This Row],[Unit Price]]</f>
        <v>251</v>
      </c>
      <c r="V1136" s="8">
        <f>SalesDataTable[[#This Row],[Units Sold]]*SalesDataTable[[#This Row],[Unit Price]]*SalesDataTable[[#This Row],[Discount %]]</f>
        <v>0</v>
      </c>
      <c r="W1136" s="5">
        <f>YEAR(SalesDataTable[[#This Row],[Order Date]])</f>
        <v>2026</v>
      </c>
      <c r="X1136" s="8" t="str">
        <f>"Q"&amp;ROUNDUP(MONTH(SalesDataTable[[#This Row],[Order Date]])/3,0)</f>
        <v>Q2</v>
      </c>
      <c r="Y1136" s="9">
        <f>MONTH(SalesDataTable[[#This Row],[Order Date]])</f>
        <v>6</v>
      </c>
      <c r="Z1136" s="8" t="str">
        <f>TEXT(SalesDataTable[[#This Row],[Order Date]],"mmm")</f>
        <v>Jun</v>
      </c>
    </row>
    <row r="1137" spans="1:26" ht="16">
      <c r="A1137" s="2">
        <v>2473</v>
      </c>
      <c r="B1137" s="3">
        <v>46192</v>
      </c>
      <c r="C1137" s="5">
        <f>YEAR(SalesDataTable[[#This Row],[Order Date]])</f>
        <v>2026</v>
      </c>
      <c r="D1137" s="14" t="str">
        <f>"Q"&amp;ROUNDUP(MONTH(SalesDataTable[[#This Row],[Order Date]])/3,0)</f>
        <v>Q2</v>
      </c>
      <c r="E1137" s="5">
        <f>MONTH(SalesDataTable[[#This Row],[Order Date]])</f>
        <v>6</v>
      </c>
      <c r="F1137" s="5" t="str">
        <f>TEXT(SalesDataTable[[#This Row],[Order Date]], "MMM")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25">
        <f>SalesDataTable[[#This Row],[Units Sold]]*SalesDataTable[[#This Row],[Unit Price]]</f>
        <v>242.25</v>
      </c>
      <c r="V1137" s="8">
        <f>SalesDataTable[[#This Row],[Units Sold]]*SalesDataTable[[#This Row],[Unit Price]]*SalesDataTable[[#This Row],[Discount %]]</f>
        <v>36.337499999999999</v>
      </c>
      <c r="W1137" s="5">
        <f>YEAR(SalesDataTable[[#This Row],[Order Date]])</f>
        <v>2026</v>
      </c>
      <c r="X1137" s="8" t="str">
        <f>"Q"&amp;ROUNDUP(MONTH(SalesDataTable[[#This Row],[Order Date]])/3,0)</f>
        <v>Q2</v>
      </c>
      <c r="Y1137" s="9">
        <f>MONTH(SalesDataTable[[#This Row],[Order Date]])</f>
        <v>6</v>
      </c>
      <c r="Z1137" s="8" t="str">
        <f>TEXT(SalesDataTable[[#This Row],[Order Date]],"mmm")</f>
        <v>Jun</v>
      </c>
    </row>
    <row r="1138" spans="1:26" ht="16">
      <c r="A1138" s="2">
        <v>2549</v>
      </c>
      <c r="B1138" s="3">
        <v>46192</v>
      </c>
      <c r="C1138" s="5">
        <f>YEAR(SalesDataTable[[#This Row],[Order Date]])</f>
        <v>2026</v>
      </c>
      <c r="D1138" s="14" t="str">
        <f>"Q"&amp;ROUNDUP(MONTH(SalesDataTable[[#This Row],[Order Date]])/3,0)</f>
        <v>Q2</v>
      </c>
      <c r="E1138" s="5">
        <f>MONTH(SalesDataTable[[#This Row],[Order Date]])</f>
        <v>6</v>
      </c>
      <c r="F1138" s="5" t="str">
        <f>TEXT(SalesDataTable[[#This Row],[Order Date]], "MMM")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25">
        <f>SalesDataTable[[#This Row],[Units Sold]]*SalesDataTable[[#This Row],[Unit Price]]</f>
        <v>289.2</v>
      </c>
      <c r="V1138" s="8">
        <f>SalesDataTable[[#This Row],[Units Sold]]*SalesDataTable[[#This Row],[Unit Price]]*SalesDataTable[[#This Row],[Discount %]]</f>
        <v>14.46</v>
      </c>
      <c r="W1138" s="5">
        <f>YEAR(SalesDataTable[[#This Row],[Order Date]])</f>
        <v>2026</v>
      </c>
      <c r="X1138" s="8" t="str">
        <f>"Q"&amp;ROUNDUP(MONTH(SalesDataTable[[#This Row],[Order Date]])/3,0)</f>
        <v>Q2</v>
      </c>
      <c r="Y1138" s="9">
        <f>MONTH(SalesDataTable[[#This Row],[Order Date]])</f>
        <v>6</v>
      </c>
      <c r="Z1138" s="8" t="str">
        <f>TEXT(SalesDataTable[[#This Row],[Order Date]],"mmm")</f>
        <v>Jun</v>
      </c>
    </row>
    <row r="1139" spans="1:26" ht="16">
      <c r="A1139" s="2">
        <v>3341</v>
      </c>
      <c r="B1139" s="3">
        <v>46192</v>
      </c>
      <c r="C1139" s="5">
        <f>YEAR(SalesDataTable[[#This Row],[Order Date]])</f>
        <v>2026</v>
      </c>
      <c r="D1139" s="14" t="str">
        <f>"Q"&amp;ROUNDUP(MONTH(SalesDataTable[[#This Row],[Order Date]])/3,0)</f>
        <v>Q2</v>
      </c>
      <c r="E1139" s="5">
        <f>MONTH(SalesDataTable[[#This Row],[Order Date]])</f>
        <v>6</v>
      </c>
      <c r="F1139" s="5" t="str">
        <f>TEXT(SalesDataTable[[#This Row],[Order Date]], "MMM")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25">
        <f>SalesDataTable[[#This Row],[Units Sold]]*SalesDataTable[[#This Row],[Unit Price]]</f>
        <v>286.2</v>
      </c>
      <c r="V1139" s="8">
        <f>SalesDataTable[[#This Row],[Units Sold]]*SalesDataTable[[#This Row],[Unit Price]]*SalesDataTable[[#This Row],[Discount %]]</f>
        <v>0</v>
      </c>
      <c r="W1139" s="5">
        <f>YEAR(SalesDataTable[[#This Row],[Order Date]])</f>
        <v>2026</v>
      </c>
      <c r="X1139" s="8" t="str">
        <f>"Q"&amp;ROUNDUP(MONTH(SalesDataTable[[#This Row],[Order Date]])/3,0)</f>
        <v>Q2</v>
      </c>
      <c r="Y1139" s="9">
        <f>MONTH(SalesDataTable[[#This Row],[Order Date]])</f>
        <v>6</v>
      </c>
      <c r="Z1139" s="8" t="str">
        <f>TEXT(SalesDataTable[[#This Row],[Order Date]],"mmm")</f>
        <v>Jun</v>
      </c>
    </row>
    <row r="1140" spans="1:26" ht="16">
      <c r="A1140" s="2">
        <v>3351</v>
      </c>
      <c r="B1140" s="3">
        <v>46192</v>
      </c>
      <c r="C1140" s="5">
        <f>YEAR(SalesDataTable[[#This Row],[Order Date]])</f>
        <v>2026</v>
      </c>
      <c r="D1140" s="14" t="str">
        <f>"Q"&amp;ROUNDUP(MONTH(SalesDataTable[[#This Row],[Order Date]])/3,0)</f>
        <v>Q2</v>
      </c>
      <c r="E1140" s="5">
        <f>MONTH(SalesDataTable[[#This Row],[Order Date]])</f>
        <v>6</v>
      </c>
      <c r="F1140" s="5" t="str">
        <f>TEXT(SalesDataTable[[#This Row],[Order Date]], "MMM")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25">
        <f>SalesDataTable[[#This Row],[Units Sold]]*SalesDataTable[[#This Row],[Unit Price]]</f>
        <v>495.56</v>
      </c>
      <c r="V1140" s="8">
        <f>SalesDataTable[[#This Row],[Units Sold]]*SalesDataTable[[#This Row],[Unit Price]]*SalesDataTable[[#This Row],[Discount %]]</f>
        <v>0</v>
      </c>
      <c r="W1140" s="5">
        <f>YEAR(SalesDataTable[[#This Row],[Order Date]])</f>
        <v>2026</v>
      </c>
      <c r="X1140" s="8" t="str">
        <f>"Q"&amp;ROUNDUP(MONTH(SalesDataTable[[#This Row],[Order Date]])/3,0)</f>
        <v>Q2</v>
      </c>
      <c r="Y1140" s="9">
        <f>MONTH(SalesDataTable[[#This Row],[Order Date]])</f>
        <v>6</v>
      </c>
      <c r="Z1140" s="8" t="str">
        <f>TEXT(SalesDataTable[[#This Row],[Order Date]],"mmm")</f>
        <v>Jun</v>
      </c>
    </row>
    <row r="1141" spans="1:26" ht="16">
      <c r="A1141" s="2">
        <v>3366</v>
      </c>
      <c r="B1141" s="3">
        <v>46192</v>
      </c>
      <c r="C1141" s="5">
        <f>YEAR(SalesDataTable[[#This Row],[Order Date]])</f>
        <v>2026</v>
      </c>
      <c r="D1141" s="14" t="str">
        <f>"Q"&amp;ROUNDUP(MONTH(SalesDataTable[[#This Row],[Order Date]])/3,0)</f>
        <v>Q2</v>
      </c>
      <c r="E1141" s="5">
        <f>MONTH(SalesDataTable[[#This Row],[Order Date]])</f>
        <v>6</v>
      </c>
      <c r="F1141" s="5" t="str">
        <f>TEXT(SalesDataTable[[#This Row],[Order Date]], "MMM")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25">
        <f>SalesDataTable[[#This Row],[Units Sold]]*SalesDataTable[[#This Row],[Unit Price]]</f>
        <v>135.41999999999999</v>
      </c>
      <c r="V1141" s="8">
        <f>SalesDataTable[[#This Row],[Units Sold]]*SalesDataTable[[#This Row],[Unit Price]]*SalesDataTable[[#This Row],[Discount %]]</f>
        <v>6.7709999999999999</v>
      </c>
      <c r="W1141" s="5">
        <f>YEAR(SalesDataTable[[#This Row],[Order Date]])</f>
        <v>2026</v>
      </c>
      <c r="X1141" s="8" t="str">
        <f>"Q"&amp;ROUNDUP(MONTH(SalesDataTable[[#This Row],[Order Date]])/3,0)</f>
        <v>Q2</v>
      </c>
      <c r="Y1141" s="9">
        <f>MONTH(SalesDataTable[[#This Row],[Order Date]])</f>
        <v>6</v>
      </c>
      <c r="Z1141" s="8" t="str">
        <f>TEXT(SalesDataTable[[#This Row],[Order Date]],"mmm")</f>
        <v>Jun</v>
      </c>
    </row>
    <row r="1142" spans="1:26" ht="16">
      <c r="A1142" s="2">
        <v>3691</v>
      </c>
      <c r="B1142" s="3">
        <v>46192</v>
      </c>
      <c r="C1142" s="5">
        <f>YEAR(SalesDataTable[[#This Row],[Order Date]])</f>
        <v>2026</v>
      </c>
      <c r="D1142" s="14" t="str">
        <f>"Q"&amp;ROUNDUP(MONTH(SalesDataTable[[#This Row],[Order Date]])/3,0)</f>
        <v>Q2</v>
      </c>
      <c r="E1142" s="5">
        <f>MONTH(SalesDataTable[[#This Row],[Order Date]])</f>
        <v>6</v>
      </c>
      <c r="F1142" s="5" t="str">
        <f>TEXT(SalesDataTable[[#This Row],[Order Date]], "MMM")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25">
        <f>SalesDataTable[[#This Row],[Units Sold]]*SalesDataTable[[#This Row],[Unit Price]]</f>
        <v>93.48</v>
      </c>
      <c r="V1142" s="8">
        <f>SalesDataTable[[#This Row],[Units Sold]]*SalesDataTable[[#This Row],[Unit Price]]*SalesDataTable[[#This Row],[Discount %]]</f>
        <v>4.6740000000000004</v>
      </c>
      <c r="W1142" s="5">
        <f>YEAR(SalesDataTable[[#This Row],[Order Date]])</f>
        <v>2026</v>
      </c>
      <c r="X1142" s="8" t="str">
        <f>"Q"&amp;ROUNDUP(MONTH(SalesDataTable[[#This Row],[Order Date]])/3,0)</f>
        <v>Q2</v>
      </c>
      <c r="Y1142" s="9">
        <f>MONTH(SalesDataTable[[#This Row],[Order Date]])</f>
        <v>6</v>
      </c>
      <c r="Z1142" s="8" t="str">
        <f>TEXT(SalesDataTable[[#This Row],[Order Date]],"mmm")</f>
        <v>Jun</v>
      </c>
    </row>
    <row r="1143" spans="1:26" ht="16">
      <c r="A1143" s="2">
        <v>3909</v>
      </c>
      <c r="B1143" s="3">
        <v>46192</v>
      </c>
      <c r="C1143" s="5">
        <f>YEAR(SalesDataTable[[#This Row],[Order Date]])</f>
        <v>2026</v>
      </c>
      <c r="D1143" s="14" t="str">
        <f>"Q"&amp;ROUNDUP(MONTH(SalesDataTable[[#This Row],[Order Date]])/3,0)</f>
        <v>Q2</v>
      </c>
      <c r="E1143" s="5">
        <f>MONTH(SalesDataTable[[#This Row],[Order Date]])</f>
        <v>6</v>
      </c>
      <c r="F1143" s="5" t="str">
        <f>TEXT(SalesDataTable[[#This Row],[Order Date]], "MMM")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25">
        <f>SalesDataTable[[#This Row],[Units Sold]]*SalesDataTable[[#This Row],[Unit Price]]</f>
        <v>156.05000000000001</v>
      </c>
      <c r="V1143" s="8">
        <f>SalesDataTable[[#This Row],[Units Sold]]*SalesDataTable[[#This Row],[Unit Price]]*SalesDataTable[[#This Row],[Discount %]]</f>
        <v>7.8025000000000011</v>
      </c>
      <c r="W1143" s="5">
        <f>YEAR(SalesDataTable[[#This Row],[Order Date]])</f>
        <v>2026</v>
      </c>
      <c r="X1143" s="8" t="str">
        <f>"Q"&amp;ROUNDUP(MONTH(SalesDataTable[[#This Row],[Order Date]])/3,0)</f>
        <v>Q2</v>
      </c>
      <c r="Y1143" s="9">
        <f>MONTH(SalesDataTable[[#This Row],[Order Date]])</f>
        <v>6</v>
      </c>
      <c r="Z1143" s="8" t="str">
        <f>TEXT(SalesDataTable[[#This Row],[Order Date]],"mmm")</f>
        <v>Jun</v>
      </c>
    </row>
    <row r="1144" spans="1:26" ht="16">
      <c r="A1144" s="2">
        <v>4862</v>
      </c>
      <c r="B1144" s="3">
        <v>46192</v>
      </c>
      <c r="C1144" s="5">
        <f>YEAR(SalesDataTable[[#This Row],[Order Date]])</f>
        <v>2026</v>
      </c>
      <c r="D1144" s="14" t="str">
        <f>"Q"&amp;ROUNDUP(MONTH(SalesDataTable[[#This Row],[Order Date]])/3,0)</f>
        <v>Q2</v>
      </c>
      <c r="E1144" s="5">
        <f>MONTH(SalesDataTable[[#This Row],[Order Date]])</f>
        <v>6</v>
      </c>
      <c r="F1144" s="5" t="str">
        <f>TEXT(SalesDataTable[[#This Row],[Order Date]], "MMM")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25">
        <f>SalesDataTable[[#This Row],[Units Sold]]*SalesDataTable[[#This Row],[Unit Price]]</f>
        <v>36.74</v>
      </c>
      <c r="V1144" s="8">
        <f>SalesDataTable[[#This Row],[Units Sold]]*SalesDataTable[[#This Row],[Unit Price]]*SalesDataTable[[#This Row],[Discount %]]</f>
        <v>0</v>
      </c>
      <c r="W1144" s="5">
        <f>YEAR(SalesDataTable[[#This Row],[Order Date]])</f>
        <v>2026</v>
      </c>
      <c r="X1144" s="8" t="str">
        <f>"Q"&amp;ROUNDUP(MONTH(SalesDataTable[[#This Row],[Order Date]])/3,0)</f>
        <v>Q2</v>
      </c>
      <c r="Y1144" s="9">
        <f>MONTH(SalesDataTable[[#This Row],[Order Date]])</f>
        <v>6</v>
      </c>
      <c r="Z1144" s="8" t="str">
        <f>TEXT(SalesDataTable[[#This Row],[Order Date]],"mmm")</f>
        <v>Jun</v>
      </c>
    </row>
    <row r="1145" spans="1:26" ht="16">
      <c r="A1145" s="2">
        <v>5096</v>
      </c>
      <c r="B1145" s="3">
        <v>46192</v>
      </c>
      <c r="C1145" s="5">
        <f>YEAR(SalesDataTable[[#This Row],[Order Date]])</f>
        <v>2026</v>
      </c>
      <c r="D1145" s="14" t="str">
        <f>"Q"&amp;ROUNDUP(MONTH(SalesDataTable[[#This Row],[Order Date]])/3,0)</f>
        <v>Q2</v>
      </c>
      <c r="E1145" s="5">
        <f>MONTH(SalesDataTable[[#This Row],[Order Date]])</f>
        <v>6</v>
      </c>
      <c r="F1145" s="5" t="str">
        <f>TEXT(SalesDataTable[[#This Row],[Order Date]], "MMM")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25">
        <f>SalesDataTable[[#This Row],[Units Sold]]*SalesDataTable[[#This Row],[Unit Price]]</f>
        <v>398.56</v>
      </c>
      <c r="V1145" s="8">
        <f>SalesDataTable[[#This Row],[Units Sold]]*SalesDataTable[[#This Row],[Unit Price]]*SalesDataTable[[#This Row],[Discount %]]</f>
        <v>0</v>
      </c>
      <c r="W1145" s="5">
        <f>YEAR(SalesDataTable[[#This Row],[Order Date]])</f>
        <v>2026</v>
      </c>
      <c r="X1145" s="8" t="str">
        <f>"Q"&amp;ROUNDUP(MONTH(SalesDataTable[[#This Row],[Order Date]])/3,0)</f>
        <v>Q2</v>
      </c>
      <c r="Y1145" s="9">
        <f>MONTH(SalesDataTable[[#This Row],[Order Date]])</f>
        <v>6</v>
      </c>
      <c r="Z1145" s="8" t="str">
        <f>TEXT(SalesDataTable[[#This Row],[Order Date]],"mmm")</f>
        <v>Jun</v>
      </c>
    </row>
    <row r="1146" spans="1:26" ht="16">
      <c r="A1146" s="2">
        <v>5112</v>
      </c>
      <c r="B1146" s="3">
        <v>46192</v>
      </c>
      <c r="C1146" s="5">
        <f>YEAR(SalesDataTable[[#This Row],[Order Date]])</f>
        <v>2026</v>
      </c>
      <c r="D1146" s="14" t="str">
        <f>"Q"&amp;ROUNDUP(MONTH(SalesDataTable[[#This Row],[Order Date]])/3,0)</f>
        <v>Q2</v>
      </c>
      <c r="E1146" s="5">
        <f>MONTH(SalesDataTable[[#This Row],[Order Date]])</f>
        <v>6</v>
      </c>
      <c r="F1146" s="5" t="str">
        <f>TEXT(SalesDataTable[[#This Row],[Order Date]], "MMM")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25">
        <f>SalesDataTable[[#This Row],[Units Sold]]*SalesDataTable[[#This Row],[Unit Price]]</f>
        <v>74.08</v>
      </c>
      <c r="V1146" s="8">
        <f>SalesDataTable[[#This Row],[Units Sold]]*SalesDataTable[[#This Row],[Unit Price]]*SalesDataTable[[#This Row],[Discount %]]</f>
        <v>3.7040000000000002</v>
      </c>
      <c r="W1146" s="5">
        <f>YEAR(SalesDataTable[[#This Row],[Order Date]])</f>
        <v>2026</v>
      </c>
      <c r="X1146" s="8" t="str">
        <f>"Q"&amp;ROUNDUP(MONTH(SalesDataTable[[#This Row],[Order Date]])/3,0)</f>
        <v>Q2</v>
      </c>
      <c r="Y1146" s="9">
        <f>MONTH(SalesDataTable[[#This Row],[Order Date]])</f>
        <v>6</v>
      </c>
      <c r="Z1146" s="8" t="str">
        <f>TEXT(SalesDataTable[[#This Row],[Order Date]],"mmm")</f>
        <v>Jun</v>
      </c>
    </row>
    <row r="1147" spans="1:26" ht="16">
      <c r="A1147" s="2">
        <v>501</v>
      </c>
      <c r="B1147" s="3">
        <v>46193</v>
      </c>
      <c r="C1147" s="5">
        <f>YEAR(SalesDataTable[[#This Row],[Order Date]])</f>
        <v>2026</v>
      </c>
      <c r="D1147" s="14" t="str">
        <f>"Q"&amp;ROUNDUP(MONTH(SalesDataTable[[#This Row],[Order Date]])/3,0)</f>
        <v>Q2</v>
      </c>
      <c r="E1147" s="5">
        <f>MONTH(SalesDataTable[[#This Row],[Order Date]])</f>
        <v>6</v>
      </c>
      <c r="F1147" s="5" t="str">
        <f>TEXT(SalesDataTable[[#This Row],[Order Date]], "MMM")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25">
        <f>SalesDataTable[[#This Row],[Units Sold]]*SalesDataTable[[#This Row],[Unit Price]]</f>
        <v>161.9</v>
      </c>
      <c r="V1147" s="8">
        <f>SalesDataTable[[#This Row],[Units Sold]]*SalesDataTable[[#This Row],[Unit Price]]*SalesDataTable[[#This Row],[Discount %]]</f>
        <v>16.190000000000001</v>
      </c>
      <c r="W1147" s="5">
        <f>YEAR(SalesDataTable[[#This Row],[Order Date]])</f>
        <v>2026</v>
      </c>
      <c r="X1147" s="8" t="str">
        <f>"Q"&amp;ROUNDUP(MONTH(SalesDataTable[[#This Row],[Order Date]])/3,0)</f>
        <v>Q2</v>
      </c>
      <c r="Y1147" s="9">
        <f>MONTH(SalesDataTable[[#This Row],[Order Date]])</f>
        <v>6</v>
      </c>
      <c r="Z1147" s="8" t="str">
        <f>TEXT(SalesDataTable[[#This Row],[Order Date]],"mmm")</f>
        <v>Jun</v>
      </c>
    </row>
    <row r="1148" spans="1:26" ht="16">
      <c r="A1148" s="2">
        <v>540</v>
      </c>
      <c r="B1148" s="3">
        <v>46193</v>
      </c>
      <c r="C1148" s="5">
        <f>YEAR(SalesDataTable[[#This Row],[Order Date]])</f>
        <v>2026</v>
      </c>
      <c r="D1148" s="14" t="str">
        <f>"Q"&amp;ROUNDUP(MONTH(SalesDataTable[[#This Row],[Order Date]])/3,0)</f>
        <v>Q2</v>
      </c>
      <c r="E1148" s="5">
        <f>MONTH(SalesDataTable[[#This Row],[Order Date]])</f>
        <v>6</v>
      </c>
      <c r="F1148" s="5" t="str">
        <f>TEXT(SalesDataTable[[#This Row],[Order Date]], "MMM")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25">
        <f>SalesDataTable[[#This Row],[Units Sold]]*SalesDataTable[[#This Row],[Unit Price]]</f>
        <v>151.46</v>
      </c>
      <c r="V1148" s="8">
        <f>SalesDataTable[[#This Row],[Units Sold]]*SalesDataTable[[#This Row],[Unit Price]]*SalesDataTable[[#This Row],[Discount %]]</f>
        <v>7.5730000000000004</v>
      </c>
      <c r="W1148" s="5">
        <f>YEAR(SalesDataTable[[#This Row],[Order Date]])</f>
        <v>2026</v>
      </c>
      <c r="X1148" s="8" t="str">
        <f>"Q"&amp;ROUNDUP(MONTH(SalesDataTable[[#This Row],[Order Date]])/3,0)</f>
        <v>Q2</v>
      </c>
      <c r="Y1148" s="9">
        <f>MONTH(SalesDataTable[[#This Row],[Order Date]])</f>
        <v>6</v>
      </c>
      <c r="Z1148" s="8" t="str">
        <f>TEXT(SalesDataTable[[#This Row],[Order Date]],"mmm")</f>
        <v>Jun</v>
      </c>
    </row>
    <row r="1149" spans="1:26" ht="16">
      <c r="A1149" s="2">
        <v>2255</v>
      </c>
      <c r="B1149" s="3">
        <v>46193</v>
      </c>
      <c r="C1149" s="5">
        <f>YEAR(SalesDataTable[[#This Row],[Order Date]])</f>
        <v>2026</v>
      </c>
      <c r="D1149" s="14" t="str">
        <f>"Q"&amp;ROUNDUP(MONTH(SalesDataTable[[#This Row],[Order Date]])/3,0)</f>
        <v>Q2</v>
      </c>
      <c r="E1149" s="5">
        <f>MONTH(SalesDataTable[[#This Row],[Order Date]])</f>
        <v>6</v>
      </c>
      <c r="F1149" s="5" t="str">
        <f>TEXT(SalesDataTable[[#This Row],[Order Date]], "MMM")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25">
        <f>SalesDataTable[[#This Row],[Units Sold]]*SalesDataTable[[#This Row],[Unit Price]]</f>
        <v>450.5</v>
      </c>
      <c r="V1149" s="8">
        <f>SalesDataTable[[#This Row],[Units Sold]]*SalesDataTable[[#This Row],[Unit Price]]*SalesDataTable[[#This Row],[Discount %]]</f>
        <v>0</v>
      </c>
      <c r="W1149" s="5">
        <f>YEAR(SalesDataTable[[#This Row],[Order Date]])</f>
        <v>2026</v>
      </c>
      <c r="X1149" s="8" t="str">
        <f>"Q"&amp;ROUNDUP(MONTH(SalesDataTable[[#This Row],[Order Date]])/3,0)</f>
        <v>Q2</v>
      </c>
      <c r="Y1149" s="9">
        <f>MONTH(SalesDataTable[[#This Row],[Order Date]])</f>
        <v>6</v>
      </c>
      <c r="Z1149" s="8" t="str">
        <f>TEXT(SalesDataTable[[#This Row],[Order Date]],"mmm")</f>
        <v>Jun</v>
      </c>
    </row>
    <row r="1150" spans="1:26" ht="16">
      <c r="A1150" s="2">
        <v>3126</v>
      </c>
      <c r="B1150" s="3">
        <v>46193</v>
      </c>
      <c r="C1150" s="5">
        <f>YEAR(SalesDataTable[[#This Row],[Order Date]])</f>
        <v>2026</v>
      </c>
      <c r="D1150" s="14" t="str">
        <f>"Q"&amp;ROUNDUP(MONTH(SalesDataTable[[#This Row],[Order Date]])/3,0)</f>
        <v>Q2</v>
      </c>
      <c r="E1150" s="5">
        <f>MONTH(SalesDataTable[[#This Row],[Order Date]])</f>
        <v>6</v>
      </c>
      <c r="F1150" s="5" t="str">
        <f>TEXT(SalesDataTable[[#This Row],[Order Date]], "MMM")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25">
        <f>SalesDataTable[[#This Row],[Units Sold]]*SalesDataTable[[#This Row],[Unit Price]]</f>
        <v>155.69</v>
      </c>
      <c r="V1150" s="8">
        <f>SalesDataTable[[#This Row],[Units Sold]]*SalesDataTable[[#This Row],[Unit Price]]*SalesDataTable[[#This Row],[Discount %]]</f>
        <v>15.569000000000001</v>
      </c>
      <c r="W1150" s="5">
        <f>YEAR(SalesDataTable[[#This Row],[Order Date]])</f>
        <v>2026</v>
      </c>
      <c r="X1150" s="8" t="str">
        <f>"Q"&amp;ROUNDUP(MONTH(SalesDataTable[[#This Row],[Order Date]])/3,0)</f>
        <v>Q2</v>
      </c>
      <c r="Y1150" s="9">
        <f>MONTH(SalesDataTable[[#This Row],[Order Date]])</f>
        <v>6</v>
      </c>
      <c r="Z1150" s="8" t="str">
        <f>TEXT(SalesDataTable[[#This Row],[Order Date]],"mmm")</f>
        <v>Jun</v>
      </c>
    </row>
    <row r="1151" spans="1:26" ht="16">
      <c r="A1151" s="2">
        <v>3223</v>
      </c>
      <c r="B1151" s="3">
        <v>46193</v>
      </c>
      <c r="C1151" s="5">
        <f>YEAR(SalesDataTable[[#This Row],[Order Date]])</f>
        <v>2026</v>
      </c>
      <c r="D1151" s="14" t="str">
        <f>"Q"&amp;ROUNDUP(MONTH(SalesDataTable[[#This Row],[Order Date]])/3,0)</f>
        <v>Q2</v>
      </c>
      <c r="E1151" s="5">
        <f>MONTH(SalesDataTable[[#This Row],[Order Date]])</f>
        <v>6</v>
      </c>
      <c r="F1151" s="5" t="str">
        <f>TEXT(SalesDataTable[[#This Row],[Order Date]], "MMM")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25">
        <f>SalesDataTable[[#This Row],[Units Sold]]*SalesDataTable[[#This Row],[Unit Price]]</f>
        <v>50.11</v>
      </c>
      <c r="V1151" s="8">
        <f>SalesDataTable[[#This Row],[Units Sold]]*SalesDataTable[[#This Row],[Unit Price]]*SalesDataTable[[#This Row],[Discount %]]</f>
        <v>2.5055000000000001</v>
      </c>
      <c r="W1151" s="5">
        <f>YEAR(SalesDataTable[[#This Row],[Order Date]])</f>
        <v>2026</v>
      </c>
      <c r="X1151" s="8" t="str">
        <f>"Q"&amp;ROUNDUP(MONTH(SalesDataTable[[#This Row],[Order Date]])/3,0)</f>
        <v>Q2</v>
      </c>
      <c r="Y1151" s="9">
        <f>MONTH(SalesDataTable[[#This Row],[Order Date]])</f>
        <v>6</v>
      </c>
      <c r="Z1151" s="8" t="str">
        <f>TEXT(SalesDataTable[[#This Row],[Order Date]],"mmm")</f>
        <v>Jun</v>
      </c>
    </row>
    <row r="1152" spans="1:26" ht="16">
      <c r="A1152" s="2">
        <v>3260</v>
      </c>
      <c r="B1152" s="3">
        <v>46193</v>
      </c>
      <c r="C1152" s="5">
        <f>YEAR(SalesDataTable[[#This Row],[Order Date]])</f>
        <v>2026</v>
      </c>
      <c r="D1152" s="14" t="str">
        <f>"Q"&amp;ROUNDUP(MONTH(SalesDataTable[[#This Row],[Order Date]])/3,0)</f>
        <v>Q2</v>
      </c>
      <c r="E1152" s="5">
        <f>MONTH(SalesDataTable[[#This Row],[Order Date]])</f>
        <v>6</v>
      </c>
      <c r="F1152" s="5" t="str">
        <f>TEXT(SalesDataTable[[#This Row],[Order Date]], "MMM")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25">
        <f>SalesDataTable[[#This Row],[Units Sold]]*SalesDataTable[[#This Row],[Unit Price]]</f>
        <v>142.55000000000001</v>
      </c>
      <c r="V1152" s="8">
        <f>SalesDataTable[[#This Row],[Units Sold]]*SalesDataTable[[#This Row],[Unit Price]]*SalesDataTable[[#This Row],[Discount %]]</f>
        <v>14.255000000000003</v>
      </c>
      <c r="W1152" s="5">
        <f>YEAR(SalesDataTable[[#This Row],[Order Date]])</f>
        <v>2026</v>
      </c>
      <c r="X1152" s="8" t="str">
        <f>"Q"&amp;ROUNDUP(MONTH(SalesDataTable[[#This Row],[Order Date]])/3,0)</f>
        <v>Q2</v>
      </c>
      <c r="Y1152" s="9">
        <f>MONTH(SalesDataTable[[#This Row],[Order Date]])</f>
        <v>6</v>
      </c>
      <c r="Z1152" s="8" t="str">
        <f>TEXT(SalesDataTable[[#This Row],[Order Date]],"mmm")</f>
        <v>Jun</v>
      </c>
    </row>
    <row r="1153" spans="1:26" ht="16">
      <c r="A1153" s="2">
        <v>3404</v>
      </c>
      <c r="B1153" s="3">
        <v>46193</v>
      </c>
      <c r="C1153" s="5">
        <f>YEAR(SalesDataTable[[#This Row],[Order Date]])</f>
        <v>2026</v>
      </c>
      <c r="D1153" s="14" t="str">
        <f>"Q"&amp;ROUNDUP(MONTH(SalesDataTable[[#This Row],[Order Date]])/3,0)</f>
        <v>Q2</v>
      </c>
      <c r="E1153" s="5">
        <f>MONTH(SalesDataTable[[#This Row],[Order Date]])</f>
        <v>6</v>
      </c>
      <c r="F1153" s="5" t="str">
        <f>TEXT(SalesDataTable[[#This Row],[Order Date]], "MMM")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25">
        <f>SalesDataTable[[#This Row],[Units Sold]]*SalesDataTable[[#This Row],[Unit Price]]</f>
        <v>573.33000000000004</v>
      </c>
      <c r="V1153" s="8">
        <f>SalesDataTable[[#This Row],[Units Sold]]*SalesDataTable[[#This Row],[Unit Price]]*SalesDataTable[[#This Row],[Discount %]]</f>
        <v>28.666500000000003</v>
      </c>
      <c r="W1153" s="5">
        <f>YEAR(SalesDataTable[[#This Row],[Order Date]])</f>
        <v>2026</v>
      </c>
      <c r="X1153" s="8" t="str">
        <f>"Q"&amp;ROUNDUP(MONTH(SalesDataTable[[#This Row],[Order Date]])/3,0)</f>
        <v>Q2</v>
      </c>
      <c r="Y1153" s="9">
        <f>MONTH(SalesDataTable[[#This Row],[Order Date]])</f>
        <v>6</v>
      </c>
      <c r="Z1153" s="8" t="str">
        <f>TEXT(SalesDataTable[[#This Row],[Order Date]],"mmm")</f>
        <v>Jun</v>
      </c>
    </row>
    <row r="1154" spans="1:26" ht="16">
      <c r="A1154" s="2">
        <v>4267</v>
      </c>
      <c r="B1154" s="3">
        <v>46193</v>
      </c>
      <c r="C1154" s="5">
        <f>YEAR(SalesDataTable[[#This Row],[Order Date]])</f>
        <v>2026</v>
      </c>
      <c r="D1154" s="14" t="str">
        <f>"Q"&amp;ROUNDUP(MONTH(SalesDataTable[[#This Row],[Order Date]])/3,0)</f>
        <v>Q2</v>
      </c>
      <c r="E1154" s="5">
        <f>MONTH(SalesDataTable[[#This Row],[Order Date]])</f>
        <v>6</v>
      </c>
      <c r="F1154" s="5" t="str">
        <f>TEXT(SalesDataTable[[#This Row],[Order Date]], "MMM")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25">
        <f>SalesDataTable[[#This Row],[Units Sold]]*SalesDataTable[[#This Row],[Unit Price]]</f>
        <v>241.38</v>
      </c>
      <c r="V1154" s="8">
        <f>SalesDataTable[[#This Row],[Units Sold]]*SalesDataTable[[#This Row],[Unit Price]]*SalesDataTable[[#This Row],[Discount %]]</f>
        <v>36.207000000000001</v>
      </c>
      <c r="W1154" s="5">
        <f>YEAR(SalesDataTable[[#This Row],[Order Date]])</f>
        <v>2026</v>
      </c>
      <c r="X1154" s="8" t="str">
        <f>"Q"&amp;ROUNDUP(MONTH(SalesDataTable[[#This Row],[Order Date]])/3,0)</f>
        <v>Q2</v>
      </c>
      <c r="Y1154" s="9">
        <f>MONTH(SalesDataTable[[#This Row],[Order Date]])</f>
        <v>6</v>
      </c>
      <c r="Z1154" s="8" t="str">
        <f>TEXT(SalesDataTable[[#This Row],[Order Date]],"mmm")</f>
        <v>Jun</v>
      </c>
    </row>
    <row r="1155" spans="1:26" ht="16">
      <c r="A1155" s="2">
        <v>5082</v>
      </c>
      <c r="B1155" s="3">
        <v>46193</v>
      </c>
      <c r="C1155" s="5">
        <f>YEAR(SalesDataTable[[#This Row],[Order Date]])</f>
        <v>2026</v>
      </c>
      <c r="D1155" s="14" t="str">
        <f>"Q"&amp;ROUNDUP(MONTH(SalesDataTable[[#This Row],[Order Date]])/3,0)</f>
        <v>Q2</v>
      </c>
      <c r="E1155" s="5">
        <f>MONTH(SalesDataTable[[#This Row],[Order Date]])</f>
        <v>6</v>
      </c>
      <c r="F1155" s="5" t="str">
        <f>TEXT(SalesDataTable[[#This Row],[Order Date]], "MMM")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25">
        <f>SalesDataTable[[#This Row],[Units Sold]]*SalesDataTable[[#This Row],[Unit Price]]</f>
        <v>162.97999999999999</v>
      </c>
      <c r="V1155" s="8">
        <f>SalesDataTable[[#This Row],[Units Sold]]*SalesDataTable[[#This Row],[Unit Price]]*SalesDataTable[[#This Row],[Discount %]]</f>
        <v>0</v>
      </c>
      <c r="W1155" s="5">
        <f>YEAR(SalesDataTable[[#This Row],[Order Date]])</f>
        <v>2026</v>
      </c>
      <c r="X1155" s="8" t="str">
        <f>"Q"&amp;ROUNDUP(MONTH(SalesDataTable[[#This Row],[Order Date]])/3,0)</f>
        <v>Q2</v>
      </c>
      <c r="Y1155" s="9">
        <f>MONTH(SalesDataTable[[#This Row],[Order Date]])</f>
        <v>6</v>
      </c>
      <c r="Z1155" s="8" t="str">
        <f>TEXT(SalesDataTable[[#This Row],[Order Date]],"mmm")</f>
        <v>Jun</v>
      </c>
    </row>
    <row r="1156" spans="1:26" ht="16">
      <c r="A1156" s="2">
        <v>5108</v>
      </c>
      <c r="B1156" s="3">
        <v>46193</v>
      </c>
      <c r="C1156" s="5">
        <f>YEAR(SalesDataTable[[#This Row],[Order Date]])</f>
        <v>2026</v>
      </c>
      <c r="D1156" s="14" t="str">
        <f>"Q"&amp;ROUNDUP(MONTH(SalesDataTable[[#This Row],[Order Date]])/3,0)</f>
        <v>Q2</v>
      </c>
      <c r="E1156" s="5">
        <f>MONTH(SalesDataTable[[#This Row],[Order Date]])</f>
        <v>6</v>
      </c>
      <c r="F1156" s="5" t="str">
        <f>TEXT(SalesDataTable[[#This Row],[Order Date]], "MMM")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25">
        <f>SalesDataTable[[#This Row],[Units Sold]]*SalesDataTable[[#This Row],[Unit Price]]</f>
        <v>1301.68</v>
      </c>
      <c r="V1156" s="8">
        <f>SalesDataTable[[#This Row],[Units Sold]]*SalesDataTable[[#This Row],[Unit Price]]*SalesDataTable[[#This Row],[Discount %]]</f>
        <v>260.33600000000001</v>
      </c>
      <c r="W1156" s="5">
        <f>YEAR(SalesDataTable[[#This Row],[Order Date]])</f>
        <v>2026</v>
      </c>
      <c r="X1156" s="8" t="str">
        <f>"Q"&amp;ROUNDUP(MONTH(SalesDataTable[[#This Row],[Order Date]])/3,0)</f>
        <v>Q2</v>
      </c>
      <c r="Y1156" s="9">
        <f>MONTH(SalesDataTable[[#This Row],[Order Date]])</f>
        <v>6</v>
      </c>
      <c r="Z1156" s="8" t="str">
        <f>TEXT(SalesDataTable[[#This Row],[Order Date]],"mmm")</f>
        <v>Jun</v>
      </c>
    </row>
    <row r="1157" spans="1:26" ht="16">
      <c r="A1157" s="2">
        <v>1105</v>
      </c>
      <c r="B1157" s="3">
        <v>46194</v>
      </c>
      <c r="C1157" s="5">
        <f>YEAR(SalesDataTable[[#This Row],[Order Date]])</f>
        <v>2026</v>
      </c>
      <c r="D1157" s="14" t="str">
        <f>"Q"&amp;ROUNDUP(MONTH(SalesDataTable[[#This Row],[Order Date]])/3,0)</f>
        <v>Q2</v>
      </c>
      <c r="E1157" s="5">
        <f>MONTH(SalesDataTable[[#This Row],[Order Date]])</f>
        <v>6</v>
      </c>
      <c r="F1157" s="5" t="str">
        <f>TEXT(SalesDataTable[[#This Row],[Order Date]], "MMM")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25">
        <f>SalesDataTable[[#This Row],[Units Sold]]*SalesDataTable[[#This Row],[Unit Price]]</f>
        <v>36.479999999999997</v>
      </c>
      <c r="V1157" s="8">
        <f>SalesDataTable[[#This Row],[Units Sold]]*SalesDataTable[[#This Row],[Unit Price]]*SalesDataTable[[#This Row],[Discount %]]</f>
        <v>3.6479999999999997</v>
      </c>
      <c r="W1157" s="5">
        <f>YEAR(SalesDataTable[[#This Row],[Order Date]])</f>
        <v>2026</v>
      </c>
      <c r="X1157" s="8" t="str">
        <f>"Q"&amp;ROUNDUP(MONTH(SalesDataTable[[#This Row],[Order Date]])/3,0)</f>
        <v>Q2</v>
      </c>
      <c r="Y1157" s="9">
        <f>MONTH(SalesDataTable[[#This Row],[Order Date]])</f>
        <v>6</v>
      </c>
      <c r="Z1157" s="8" t="str">
        <f>TEXT(SalesDataTable[[#This Row],[Order Date]],"mmm")</f>
        <v>Jun</v>
      </c>
    </row>
    <row r="1158" spans="1:26" ht="16">
      <c r="A1158" s="2">
        <v>2757</v>
      </c>
      <c r="B1158" s="3">
        <v>46194</v>
      </c>
      <c r="C1158" s="5">
        <f>YEAR(SalesDataTable[[#This Row],[Order Date]])</f>
        <v>2026</v>
      </c>
      <c r="D1158" s="14" t="str">
        <f>"Q"&amp;ROUNDUP(MONTH(SalesDataTable[[#This Row],[Order Date]])/3,0)</f>
        <v>Q2</v>
      </c>
      <c r="E1158" s="5">
        <f>MONTH(SalesDataTable[[#This Row],[Order Date]])</f>
        <v>6</v>
      </c>
      <c r="F1158" s="5" t="str">
        <f>TEXT(SalesDataTable[[#This Row],[Order Date]], "MMM")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25">
        <f>SalesDataTable[[#This Row],[Units Sold]]*SalesDataTable[[#This Row],[Unit Price]]</f>
        <v>819.90000000000009</v>
      </c>
      <c r="V1158" s="8">
        <f>SalesDataTable[[#This Row],[Units Sold]]*SalesDataTable[[#This Row],[Unit Price]]*SalesDataTable[[#This Row],[Discount %]]</f>
        <v>122.98500000000001</v>
      </c>
      <c r="W1158" s="5">
        <f>YEAR(SalesDataTable[[#This Row],[Order Date]])</f>
        <v>2026</v>
      </c>
      <c r="X1158" s="8" t="str">
        <f>"Q"&amp;ROUNDUP(MONTH(SalesDataTable[[#This Row],[Order Date]])/3,0)</f>
        <v>Q2</v>
      </c>
      <c r="Y1158" s="9">
        <f>MONTH(SalesDataTable[[#This Row],[Order Date]])</f>
        <v>6</v>
      </c>
      <c r="Z1158" s="8" t="str">
        <f>TEXT(SalesDataTable[[#This Row],[Order Date]],"mmm")</f>
        <v>Jun</v>
      </c>
    </row>
    <row r="1159" spans="1:26" ht="16">
      <c r="A1159" s="2">
        <v>3325</v>
      </c>
      <c r="B1159" s="3">
        <v>46194</v>
      </c>
      <c r="C1159" s="5">
        <f>YEAR(SalesDataTable[[#This Row],[Order Date]])</f>
        <v>2026</v>
      </c>
      <c r="D1159" s="14" t="str">
        <f>"Q"&amp;ROUNDUP(MONTH(SalesDataTable[[#This Row],[Order Date]])/3,0)</f>
        <v>Q2</v>
      </c>
      <c r="E1159" s="5">
        <f>MONTH(SalesDataTable[[#This Row],[Order Date]])</f>
        <v>6</v>
      </c>
      <c r="F1159" s="5" t="str">
        <f>TEXT(SalesDataTable[[#This Row],[Order Date]], "MMM")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25">
        <f>SalesDataTable[[#This Row],[Units Sold]]*SalesDataTable[[#This Row],[Unit Price]]</f>
        <v>202.28</v>
      </c>
      <c r="V1159" s="8">
        <f>SalesDataTable[[#This Row],[Units Sold]]*SalesDataTable[[#This Row],[Unit Price]]*SalesDataTable[[#This Row],[Discount %]]</f>
        <v>0</v>
      </c>
      <c r="W1159" s="5">
        <f>YEAR(SalesDataTable[[#This Row],[Order Date]])</f>
        <v>2026</v>
      </c>
      <c r="X1159" s="8" t="str">
        <f>"Q"&amp;ROUNDUP(MONTH(SalesDataTable[[#This Row],[Order Date]])/3,0)</f>
        <v>Q2</v>
      </c>
      <c r="Y1159" s="9">
        <f>MONTH(SalesDataTable[[#This Row],[Order Date]])</f>
        <v>6</v>
      </c>
      <c r="Z1159" s="8" t="str">
        <f>TEXT(SalesDataTable[[#This Row],[Order Date]],"mmm")</f>
        <v>Jun</v>
      </c>
    </row>
    <row r="1160" spans="1:26" ht="16">
      <c r="A1160" s="2">
        <v>4070</v>
      </c>
      <c r="B1160" s="3">
        <v>46194</v>
      </c>
      <c r="C1160" s="5">
        <f>YEAR(SalesDataTable[[#This Row],[Order Date]])</f>
        <v>2026</v>
      </c>
      <c r="D1160" s="14" t="str">
        <f>"Q"&amp;ROUNDUP(MONTH(SalesDataTable[[#This Row],[Order Date]])/3,0)</f>
        <v>Q2</v>
      </c>
      <c r="E1160" s="5">
        <f>MONTH(SalesDataTable[[#This Row],[Order Date]])</f>
        <v>6</v>
      </c>
      <c r="F1160" s="5" t="str">
        <f>TEXT(SalesDataTable[[#This Row],[Order Date]], "MMM")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25">
        <f>SalesDataTable[[#This Row],[Units Sold]]*SalesDataTable[[#This Row],[Unit Price]]</f>
        <v>311.15999999999997</v>
      </c>
      <c r="V1160" s="8">
        <f>SalesDataTable[[#This Row],[Units Sold]]*SalesDataTable[[#This Row],[Unit Price]]*SalesDataTable[[#This Row],[Discount %]]</f>
        <v>0</v>
      </c>
      <c r="W1160" s="5">
        <f>YEAR(SalesDataTable[[#This Row],[Order Date]])</f>
        <v>2026</v>
      </c>
      <c r="X1160" s="8" t="str">
        <f>"Q"&amp;ROUNDUP(MONTH(SalesDataTable[[#This Row],[Order Date]])/3,0)</f>
        <v>Q2</v>
      </c>
      <c r="Y1160" s="9">
        <f>MONTH(SalesDataTable[[#This Row],[Order Date]])</f>
        <v>6</v>
      </c>
      <c r="Z1160" s="8" t="str">
        <f>TEXT(SalesDataTable[[#This Row],[Order Date]],"mmm")</f>
        <v>Jun</v>
      </c>
    </row>
    <row r="1161" spans="1:26" ht="16">
      <c r="A1161" s="2">
        <v>4339</v>
      </c>
      <c r="B1161" s="3">
        <v>46194</v>
      </c>
      <c r="C1161" s="5">
        <f>YEAR(SalesDataTable[[#This Row],[Order Date]])</f>
        <v>2026</v>
      </c>
      <c r="D1161" s="14" t="str">
        <f>"Q"&amp;ROUNDUP(MONTH(SalesDataTable[[#This Row],[Order Date]])/3,0)</f>
        <v>Q2</v>
      </c>
      <c r="E1161" s="5">
        <f>MONTH(SalesDataTable[[#This Row],[Order Date]])</f>
        <v>6</v>
      </c>
      <c r="F1161" s="5" t="str">
        <f>TEXT(SalesDataTable[[#This Row],[Order Date]], "MMM")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25">
        <f>SalesDataTable[[#This Row],[Units Sold]]*SalesDataTable[[#This Row],[Unit Price]]</f>
        <v>132.49</v>
      </c>
      <c r="V1161" s="8">
        <f>SalesDataTable[[#This Row],[Units Sold]]*SalesDataTable[[#This Row],[Unit Price]]*SalesDataTable[[#This Row],[Discount %]]</f>
        <v>0</v>
      </c>
      <c r="W1161" s="5">
        <f>YEAR(SalesDataTable[[#This Row],[Order Date]])</f>
        <v>2026</v>
      </c>
      <c r="X1161" s="8" t="str">
        <f>"Q"&amp;ROUNDUP(MONTH(SalesDataTable[[#This Row],[Order Date]])/3,0)</f>
        <v>Q2</v>
      </c>
      <c r="Y1161" s="9">
        <f>MONTH(SalesDataTable[[#This Row],[Order Date]])</f>
        <v>6</v>
      </c>
      <c r="Z1161" s="8" t="str">
        <f>TEXT(SalesDataTable[[#This Row],[Order Date]],"mmm")</f>
        <v>Jun</v>
      </c>
    </row>
    <row r="1162" spans="1:26" ht="16">
      <c r="A1162" s="2">
        <v>731</v>
      </c>
      <c r="B1162" s="3">
        <v>46195</v>
      </c>
      <c r="C1162" s="5">
        <f>YEAR(SalesDataTable[[#This Row],[Order Date]])</f>
        <v>2026</v>
      </c>
      <c r="D1162" s="14" t="str">
        <f>"Q"&amp;ROUNDUP(MONTH(SalesDataTable[[#This Row],[Order Date]])/3,0)</f>
        <v>Q2</v>
      </c>
      <c r="E1162" s="5">
        <f>MONTH(SalesDataTable[[#This Row],[Order Date]])</f>
        <v>6</v>
      </c>
      <c r="F1162" s="5" t="str">
        <f>TEXT(SalesDataTable[[#This Row],[Order Date]], "MMM")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25">
        <f>SalesDataTable[[#This Row],[Units Sold]]*SalesDataTable[[#This Row],[Unit Price]]</f>
        <v>161.30000000000001</v>
      </c>
      <c r="V1162" s="8">
        <f>SalesDataTable[[#This Row],[Units Sold]]*SalesDataTable[[#This Row],[Unit Price]]*SalesDataTable[[#This Row],[Discount %]]</f>
        <v>0</v>
      </c>
      <c r="W1162" s="5">
        <f>YEAR(SalesDataTable[[#This Row],[Order Date]])</f>
        <v>2026</v>
      </c>
      <c r="X1162" s="8" t="str">
        <f>"Q"&amp;ROUNDUP(MONTH(SalesDataTable[[#This Row],[Order Date]])/3,0)</f>
        <v>Q2</v>
      </c>
      <c r="Y1162" s="9">
        <f>MONTH(SalesDataTable[[#This Row],[Order Date]])</f>
        <v>6</v>
      </c>
      <c r="Z1162" s="8" t="str">
        <f>TEXT(SalesDataTable[[#This Row],[Order Date]],"mmm")</f>
        <v>Jun</v>
      </c>
    </row>
    <row r="1163" spans="1:26" ht="16">
      <c r="A1163" s="2">
        <v>1362</v>
      </c>
      <c r="B1163" s="3">
        <v>46195</v>
      </c>
      <c r="C1163" s="5">
        <f>YEAR(SalesDataTable[[#This Row],[Order Date]])</f>
        <v>2026</v>
      </c>
      <c r="D1163" s="14" t="str">
        <f>"Q"&amp;ROUNDUP(MONTH(SalesDataTable[[#This Row],[Order Date]])/3,0)</f>
        <v>Q2</v>
      </c>
      <c r="E1163" s="5">
        <f>MONTH(SalesDataTable[[#This Row],[Order Date]])</f>
        <v>6</v>
      </c>
      <c r="F1163" s="5" t="str">
        <f>TEXT(SalesDataTable[[#This Row],[Order Date]], "MMM")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25">
        <f>SalesDataTable[[#This Row],[Units Sold]]*SalesDataTable[[#This Row],[Unit Price]]</f>
        <v>35.409999999999997</v>
      </c>
      <c r="V1163" s="8">
        <f>SalesDataTable[[#This Row],[Units Sold]]*SalesDataTable[[#This Row],[Unit Price]]*SalesDataTable[[#This Row],[Discount %]]</f>
        <v>1.7705</v>
      </c>
      <c r="W1163" s="5">
        <f>YEAR(SalesDataTable[[#This Row],[Order Date]])</f>
        <v>2026</v>
      </c>
      <c r="X1163" s="8" t="str">
        <f>"Q"&amp;ROUNDUP(MONTH(SalesDataTable[[#This Row],[Order Date]])/3,0)</f>
        <v>Q2</v>
      </c>
      <c r="Y1163" s="9">
        <f>MONTH(SalesDataTable[[#This Row],[Order Date]])</f>
        <v>6</v>
      </c>
      <c r="Z1163" s="8" t="str">
        <f>TEXT(SalesDataTable[[#This Row],[Order Date]],"mmm")</f>
        <v>Jun</v>
      </c>
    </row>
    <row r="1164" spans="1:26" ht="16">
      <c r="A1164" s="2">
        <v>1512</v>
      </c>
      <c r="B1164" s="3">
        <v>46195</v>
      </c>
      <c r="C1164" s="5">
        <f>YEAR(SalesDataTable[[#This Row],[Order Date]])</f>
        <v>2026</v>
      </c>
      <c r="D1164" s="14" t="str">
        <f>"Q"&amp;ROUNDUP(MONTH(SalesDataTable[[#This Row],[Order Date]])/3,0)</f>
        <v>Q2</v>
      </c>
      <c r="E1164" s="5">
        <f>MONTH(SalesDataTable[[#This Row],[Order Date]])</f>
        <v>6</v>
      </c>
      <c r="F1164" s="5" t="str">
        <f>TEXT(SalesDataTable[[#This Row],[Order Date]], "MMM")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25">
        <f>SalesDataTable[[#This Row],[Units Sold]]*SalesDataTable[[#This Row],[Unit Price]]</f>
        <v>123.03</v>
      </c>
      <c r="V1164" s="8">
        <f>SalesDataTable[[#This Row],[Units Sold]]*SalesDataTable[[#This Row],[Unit Price]]*SalesDataTable[[#This Row],[Discount %]]</f>
        <v>0</v>
      </c>
      <c r="W1164" s="5">
        <f>YEAR(SalesDataTable[[#This Row],[Order Date]])</f>
        <v>2026</v>
      </c>
      <c r="X1164" s="8" t="str">
        <f>"Q"&amp;ROUNDUP(MONTH(SalesDataTable[[#This Row],[Order Date]])/3,0)</f>
        <v>Q2</v>
      </c>
      <c r="Y1164" s="9">
        <f>MONTH(SalesDataTable[[#This Row],[Order Date]])</f>
        <v>6</v>
      </c>
      <c r="Z1164" s="8" t="str">
        <f>TEXT(SalesDataTable[[#This Row],[Order Date]],"mmm")</f>
        <v>Jun</v>
      </c>
    </row>
    <row r="1165" spans="1:26" ht="16">
      <c r="A1165" s="2">
        <v>1647</v>
      </c>
      <c r="B1165" s="3">
        <v>46195</v>
      </c>
      <c r="C1165" s="5">
        <f>YEAR(SalesDataTable[[#This Row],[Order Date]])</f>
        <v>2026</v>
      </c>
      <c r="D1165" s="14" t="str">
        <f>"Q"&amp;ROUNDUP(MONTH(SalesDataTable[[#This Row],[Order Date]])/3,0)</f>
        <v>Q2</v>
      </c>
      <c r="E1165" s="5">
        <f>MONTH(SalesDataTable[[#This Row],[Order Date]])</f>
        <v>6</v>
      </c>
      <c r="F1165" s="5" t="str">
        <f>TEXT(SalesDataTable[[#This Row],[Order Date]], "MMM")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25">
        <f>SalesDataTable[[#This Row],[Units Sold]]*SalesDataTable[[#This Row],[Unit Price]]</f>
        <v>36.01</v>
      </c>
      <c r="V1165" s="8">
        <f>SalesDataTable[[#This Row],[Units Sold]]*SalesDataTable[[#This Row],[Unit Price]]*SalesDataTable[[#This Row],[Discount %]]</f>
        <v>0</v>
      </c>
      <c r="W1165" s="5">
        <f>YEAR(SalesDataTable[[#This Row],[Order Date]])</f>
        <v>2026</v>
      </c>
      <c r="X1165" s="8" t="str">
        <f>"Q"&amp;ROUNDUP(MONTH(SalesDataTable[[#This Row],[Order Date]])/3,0)</f>
        <v>Q2</v>
      </c>
      <c r="Y1165" s="9">
        <f>MONTH(SalesDataTable[[#This Row],[Order Date]])</f>
        <v>6</v>
      </c>
      <c r="Z1165" s="8" t="str">
        <f>TEXT(SalesDataTable[[#This Row],[Order Date]],"mmm")</f>
        <v>Jun</v>
      </c>
    </row>
    <row r="1166" spans="1:26" ht="16">
      <c r="A1166" s="2">
        <v>2358</v>
      </c>
      <c r="B1166" s="3">
        <v>46195</v>
      </c>
      <c r="C1166" s="5">
        <f>YEAR(SalesDataTable[[#This Row],[Order Date]])</f>
        <v>2026</v>
      </c>
      <c r="D1166" s="14" t="str">
        <f>"Q"&amp;ROUNDUP(MONTH(SalesDataTable[[#This Row],[Order Date]])/3,0)</f>
        <v>Q2</v>
      </c>
      <c r="E1166" s="5">
        <f>MONTH(SalesDataTable[[#This Row],[Order Date]])</f>
        <v>6</v>
      </c>
      <c r="F1166" s="5" t="str">
        <f>TEXT(SalesDataTable[[#This Row],[Order Date]], "MMM")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25">
        <f>SalesDataTable[[#This Row],[Units Sold]]*SalesDataTable[[#This Row],[Unit Price]]</f>
        <v>100.42</v>
      </c>
      <c r="V1166" s="8">
        <f>SalesDataTable[[#This Row],[Units Sold]]*SalesDataTable[[#This Row],[Unit Price]]*SalesDataTable[[#This Row],[Discount %]]</f>
        <v>5.0210000000000008</v>
      </c>
      <c r="W1166" s="5">
        <f>YEAR(SalesDataTable[[#This Row],[Order Date]])</f>
        <v>2026</v>
      </c>
      <c r="X1166" s="8" t="str">
        <f>"Q"&amp;ROUNDUP(MONTH(SalesDataTable[[#This Row],[Order Date]])/3,0)</f>
        <v>Q2</v>
      </c>
      <c r="Y1166" s="9">
        <f>MONTH(SalesDataTable[[#This Row],[Order Date]])</f>
        <v>6</v>
      </c>
      <c r="Z1166" s="8" t="str">
        <f>TEXT(SalesDataTable[[#This Row],[Order Date]],"mmm")</f>
        <v>Jun</v>
      </c>
    </row>
    <row r="1167" spans="1:26" ht="16">
      <c r="A1167" s="2">
        <v>2366</v>
      </c>
      <c r="B1167" s="3">
        <v>46195</v>
      </c>
      <c r="C1167" s="5">
        <f>YEAR(SalesDataTable[[#This Row],[Order Date]])</f>
        <v>2026</v>
      </c>
      <c r="D1167" s="14" t="str">
        <f>"Q"&amp;ROUNDUP(MONTH(SalesDataTable[[#This Row],[Order Date]])/3,0)</f>
        <v>Q2</v>
      </c>
      <c r="E1167" s="5">
        <f>MONTH(SalesDataTable[[#This Row],[Order Date]])</f>
        <v>6</v>
      </c>
      <c r="F1167" s="5" t="str">
        <f>TEXT(SalesDataTable[[#This Row],[Order Date]], "MMM")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25">
        <f>SalesDataTable[[#This Row],[Units Sold]]*SalesDataTable[[#This Row],[Unit Price]]</f>
        <v>300.89999999999998</v>
      </c>
      <c r="V1167" s="8">
        <f>SalesDataTable[[#This Row],[Units Sold]]*SalesDataTable[[#This Row],[Unit Price]]*SalesDataTable[[#This Row],[Discount %]]</f>
        <v>0</v>
      </c>
      <c r="W1167" s="5">
        <f>YEAR(SalesDataTable[[#This Row],[Order Date]])</f>
        <v>2026</v>
      </c>
      <c r="X1167" s="8" t="str">
        <f>"Q"&amp;ROUNDUP(MONTH(SalesDataTable[[#This Row],[Order Date]])/3,0)</f>
        <v>Q2</v>
      </c>
      <c r="Y1167" s="9">
        <f>MONTH(SalesDataTable[[#This Row],[Order Date]])</f>
        <v>6</v>
      </c>
      <c r="Z1167" s="8" t="str">
        <f>TEXT(SalesDataTable[[#This Row],[Order Date]],"mmm")</f>
        <v>Jun</v>
      </c>
    </row>
    <row r="1168" spans="1:26" ht="16">
      <c r="A1168" s="2">
        <v>3481</v>
      </c>
      <c r="B1168" s="3">
        <v>46195</v>
      </c>
      <c r="C1168" s="5">
        <f>YEAR(SalesDataTable[[#This Row],[Order Date]])</f>
        <v>2026</v>
      </c>
      <c r="D1168" s="14" t="str">
        <f>"Q"&amp;ROUNDUP(MONTH(SalesDataTable[[#This Row],[Order Date]])/3,0)</f>
        <v>Q2</v>
      </c>
      <c r="E1168" s="5">
        <f>MONTH(SalesDataTable[[#This Row],[Order Date]])</f>
        <v>6</v>
      </c>
      <c r="F1168" s="5" t="str">
        <f>TEXT(SalesDataTable[[#This Row],[Order Date]], "MMM")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25">
        <f>SalesDataTable[[#This Row],[Units Sold]]*SalesDataTable[[#This Row],[Unit Price]]</f>
        <v>47.7</v>
      </c>
      <c r="V1168" s="8">
        <f>SalesDataTable[[#This Row],[Units Sold]]*SalesDataTable[[#This Row],[Unit Price]]*SalesDataTable[[#This Row],[Discount %]]</f>
        <v>4.7700000000000005</v>
      </c>
      <c r="W1168" s="5">
        <f>YEAR(SalesDataTable[[#This Row],[Order Date]])</f>
        <v>2026</v>
      </c>
      <c r="X1168" s="8" t="str">
        <f>"Q"&amp;ROUNDUP(MONTH(SalesDataTable[[#This Row],[Order Date]])/3,0)</f>
        <v>Q2</v>
      </c>
      <c r="Y1168" s="9">
        <f>MONTH(SalesDataTable[[#This Row],[Order Date]])</f>
        <v>6</v>
      </c>
      <c r="Z1168" s="8" t="str">
        <f>TEXT(SalesDataTable[[#This Row],[Order Date]],"mmm")</f>
        <v>Jun</v>
      </c>
    </row>
    <row r="1169" spans="1:26" ht="16">
      <c r="A1169" s="2">
        <v>3595</v>
      </c>
      <c r="B1169" s="3">
        <v>46195</v>
      </c>
      <c r="C1169" s="5">
        <f>YEAR(SalesDataTable[[#This Row],[Order Date]])</f>
        <v>2026</v>
      </c>
      <c r="D1169" s="14" t="str">
        <f>"Q"&amp;ROUNDUP(MONTH(SalesDataTable[[#This Row],[Order Date]])/3,0)</f>
        <v>Q2</v>
      </c>
      <c r="E1169" s="5">
        <f>MONTH(SalesDataTable[[#This Row],[Order Date]])</f>
        <v>6</v>
      </c>
      <c r="F1169" s="5" t="str">
        <f>TEXT(SalesDataTable[[#This Row],[Order Date]], "MMM")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25">
        <f>SalesDataTable[[#This Row],[Units Sold]]*SalesDataTable[[#This Row],[Unit Price]]</f>
        <v>81.88</v>
      </c>
      <c r="V1169" s="8">
        <f>SalesDataTable[[#This Row],[Units Sold]]*SalesDataTable[[#This Row],[Unit Price]]*SalesDataTable[[#This Row],[Discount %]]</f>
        <v>8.1880000000000006</v>
      </c>
      <c r="W1169" s="5">
        <f>YEAR(SalesDataTable[[#This Row],[Order Date]])</f>
        <v>2026</v>
      </c>
      <c r="X1169" s="8" t="str">
        <f>"Q"&amp;ROUNDUP(MONTH(SalesDataTable[[#This Row],[Order Date]])/3,0)</f>
        <v>Q2</v>
      </c>
      <c r="Y1169" s="9">
        <f>MONTH(SalesDataTable[[#This Row],[Order Date]])</f>
        <v>6</v>
      </c>
      <c r="Z1169" s="8" t="str">
        <f>TEXT(SalesDataTable[[#This Row],[Order Date]],"mmm")</f>
        <v>Jun</v>
      </c>
    </row>
    <row r="1170" spans="1:26" ht="16">
      <c r="A1170" s="2">
        <v>3766</v>
      </c>
      <c r="B1170" s="3">
        <v>46195</v>
      </c>
      <c r="C1170" s="5">
        <f>YEAR(SalesDataTable[[#This Row],[Order Date]])</f>
        <v>2026</v>
      </c>
      <c r="D1170" s="14" t="str">
        <f>"Q"&amp;ROUNDUP(MONTH(SalesDataTable[[#This Row],[Order Date]])/3,0)</f>
        <v>Q2</v>
      </c>
      <c r="E1170" s="5">
        <f>MONTH(SalesDataTable[[#This Row],[Order Date]])</f>
        <v>6</v>
      </c>
      <c r="F1170" s="5" t="str">
        <f>TEXT(SalesDataTable[[#This Row],[Order Date]], "MMM")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25">
        <f>SalesDataTable[[#This Row],[Units Sold]]*SalesDataTable[[#This Row],[Unit Price]]</f>
        <v>93.78</v>
      </c>
      <c r="V1170" s="8">
        <f>SalesDataTable[[#This Row],[Units Sold]]*SalesDataTable[[#This Row],[Unit Price]]*SalesDataTable[[#This Row],[Discount %]]</f>
        <v>0</v>
      </c>
      <c r="W1170" s="5">
        <f>YEAR(SalesDataTable[[#This Row],[Order Date]])</f>
        <v>2026</v>
      </c>
      <c r="X1170" s="8" t="str">
        <f>"Q"&amp;ROUNDUP(MONTH(SalesDataTable[[#This Row],[Order Date]])/3,0)</f>
        <v>Q2</v>
      </c>
      <c r="Y1170" s="9">
        <f>MONTH(SalesDataTable[[#This Row],[Order Date]])</f>
        <v>6</v>
      </c>
      <c r="Z1170" s="8" t="str">
        <f>TEXT(SalesDataTable[[#This Row],[Order Date]],"mmm")</f>
        <v>Jun</v>
      </c>
    </row>
    <row r="1171" spans="1:26" ht="16">
      <c r="A1171" s="2">
        <v>3933</v>
      </c>
      <c r="B1171" s="3">
        <v>46195</v>
      </c>
      <c r="C1171" s="5">
        <f>YEAR(SalesDataTable[[#This Row],[Order Date]])</f>
        <v>2026</v>
      </c>
      <c r="D1171" s="14" t="str">
        <f>"Q"&amp;ROUNDUP(MONTH(SalesDataTable[[#This Row],[Order Date]])/3,0)</f>
        <v>Q2</v>
      </c>
      <c r="E1171" s="5">
        <f>MONTH(SalesDataTable[[#This Row],[Order Date]])</f>
        <v>6</v>
      </c>
      <c r="F1171" s="5" t="str">
        <f>TEXT(SalesDataTable[[#This Row],[Order Date]], "MMM")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25">
        <f>SalesDataTable[[#This Row],[Units Sold]]*SalesDataTable[[#This Row],[Unit Price]]</f>
        <v>102.84</v>
      </c>
      <c r="V1171" s="8">
        <f>SalesDataTable[[#This Row],[Units Sold]]*SalesDataTable[[#This Row],[Unit Price]]*SalesDataTable[[#This Row],[Discount %]]</f>
        <v>0</v>
      </c>
      <c r="W1171" s="5">
        <f>YEAR(SalesDataTable[[#This Row],[Order Date]])</f>
        <v>2026</v>
      </c>
      <c r="X1171" s="8" t="str">
        <f>"Q"&amp;ROUNDUP(MONTH(SalesDataTable[[#This Row],[Order Date]])/3,0)</f>
        <v>Q2</v>
      </c>
      <c r="Y1171" s="9">
        <f>MONTH(SalesDataTable[[#This Row],[Order Date]])</f>
        <v>6</v>
      </c>
      <c r="Z1171" s="8" t="str">
        <f>TEXT(SalesDataTable[[#This Row],[Order Date]],"mmm")</f>
        <v>Jun</v>
      </c>
    </row>
    <row r="1172" spans="1:26" ht="16">
      <c r="A1172" s="2">
        <v>3951</v>
      </c>
      <c r="B1172" s="3">
        <v>46195</v>
      </c>
      <c r="C1172" s="5">
        <f>YEAR(SalesDataTable[[#This Row],[Order Date]])</f>
        <v>2026</v>
      </c>
      <c r="D1172" s="14" t="str">
        <f>"Q"&amp;ROUNDUP(MONTH(SalesDataTable[[#This Row],[Order Date]])/3,0)</f>
        <v>Q2</v>
      </c>
      <c r="E1172" s="5">
        <f>MONTH(SalesDataTable[[#This Row],[Order Date]])</f>
        <v>6</v>
      </c>
      <c r="F1172" s="5" t="str">
        <f>TEXT(SalesDataTable[[#This Row],[Order Date]], "MMM")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25">
        <f>SalesDataTable[[#This Row],[Units Sold]]*SalesDataTable[[#This Row],[Unit Price]]</f>
        <v>164.99</v>
      </c>
      <c r="V1172" s="8">
        <f>SalesDataTable[[#This Row],[Units Sold]]*SalesDataTable[[#This Row],[Unit Price]]*SalesDataTable[[#This Row],[Discount %]]</f>
        <v>16.499000000000002</v>
      </c>
      <c r="W1172" s="5">
        <f>YEAR(SalesDataTable[[#This Row],[Order Date]])</f>
        <v>2026</v>
      </c>
      <c r="X1172" s="8" t="str">
        <f>"Q"&amp;ROUNDUP(MONTH(SalesDataTable[[#This Row],[Order Date]])/3,0)</f>
        <v>Q2</v>
      </c>
      <c r="Y1172" s="9">
        <f>MONTH(SalesDataTable[[#This Row],[Order Date]])</f>
        <v>6</v>
      </c>
      <c r="Z1172" s="8" t="str">
        <f>TEXT(SalesDataTable[[#This Row],[Order Date]],"mmm")</f>
        <v>Jun</v>
      </c>
    </row>
    <row r="1173" spans="1:26" ht="16">
      <c r="A1173" s="2">
        <v>4078</v>
      </c>
      <c r="B1173" s="3">
        <v>46195</v>
      </c>
      <c r="C1173" s="5">
        <f>YEAR(SalesDataTable[[#This Row],[Order Date]])</f>
        <v>2026</v>
      </c>
      <c r="D1173" s="14" t="str">
        <f>"Q"&amp;ROUNDUP(MONTH(SalesDataTable[[#This Row],[Order Date]])/3,0)</f>
        <v>Q2</v>
      </c>
      <c r="E1173" s="5">
        <f>MONTH(SalesDataTable[[#This Row],[Order Date]])</f>
        <v>6</v>
      </c>
      <c r="F1173" s="5" t="str">
        <f>TEXT(SalesDataTable[[#This Row],[Order Date]], "MMM")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25">
        <f>SalesDataTable[[#This Row],[Units Sold]]*SalesDataTable[[#This Row],[Unit Price]]</f>
        <v>145.65</v>
      </c>
      <c r="V1173" s="8">
        <f>SalesDataTable[[#This Row],[Units Sold]]*SalesDataTable[[#This Row],[Unit Price]]*SalesDataTable[[#This Row],[Discount %]]</f>
        <v>0</v>
      </c>
      <c r="W1173" s="5">
        <f>YEAR(SalesDataTable[[#This Row],[Order Date]])</f>
        <v>2026</v>
      </c>
      <c r="X1173" s="8" t="str">
        <f>"Q"&amp;ROUNDUP(MONTH(SalesDataTable[[#This Row],[Order Date]])/3,0)</f>
        <v>Q2</v>
      </c>
      <c r="Y1173" s="9">
        <f>MONTH(SalesDataTable[[#This Row],[Order Date]])</f>
        <v>6</v>
      </c>
      <c r="Z1173" s="8" t="str">
        <f>TEXT(SalesDataTable[[#This Row],[Order Date]],"mmm")</f>
        <v>Jun</v>
      </c>
    </row>
    <row r="1174" spans="1:26" ht="16">
      <c r="A1174" s="2">
        <v>4182</v>
      </c>
      <c r="B1174" s="3">
        <v>46195</v>
      </c>
      <c r="C1174" s="5">
        <f>YEAR(SalesDataTable[[#This Row],[Order Date]])</f>
        <v>2026</v>
      </c>
      <c r="D1174" s="14" t="str">
        <f>"Q"&amp;ROUNDUP(MONTH(SalesDataTable[[#This Row],[Order Date]])/3,0)</f>
        <v>Q2</v>
      </c>
      <c r="E1174" s="5">
        <f>MONTH(SalesDataTable[[#This Row],[Order Date]])</f>
        <v>6</v>
      </c>
      <c r="F1174" s="5" t="str">
        <f>TEXT(SalesDataTable[[#This Row],[Order Date]], "MMM")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25">
        <f>SalesDataTable[[#This Row],[Units Sold]]*SalesDataTable[[#This Row],[Unit Price]]</f>
        <v>483.76</v>
      </c>
      <c r="V1174" s="8">
        <f>SalesDataTable[[#This Row],[Units Sold]]*SalesDataTable[[#This Row],[Unit Price]]*SalesDataTable[[#This Row],[Discount %]]</f>
        <v>24.188000000000002</v>
      </c>
      <c r="W1174" s="5">
        <f>YEAR(SalesDataTable[[#This Row],[Order Date]])</f>
        <v>2026</v>
      </c>
      <c r="X1174" s="8" t="str">
        <f>"Q"&amp;ROUNDUP(MONTH(SalesDataTable[[#This Row],[Order Date]])/3,0)</f>
        <v>Q2</v>
      </c>
      <c r="Y1174" s="9">
        <f>MONTH(SalesDataTable[[#This Row],[Order Date]])</f>
        <v>6</v>
      </c>
      <c r="Z1174" s="8" t="str">
        <f>TEXT(SalesDataTable[[#This Row],[Order Date]],"mmm")</f>
        <v>Jun</v>
      </c>
    </row>
    <row r="1175" spans="1:26" ht="16">
      <c r="A1175" s="2">
        <v>323</v>
      </c>
      <c r="B1175" s="3">
        <v>46196</v>
      </c>
      <c r="C1175" s="5">
        <f>YEAR(SalesDataTable[[#This Row],[Order Date]])</f>
        <v>2026</v>
      </c>
      <c r="D1175" s="14" t="str">
        <f>"Q"&amp;ROUNDUP(MONTH(SalesDataTable[[#This Row],[Order Date]])/3,0)</f>
        <v>Q2</v>
      </c>
      <c r="E1175" s="5">
        <f>MONTH(SalesDataTable[[#This Row],[Order Date]])</f>
        <v>6</v>
      </c>
      <c r="F1175" s="5" t="str">
        <f>TEXT(SalesDataTable[[#This Row],[Order Date]], "MMM")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25">
        <f>SalesDataTable[[#This Row],[Units Sold]]*SalesDataTable[[#This Row],[Unit Price]]</f>
        <v>36.94</v>
      </c>
      <c r="V1175" s="8">
        <f>SalesDataTable[[#This Row],[Units Sold]]*SalesDataTable[[#This Row],[Unit Price]]*SalesDataTable[[#This Row],[Discount %]]</f>
        <v>0</v>
      </c>
      <c r="W1175" s="5">
        <f>YEAR(SalesDataTable[[#This Row],[Order Date]])</f>
        <v>2026</v>
      </c>
      <c r="X1175" s="8" t="str">
        <f>"Q"&amp;ROUNDUP(MONTH(SalesDataTable[[#This Row],[Order Date]])/3,0)</f>
        <v>Q2</v>
      </c>
      <c r="Y1175" s="9">
        <f>MONTH(SalesDataTable[[#This Row],[Order Date]])</f>
        <v>6</v>
      </c>
      <c r="Z1175" s="8" t="str">
        <f>TEXT(SalesDataTable[[#This Row],[Order Date]],"mmm")</f>
        <v>Jun</v>
      </c>
    </row>
    <row r="1176" spans="1:26" ht="16">
      <c r="A1176" s="2">
        <v>544</v>
      </c>
      <c r="B1176" s="3">
        <v>46196</v>
      </c>
      <c r="C1176" s="5">
        <f>YEAR(SalesDataTable[[#This Row],[Order Date]])</f>
        <v>2026</v>
      </c>
      <c r="D1176" s="14" t="str">
        <f>"Q"&amp;ROUNDUP(MONTH(SalesDataTable[[#This Row],[Order Date]])/3,0)</f>
        <v>Q2</v>
      </c>
      <c r="E1176" s="5">
        <f>MONTH(SalesDataTable[[#This Row],[Order Date]])</f>
        <v>6</v>
      </c>
      <c r="F1176" s="5" t="str">
        <f>TEXT(SalesDataTable[[#This Row],[Order Date]], "MMM")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25">
        <f>SalesDataTable[[#This Row],[Units Sold]]*SalesDataTable[[#This Row],[Unit Price]]</f>
        <v>90.3</v>
      </c>
      <c r="V1176" s="8">
        <f>SalesDataTable[[#This Row],[Units Sold]]*SalesDataTable[[#This Row],[Unit Price]]*SalesDataTable[[#This Row],[Discount %]]</f>
        <v>4.5149999999999997</v>
      </c>
      <c r="W1176" s="5">
        <f>YEAR(SalesDataTable[[#This Row],[Order Date]])</f>
        <v>2026</v>
      </c>
      <c r="X1176" s="8" t="str">
        <f>"Q"&amp;ROUNDUP(MONTH(SalesDataTable[[#This Row],[Order Date]])/3,0)</f>
        <v>Q2</v>
      </c>
      <c r="Y1176" s="9">
        <f>MONTH(SalesDataTable[[#This Row],[Order Date]])</f>
        <v>6</v>
      </c>
      <c r="Z1176" s="8" t="str">
        <f>TEXT(SalesDataTable[[#This Row],[Order Date]],"mmm")</f>
        <v>Jun</v>
      </c>
    </row>
    <row r="1177" spans="1:26" ht="16">
      <c r="A1177" s="2">
        <v>1570</v>
      </c>
      <c r="B1177" s="3">
        <v>46196</v>
      </c>
      <c r="C1177" s="5">
        <f>YEAR(SalesDataTable[[#This Row],[Order Date]])</f>
        <v>2026</v>
      </c>
      <c r="D1177" s="14" t="str">
        <f>"Q"&amp;ROUNDUP(MONTH(SalesDataTable[[#This Row],[Order Date]])/3,0)</f>
        <v>Q2</v>
      </c>
      <c r="E1177" s="5">
        <f>MONTH(SalesDataTable[[#This Row],[Order Date]])</f>
        <v>6</v>
      </c>
      <c r="F1177" s="5" t="str">
        <f>TEXT(SalesDataTable[[#This Row],[Order Date]], "MMM")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25">
        <f>SalesDataTable[[#This Row],[Units Sold]]*SalesDataTable[[#This Row],[Unit Price]]</f>
        <v>335.05</v>
      </c>
      <c r="V1177" s="8">
        <f>SalesDataTable[[#This Row],[Units Sold]]*SalesDataTable[[#This Row],[Unit Price]]*SalesDataTable[[#This Row],[Discount %]]</f>
        <v>0</v>
      </c>
      <c r="W1177" s="5">
        <f>YEAR(SalesDataTable[[#This Row],[Order Date]])</f>
        <v>2026</v>
      </c>
      <c r="X1177" s="8" t="str">
        <f>"Q"&amp;ROUNDUP(MONTH(SalesDataTable[[#This Row],[Order Date]])/3,0)</f>
        <v>Q2</v>
      </c>
      <c r="Y1177" s="9">
        <f>MONTH(SalesDataTable[[#This Row],[Order Date]])</f>
        <v>6</v>
      </c>
      <c r="Z1177" s="8" t="str">
        <f>TEXT(SalesDataTable[[#This Row],[Order Date]],"mmm")</f>
        <v>Jun</v>
      </c>
    </row>
    <row r="1178" spans="1:26" ht="16">
      <c r="A1178" s="2">
        <v>1932</v>
      </c>
      <c r="B1178" s="3">
        <v>46196</v>
      </c>
      <c r="C1178" s="5">
        <f>YEAR(SalesDataTable[[#This Row],[Order Date]])</f>
        <v>2026</v>
      </c>
      <c r="D1178" s="14" t="str">
        <f>"Q"&amp;ROUNDUP(MONTH(SalesDataTable[[#This Row],[Order Date]])/3,0)</f>
        <v>Q2</v>
      </c>
      <c r="E1178" s="5">
        <f>MONTH(SalesDataTable[[#This Row],[Order Date]])</f>
        <v>6</v>
      </c>
      <c r="F1178" s="5" t="str">
        <f>TEXT(SalesDataTable[[#This Row],[Order Date]], "MMM")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25">
        <f>SalesDataTable[[#This Row],[Units Sold]]*SalesDataTable[[#This Row],[Unit Price]]</f>
        <v>35.9</v>
      </c>
      <c r="V1178" s="8">
        <f>SalesDataTable[[#This Row],[Units Sold]]*SalesDataTable[[#This Row],[Unit Price]]*SalesDataTable[[#This Row],[Discount %]]</f>
        <v>1.7949999999999999</v>
      </c>
      <c r="W1178" s="5">
        <f>YEAR(SalesDataTable[[#This Row],[Order Date]])</f>
        <v>2026</v>
      </c>
      <c r="X1178" s="8" t="str">
        <f>"Q"&amp;ROUNDUP(MONTH(SalesDataTable[[#This Row],[Order Date]])/3,0)</f>
        <v>Q2</v>
      </c>
      <c r="Y1178" s="9">
        <f>MONTH(SalesDataTable[[#This Row],[Order Date]])</f>
        <v>6</v>
      </c>
      <c r="Z1178" s="8" t="str">
        <f>TEXT(SalesDataTable[[#This Row],[Order Date]],"mmm")</f>
        <v>Jun</v>
      </c>
    </row>
    <row r="1179" spans="1:26" ht="16">
      <c r="A1179" s="2">
        <v>4352</v>
      </c>
      <c r="B1179" s="3">
        <v>46196</v>
      </c>
      <c r="C1179" s="5">
        <f>YEAR(SalesDataTable[[#This Row],[Order Date]])</f>
        <v>2026</v>
      </c>
      <c r="D1179" s="14" t="str">
        <f>"Q"&amp;ROUNDUP(MONTH(SalesDataTable[[#This Row],[Order Date]])/3,0)</f>
        <v>Q2</v>
      </c>
      <c r="E1179" s="5">
        <f>MONTH(SalesDataTable[[#This Row],[Order Date]])</f>
        <v>6</v>
      </c>
      <c r="F1179" s="5" t="str">
        <f>TEXT(SalesDataTable[[#This Row],[Order Date]], "MMM")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25">
        <f>SalesDataTable[[#This Row],[Units Sold]]*SalesDataTable[[#This Row],[Unit Price]]</f>
        <v>308.04000000000002</v>
      </c>
      <c r="V1179" s="8">
        <f>SalesDataTable[[#This Row],[Units Sold]]*SalesDataTable[[#This Row],[Unit Price]]*SalesDataTable[[#This Row],[Discount %]]</f>
        <v>30.804000000000002</v>
      </c>
      <c r="W1179" s="5">
        <f>YEAR(SalesDataTable[[#This Row],[Order Date]])</f>
        <v>2026</v>
      </c>
      <c r="X1179" s="8" t="str">
        <f>"Q"&amp;ROUNDUP(MONTH(SalesDataTable[[#This Row],[Order Date]])/3,0)</f>
        <v>Q2</v>
      </c>
      <c r="Y1179" s="9">
        <f>MONTH(SalesDataTable[[#This Row],[Order Date]])</f>
        <v>6</v>
      </c>
      <c r="Z1179" s="8" t="str">
        <f>TEXT(SalesDataTable[[#This Row],[Order Date]],"mmm")</f>
        <v>Jun</v>
      </c>
    </row>
    <row r="1180" spans="1:26" ht="16">
      <c r="A1180" s="2">
        <v>4561</v>
      </c>
      <c r="B1180" s="3">
        <v>46196</v>
      </c>
      <c r="C1180" s="5">
        <f>YEAR(SalesDataTable[[#This Row],[Order Date]])</f>
        <v>2026</v>
      </c>
      <c r="D1180" s="14" t="str">
        <f>"Q"&amp;ROUNDUP(MONTH(SalesDataTable[[#This Row],[Order Date]])/3,0)</f>
        <v>Q2</v>
      </c>
      <c r="E1180" s="5">
        <f>MONTH(SalesDataTable[[#This Row],[Order Date]])</f>
        <v>6</v>
      </c>
      <c r="F1180" s="5" t="str">
        <f>TEXT(SalesDataTable[[#This Row],[Order Date]], "MMM")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25">
        <f>SalesDataTable[[#This Row],[Units Sold]]*SalesDataTable[[#This Row],[Unit Price]]</f>
        <v>157.91</v>
      </c>
      <c r="V1180" s="8">
        <f>SalesDataTable[[#This Row],[Units Sold]]*SalesDataTable[[#This Row],[Unit Price]]*SalesDataTable[[#This Row],[Discount %]]</f>
        <v>0</v>
      </c>
      <c r="W1180" s="5">
        <f>YEAR(SalesDataTable[[#This Row],[Order Date]])</f>
        <v>2026</v>
      </c>
      <c r="X1180" s="8" t="str">
        <f>"Q"&amp;ROUNDUP(MONTH(SalesDataTable[[#This Row],[Order Date]])/3,0)</f>
        <v>Q2</v>
      </c>
      <c r="Y1180" s="9">
        <f>MONTH(SalesDataTable[[#This Row],[Order Date]])</f>
        <v>6</v>
      </c>
      <c r="Z1180" s="8" t="str">
        <f>TEXT(SalesDataTable[[#This Row],[Order Date]],"mmm")</f>
        <v>Jun</v>
      </c>
    </row>
    <row r="1181" spans="1:26" ht="16">
      <c r="A1181" s="2">
        <v>4741</v>
      </c>
      <c r="B1181" s="3">
        <v>46196</v>
      </c>
      <c r="C1181" s="5">
        <f>YEAR(SalesDataTable[[#This Row],[Order Date]])</f>
        <v>2026</v>
      </c>
      <c r="D1181" s="14" t="str">
        <f>"Q"&amp;ROUNDUP(MONTH(SalesDataTable[[#This Row],[Order Date]])/3,0)</f>
        <v>Q2</v>
      </c>
      <c r="E1181" s="5">
        <f>MONTH(SalesDataTable[[#This Row],[Order Date]])</f>
        <v>6</v>
      </c>
      <c r="F1181" s="5" t="str">
        <f>TEXT(SalesDataTable[[#This Row],[Order Date]], "MMM")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25">
        <f>SalesDataTable[[#This Row],[Units Sold]]*SalesDataTable[[#This Row],[Unit Price]]</f>
        <v>123.27000000000001</v>
      </c>
      <c r="V1181" s="8">
        <f>SalesDataTable[[#This Row],[Units Sold]]*SalesDataTable[[#This Row],[Unit Price]]*SalesDataTable[[#This Row],[Discount %]]</f>
        <v>6.1635000000000009</v>
      </c>
      <c r="W1181" s="5">
        <f>YEAR(SalesDataTable[[#This Row],[Order Date]])</f>
        <v>2026</v>
      </c>
      <c r="X1181" s="8" t="str">
        <f>"Q"&amp;ROUNDUP(MONTH(SalesDataTable[[#This Row],[Order Date]])/3,0)</f>
        <v>Q2</v>
      </c>
      <c r="Y1181" s="9">
        <f>MONTH(SalesDataTable[[#This Row],[Order Date]])</f>
        <v>6</v>
      </c>
      <c r="Z1181" s="8" t="str">
        <f>TEXT(SalesDataTable[[#This Row],[Order Date]],"mmm")</f>
        <v>Jun</v>
      </c>
    </row>
    <row r="1182" spans="1:26" ht="16">
      <c r="A1182" s="2">
        <v>4882</v>
      </c>
      <c r="B1182" s="3">
        <v>46196</v>
      </c>
      <c r="C1182" s="5">
        <f>YEAR(SalesDataTable[[#This Row],[Order Date]])</f>
        <v>2026</v>
      </c>
      <c r="D1182" s="14" t="str">
        <f>"Q"&amp;ROUNDUP(MONTH(SalesDataTable[[#This Row],[Order Date]])/3,0)</f>
        <v>Q2</v>
      </c>
      <c r="E1182" s="5">
        <f>MONTH(SalesDataTable[[#This Row],[Order Date]])</f>
        <v>6</v>
      </c>
      <c r="F1182" s="5" t="str">
        <f>TEXT(SalesDataTable[[#This Row],[Order Date]], "MMM")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25">
        <f>SalesDataTable[[#This Row],[Units Sold]]*SalesDataTable[[#This Row],[Unit Price]]</f>
        <v>240.36</v>
      </c>
      <c r="V1182" s="8">
        <f>SalesDataTable[[#This Row],[Units Sold]]*SalesDataTable[[#This Row],[Unit Price]]*SalesDataTable[[#This Row],[Discount %]]</f>
        <v>12.018000000000001</v>
      </c>
      <c r="W1182" s="5">
        <f>YEAR(SalesDataTable[[#This Row],[Order Date]])</f>
        <v>2026</v>
      </c>
      <c r="X1182" s="8" t="str">
        <f>"Q"&amp;ROUNDUP(MONTH(SalesDataTable[[#This Row],[Order Date]])/3,0)</f>
        <v>Q2</v>
      </c>
      <c r="Y1182" s="9">
        <f>MONTH(SalesDataTable[[#This Row],[Order Date]])</f>
        <v>6</v>
      </c>
      <c r="Z1182" s="8" t="str">
        <f>TEXT(SalesDataTable[[#This Row],[Order Date]],"mmm")</f>
        <v>Jun</v>
      </c>
    </row>
    <row r="1183" spans="1:26" ht="16">
      <c r="A1183" s="2">
        <v>4885</v>
      </c>
      <c r="B1183" s="3">
        <v>46196</v>
      </c>
      <c r="C1183" s="5">
        <f>YEAR(SalesDataTable[[#This Row],[Order Date]])</f>
        <v>2026</v>
      </c>
      <c r="D1183" s="14" t="str">
        <f>"Q"&amp;ROUNDUP(MONTH(SalesDataTable[[#This Row],[Order Date]])/3,0)</f>
        <v>Q2</v>
      </c>
      <c r="E1183" s="5">
        <f>MONTH(SalesDataTable[[#This Row],[Order Date]])</f>
        <v>6</v>
      </c>
      <c r="F1183" s="5" t="str">
        <f>TEXT(SalesDataTable[[#This Row],[Order Date]], "MMM")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25">
        <f>SalesDataTable[[#This Row],[Units Sold]]*SalesDataTable[[#This Row],[Unit Price]]</f>
        <v>198.1</v>
      </c>
      <c r="V1183" s="8">
        <f>SalesDataTable[[#This Row],[Units Sold]]*SalesDataTable[[#This Row],[Unit Price]]*SalesDataTable[[#This Row],[Discount %]]</f>
        <v>19.810000000000002</v>
      </c>
      <c r="W1183" s="5">
        <f>YEAR(SalesDataTable[[#This Row],[Order Date]])</f>
        <v>2026</v>
      </c>
      <c r="X1183" s="8" t="str">
        <f>"Q"&amp;ROUNDUP(MONTH(SalesDataTable[[#This Row],[Order Date]])/3,0)</f>
        <v>Q2</v>
      </c>
      <c r="Y1183" s="9">
        <f>MONTH(SalesDataTable[[#This Row],[Order Date]])</f>
        <v>6</v>
      </c>
      <c r="Z1183" s="8" t="str">
        <f>TEXT(SalesDataTable[[#This Row],[Order Date]],"mmm")</f>
        <v>Jun</v>
      </c>
    </row>
    <row r="1184" spans="1:26" ht="16">
      <c r="A1184" s="2">
        <v>4982</v>
      </c>
      <c r="B1184" s="3">
        <v>46196</v>
      </c>
      <c r="C1184" s="5">
        <f>YEAR(SalesDataTable[[#This Row],[Order Date]])</f>
        <v>2026</v>
      </c>
      <c r="D1184" s="14" t="str">
        <f>"Q"&amp;ROUNDUP(MONTH(SalesDataTable[[#This Row],[Order Date]])/3,0)</f>
        <v>Q2</v>
      </c>
      <c r="E1184" s="5">
        <f>MONTH(SalesDataTable[[#This Row],[Order Date]])</f>
        <v>6</v>
      </c>
      <c r="F1184" s="5" t="str">
        <f>TEXT(SalesDataTable[[#This Row],[Order Date]], "MMM")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25">
        <f>SalesDataTable[[#This Row],[Units Sold]]*SalesDataTable[[#This Row],[Unit Price]]</f>
        <v>36.700000000000003</v>
      </c>
      <c r="V1184" s="8">
        <f>SalesDataTable[[#This Row],[Units Sold]]*SalesDataTable[[#This Row],[Unit Price]]*SalesDataTable[[#This Row],[Discount %]]</f>
        <v>5.5049999999999999</v>
      </c>
      <c r="W1184" s="5">
        <f>YEAR(SalesDataTable[[#This Row],[Order Date]])</f>
        <v>2026</v>
      </c>
      <c r="X1184" s="8" t="str">
        <f>"Q"&amp;ROUNDUP(MONTH(SalesDataTable[[#This Row],[Order Date]])/3,0)</f>
        <v>Q2</v>
      </c>
      <c r="Y1184" s="9">
        <f>MONTH(SalesDataTable[[#This Row],[Order Date]])</f>
        <v>6</v>
      </c>
      <c r="Z1184" s="8" t="str">
        <f>TEXT(SalesDataTable[[#This Row],[Order Date]],"mmm")</f>
        <v>Jun</v>
      </c>
    </row>
    <row r="1185" spans="1:26" ht="16">
      <c r="A1185" s="2">
        <v>40</v>
      </c>
      <c r="B1185" s="3">
        <v>46197</v>
      </c>
      <c r="C1185" s="5">
        <f>YEAR(SalesDataTable[[#This Row],[Order Date]])</f>
        <v>2026</v>
      </c>
      <c r="D1185" s="14" t="str">
        <f>"Q"&amp;ROUNDUP(MONTH(SalesDataTable[[#This Row],[Order Date]])/3,0)</f>
        <v>Q2</v>
      </c>
      <c r="E1185" s="5">
        <f>MONTH(SalesDataTable[[#This Row],[Order Date]])</f>
        <v>6</v>
      </c>
      <c r="F1185" s="5" t="str">
        <f>TEXT(SalesDataTable[[#This Row],[Order Date]], "MMM")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25">
        <f>SalesDataTable[[#This Row],[Units Sold]]*SalesDataTable[[#This Row],[Unit Price]]</f>
        <v>167.23</v>
      </c>
      <c r="V1185" s="8">
        <f>SalesDataTable[[#This Row],[Units Sold]]*SalesDataTable[[#This Row],[Unit Price]]*SalesDataTable[[#This Row],[Discount %]]</f>
        <v>8.3614999999999995</v>
      </c>
      <c r="W1185" s="5">
        <f>YEAR(SalesDataTable[[#This Row],[Order Date]])</f>
        <v>2026</v>
      </c>
      <c r="X1185" s="8" t="str">
        <f>"Q"&amp;ROUNDUP(MONTH(SalesDataTable[[#This Row],[Order Date]])/3,0)</f>
        <v>Q2</v>
      </c>
      <c r="Y1185" s="9">
        <f>MONTH(SalesDataTable[[#This Row],[Order Date]])</f>
        <v>6</v>
      </c>
      <c r="Z1185" s="8" t="str">
        <f>TEXT(SalesDataTable[[#This Row],[Order Date]],"mmm")</f>
        <v>Jun</v>
      </c>
    </row>
    <row r="1186" spans="1:26" ht="16">
      <c r="A1186" s="2">
        <v>110</v>
      </c>
      <c r="B1186" s="3">
        <v>46197</v>
      </c>
      <c r="C1186" s="5">
        <f>YEAR(SalesDataTable[[#This Row],[Order Date]])</f>
        <v>2026</v>
      </c>
      <c r="D1186" s="14" t="str">
        <f>"Q"&amp;ROUNDUP(MONTH(SalesDataTable[[#This Row],[Order Date]])/3,0)</f>
        <v>Q2</v>
      </c>
      <c r="E1186" s="5">
        <f>MONTH(SalesDataTable[[#This Row],[Order Date]])</f>
        <v>6</v>
      </c>
      <c r="F1186" s="5" t="str">
        <f>TEXT(SalesDataTable[[#This Row],[Order Date]], "MMM")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25">
        <f>SalesDataTable[[#This Row],[Units Sold]]*SalesDataTable[[#This Row],[Unit Price]]</f>
        <v>145.94</v>
      </c>
      <c r="V1186" s="8">
        <f>SalesDataTable[[#This Row],[Units Sold]]*SalesDataTable[[#This Row],[Unit Price]]*SalesDataTable[[#This Row],[Discount %]]</f>
        <v>0</v>
      </c>
      <c r="W1186" s="5">
        <f>YEAR(SalesDataTable[[#This Row],[Order Date]])</f>
        <v>2026</v>
      </c>
      <c r="X1186" s="8" t="str">
        <f>"Q"&amp;ROUNDUP(MONTH(SalesDataTable[[#This Row],[Order Date]])/3,0)</f>
        <v>Q2</v>
      </c>
      <c r="Y1186" s="9">
        <f>MONTH(SalesDataTable[[#This Row],[Order Date]])</f>
        <v>6</v>
      </c>
      <c r="Z1186" s="8" t="str">
        <f>TEXT(SalesDataTable[[#This Row],[Order Date]],"mmm")</f>
        <v>Jun</v>
      </c>
    </row>
    <row r="1187" spans="1:26" ht="16">
      <c r="A1187" s="2">
        <v>1169</v>
      </c>
      <c r="B1187" s="3">
        <v>46197</v>
      </c>
      <c r="C1187" s="5">
        <f>YEAR(SalesDataTable[[#This Row],[Order Date]])</f>
        <v>2026</v>
      </c>
      <c r="D1187" s="14" t="str">
        <f>"Q"&amp;ROUNDUP(MONTH(SalesDataTable[[#This Row],[Order Date]])/3,0)</f>
        <v>Q2</v>
      </c>
      <c r="E1187" s="5">
        <f>MONTH(SalesDataTable[[#This Row],[Order Date]])</f>
        <v>6</v>
      </c>
      <c r="F1187" s="5" t="str">
        <f>TEXT(SalesDataTable[[#This Row],[Order Date]], "MMM")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25">
        <f>SalesDataTable[[#This Row],[Units Sold]]*SalesDataTable[[#This Row],[Unit Price]]</f>
        <v>248.73</v>
      </c>
      <c r="V1187" s="8">
        <f>SalesDataTable[[#This Row],[Units Sold]]*SalesDataTable[[#This Row],[Unit Price]]*SalesDataTable[[#This Row],[Discount %]]</f>
        <v>0</v>
      </c>
      <c r="W1187" s="5">
        <f>YEAR(SalesDataTable[[#This Row],[Order Date]])</f>
        <v>2026</v>
      </c>
      <c r="X1187" s="8" t="str">
        <f>"Q"&amp;ROUNDUP(MONTH(SalesDataTable[[#This Row],[Order Date]])/3,0)</f>
        <v>Q2</v>
      </c>
      <c r="Y1187" s="9">
        <f>MONTH(SalesDataTable[[#This Row],[Order Date]])</f>
        <v>6</v>
      </c>
      <c r="Z1187" s="8" t="str">
        <f>TEXT(SalesDataTable[[#This Row],[Order Date]],"mmm")</f>
        <v>Jun</v>
      </c>
    </row>
    <row r="1188" spans="1:26" ht="16">
      <c r="A1188" s="2">
        <v>2211</v>
      </c>
      <c r="B1188" s="3">
        <v>46197</v>
      </c>
      <c r="C1188" s="5">
        <f>YEAR(SalesDataTable[[#This Row],[Order Date]])</f>
        <v>2026</v>
      </c>
      <c r="D1188" s="14" t="str">
        <f>"Q"&amp;ROUNDUP(MONTH(SalesDataTable[[#This Row],[Order Date]])/3,0)</f>
        <v>Q2</v>
      </c>
      <c r="E1188" s="5">
        <f>MONTH(SalesDataTable[[#This Row],[Order Date]])</f>
        <v>6</v>
      </c>
      <c r="F1188" s="5" t="str">
        <f>TEXT(SalesDataTable[[#This Row],[Order Date]], "MMM")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25">
        <f>SalesDataTable[[#This Row],[Units Sold]]*SalesDataTable[[#This Row],[Unit Price]]</f>
        <v>82.5</v>
      </c>
      <c r="V1188" s="8">
        <f>SalesDataTable[[#This Row],[Units Sold]]*SalesDataTable[[#This Row],[Unit Price]]*SalesDataTable[[#This Row],[Discount %]]</f>
        <v>0</v>
      </c>
      <c r="W1188" s="5">
        <f>YEAR(SalesDataTable[[#This Row],[Order Date]])</f>
        <v>2026</v>
      </c>
      <c r="X1188" s="8" t="str">
        <f>"Q"&amp;ROUNDUP(MONTH(SalesDataTable[[#This Row],[Order Date]])/3,0)</f>
        <v>Q2</v>
      </c>
      <c r="Y1188" s="9">
        <f>MONTH(SalesDataTable[[#This Row],[Order Date]])</f>
        <v>6</v>
      </c>
      <c r="Z1188" s="8" t="str">
        <f>TEXT(SalesDataTable[[#This Row],[Order Date]],"mmm")</f>
        <v>Jun</v>
      </c>
    </row>
    <row r="1189" spans="1:26" ht="16">
      <c r="A1189" s="2">
        <v>3494</v>
      </c>
      <c r="B1189" s="3">
        <v>46197</v>
      </c>
      <c r="C1189" s="5">
        <f>YEAR(SalesDataTable[[#This Row],[Order Date]])</f>
        <v>2026</v>
      </c>
      <c r="D1189" s="14" t="str">
        <f>"Q"&amp;ROUNDUP(MONTH(SalesDataTable[[#This Row],[Order Date]])/3,0)</f>
        <v>Q2</v>
      </c>
      <c r="E1189" s="5">
        <f>MONTH(SalesDataTable[[#This Row],[Order Date]])</f>
        <v>6</v>
      </c>
      <c r="F1189" s="5" t="str">
        <f>TEXT(SalesDataTable[[#This Row],[Order Date]], "MMM")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25">
        <f>SalesDataTable[[#This Row],[Units Sold]]*SalesDataTable[[#This Row],[Unit Price]]</f>
        <v>1168.74</v>
      </c>
      <c r="V1189" s="8">
        <f>SalesDataTable[[#This Row],[Units Sold]]*SalesDataTable[[#This Row],[Unit Price]]*SalesDataTable[[#This Row],[Discount %]]</f>
        <v>175.31100000000001</v>
      </c>
      <c r="W1189" s="5">
        <f>YEAR(SalesDataTable[[#This Row],[Order Date]])</f>
        <v>2026</v>
      </c>
      <c r="X1189" s="8" t="str">
        <f>"Q"&amp;ROUNDUP(MONTH(SalesDataTable[[#This Row],[Order Date]])/3,0)</f>
        <v>Q2</v>
      </c>
      <c r="Y1189" s="9">
        <f>MONTH(SalesDataTable[[#This Row],[Order Date]])</f>
        <v>6</v>
      </c>
      <c r="Z1189" s="8" t="str">
        <f>TEXT(SalesDataTable[[#This Row],[Order Date]],"mmm")</f>
        <v>Jun</v>
      </c>
    </row>
    <row r="1190" spans="1:26" ht="16">
      <c r="A1190" s="2">
        <v>3586</v>
      </c>
      <c r="B1190" s="3">
        <v>46197</v>
      </c>
      <c r="C1190" s="5">
        <f>YEAR(SalesDataTable[[#This Row],[Order Date]])</f>
        <v>2026</v>
      </c>
      <c r="D1190" s="14" t="str">
        <f>"Q"&amp;ROUNDUP(MONTH(SalesDataTable[[#This Row],[Order Date]])/3,0)</f>
        <v>Q2</v>
      </c>
      <c r="E1190" s="5">
        <f>MONTH(SalesDataTable[[#This Row],[Order Date]])</f>
        <v>6</v>
      </c>
      <c r="F1190" s="5" t="str">
        <f>TEXT(SalesDataTable[[#This Row],[Order Date]], "MMM")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25">
        <f>SalesDataTable[[#This Row],[Units Sold]]*SalesDataTable[[#This Row],[Unit Price]]</f>
        <v>1158.78</v>
      </c>
      <c r="V1190" s="8">
        <f>SalesDataTable[[#This Row],[Units Sold]]*SalesDataTable[[#This Row],[Unit Price]]*SalesDataTable[[#This Row],[Discount %]]</f>
        <v>173.81699999999998</v>
      </c>
      <c r="W1190" s="5">
        <f>YEAR(SalesDataTable[[#This Row],[Order Date]])</f>
        <v>2026</v>
      </c>
      <c r="X1190" s="8" t="str">
        <f>"Q"&amp;ROUNDUP(MONTH(SalesDataTable[[#This Row],[Order Date]])/3,0)</f>
        <v>Q2</v>
      </c>
      <c r="Y1190" s="9">
        <f>MONTH(SalesDataTable[[#This Row],[Order Date]])</f>
        <v>6</v>
      </c>
      <c r="Z1190" s="8" t="str">
        <f>TEXT(SalesDataTable[[#This Row],[Order Date]],"mmm")</f>
        <v>Jun</v>
      </c>
    </row>
    <row r="1191" spans="1:26" ht="16">
      <c r="A1191" s="2">
        <v>3660</v>
      </c>
      <c r="B1191" s="3">
        <v>46197</v>
      </c>
      <c r="C1191" s="5">
        <f>YEAR(SalesDataTable[[#This Row],[Order Date]])</f>
        <v>2026</v>
      </c>
      <c r="D1191" s="14" t="str">
        <f>"Q"&amp;ROUNDUP(MONTH(SalesDataTable[[#This Row],[Order Date]])/3,0)</f>
        <v>Q2</v>
      </c>
      <c r="E1191" s="5">
        <f>MONTH(SalesDataTable[[#This Row],[Order Date]])</f>
        <v>6</v>
      </c>
      <c r="F1191" s="5" t="str">
        <f>TEXT(SalesDataTable[[#This Row],[Order Date]], "MMM")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25">
        <f>SalesDataTable[[#This Row],[Units Sold]]*SalesDataTable[[#This Row],[Unit Price]]</f>
        <v>82.7</v>
      </c>
      <c r="V1191" s="8">
        <f>SalesDataTable[[#This Row],[Units Sold]]*SalesDataTable[[#This Row],[Unit Price]]*SalesDataTable[[#This Row],[Discount %]]</f>
        <v>4.1350000000000007</v>
      </c>
      <c r="W1191" s="5">
        <f>YEAR(SalesDataTable[[#This Row],[Order Date]])</f>
        <v>2026</v>
      </c>
      <c r="X1191" s="8" t="str">
        <f>"Q"&amp;ROUNDUP(MONTH(SalesDataTable[[#This Row],[Order Date]])/3,0)</f>
        <v>Q2</v>
      </c>
      <c r="Y1191" s="9">
        <f>MONTH(SalesDataTable[[#This Row],[Order Date]])</f>
        <v>6</v>
      </c>
      <c r="Z1191" s="8" t="str">
        <f>TEXT(SalesDataTable[[#This Row],[Order Date]],"mmm")</f>
        <v>Jun</v>
      </c>
    </row>
    <row r="1192" spans="1:26" ht="16">
      <c r="A1192" s="2">
        <v>4307</v>
      </c>
      <c r="B1192" s="3">
        <v>46197</v>
      </c>
      <c r="C1192" s="5">
        <f>YEAR(SalesDataTable[[#This Row],[Order Date]])</f>
        <v>2026</v>
      </c>
      <c r="D1192" s="14" t="str">
        <f>"Q"&amp;ROUNDUP(MONTH(SalesDataTable[[#This Row],[Order Date]])/3,0)</f>
        <v>Q2</v>
      </c>
      <c r="E1192" s="5">
        <f>MONTH(SalesDataTable[[#This Row],[Order Date]])</f>
        <v>6</v>
      </c>
      <c r="F1192" s="5" t="str">
        <f>TEXT(SalesDataTable[[#This Row],[Order Date]], "MMM")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25">
        <f>SalesDataTable[[#This Row],[Units Sold]]*SalesDataTable[[#This Row],[Unit Price]]</f>
        <v>40.33</v>
      </c>
      <c r="V1192" s="8">
        <f>SalesDataTable[[#This Row],[Units Sold]]*SalesDataTable[[#This Row],[Unit Price]]*SalesDataTable[[#This Row],[Discount %]]</f>
        <v>0</v>
      </c>
      <c r="W1192" s="5">
        <f>YEAR(SalesDataTable[[#This Row],[Order Date]])</f>
        <v>2026</v>
      </c>
      <c r="X1192" s="8" t="str">
        <f>"Q"&amp;ROUNDUP(MONTH(SalesDataTable[[#This Row],[Order Date]])/3,0)</f>
        <v>Q2</v>
      </c>
      <c r="Y1192" s="9">
        <f>MONTH(SalesDataTable[[#This Row],[Order Date]])</f>
        <v>6</v>
      </c>
      <c r="Z1192" s="8" t="str">
        <f>TEXT(SalesDataTable[[#This Row],[Order Date]],"mmm")</f>
        <v>Jun</v>
      </c>
    </row>
    <row r="1193" spans="1:26" ht="16">
      <c r="A1193" s="2">
        <v>5133</v>
      </c>
      <c r="B1193" s="3">
        <v>46197</v>
      </c>
      <c r="C1193" s="5">
        <f>YEAR(SalesDataTable[[#This Row],[Order Date]])</f>
        <v>2026</v>
      </c>
      <c r="D1193" s="14" t="str">
        <f>"Q"&amp;ROUNDUP(MONTH(SalesDataTable[[#This Row],[Order Date]])/3,0)</f>
        <v>Q2</v>
      </c>
      <c r="E1193" s="5">
        <f>MONTH(SalesDataTable[[#This Row],[Order Date]])</f>
        <v>6</v>
      </c>
      <c r="F1193" s="5" t="str">
        <f>TEXT(SalesDataTable[[#This Row],[Order Date]], "MMM")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25">
        <f>SalesDataTable[[#This Row],[Units Sold]]*SalesDataTable[[#This Row],[Unit Price]]</f>
        <v>81.99</v>
      </c>
      <c r="V1193" s="8">
        <f>SalesDataTable[[#This Row],[Units Sold]]*SalesDataTable[[#This Row],[Unit Price]]*SalesDataTable[[#This Row],[Discount %]]</f>
        <v>12.298499999999999</v>
      </c>
      <c r="W1193" s="5">
        <f>YEAR(SalesDataTable[[#This Row],[Order Date]])</f>
        <v>2026</v>
      </c>
      <c r="X1193" s="8" t="str">
        <f>"Q"&amp;ROUNDUP(MONTH(SalesDataTable[[#This Row],[Order Date]])/3,0)</f>
        <v>Q2</v>
      </c>
      <c r="Y1193" s="9">
        <f>MONTH(SalesDataTable[[#This Row],[Order Date]])</f>
        <v>6</v>
      </c>
      <c r="Z1193" s="8" t="str">
        <f>TEXT(SalesDataTable[[#This Row],[Order Date]],"mmm")</f>
        <v>Jun</v>
      </c>
    </row>
    <row r="1194" spans="1:26" ht="16">
      <c r="A1194" s="2">
        <v>472</v>
      </c>
      <c r="B1194" s="3">
        <v>46198</v>
      </c>
      <c r="C1194" s="5">
        <f>YEAR(SalesDataTable[[#This Row],[Order Date]])</f>
        <v>2026</v>
      </c>
      <c r="D1194" s="14" t="str">
        <f>"Q"&amp;ROUNDUP(MONTH(SalesDataTable[[#This Row],[Order Date]])/3,0)</f>
        <v>Q2</v>
      </c>
      <c r="E1194" s="5">
        <f>MONTH(SalesDataTable[[#This Row],[Order Date]])</f>
        <v>6</v>
      </c>
      <c r="F1194" s="5" t="str">
        <f>TEXT(SalesDataTable[[#This Row],[Order Date]], "MMM")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25">
        <f>SalesDataTable[[#This Row],[Units Sold]]*SalesDataTable[[#This Row],[Unit Price]]</f>
        <v>138.87</v>
      </c>
      <c r="V1194" s="8">
        <f>SalesDataTable[[#This Row],[Units Sold]]*SalesDataTable[[#This Row],[Unit Price]]*SalesDataTable[[#This Row],[Discount %]]</f>
        <v>0</v>
      </c>
      <c r="W1194" s="5">
        <f>YEAR(SalesDataTable[[#This Row],[Order Date]])</f>
        <v>2026</v>
      </c>
      <c r="X1194" s="8" t="str">
        <f>"Q"&amp;ROUNDUP(MONTH(SalesDataTable[[#This Row],[Order Date]])/3,0)</f>
        <v>Q2</v>
      </c>
      <c r="Y1194" s="9">
        <f>MONTH(SalesDataTable[[#This Row],[Order Date]])</f>
        <v>6</v>
      </c>
      <c r="Z1194" s="8" t="str">
        <f>TEXT(SalesDataTable[[#This Row],[Order Date]],"mmm")</f>
        <v>Jun</v>
      </c>
    </row>
    <row r="1195" spans="1:26" ht="16">
      <c r="A1195" s="2">
        <v>689</v>
      </c>
      <c r="B1195" s="3">
        <v>46198</v>
      </c>
      <c r="C1195" s="5">
        <f>YEAR(SalesDataTable[[#This Row],[Order Date]])</f>
        <v>2026</v>
      </c>
      <c r="D1195" s="14" t="str">
        <f>"Q"&amp;ROUNDUP(MONTH(SalesDataTable[[#This Row],[Order Date]])/3,0)</f>
        <v>Q2</v>
      </c>
      <c r="E1195" s="5">
        <f>MONTH(SalesDataTable[[#This Row],[Order Date]])</f>
        <v>6</v>
      </c>
      <c r="F1195" s="5" t="str">
        <f>TEXT(SalesDataTable[[#This Row],[Order Date]], "MMM")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25">
        <f>SalesDataTable[[#This Row],[Units Sold]]*SalesDataTable[[#This Row],[Unit Price]]</f>
        <v>39.729999999999997</v>
      </c>
      <c r="V1195" s="8">
        <f>SalesDataTable[[#This Row],[Units Sold]]*SalesDataTable[[#This Row],[Unit Price]]*SalesDataTable[[#This Row],[Discount %]]</f>
        <v>0</v>
      </c>
      <c r="W1195" s="5">
        <f>YEAR(SalesDataTable[[#This Row],[Order Date]])</f>
        <v>2026</v>
      </c>
      <c r="X1195" s="8" t="str">
        <f>"Q"&amp;ROUNDUP(MONTH(SalesDataTable[[#This Row],[Order Date]])/3,0)</f>
        <v>Q2</v>
      </c>
      <c r="Y1195" s="9">
        <f>MONTH(SalesDataTable[[#This Row],[Order Date]])</f>
        <v>6</v>
      </c>
      <c r="Z1195" s="8" t="str">
        <f>TEXT(SalesDataTable[[#This Row],[Order Date]],"mmm")</f>
        <v>Jun</v>
      </c>
    </row>
    <row r="1196" spans="1:26" ht="16">
      <c r="A1196" s="2">
        <v>864</v>
      </c>
      <c r="B1196" s="3">
        <v>46198</v>
      </c>
      <c r="C1196" s="5">
        <f>YEAR(SalesDataTable[[#This Row],[Order Date]])</f>
        <v>2026</v>
      </c>
      <c r="D1196" s="14" t="str">
        <f>"Q"&amp;ROUNDUP(MONTH(SalesDataTable[[#This Row],[Order Date]])/3,0)</f>
        <v>Q2</v>
      </c>
      <c r="E1196" s="5">
        <f>MONTH(SalesDataTable[[#This Row],[Order Date]])</f>
        <v>6</v>
      </c>
      <c r="F1196" s="5" t="str">
        <f>TEXT(SalesDataTable[[#This Row],[Order Date]], "MMM")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25">
        <f>SalesDataTable[[#This Row],[Units Sold]]*SalesDataTable[[#This Row],[Unit Price]]</f>
        <v>524.08000000000004</v>
      </c>
      <c r="V1196" s="8">
        <f>SalesDataTable[[#This Row],[Units Sold]]*SalesDataTable[[#This Row],[Unit Price]]*SalesDataTable[[#This Row],[Discount %]]</f>
        <v>26.204000000000004</v>
      </c>
      <c r="W1196" s="5">
        <f>YEAR(SalesDataTable[[#This Row],[Order Date]])</f>
        <v>2026</v>
      </c>
      <c r="X1196" s="8" t="str">
        <f>"Q"&amp;ROUNDUP(MONTH(SalesDataTable[[#This Row],[Order Date]])/3,0)</f>
        <v>Q2</v>
      </c>
      <c r="Y1196" s="9">
        <f>MONTH(SalesDataTable[[#This Row],[Order Date]])</f>
        <v>6</v>
      </c>
      <c r="Z1196" s="8" t="str">
        <f>TEXT(SalesDataTable[[#This Row],[Order Date]],"mmm")</f>
        <v>Jun</v>
      </c>
    </row>
    <row r="1197" spans="1:26" ht="16">
      <c r="A1197" s="2">
        <v>1163</v>
      </c>
      <c r="B1197" s="3">
        <v>46198</v>
      </c>
      <c r="C1197" s="5">
        <f>YEAR(SalesDataTable[[#This Row],[Order Date]])</f>
        <v>2026</v>
      </c>
      <c r="D1197" s="14" t="str">
        <f>"Q"&amp;ROUNDUP(MONTH(SalesDataTable[[#This Row],[Order Date]])/3,0)</f>
        <v>Q2</v>
      </c>
      <c r="E1197" s="5">
        <f>MONTH(SalesDataTable[[#This Row],[Order Date]])</f>
        <v>6</v>
      </c>
      <c r="F1197" s="5" t="str">
        <f>TEXT(SalesDataTable[[#This Row],[Order Date]], "MMM")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25">
        <f>SalesDataTable[[#This Row],[Units Sold]]*SalesDataTable[[#This Row],[Unit Price]]</f>
        <v>93.38</v>
      </c>
      <c r="V1197" s="8">
        <f>SalesDataTable[[#This Row],[Units Sold]]*SalesDataTable[[#This Row],[Unit Price]]*SalesDataTable[[#This Row],[Discount %]]</f>
        <v>4.6689999999999996</v>
      </c>
      <c r="W1197" s="5">
        <f>YEAR(SalesDataTable[[#This Row],[Order Date]])</f>
        <v>2026</v>
      </c>
      <c r="X1197" s="8" t="str">
        <f>"Q"&amp;ROUNDUP(MONTH(SalesDataTable[[#This Row],[Order Date]])/3,0)</f>
        <v>Q2</v>
      </c>
      <c r="Y1197" s="9">
        <f>MONTH(SalesDataTable[[#This Row],[Order Date]])</f>
        <v>6</v>
      </c>
      <c r="Z1197" s="8" t="str">
        <f>TEXT(SalesDataTable[[#This Row],[Order Date]],"mmm")</f>
        <v>Jun</v>
      </c>
    </row>
    <row r="1198" spans="1:26" ht="16">
      <c r="A1198" s="2">
        <v>1323</v>
      </c>
      <c r="B1198" s="3">
        <v>46198</v>
      </c>
      <c r="C1198" s="5">
        <f>YEAR(SalesDataTable[[#This Row],[Order Date]])</f>
        <v>2026</v>
      </c>
      <c r="D1198" s="14" t="str">
        <f>"Q"&amp;ROUNDUP(MONTH(SalesDataTable[[#This Row],[Order Date]])/3,0)</f>
        <v>Q2</v>
      </c>
      <c r="E1198" s="5">
        <f>MONTH(SalesDataTable[[#This Row],[Order Date]])</f>
        <v>6</v>
      </c>
      <c r="F1198" s="5" t="str">
        <f>TEXT(SalesDataTable[[#This Row],[Order Date]], "MMM")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25">
        <f>SalesDataTable[[#This Row],[Units Sold]]*SalesDataTable[[#This Row],[Unit Price]]</f>
        <v>79.14</v>
      </c>
      <c r="V1198" s="8">
        <f>SalesDataTable[[#This Row],[Units Sold]]*SalesDataTable[[#This Row],[Unit Price]]*SalesDataTable[[#This Row],[Discount %]]</f>
        <v>7.9140000000000006</v>
      </c>
      <c r="W1198" s="5">
        <f>YEAR(SalesDataTable[[#This Row],[Order Date]])</f>
        <v>2026</v>
      </c>
      <c r="X1198" s="8" t="str">
        <f>"Q"&amp;ROUNDUP(MONTH(SalesDataTable[[#This Row],[Order Date]])/3,0)</f>
        <v>Q2</v>
      </c>
      <c r="Y1198" s="9">
        <f>MONTH(SalesDataTable[[#This Row],[Order Date]])</f>
        <v>6</v>
      </c>
      <c r="Z1198" s="8" t="str">
        <f>TEXT(SalesDataTable[[#This Row],[Order Date]],"mmm")</f>
        <v>Jun</v>
      </c>
    </row>
    <row r="1199" spans="1:26" ht="16">
      <c r="A1199" s="2">
        <v>2098</v>
      </c>
      <c r="B1199" s="3">
        <v>46198</v>
      </c>
      <c r="C1199" s="5">
        <f>YEAR(SalesDataTable[[#This Row],[Order Date]])</f>
        <v>2026</v>
      </c>
      <c r="D1199" s="14" t="str">
        <f>"Q"&amp;ROUNDUP(MONTH(SalesDataTable[[#This Row],[Order Date]])/3,0)</f>
        <v>Q2</v>
      </c>
      <c r="E1199" s="5">
        <f>MONTH(SalesDataTable[[#This Row],[Order Date]])</f>
        <v>6</v>
      </c>
      <c r="F1199" s="5" t="str">
        <f>TEXT(SalesDataTable[[#This Row],[Order Date]], "MMM")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25">
        <f>SalesDataTable[[#This Row],[Units Sold]]*SalesDataTable[[#This Row],[Unit Price]]</f>
        <v>146.46</v>
      </c>
      <c r="V1199" s="8">
        <f>SalesDataTable[[#This Row],[Units Sold]]*SalesDataTable[[#This Row],[Unit Price]]*SalesDataTable[[#This Row],[Discount %]]</f>
        <v>21.969000000000001</v>
      </c>
      <c r="W1199" s="5">
        <f>YEAR(SalesDataTable[[#This Row],[Order Date]])</f>
        <v>2026</v>
      </c>
      <c r="X1199" s="8" t="str">
        <f>"Q"&amp;ROUNDUP(MONTH(SalesDataTable[[#This Row],[Order Date]])/3,0)</f>
        <v>Q2</v>
      </c>
      <c r="Y1199" s="9">
        <f>MONTH(SalesDataTable[[#This Row],[Order Date]])</f>
        <v>6</v>
      </c>
      <c r="Z1199" s="8" t="str">
        <f>TEXT(SalesDataTable[[#This Row],[Order Date]],"mmm")</f>
        <v>Jun</v>
      </c>
    </row>
    <row r="1200" spans="1:26" ht="16">
      <c r="A1200" s="2">
        <v>2190</v>
      </c>
      <c r="B1200" s="3">
        <v>46198</v>
      </c>
      <c r="C1200" s="5">
        <f>YEAR(SalesDataTable[[#This Row],[Order Date]])</f>
        <v>2026</v>
      </c>
      <c r="D1200" s="14" t="str">
        <f>"Q"&amp;ROUNDUP(MONTH(SalesDataTable[[#This Row],[Order Date]])/3,0)</f>
        <v>Q2</v>
      </c>
      <c r="E1200" s="5">
        <f>MONTH(SalesDataTable[[#This Row],[Order Date]])</f>
        <v>6</v>
      </c>
      <c r="F1200" s="5" t="str">
        <f>TEXT(SalesDataTable[[#This Row],[Order Date]], "MMM")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25">
        <f>SalesDataTable[[#This Row],[Units Sold]]*SalesDataTable[[#This Row],[Unit Price]]</f>
        <v>253.9</v>
      </c>
      <c r="V1200" s="8">
        <f>SalesDataTable[[#This Row],[Units Sold]]*SalesDataTable[[#This Row],[Unit Price]]*SalesDataTable[[#This Row],[Discount %]]</f>
        <v>0</v>
      </c>
      <c r="W1200" s="5">
        <f>YEAR(SalesDataTable[[#This Row],[Order Date]])</f>
        <v>2026</v>
      </c>
      <c r="X1200" s="8" t="str">
        <f>"Q"&amp;ROUNDUP(MONTH(SalesDataTable[[#This Row],[Order Date]])/3,0)</f>
        <v>Q2</v>
      </c>
      <c r="Y1200" s="9">
        <f>MONTH(SalesDataTable[[#This Row],[Order Date]])</f>
        <v>6</v>
      </c>
      <c r="Z1200" s="8" t="str">
        <f>TEXT(SalesDataTable[[#This Row],[Order Date]],"mmm")</f>
        <v>Jun</v>
      </c>
    </row>
    <row r="1201" spans="1:26" ht="16">
      <c r="A1201" s="2">
        <v>2664</v>
      </c>
      <c r="B1201" s="3">
        <v>46198</v>
      </c>
      <c r="C1201" s="5">
        <f>YEAR(SalesDataTable[[#This Row],[Order Date]])</f>
        <v>2026</v>
      </c>
      <c r="D1201" s="14" t="str">
        <f>"Q"&amp;ROUNDUP(MONTH(SalesDataTable[[#This Row],[Order Date]])/3,0)</f>
        <v>Q2</v>
      </c>
      <c r="E1201" s="5">
        <f>MONTH(SalesDataTable[[#This Row],[Order Date]])</f>
        <v>6</v>
      </c>
      <c r="F1201" s="5" t="str">
        <f>TEXT(SalesDataTable[[#This Row],[Order Date]], "MMM")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25">
        <f>SalesDataTable[[#This Row],[Units Sold]]*SalesDataTable[[#This Row],[Unit Price]]</f>
        <v>142.82999999999998</v>
      </c>
      <c r="V1201" s="8">
        <f>SalesDataTable[[#This Row],[Units Sold]]*SalesDataTable[[#This Row],[Unit Price]]*SalesDataTable[[#This Row],[Discount %]]</f>
        <v>0</v>
      </c>
      <c r="W1201" s="5">
        <f>YEAR(SalesDataTable[[#This Row],[Order Date]])</f>
        <v>2026</v>
      </c>
      <c r="X1201" s="8" t="str">
        <f>"Q"&amp;ROUNDUP(MONTH(SalesDataTable[[#This Row],[Order Date]])/3,0)</f>
        <v>Q2</v>
      </c>
      <c r="Y1201" s="9">
        <f>MONTH(SalesDataTable[[#This Row],[Order Date]])</f>
        <v>6</v>
      </c>
      <c r="Z1201" s="8" t="str">
        <f>TEXT(SalesDataTable[[#This Row],[Order Date]],"mmm")</f>
        <v>Jun</v>
      </c>
    </row>
    <row r="1202" spans="1:26" ht="16">
      <c r="A1202" s="2">
        <v>2992</v>
      </c>
      <c r="B1202" s="3">
        <v>46198</v>
      </c>
      <c r="C1202" s="5">
        <f>YEAR(SalesDataTable[[#This Row],[Order Date]])</f>
        <v>2026</v>
      </c>
      <c r="D1202" s="14" t="str">
        <f>"Q"&amp;ROUNDUP(MONTH(SalesDataTable[[#This Row],[Order Date]])/3,0)</f>
        <v>Q2</v>
      </c>
      <c r="E1202" s="5">
        <f>MONTH(SalesDataTable[[#This Row],[Order Date]])</f>
        <v>6</v>
      </c>
      <c r="F1202" s="5" t="str">
        <f>TEXT(SalesDataTable[[#This Row],[Order Date]], "MMM")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25">
        <f>SalesDataTable[[#This Row],[Units Sold]]*SalesDataTable[[#This Row],[Unit Price]]</f>
        <v>50.75</v>
      </c>
      <c r="V1202" s="8">
        <f>SalesDataTable[[#This Row],[Units Sold]]*SalesDataTable[[#This Row],[Unit Price]]*SalesDataTable[[#This Row],[Discount %]]</f>
        <v>5.0750000000000002</v>
      </c>
      <c r="W1202" s="5">
        <f>YEAR(SalesDataTable[[#This Row],[Order Date]])</f>
        <v>2026</v>
      </c>
      <c r="X1202" s="8" t="str">
        <f>"Q"&amp;ROUNDUP(MONTH(SalesDataTable[[#This Row],[Order Date]])/3,0)</f>
        <v>Q2</v>
      </c>
      <c r="Y1202" s="9">
        <f>MONTH(SalesDataTable[[#This Row],[Order Date]])</f>
        <v>6</v>
      </c>
      <c r="Z1202" s="8" t="str">
        <f>TEXT(SalesDataTable[[#This Row],[Order Date]],"mmm")</f>
        <v>Jun</v>
      </c>
    </row>
    <row r="1203" spans="1:26" ht="16">
      <c r="A1203" s="2">
        <v>3120</v>
      </c>
      <c r="B1203" s="3">
        <v>46198</v>
      </c>
      <c r="C1203" s="5">
        <f>YEAR(SalesDataTable[[#This Row],[Order Date]])</f>
        <v>2026</v>
      </c>
      <c r="D1203" s="14" t="str">
        <f>"Q"&amp;ROUNDUP(MONTH(SalesDataTable[[#This Row],[Order Date]])/3,0)</f>
        <v>Q2</v>
      </c>
      <c r="E1203" s="5">
        <f>MONTH(SalesDataTable[[#This Row],[Order Date]])</f>
        <v>6</v>
      </c>
      <c r="F1203" s="5" t="str">
        <f>TEXT(SalesDataTable[[#This Row],[Order Date]], "MMM")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25">
        <f>SalesDataTable[[#This Row],[Units Sold]]*SalesDataTable[[#This Row],[Unit Price]]</f>
        <v>50.33</v>
      </c>
      <c r="V1203" s="8">
        <f>SalesDataTable[[#This Row],[Units Sold]]*SalesDataTable[[#This Row],[Unit Price]]*SalesDataTable[[#This Row],[Discount %]]</f>
        <v>0</v>
      </c>
      <c r="W1203" s="5">
        <f>YEAR(SalesDataTable[[#This Row],[Order Date]])</f>
        <v>2026</v>
      </c>
      <c r="X1203" s="8" t="str">
        <f>"Q"&amp;ROUNDUP(MONTH(SalesDataTable[[#This Row],[Order Date]])/3,0)</f>
        <v>Q2</v>
      </c>
      <c r="Y1203" s="9">
        <f>MONTH(SalesDataTable[[#This Row],[Order Date]])</f>
        <v>6</v>
      </c>
      <c r="Z1203" s="8" t="str">
        <f>TEXT(SalesDataTable[[#This Row],[Order Date]],"mmm")</f>
        <v>Jun</v>
      </c>
    </row>
    <row r="1204" spans="1:26" ht="16">
      <c r="A1204" s="2">
        <v>189</v>
      </c>
      <c r="B1204" s="3">
        <v>46199</v>
      </c>
      <c r="C1204" s="5">
        <f>YEAR(SalesDataTable[[#This Row],[Order Date]])</f>
        <v>2026</v>
      </c>
      <c r="D1204" s="14" t="str">
        <f>"Q"&amp;ROUNDUP(MONTH(SalesDataTable[[#This Row],[Order Date]])/3,0)</f>
        <v>Q2</v>
      </c>
      <c r="E1204" s="5">
        <f>MONTH(SalesDataTable[[#This Row],[Order Date]])</f>
        <v>6</v>
      </c>
      <c r="F1204" s="5" t="str">
        <f>TEXT(SalesDataTable[[#This Row],[Order Date]], "MMM")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25">
        <f>SalesDataTable[[#This Row],[Units Sold]]*SalesDataTable[[#This Row],[Unit Price]]</f>
        <v>47.5</v>
      </c>
      <c r="V1204" s="8">
        <f>SalesDataTable[[#This Row],[Units Sold]]*SalesDataTable[[#This Row],[Unit Price]]*SalesDataTable[[#This Row],[Discount %]]</f>
        <v>4.75</v>
      </c>
      <c r="W1204" s="5">
        <f>YEAR(SalesDataTable[[#This Row],[Order Date]])</f>
        <v>2026</v>
      </c>
      <c r="X1204" s="8" t="str">
        <f>"Q"&amp;ROUNDUP(MONTH(SalesDataTable[[#This Row],[Order Date]])/3,0)</f>
        <v>Q2</v>
      </c>
      <c r="Y1204" s="9">
        <f>MONTH(SalesDataTable[[#This Row],[Order Date]])</f>
        <v>6</v>
      </c>
      <c r="Z1204" s="8" t="str">
        <f>TEXT(SalesDataTable[[#This Row],[Order Date]],"mmm")</f>
        <v>Jun</v>
      </c>
    </row>
    <row r="1205" spans="1:26" ht="16">
      <c r="A1205" s="2">
        <v>927</v>
      </c>
      <c r="B1205" s="3">
        <v>46199</v>
      </c>
      <c r="C1205" s="5">
        <f>YEAR(SalesDataTable[[#This Row],[Order Date]])</f>
        <v>2026</v>
      </c>
      <c r="D1205" s="14" t="str">
        <f>"Q"&amp;ROUNDUP(MONTH(SalesDataTable[[#This Row],[Order Date]])/3,0)</f>
        <v>Q2</v>
      </c>
      <c r="E1205" s="5">
        <f>MONTH(SalesDataTable[[#This Row],[Order Date]])</f>
        <v>6</v>
      </c>
      <c r="F1205" s="5" t="str">
        <f>TEXT(SalesDataTable[[#This Row],[Order Date]], "MMM")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25">
        <f>SalesDataTable[[#This Row],[Units Sold]]*SalesDataTable[[#This Row],[Unit Price]]</f>
        <v>260.66000000000003</v>
      </c>
      <c r="V1205" s="8">
        <f>SalesDataTable[[#This Row],[Units Sold]]*SalesDataTable[[#This Row],[Unit Price]]*SalesDataTable[[#This Row],[Discount %]]</f>
        <v>26.066000000000003</v>
      </c>
      <c r="W1205" s="5">
        <f>YEAR(SalesDataTable[[#This Row],[Order Date]])</f>
        <v>2026</v>
      </c>
      <c r="X1205" s="8" t="str">
        <f>"Q"&amp;ROUNDUP(MONTH(SalesDataTable[[#This Row],[Order Date]])/3,0)</f>
        <v>Q2</v>
      </c>
      <c r="Y1205" s="9">
        <f>MONTH(SalesDataTable[[#This Row],[Order Date]])</f>
        <v>6</v>
      </c>
      <c r="Z1205" s="8" t="str">
        <f>TEXT(SalesDataTable[[#This Row],[Order Date]],"mmm")</f>
        <v>Jun</v>
      </c>
    </row>
    <row r="1206" spans="1:26" ht="16">
      <c r="A1206" s="2">
        <v>1388</v>
      </c>
      <c r="B1206" s="3">
        <v>46199</v>
      </c>
      <c r="C1206" s="5">
        <f>YEAR(SalesDataTable[[#This Row],[Order Date]])</f>
        <v>2026</v>
      </c>
      <c r="D1206" s="14" t="str">
        <f>"Q"&amp;ROUNDUP(MONTH(SalesDataTable[[#This Row],[Order Date]])/3,0)</f>
        <v>Q2</v>
      </c>
      <c r="E1206" s="5">
        <f>MONTH(SalesDataTable[[#This Row],[Order Date]])</f>
        <v>6</v>
      </c>
      <c r="F1206" s="5" t="str">
        <f>TEXT(SalesDataTable[[#This Row],[Order Date]], "MMM")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25">
        <f>SalesDataTable[[#This Row],[Units Sold]]*SalesDataTable[[#This Row],[Unit Price]]</f>
        <v>470.28</v>
      </c>
      <c r="V1206" s="8">
        <f>SalesDataTable[[#This Row],[Units Sold]]*SalesDataTable[[#This Row],[Unit Price]]*SalesDataTable[[#This Row],[Discount %]]</f>
        <v>23.513999999999999</v>
      </c>
      <c r="W1206" s="5">
        <f>YEAR(SalesDataTable[[#This Row],[Order Date]])</f>
        <v>2026</v>
      </c>
      <c r="X1206" s="8" t="str">
        <f>"Q"&amp;ROUNDUP(MONTH(SalesDataTable[[#This Row],[Order Date]])/3,0)</f>
        <v>Q2</v>
      </c>
      <c r="Y1206" s="9">
        <f>MONTH(SalesDataTable[[#This Row],[Order Date]])</f>
        <v>6</v>
      </c>
      <c r="Z1206" s="8" t="str">
        <f>TEXT(SalesDataTable[[#This Row],[Order Date]],"mmm")</f>
        <v>Jun</v>
      </c>
    </row>
    <row r="1207" spans="1:26" ht="16">
      <c r="A1207" s="2">
        <v>3932</v>
      </c>
      <c r="B1207" s="3">
        <v>46199</v>
      </c>
      <c r="C1207" s="5">
        <f>YEAR(SalesDataTable[[#This Row],[Order Date]])</f>
        <v>2026</v>
      </c>
      <c r="D1207" s="14" t="str">
        <f>"Q"&amp;ROUNDUP(MONTH(SalesDataTable[[#This Row],[Order Date]])/3,0)</f>
        <v>Q2</v>
      </c>
      <c r="E1207" s="5">
        <f>MONTH(SalesDataTable[[#This Row],[Order Date]])</f>
        <v>6</v>
      </c>
      <c r="F1207" s="5" t="str">
        <f>TEXT(SalesDataTable[[#This Row],[Order Date]], "MMM")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25">
        <f>SalesDataTable[[#This Row],[Units Sold]]*SalesDataTable[[#This Row],[Unit Price]]</f>
        <v>143.08000000000001</v>
      </c>
      <c r="V1207" s="8">
        <f>SalesDataTable[[#This Row],[Units Sold]]*SalesDataTable[[#This Row],[Unit Price]]*SalesDataTable[[#This Row],[Discount %]]</f>
        <v>0</v>
      </c>
      <c r="W1207" s="5">
        <f>YEAR(SalesDataTable[[#This Row],[Order Date]])</f>
        <v>2026</v>
      </c>
      <c r="X1207" s="8" t="str">
        <f>"Q"&amp;ROUNDUP(MONTH(SalesDataTable[[#This Row],[Order Date]])/3,0)</f>
        <v>Q2</v>
      </c>
      <c r="Y1207" s="9">
        <f>MONTH(SalesDataTable[[#This Row],[Order Date]])</f>
        <v>6</v>
      </c>
      <c r="Z1207" s="8" t="str">
        <f>TEXT(SalesDataTable[[#This Row],[Order Date]],"mmm")</f>
        <v>Jun</v>
      </c>
    </row>
    <row r="1208" spans="1:26" ht="16">
      <c r="A1208" s="2">
        <v>4008</v>
      </c>
      <c r="B1208" s="3">
        <v>46199</v>
      </c>
      <c r="C1208" s="5">
        <f>YEAR(SalesDataTable[[#This Row],[Order Date]])</f>
        <v>2026</v>
      </c>
      <c r="D1208" s="14" t="str">
        <f>"Q"&amp;ROUNDUP(MONTH(SalesDataTable[[#This Row],[Order Date]])/3,0)</f>
        <v>Q2</v>
      </c>
      <c r="E1208" s="5">
        <f>MONTH(SalesDataTable[[#This Row],[Order Date]])</f>
        <v>6</v>
      </c>
      <c r="F1208" s="5" t="str">
        <f>TEXT(SalesDataTable[[#This Row],[Order Date]], "MMM")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25">
        <f>SalesDataTable[[#This Row],[Units Sold]]*SalesDataTable[[#This Row],[Unit Price]]</f>
        <v>204.98</v>
      </c>
      <c r="V1208" s="8">
        <f>SalesDataTable[[#This Row],[Units Sold]]*SalesDataTable[[#This Row],[Unit Price]]*SalesDataTable[[#This Row],[Discount %]]</f>
        <v>0</v>
      </c>
      <c r="W1208" s="5">
        <f>YEAR(SalesDataTable[[#This Row],[Order Date]])</f>
        <v>2026</v>
      </c>
      <c r="X1208" s="8" t="str">
        <f>"Q"&amp;ROUNDUP(MONTH(SalesDataTable[[#This Row],[Order Date]])/3,0)</f>
        <v>Q2</v>
      </c>
      <c r="Y1208" s="9">
        <f>MONTH(SalesDataTable[[#This Row],[Order Date]])</f>
        <v>6</v>
      </c>
      <c r="Z1208" s="8" t="str">
        <f>TEXT(SalesDataTable[[#This Row],[Order Date]],"mmm")</f>
        <v>Jun</v>
      </c>
    </row>
    <row r="1209" spans="1:26" ht="16">
      <c r="A1209" s="2">
        <v>4701</v>
      </c>
      <c r="B1209" s="3">
        <v>46199</v>
      </c>
      <c r="C1209" s="5">
        <f>YEAR(SalesDataTable[[#This Row],[Order Date]])</f>
        <v>2026</v>
      </c>
      <c r="D1209" s="14" t="str">
        <f>"Q"&amp;ROUNDUP(MONTH(SalesDataTable[[#This Row],[Order Date]])/3,0)</f>
        <v>Q2</v>
      </c>
      <c r="E1209" s="5">
        <f>MONTH(SalesDataTable[[#This Row],[Order Date]])</f>
        <v>6</v>
      </c>
      <c r="F1209" s="5" t="str">
        <f>TEXT(SalesDataTable[[#This Row],[Order Date]], "MMM")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25">
        <f>SalesDataTable[[#This Row],[Units Sold]]*SalesDataTable[[#This Row],[Unit Price]]</f>
        <v>659.76</v>
      </c>
      <c r="V1209" s="8">
        <f>SalesDataTable[[#This Row],[Units Sold]]*SalesDataTable[[#This Row],[Unit Price]]*SalesDataTable[[#This Row],[Discount %]]</f>
        <v>98.963999999999999</v>
      </c>
      <c r="W1209" s="5">
        <f>YEAR(SalesDataTable[[#This Row],[Order Date]])</f>
        <v>2026</v>
      </c>
      <c r="X1209" s="8" t="str">
        <f>"Q"&amp;ROUNDUP(MONTH(SalesDataTable[[#This Row],[Order Date]])/3,0)</f>
        <v>Q2</v>
      </c>
      <c r="Y1209" s="9">
        <f>MONTH(SalesDataTable[[#This Row],[Order Date]])</f>
        <v>6</v>
      </c>
      <c r="Z1209" s="8" t="str">
        <f>TEXT(SalesDataTable[[#This Row],[Order Date]],"mmm")</f>
        <v>Jun</v>
      </c>
    </row>
    <row r="1210" spans="1:26" ht="16">
      <c r="A1210" s="2">
        <v>4805</v>
      </c>
      <c r="B1210" s="3">
        <v>46199</v>
      </c>
      <c r="C1210" s="5">
        <f>YEAR(SalesDataTable[[#This Row],[Order Date]])</f>
        <v>2026</v>
      </c>
      <c r="D1210" s="14" t="str">
        <f>"Q"&amp;ROUNDUP(MONTH(SalesDataTable[[#This Row],[Order Date]])/3,0)</f>
        <v>Q2</v>
      </c>
      <c r="E1210" s="5">
        <f>MONTH(SalesDataTable[[#This Row],[Order Date]])</f>
        <v>6</v>
      </c>
      <c r="F1210" s="5" t="str">
        <f>TEXT(SalesDataTable[[#This Row],[Order Date]], "MMM")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25">
        <f>SalesDataTable[[#This Row],[Units Sold]]*SalesDataTable[[#This Row],[Unit Price]]</f>
        <v>121.44</v>
      </c>
      <c r="V1210" s="8">
        <f>SalesDataTable[[#This Row],[Units Sold]]*SalesDataTable[[#This Row],[Unit Price]]*SalesDataTable[[#This Row],[Discount %]]</f>
        <v>0</v>
      </c>
      <c r="W1210" s="5">
        <f>YEAR(SalesDataTable[[#This Row],[Order Date]])</f>
        <v>2026</v>
      </c>
      <c r="X1210" s="8" t="str">
        <f>"Q"&amp;ROUNDUP(MONTH(SalesDataTable[[#This Row],[Order Date]])/3,0)</f>
        <v>Q2</v>
      </c>
      <c r="Y1210" s="9">
        <f>MONTH(SalesDataTable[[#This Row],[Order Date]])</f>
        <v>6</v>
      </c>
      <c r="Z1210" s="8" t="str">
        <f>TEXT(SalesDataTable[[#This Row],[Order Date]],"mmm")</f>
        <v>Jun</v>
      </c>
    </row>
    <row r="1211" spans="1:26" ht="16">
      <c r="A1211" s="2">
        <v>912</v>
      </c>
      <c r="B1211" s="3">
        <v>46200</v>
      </c>
      <c r="C1211" s="5">
        <f>YEAR(SalesDataTable[[#This Row],[Order Date]])</f>
        <v>2026</v>
      </c>
      <c r="D1211" s="14" t="str">
        <f>"Q"&amp;ROUNDUP(MONTH(SalesDataTable[[#This Row],[Order Date]])/3,0)</f>
        <v>Q2</v>
      </c>
      <c r="E1211" s="5">
        <f>MONTH(SalesDataTable[[#This Row],[Order Date]])</f>
        <v>6</v>
      </c>
      <c r="F1211" s="5" t="str">
        <f>TEXT(SalesDataTable[[#This Row],[Order Date]], "MMM")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25">
        <f>SalesDataTable[[#This Row],[Units Sold]]*SalesDataTable[[#This Row],[Unit Price]]</f>
        <v>185.76</v>
      </c>
      <c r="V1211" s="8">
        <f>SalesDataTable[[#This Row],[Units Sold]]*SalesDataTable[[#This Row],[Unit Price]]*SalesDataTable[[#This Row],[Discount %]]</f>
        <v>9.2880000000000003</v>
      </c>
      <c r="W1211" s="5">
        <f>YEAR(SalesDataTable[[#This Row],[Order Date]])</f>
        <v>2026</v>
      </c>
      <c r="X1211" s="8" t="str">
        <f>"Q"&amp;ROUNDUP(MONTH(SalesDataTable[[#This Row],[Order Date]])/3,0)</f>
        <v>Q2</v>
      </c>
      <c r="Y1211" s="9">
        <f>MONTH(SalesDataTable[[#This Row],[Order Date]])</f>
        <v>6</v>
      </c>
      <c r="Z1211" s="8" t="str">
        <f>TEXT(SalesDataTable[[#This Row],[Order Date]],"mmm")</f>
        <v>Jun</v>
      </c>
    </row>
    <row r="1212" spans="1:26" ht="16">
      <c r="A1212" s="2">
        <v>1837</v>
      </c>
      <c r="B1212" s="3">
        <v>46200</v>
      </c>
      <c r="C1212" s="5">
        <f>YEAR(SalesDataTable[[#This Row],[Order Date]])</f>
        <v>2026</v>
      </c>
      <c r="D1212" s="14" t="str">
        <f>"Q"&amp;ROUNDUP(MONTH(SalesDataTable[[#This Row],[Order Date]])/3,0)</f>
        <v>Q2</v>
      </c>
      <c r="E1212" s="5">
        <f>MONTH(SalesDataTable[[#This Row],[Order Date]])</f>
        <v>6</v>
      </c>
      <c r="F1212" s="5" t="str">
        <f>TEXT(SalesDataTable[[#This Row],[Order Date]], "MMM")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25">
        <f>SalesDataTable[[#This Row],[Units Sold]]*SalesDataTable[[#This Row],[Unit Price]]</f>
        <v>388.26</v>
      </c>
      <c r="V1212" s="8">
        <f>SalesDataTable[[#This Row],[Units Sold]]*SalesDataTable[[#This Row],[Unit Price]]*SalesDataTable[[#This Row],[Discount %]]</f>
        <v>38.826000000000001</v>
      </c>
      <c r="W1212" s="5">
        <f>YEAR(SalesDataTable[[#This Row],[Order Date]])</f>
        <v>2026</v>
      </c>
      <c r="X1212" s="8" t="str">
        <f>"Q"&amp;ROUNDUP(MONTH(SalesDataTable[[#This Row],[Order Date]])/3,0)</f>
        <v>Q2</v>
      </c>
      <c r="Y1212" s="9">
        <f>MONTH(SalesDataTable[[#This Row],[Order Date]])</f>
        <v>6</v>
      </c>
      <c r="Z1212" s="8" t="str">
        <f>TEXT(SalesDataTable[[#This Row],[Order Date]],"mmm")</f>
        <v>Jun</v>
      </c>
    </row>
    <row r="1213" spans="1:26" ht="16">
      <c r="A1213" s="2">
        <v>2216</v>
      </c>
      <c r="B1213" s="3">
        <v>46200</v>
      </c>
      <c r="C1213" s="5">
        <f>YEAR(SalesDataTable[[#This Row],[Order Date]])</f>
        <v>2026</v>
      </c>
      <c r="D1213" s="14" t="str">
        <f>"Q"&amp;ROUNDUP(MONTH(SalesDataTable[[#This Row],[Order Date]])/3,0)</f>
        <v>Q2</v>
      </c>
      <c r="E1213" s="5">
        <f>MONTH(SalesDataTable[[#This Row],[Order Date]])</f>
        <v>6</v>
      </c>
      <c r="F1213" s="5" t="str">
        <f>TEXT(SalesDataTable[[#This Row],[Order Date]], "MMM")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25">
        <f>SalesDataTable[[#This Row],[Units Sold]]*SalesDataTable[[#This Row],[Unit Price]]</f>
        <v>327.44</v>
      </c>
      <c r="V1213" s="8">
        <f>SalesDataTable[[#This Row],[Units Sold]]*SalesDataTable[[#This Row],[Unit Price]]*SalesDataTable[[#This Row],[Discount %]]</f>
        <v>16.372</v>
      </c>
      <c r="W1213" s="5">
        <f>YEAR(SalesDataTable[[#This Row],[Order Date]])</f>
        <v>2026</v>
      </c>
      <c r="X1213" s="8" t="str">
        <f>"Q"&amp;ROUNDUP(MONTH(SalesDataTable[[#This Row],[Order Date]])/3,0)</f>
        <v>Q2</v>
      </c>
      <c r="Y1213" s="9">
        <f>MONTH(SalesDataTable[[#This Row],[Order Date]])</f>
        <v>6</v>
      </c>
      <c r="Z1213" s="8" t="str">
        <f>TEXT(SalesDataTable[[#This Row],[Order Date]],"mmm")</f>
        <v>Jun</v>
      </c>
    </row>
    <row r="1214" spans="1:26" ht="16">
      <c r="A1214" s="2">
        <v>2451</v>
      </c>
      <c r="B1214" s="3">
        <v>46200</v>
      </c>
      <c r="C1214" s="5">
        <f>YEAR(SalesDataTable[[#This Row],[Order Date]])</f>
        <v>2026</v>
      </c>
      <c r="D1214" s="14" t="str">
        <f>"Q"&amp;ROUNDUP(MONTH(SalesDataTable[[#This Row],[Order Date]])/3,0)</f>
        <v>Q2</v>
      </c>
      <c r="E1214" s="5">
        <f>MONTH(SalesDataTable[[#This Row],[Order Date]])</f>
        <v>6</v>
      </c>
      <c r="F1214" s="5" t="str">
        <f>TEXT(SalesDataTable[[#This Row],[Order Date]], "MMM")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25">
        <f>SalesDataTable[[#This Row],[Units Sold]]*SalesDataTable[[#This Row],[Unit Price]]</f>
        <v>650.44000000000005</v>
      </c>
      <c r="V1214" s="8">
        <f>SalesDataTable[[#This Row],[Units Sold]]*SalesDataTable[[#This Row],[Unit Price]]*SalesDataTable[[#This Row],[Discount %]]</f>
        <v>32.522000000000006</v>
      </c>
      <c r="W1214" s="5">
        <f>YEAR(SalesDataTable[[#This Row],[Order Date]])</f>
        <v>2026</v>
      </c>
      <c r="X1214" s="8" t="str">
        <f>"Q"&amp;ROUNDUP(MONTH(SalesDataTable[[#This Row],[Order Date]])/3,0)</f>
        <v>Q2</v>
      </c>
      <c r="Y1214" s="9">
        <f>MONTH(SalesDataTable[[#This Row],[Order Date]])</f>
        <v>6</v>
      </c>
      <c r="Z1214" s="8" t="str">
        <f>TEXT(SalesDataTable[[#This Row],[Order Date]],"mmm")</f>
        <v>Jun</v>
      </c>
    </row>
    <row r="1215" spans="1:26" ht="16">
      <c r="A1215" s="2">
        <v>2874</v>
      </c>
      <c r="B1215" s="3">
        <v>46200</v>
      </c>
      <c r="C1215" s="5">
        <f>YEAR(SalesDataTable[[#This Row],[Order Date]])</f>
        <v>2026</v>
      </c>
      <c r="D1215" s="14" t="str">
        <f>"Q"&amp;ROUNDUP(MONTH(SalesDataTable[[#This Row],[Order Date]])/3,0)</f>
        <v>Q2</v>
      </c>
      <c r="E1215" s="5">
        <f>MONTH(SalesDataTable[[#This Row],[Order Date]])</f>
        <v>6</v>
      </c>
      <c r="F1215" s="5" t="str">
        <f>TEXT(SalesDataTable[[#This Row],[Order Date]], "MMM")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25">
        <f>SalesDataTable[[#This Row],[Units Sold]]*SalesDataTable[[#This Row],[Unit Price]]</f>
        <v>40.26</v>
      </c>
      <c r="V1215" s="8">
        <f>SalesDataTable[[#This Row],[Units Sold]]*SalesDataTable[[#This Row],[Unit Price]]*SalesDataTable[[#This Row],[Discount %]]</f>
        <v>0</v>
      </c>
      <c r="W1215" s="5">
        <f>YEAR(SalesDataTable[[#This Row],[Order Date]])</f>
        <v>2026</v>
      </c>
      <c r="X1215" s="8" t="str">
        <f>"Q"&amp;ROUNDUP(MONTH(SalesDataTable[[#This Row],[Order Date]])/3,0)</f>
        <v>Q2</v>
      </c>
      <c r="Y1215" s="9">
        <f>MONTH(SalesDataTable[[#This Row],[Order Date]])</f>
        <v>6</v>
      </c>
      <c r="Z1215" s="8" t="str">
        <f>TEXT(SalesDataTable[[#This Row],[Order Date]],"mmm")</f>
        <v>Jun</v>
      </c>
    </row>
    <row r="1216" spans="1:26" ht="16">
      <c r="A1216" s="2">
        <v>2885</v>
      </c>
      <c r="B1216" s="3">
        <v>46200</v>
      </c>
      <c r="C1216" s="5">
        <f>YEAR(SalesDataTable[[#This Row],[Order Date]])</f>
        <v>2026</v>
      </c>
      <c r="D1216" s="14" t="str">
        <f>"Q"&amp;ROUNDUP(MONTH(SalesDataTable[[#This Row],[Order Date]])/3,0)</f>
        <v>Q2</v>
      </c>
      <c r="E1216" s="5">
        <f>MONTH(SalesDataTable[[#This Row],[Order Date]])</f>
        <v>6</v>
      </c>
      <c r="F1216" s="5" t="str">
        <f>TEXT(SalesDataTable[[#This Row],[Order Date]], "MMM")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25">
        <f>SalesDataTable[[#This Row],[Units Sold]]*SalesDataTable[[#This Row],[Unit Price]]</f>
        <v>47.23</v>
      </c>
      <c r="V1216" s="8">
        <f>SalesDataTable[[#This Row],[Units Sold]]*SalesDataTable[[#This Row],[Unit Price]]*SalesDataTable[[#This Row],[Discount %]]</f>
        <v>4.7229999999999999</v>
      </c>
      <c r="W1216" s="5">
        <f>YEAR(SalesDataTable[[#This Row],[Order Date]])</f>
        <v>2026</v>
      </c>
      <c r="X1216" s="8" t="str">
        <f>"Q"&amp;ROUNDUP(MONTH(SalesDataTable[[#This Row],[Order Date]])/3,0)</f>
        <v>Q2</v>
      </c>
      <c r="Y1216" s="9">
        <f>MONTH(SalesDataTable[[#This Row],[Order Date]])</f>
        <v>6</v>
      </c>
      <c r="Z1216" s="8" t="str">
        <f>TEXT(SalesDataTable[[#This Row],[Order Date]],"mmm")</f>
        <v>Jun</v>
      </c>
    </row>
    <row r="1217" spans="1:26" ht="16">
      <c r="A1217" s="2">
        <v>3014</v>
      </c>
      <c r="B1217" s="3">
        <v>46200</v>
      </c>
      <c r="C1217" s="5">
        <f>YEAR(SalesDataTable[[#This Row],[Order Date]])</f>
        <v>2026</v>
      </c>
      <c r="D1217" s="14" t="str">
        <f>"Q"&amp;ROUNDUP(MONTH(SalesDataTable[[#This Row],[Order Date]])/3,0)</f>
        <v>Q2</v>
      </c>
      <c r="E1217" s="5">
        <f>MONTH(SalesDataTable[[#This Row],[Order Date]])</f>
        <v>6</v>
      </c>
      <c r="F1217" s="5" t="str">
        <f>TEXT(SalesDataTable[[#This Row],[Order Date]], "MMM")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25">
        <f>SalesDataTable[[#This Row],[Units Sold]]*SalesDataTable[[#This Row],[Unit Price]]</f>
        <v>50.13</v>
      </c>
      <c r="V1217" s="8">
        <f>SalesDataTable[[#This Row],[Units Sold]]*SalesDataTable[[#This Row],[Unit Price]]*SalesDataTable[[#This Row],[Discount %]]</f>
        <v>7.5194999999999999</v>
      </c>
      <c r="W1217" s="5">
        <f>YEAR(SalesDataTable[[#This Row],[Order Date]])</f>
        <v>2026</v>
      </c>
      <c r="X1217" s="8" t="str">
        <f>"Q"&amp;ROUNDUP(MONTH(SalesDataTable[[#This Row],[Order Date]])/3,0)</f>
        <v>Q2</v>
      </c>
      <c r="Y1217" s="9">
        <f>MONTH(SalesDataTable[[#This Row],[Order Date]])</f>
        <v>6</v>
      </c>
      <c r="Z1217" s="8" t="str">
        <f>TEXT(SalesDataTable[[#This Row],[Order Date]],"mmm")</f>
        <v>Jun</v>
      </c>
    </row>
    <row r="1218" spans="1:26" ht="16">
      <c r="A1218" s="2">
        <v>3273</v>
      </c>
      <c r="B1218" s="3">
        <v>46200</v>
      </c>
      <c r="C1218" s="5">
        <f>YEAR(SalesDataTable[[#This Row],[Order Date]])</f>
        <v>2026</v>
      </c>
      <c r="D1218" s="14" t="str">
        <f>"Q"&amp;ROUNDUP(MONTH(SalesDataTable[[#This Row],[Order Date]])/3,0)</f>
        <v>Q2</v>
      </c>
      <c r="E1218" s="5">
        <f>MONTH(SalesDataTable[[#This Row],[Order Date]])</f>
        <v>6</v>
      </c>
      <c r="F1218" s="5" t="str">
        <f>TEXT(SalesDataTable[[#This Row],[Order Date]], "MMM")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25">
        <f>SalesDataTable[[#This Row],[Units Sold]]*SalesDataTable[[#This Row],[Unit Price]]</f>
        <v>691.64</v>
      </c>
      <c r="V1218" s="8">
        <f>SalesDataTable[[#This Row],[Units Sold]]*SalesDataTable[[#This Row],[Unit Price]]*SalesDataTable[[#This Row],[Discount %]]</f>
        <v>34.582000000000001</v>
      </c>
      <c r="W1218" s="5">
        <f>YEAR(SalesDataTable[[#This Row],[Order Date]])</f>
        <v>2026</v>
      </c>
      <c r="X1218" s="8" t="str">
        <f>"Q"&amp;ROUNDUP(MONTH(SalesDataTable[[#This Row],[Order Date]])/3,0)</f>
        <v>Q2</v>
      </c>
      <c r="Y1218" s="9">
        <f>MONTH(SalesDataTable[[#This Row],[Order Date]])</f>
        <v>6</v>
      </c>
      <c r="Z1218" s="8" t="str">
        <f>TEXT(SalesDataTable[[#This Row],[Order Date]],"mmm")</f>
        <v>Jun</v>
      </c>
    </row>
    <row r="1219" spans="1:26" ht="16">
      <c r="A1219" s="2">
        <v>5041</v>
      </c>
      <c r="B1219" s="3">
        <v>46200</v>
      </c>
      <c r="C1219" s="5">
        <f>YEAR(SalesDataTable[[#This Row],[Order Date]])</f>
        <v>2026</v>
      </c>
      <c r="D1219" s="14" t="str">
        <f>"Q"&amp;ROUNDUP(MONTH(SalesDataTable[[#This Row],[Order Date]])/3,0)</f>
        <v>Q2</v>
      </c>
      <c r="E1219" s="5">
        <f>MONTH(SalesDataTable[[#This Row],[Order Date]])</f>
        <v>6</v>
      </c>
      <c r="F1219" s="5" t="str">
        <f>TEXT(SalesDataTable[[#This Row],[Order Date]], "MMM")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25">
        <f>SalesDataTable[[#This Row],[Units Sold]]*SalesDataTable[[#This Row],[Unit Price]]</f>
        <v>126.12</v>
      </c>
      <c r="V1219" s="8">
        <f>SalesDataTable[[#This Row],[Units Sold]]*SalesDataTable[[#This Row],[Unit Price]]*SalesDataTable[[#This Row],[Discount %]]</f>
        <v>0</v>
      </c>
      <c r="W1219" s="5">
        <f>YEAR(SalesDataTable[[#This Row],[Order Date]])</f>
        <v>2026</v>
      </c>
      <c r="X1219" s="8" t="str">
        <f>"Q"&amp;ROUNDUP(MONTH(SalesDataTable[[#This Row],[Order Date]])/3,0)</f>
        <v>Q2</v>
      </c>
      <c r="Y1219" s="9">
        <f>MONTH(SalesDataTable[[#This Row],[Order Date]])</f>
        <v>6</v>
      </c>
      <c r="Z1219" s="8" t="str">
        <f>TEXT(SalesDataTable[[#This Row],[Order Date]],"mmm")</f>
        <v>Jun</v>
      </c>
    </row>
    <row r="1220" spans="1:26" ht="16">
      <c r="A1220" s="2">
        <v>312</v>
      </c>
      <c r="B1220" s="3">
        <v>46201</v>
      </c>
      <c r="C1220" s="5">
        <f>YEAR(SalesDataTable[[#This Row],[Order Date]])</f>
        <v>2026</v>
      </c>
      <c r="D1220" s="14" t="str">
        <f>"Q"&amp;ROUNDUP(MONTH(SalesDataTable[[#This Row],[Order Date]])/3,0)</f>
        <v>Q2</v>
      </c>
      <c r="E1220" s="5">
        <f>MONTH(SalesDataTable[[#This Row],[Order Date]])</f>
        <v>6</v>
      </c>
      <c r="F1220" s="5" t="str">
        <f>TEXT(SalesDataTable[[#This Row],[Order Date]], "MMM")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25">
        <f>SalesDataTable[[#This Row],[Units Sold]]*SalesDataTable[[#This Row],[Unit Price]]</f>
        <v>36</v>
      </c>
      <c r="V1220" s="8">
        <f>SalesDataTable[[#This Row],[Units Sold]]*SalesDataTable[[#This Row],[Unit Price]]*SalesDataTable[[#This Row],[Discount %]]</f>
        <v>0</v>
      </c>
      <c r="W1220" s="5">
        <f>YEAR(SalesDataTable[[#This Row],[Order Date]])</f>
        <v>2026</v>
      </c>
      <c r="X1220" s="8" t="str">
        <f>"Q"&amp;ROUNDUP(MONTH(SalesDataTable[[#This Row],[Order Date]])/3,0)</f>
        <v>Q2</v>
      </c>
      <c r="Y1220" s="9">
        <f>MONTH(SalesDataTable[[#This Row],[Order Date]])</f>
        <v>6</v>
      </c>
      <c r="Z1220" s="8" t="str">
        <f>TEXT(SalesDataTable[[#This Row],[Order Date]],"mmm")</f>
        <v>Jun</v>
      </c>
    </row>
    <row r="1221" spans="1:26" ht="16">
      <c r="A1221" s="2">
        <v>647</v>
      </c>
      <c r="B1221" s="3">
        <v>46201</v>
      </c>
      <c r="C1221" s="5">
        <f>YEAR(SalesDataTable[[#This Row],[Order Date]])</f>
        <v>2026</v>
      </c>
      <c r="D1221" s="14" t="str">
        <f>"Q"&amp;ROUNDUP(MONTH(SalesDataTable[[#This Row],[Order Date]])/3,0)</f>
        <v>Q2</v>
      </c>
      <c r="E1221" s="5">
        <f>MONTH(SalesDataTable[[#This Row],[Order Date]])</f>
        <v>6</v>
      </c>
      <c r="F1221" s="5" t="str">
        <f>TEXT(SalesDataTable[[#This Row],[Order Date]], "MMM")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25">
        <f>SalesDataTable[[#This Row],[Units Sold]]*SalesDataTable[[#This Row],[Unit Price]]</f>
        <v>162.25</v>
      </c>
      <c r="V1221" s="8">
        <f>SalesDataTable[[#This Row],[Units Sold]]*SalesDataTable[[#This Row],[Unit Price]]*SalesDataTable[[#This Row],[Discount %]]</f>
        <v>8.1125000000000007</v>
      </c>
      <c r="W1221" s="5">
        <f>YEAR(SalesDataTable[[#This Row],[Order Date]])</f>
        <v>2026</v>
      </c>
      <c r="X1221" s="8" t="str">
        <f>"Q"&amp;ROUNDUP(MONTH(SalesDataTable[[#This Row],[Order Date]])/3,0)</f>
        <v>Q2</v>
      </c>
      <c r="Y1221" s="9">
        <f>MONTH(SalesDataTable[[#This Row],[Order Date]])</f>
        <v>6</v>
      </c>
      <c r="Z1221" s="8" t="str">
        <f>TEXT(SalesDataTable[[#This Row],[Order Date]],"mmm")</f>
        <v>Jun</v>
      </c>
    </row>
    <row r="1222" spans="1:26" ht="16">
      <c r="A1222" s="2">
        <v>708</v>
      </c>
      <c r="B1222" s="3">
        <v>46201</v>
      </c>
      <c r="C1222" s="5">
        <f>YEAR(SalesDataTable[[#This Row],[Order Date]])</f>
        <v>2026</v>
      </c>
      <c r="D1222" s="14" t="str">
        <f>"Q"&amp;ROUNDUP(MONTH(SalesDataTable[[#This Row],[Order Date]])/3,0)</f>
        <v>Q2</v>
      </c>
      <c r="E1222" s="5">
        <f>MONTH(SalesDataTable[[#This Row],[Order Date]])</f>
        <v>6</v>
      </c>
      <c r="F1222" s="5" t="str">
        <f>TEXT(SalesDataTable[[#This Row],[Order Date]], "MMM")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25">
        <f>SalesDataTable[[#This Row],[Units Sold]]*SalesDataTable[[#This Row],[Unit Price]]</f>
        <v>150.44</v>
      </c>
      <c r="V1222" s="8">
        <f>SalesDataTable[[#This Row],[Units Sold]]*SalesDataTable[[#This Row],[Unit Price]]*SalesDataTable[[#This Row],[Discount %]]</f>
        <v>0</v>
      </c>
      <c r="W1222" s="5">
        <f>YEAR(SalesDataTable[[#This Row],[Order Date]])</f>
        <v>2026</v>
      </c>
      <c r="X1222" s="8" t="str">
        <f>"Q"&amp;ROUNDUP(MONTH(SalesDataTable[[#This Row],[Order Date]])/3,0)</f>
        <v>Q2</v>
      </c>
      <c r="Y1222" s="9">
        <f>MONTH(SalesDataTable[[#This Row],[Order Date]])</f>
        <v>6</v>
      </c>
      <c r="Z1222" s="8" t="str">
        <f>TEXT(SalesDataTable[[#This Row],[Order Date]],"mmm")</f>
        <v>Jun</v>
      </c>
    </row>
    <row r="1223" spans="1:26" ht="16">
      <c r="A1223" s="2">
        <v>886</v>
      </c>
      <c r="B1223" s="3">
        <v>46201</v>
      </c>
      <c r="C1223" s="5">
        <f>YEAR(SalesDataTable[[#This Row],[Order Date]])</f>
        <v>2026</v>
      </c>
      <c r="D1223" s="14" t="str">
        <f>"Q"&amp;ROUNDUP(MONTH(SalesDataTable[[#This Row],[Order Date]])/3,0)</f>
        <v>Q2</v>
      </c>
      <c r="E1223" s="5">
        <f>MONTH(SalesDataTable[[#This Row],[Order Date]])</f>
        <v>6</v>
      </c>
      <c r="F1223" s="5" t="str">
        <f>TEXT(SalesDataTable[[#This Row],[Order Date]], "MMM")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25">
        <f>SalesDataTable[[#This Row],[Units Sold]]*SalesDataTable[[#This Row],[Unit Price]]</f>
        <v>252.34</v>
      </c>
      <c r="V1223" s="8">
        <f>SalesDataTable[[#This Row],[Units Sold]]*SalesDataTable[[#This Row],[Unit Price]]*SalesDataTable[[#This Row],[Discount %]]</f>
        <v>12.617000000000001</v>
      </c>
      <c r="W1223" s="5">
        <f>YEAR(SalesDataTable[[#This Row],[Order Date]])</f>
        <v>2026</v>
      </c>
      <c r="X1223" s="8" t="str">
        <f>"Q"&amp;ROUNDUP(MONTH(SalesDataTable[[#This Row],[Order Date]])/3,0)</f>
        <v>Q2</v>
      </c>
      <c r="Y1223" s="9">
        <f>MONTH(SalesDataTable[[#This Row],[Order Date]])</f>
        <v>6</v>
      </c>
      <c r="Z1223" s="8" t="str">
        <f>TEXT(SalesDataTable[[#This Row],[Order Date]],"mmm")</f>
        <v>Jun</v>
      </c>
    </row>
    <row r="1224" spans="1:26" ht="16">
      <c r="A1224" s="2">
        <v>944</v>
      </c>
      <c r="B1224" s="3">
        <v>46201</v>
      </c>
      <c r="C1224" s="5">
        <f>YEAR(SalesDataTable[[#This Row],[Order Date]])</f>
        <v>2026</v>
      </c>
      <c r="D1224" s="14" t="str">
        <f>"Q"&amp;ROUNDUP(MONTH(SalesDataTable[[#This Row],[Order Date]])/3,0)</f>
        <v>Q2</v>
      </c>
      <c r="E1224" s="5">
        <f>MONTH(SalesDataTable[[#This Row],[Order Date]])</f>
        <v>6</v>
      </c>
      <c r="F1224" s="5" t="str">
        <f>TEXT(SalesDataTable[[#This Row],[Order Date]], "MMM")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25">
        <f>SalesDataTable[[#This Row],[Units Sold]]*SalesDataTable[[#This Row],[Unit Price]]</f>
        <v>167.44</v>
      </c>
      <c r="V1224" s="8">
        <f>SalesDataTable[[#This Row],[Units Sold]]*SalesDataTable[[#This Row],[Unit Price]]*SalesDataTable[[#This Row],[Discount %]]</f>
        <v>0</v>
      </c>
      <c r="W1224" s="5">
        <f>YEAR(SalesDataTable[[#This Row],[Order Date]])</f>
        <v>2026</v>
      </c>
      <c r="X1224" s="8" t="str">
        <f>"Q"&amp;ROUNDUP(MONTH(SalesDataTable[[#This Row],[Order Date]])/3,0)</f>
        <v>Q2</v>
      </c>
      <c r="Y1224" s="9">
        <f>MONTH(SalesDataTable[[#This Row],[Order Date]])</f>
        <v>6</v>
      </c>
      <c r="Z1224" s="8" t="str">
        <f>TEXT(SalesDataTable[[#This Row],[Order Date]],"mmm")</f>
        <v>Jun</v>
      </c>
    </row>
    <row r="1225" spans="1:26" ht="16">
      <c r="A1225" s="2">
        <v>1050</v>
      </c>
      <c r="B1225" s="3">
        <v>46201</v>
      </c>
      <c r="C1225" s="5">
        <f>YEAR(SalesDataTable[[#This Row],[Order Date]])</f>
        <v>2026</v>
      </c>
      <c r="D1225" s="14" t="str">
        <f>"Q"&amp;ROUNDUP(MONTH(SalesDataTable[[#This Row],[Order Date]])/3,0)</f>
        <v>Q2</v>
      </c>
      <c r="E1225" s="5">
        <f>MONTH(SalesDataTable[[#This Row],[Order Date]])</f>
        <v>6</v>
      </c>
      <c r="F1225" s="5" t="str">
        <f>TEXT(SalesDataTable[[#This Row],[Order Date]], "MMM")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25">
        <f>SalesDataTable[[#This Row],[Units Sold]]*SalesDataTable[[#This Row],[Unit Price]]</f>
        <v>70.58</v>
      </c>
      <c r="V1225" s="8">
        <f>SalesDataTable[[#This Row],[Units Sold]]*SalesDataTable[[#This Row],[Unit Price]]*SalesDataTable[[#This Row],[Discount %]]</f>
        <v>0</v>
      </c>
      <c r="W1225" s="5">
        <f>YEAR(SalesDataTable[[#This Row],[Order Date]])</f>
        <v>2026</v>
      </c>
      <c r="X1225" s="8" t="str">
        <f>"Q"&amp;ROUNDUP(MONTH(SalesDataTable[[#This Row],[Order Date]])/3,0)</f>
        <v>Q2</v>
      </c>
      <c r="Y1225" s="9">
        <f>MONTH(SalesDataTable[[#This Row],[Order Date]])</f>
        <v>6</v>
      </c>
      <c r="Z1225" s="8" t="str">
        <f>TEXT(SalesDataTable[[#This Row],[Order Date]],"mmm")</f>
        <v>Jun</v>
      </c>
    </row>
    <row r="1226" spans="1:26" ht="16">
      <c r="A1226" s="2">
        <v>1677</v>
      </c>
      <c r="B1226" s="3">
        <v>46201</v>
      </c>
      <c r="C1226" s="5">
        <f>YEAR(SalesDataTable[[#This Row],[Order Date]])</f>
        <v>2026</v>
      </c>
      <c r="D1226" s="14" t="str">
        <f>"Q"&amp;ROUNDUP(MONTH(SalesDataTable[[#This Row],[Order Date]])/3,0)</f>
        <v>Q2</v>
      </c>
      <c r="E1226" s="5">
        <f>MONTH(SalesDataTable[[#This Row],[Order Date]])</f>
        <v>6</v>
      </c>
      <c r="F1226" s="5" t="str">
        <f>TEXT(SalesDataTable[[#This Row],[Order Date]], "MMM")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25">
        <f>SalesDataTable[[#This Row],[Units Sold]]*SalesDataTable[[#This Row],[Unit Price]]</f>
        <v>409.79999999999995</v>
      </c>
      <c r="V1226" s="8">
        <f>SalesDataTable[[#This Row],[Units Sold]]*SalesDataTable[[#This Row],[Unit Price]]*SalesDataTable[[#This Row],[Discount %]]</f>
        <v>20.49</v>
      </c>
      <c r="W1226" s="5">
        <f>YEAR(SalesDataTable[[#This Row],[Order Date]])</f>
        <v>2026</v>
      </c>
      <c r="X1226" s="8" t="str">
        <f>"Q"&amp;ROUNDUP(MONTH(SalesDataTable[[#This Row],[Order Date]])/3,0)</f>
        <v>Q2</v>
      </c>
      <c r="Y1226" s="9">
        <f>MONTH(SalesDataTable[[#This Row],[Order Date]])</f>
        <v>6</v>
      </c>
      <c r="Z1226" s="8" t="str">
        <f>TEXT(SalesDataTable[[#This Row],[Order Date]],"mmm")</f>
        <v>Jun</v>
      </c>
    </row>
    <row r="1227" spans="1:26" ht="16">
      <c r="A1227" s="2">
        <v>2109</v>
      </c>
      <c r="B1227" s="3">
        <v>46201</v>
      </c>
      <c r="C1227" s="5">
        <f>YEAR(SalesDataTable[[#This Row],[Order Date]])</f>
        <v>2026</v>
      </c>
      <c r="D1227" s="14" t="str">
        <f>"Q"&amp;ROUNDUP(MONTH(SalesDataTable[[#This Row],[Order Date]])/3,0)</f>
        <v>Q2</v>
      </c>
      <c r="E1227" s="5">
        <f>MONTH(SalesDataTable[[#This Row],[Order Date]])</f>
        <v>6</v>
      </c>
      <c r="F1227" s="5" t="str">
        <f>TEXT(SalesDataTable[[#This Row],[Order Date]], "MMM")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25">
        <f>SalesDataTable[[#This Row],[Units Sold]]*SalesDataTable[[#This Row],[Unit Price]]</f>
        <v>40.67</v>
      </c>
      <c r="V1227" s="8">
        <f>SalesDataTable[[#This Row],[Units Sold]]*SalesDataTable[[#This Row],[Unit Price]]*SalesDataTable[[#This Row],[Discount %]]</f>
        <v>0</v>
      </c>
      <c r="W1227" s="5">
        <f>YEAR(SalesDataTable[[#This Row],[Order Date]])</f>
        <v>2026</v>
      </c>
      <c r="X1227" s="8" t="str">
        <f>"Q"&amp;ROUNDUP(MONTH(SalesDataTable[[#This Row],[Order Date]])/3,0)</f>
        <v>Q2</v>
      </c>
      <c r="Y1227" s="9">
        <f>MONTH(SalesDataTable[[#This Row],[Order Date]])</f>
        <v>6</v>
      </c>
      <c r="Z1227" s="8" t="str">
        <f>TEXT(SalesDataTable[[#This Row],[Order Date]],"mmm")</f>
        <v>Jun</v>
      </c>
    </row>
    <row r="1228" spans="1:26" ht="16">
      <c r="A1228" s="2">
        <v>3688</v>
      </c>
      <c r="B1228" s="3">
        <v>46201</v>
      </c>
      <c r="C1228" s="5">
        <f>YEAR(SalesDataTable[[#This Row],[Order Date]])</f>
        <v>2026</v>
      </c>
      <c r="D1228" s="14" t="str">
        <f>"Q"&amp;ROUNDUP(MONTH(SalesDataTable[[#This Row],[Order Date]])/3,0)</f>
        <v>Q2</v>
      </c>
      <c r="E1228" s="5">
        <f>MONTH(SalesDataTable[[#This Row],[Order Date]])</f>
        <v>6</v>
      </c>
      <c r="F1228" s="5" t="str">
        <f>TEXT(SalesDataTable[[#This Row],[Order Date]], "MMM")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25">
        <f>SalesDataTable[[#This Row],[Units Sold]]*SalesDataTable[[#This Row],[Unit Price]]</f>
        <v>40.94</v>
      </c>
      <c r="V1228" s="8">
        <f>SalesDataTable[[#This Row],[Units Sold]]*SalesDataTable[[#This Row],[Unit Price]]*SalesDataTable[[#This Row],[Discount %]]</f>
        <v>0</v>
      </c>
      <c r="W1228" s="5">
        <f>YEAR(SalesDataTable[[#This Row],[Order Date]])</f>
        <v>2026</v>
      </c>
      <c r="X1228" s="8" t="str">
        <f>"Q"&amp;ROUNDUP(MONTH(SalesDataTable[[#This Row],[Order Date]])/3,0)</f>
        <v>Q2</v>
      </c>
      <c r="Y1228" s="9">
        <f>MONTH(SalesDataTable[[#This Row],[Order Date]])</f>
        <v>6</v>
      </c>
      <c r="Z1228" s="8" t="str">
        <f>TEXT(SalesDataTable[[#This Row],[Order Date]],"mmm")</f>
        <v>Jun</v>
      </c>
    </row>
    <row r="1229" spans="1:26" ht="16">
      <c r="A1229" s="2">
        <v>521</v>
      </c>
      <c r="B1229" s="3">
        <v>46202</v>
      </c>
      <c r="C1229" s="5">
        <f>YEAR(SalesDataTable[[#This Row],[Order Date]])</f>
        <v>2026</v>
      </c>
      <c r="D1229" s="14" t="str">
        <f>"Q"&amp;ROUNDUP(MONTH(SalesDataTable[[#This Row],[Order Date]])/3,0)</f>
        <v>Q2</v>
      </c>
      <c r="E1229" s="5">
        <f>MONTH(SalesDataTable[[#This Row],[Order Date]])</f>
        <v>6</v>
      </c>
      <c r="F1229" s="5" t="str">
        <f>TEXT(SalesDataTable[[#This Row],[Order Date]], "MMM")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25">
        <f>SalesDataTable[[#This Row],[Units Sold]]*SalesDataTable[[#This Row],[Unit Price]]</f>
        <v>302.67</v>
      </c>
      <c r="V1229" s="8">
        <f>SalesDataTable[[#This Row],[Units Sold]]*SalesDataTable[[#This Row],[Unit Price]]*SalesDataTable[[#This Row],[Discount %]]</f>
        <v>15.133500000000002</v>
      </c>
      <c r="W1229" s="5">
        <f>YEAR(SalesDataTable[[#This Row],[Order Date]])</f>
        <v>2026</v>
      </c>
      <c r="X1229" s="8" t="str">
        <f>"Q"&amp;ROUNDUP(MONTH(SalesDataTable[[#This Row],[Order Date]])/3,0)</f>
        <v>Q2</v>
      </c>
      <c r="Y1229" s="9">
        <f>MONTH(SalesDataTable[[#This Row],[Order Date]])</f>
        <v>6</v>
      </c>
      <c r="Z1229" s="8" t="str">
        <f>TEXT(SalesDataTable[[#This Row],[Order Date]],"mmm")</f>
        <v>Jun</v>
      </c>
    </row>
    <row r="1230" spans="1:26" ht="16">
      <c r="A1230" s="2">
        <v>557</v>
      </c>
      <c r="B1230" s="3">
        <v>46202</v>
      </c>
      <c r="C1230" s="5">
        <f>YEAR(SalesDataTable[[#This Row],[Order Date]])</f>
        <v>2026</v>
      </c>
      <c r="D1230" s="14" t="str">
        <f>"Q"&amp;ROUNDUP(MONTH(SalesDataTable[[#This Row],[Order Date]])/3,0)</f>
        <v>Q2</v>
      </c>
      <c r="E1230" s="5">
        <f>MONTH(SalesDataTable[[#This Row],[Order Date]])</f>
        <v>6</v>
      </c>
      <c r="F1230" s="5" t="str">
        <f>TEXT(SalesDataTable[[#This Row],[Order Date]], "MMM")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25">
        <f>SalesDataTable[[#This Row],[Units Sold]]*SalesDataTable[[#This Row],[Unit Price]]</f>
        <v>119.34</v>
      </c>
      <c r="V1230" s="8">
        <f>SalesDataTable[[#This Row],[Units Sold]]*SalesDataTable[[#This Row],[Unit Price]]*SalesDataTable[[#This Row],[Discount %]]</f>
        <v>17.901</v>
      </c>
      <c r="W1230" s="5">
        <f>YEAR(SalesDataTable[[#This Row],[Order Date]])</f>
        <v>2026</v>
      </c>
      <c r="X1230" s="8" t="str">
        <f>"Q"&amp;ROUNDUP(MONTH(SalesDataTable[[#This Row],[Order Date]])/3,0)</f>
        <v>Q2</v>
      </c>
      <c r="Y1230" s="9">
        <f>MONTH(SalesDataTable[[#This Row],[Order Date]])</f>
        <v>6</v>
      </c>
      <c r="Z1230" s="8" t="str">
        <f>TEXT(SalesDataTable[[#This Row],[Order Date]],"mmm")</f>
        <v>Jun</v>
      </c>
    </row>
    <row r="1231" spans="1:26" ht="16">
      <c r="A1231" s="2">
        <v>929</v>
      </c>
      <c r="B1231" s="3">
        <v>46202</v>
      </c>
      <c r="C1231" s="5">
        <f>YEAR(SalesDataTable[[#This Row],[Order Date]])</f>
        <v>2026</v>
      </c>
      <c r="D1231" s="14" t="str">
        <f>"Q"&amp;ROUNDUP(MONTH(SalesDataTable[[#This Row],[Order Date]])/3,0)</f>
        <v>Q2</v>
      </c>
      <c r="E1231" s="5">
        <f>MONTH(SalesDataTable[[#This Row],[Order Date]])</f>
        <v>6</v>
      </c>
      <c r="F1231" s="5" t="str">
        <f>TEXT(SalesDataTable[[#This Row],[Order Date]], "MMM")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25">
        <f>SalesDataTable[[#This Row],[Units Sold]]*SalesDataTable[[#This Row],[Unit Price]]</f>
        <v>40.299999999999997</v>
      </c>
      <c r="V1231" s="8">
        <f>SalesDataTable[[#This Row],[Units Sold]]*SalesDataTable[[#This Row],[Unit Price]]*SalesDataTable[[#This Row],[Discount %]]</f>
        <v>2.0150000000000001</v>
      </c>
      <c r="W1231" s="5">
        <f>YEAR(SalesDataTable[[#This Row],[Order Date]])</f>
        <v>2026</v>
      </c>
      <c r="X1231" s="8" t="str">
        <f>"Q"&amp;ROUNDUP(MONTH(SalesDataTable[[#This Row],[Order Date]])/3,0)</f>
        <v>Q2</v>
      </c>
      <c r="Y1231" s="9">
        <f>MONTH(SalesDataTable[[#This Row],[Order Date]])</f>
        <v>6</v>
      </c>
      <c r="Z1231" s="8" t="str">
        <f>TEXT(SalesDataTable[[#This Row],[Order Date]],"mmm")</f>
        <v>Jun</v>
      </c>
    </row>
    <row r="1232" spans="1:26" ht="16">
      <c r="A1232" s="2">
        <v>1089</v>
      </c>
      <c r="B1232" s="3">
        <v>46202</v>
      </c>
      <c r="C1232" s="5">
        <f>YEAR(SalesDataTable[[#This Row],[Order Date]])</f>
        <v>2026</v>
      </c>
      <c r="D1232" s="14" t="str">
        <f>"Q"&amp;ROUNDUP(MONTH(SalesDataTable[[#This Row],[Order Date]])/3,0)</f>
        <v>Q2</v>
      </c>
      <c r="E1232" s="5">
        <f>MONTH(SalesDataTable[[#This Row],[Order Date]])</f>
        <v>6</v>
      </c>
      <c r="F1232" s="5" t="str">
        <f>TEXT(SalesDataTable[[#This Row],[Order Date]], "MMM")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25">
        <f>SalesDataTable[[#This Row],[Units Sold]]*SalesDataTable[[#This Row],[Unit Price]]</f>
        <v>90.91</v>
      </c>
      <c r="V1232" s="8">
        <f>SalesDataTable[[#This Row],[Units Sold]]*SalesDataTable[[#This Row],[Unit Price]]*SalesDataTable[[#This Row],[Discount %]]</f>
        <v>4.5454999999999997</v>
      </c>
      <c r="W1232" s="5">
        <f>YEAR(SalesDataTable[[#This Row],[Order Date]])</f>
        <v>2026</v>
      </c>
      <c r="X1232" s="8" t="str">
        <f>"Q"&amp;ROUNDUP(MONTH(SalesDataTable[[#This Row],[Order Date]])/3,0)</f>
        <v>Q2</v>
      </c>
      <c r="Y1232" s="9">
        <f>MONTH(SalesDataTable[[#This Row],[Order Date]])</f>
        <v>6</v>
      </c>
      <c r="Z1232" s="8" t="str">
        <f>TEXT(SalesDataTable[[#This Row],[Order Date]],"mmm")</f>
        <v>Jun</v>
      </c>
    </row>
    <row r="1233" spans="1:26" ht="16">
      <c r="A1233" s="2">
        <v>1655</v>
      </c>
      <c r="B1233" s="3">
        <v>46202</v>
      </c>
      <c r="C1233" s="5">
        <f>YEAR(SalesDataTable[[#This Row],[Order Date]])</f>
        <v>2026</v>
      </c>
      <c r="D1233" s="14" t="str">
        <f>"Q"&amp;ROUNDUP(MONTH(SalesDataTable[[#This Row],[Order Date]])/3,0)</f>
        <v>Q2</v>
      </c>
      <c r="E1233" s="5">
        <f>MONTH(SalesDataTable[[#This Row],[Order Date]])</f>
        <v>6</v>
      </c>
      <c r="F1233" s="5" t="str">
        <f>TEXT(SalesDataTable[[#This Row],[Order Date]], "MMM")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25">
        <f>SalesDataTable[[#This Row],[Units Sold]]*SalesDataTable[[#This Row],[Unit Price]]</f>
        <v>811.44999999999993</v>
      </c>
      <c r="V1233" s="8">
        <f>SalesDataTable[[#This Row],[Units Sold]]*SalesDataTable[[#This Row],[Unit Price]]*SalesDataTable[[#This Row],[Discount %]]</f>
        <v>121.71749999999999</v>
      </c>
      <c r="W1233" s="5">
        <f>YEAR(SalesDataTable[[#This Row],[Order Date]])</f>
        <v>2026</v>
      </c>
      <c r="X1233" s="8" t="str">
        <f>"Q"&amp;ROUNDUP(MONTH(SalesDataTable[[#This Row],[Order Date]])/3,0)</f>
        <v>Q2</v>
      </c>
      <c r="Y1233" s="9">
        <f>MONTH(SalesDataTable[[#This Row],[Order Date]])</f>
        <v>6</v>
      </c>
      <c r="Z1233" s="8" t="str">
        <f>TEXT(SalesDataTable[[#This Row],[Order Date]],"mmm")</f>
        <v>Jun</v>
      </c>
    </row>
    <row r="1234" spans="1:26" ht="16">
      <c r="A1234" s="2">
        <v>1897</v>
      </c>
      <c r="B1234" s="3">
        <v>46202</v>
      </c>
      <c r="C1234" s="5">
        <f>YEAR(SalesDataTable[[#This Row],[Order Date]])</f>
        <v>2026</v>
      </c>
      <c r="D1234" s="14" t="str">
        <f>"Q"&amp;ROUNDUP(MONTH(SalesDataTable[[#This Row],[Order Date]])/3,0)</f>
        <v>Q2</v>
      </c>
      <c r="E1234" s="5">
        <f>MONTH(SalesDataTable[[#This Row],[Order Date]])</f>
        <v>6</v>
      </c>
      <c r="F1234" s="5" t="str">
        <f>TEXT(SalesDataTable[[#This Row],[Order Date]], "MMM")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25">
        <f>SalesDataTable[[#This Row],[Units Sold]]*SalesDataTable[[#This Row],[Unit Price]]</f>
        <v>102.06</v>
      </c>
      <c r="V1234" s="8">
        <f>SalesDataTable[[#This Row],[Units Sold]]*SalesDataTable[[#This Row],[Unit Price]]*SalesDataTable[[#This Row],[Discount %]]</f>
        <v>0</v>
      </c>
      <c r="W1234" s="5">
        <f>YEAR(SalesDataTable[[#This Row],[Order Date]])</f>
        <v>2026</v>
      </c>
      <c r="X1234" s="8" t="str">
        <f>"Q"&amp;ROUNDUP(MONTH(SalesDataTable[[#This Row],[Order Date]])/3,0)</f>
        <v>Q2</v>
      </c>
      <c r="Y1234" s="9">
        <f>MONTH(SalesDataTable[[#This Row],[Order Date]])</f>
        <v>6</v>
      </c>
      <c r="Z1234" s="8" t="str">
        <f>TEXT(SalesDataTable[[#This Row],[Order Date]],"mmm")</f>
        <v>Jun</v>
      </c>
    </row>
    <row r="1235" spans="1:26" ht="16">
      <c r="A1235" s="2">
        <v>2417</v>
      </c>
      <c r="B1235" s="3">
        <v>46202</v>
      </c>
      <c r="C1235" s="5">
        <f>YEAR(SalesDataTable[[#This Row],[Order Date]])</f>
        <v>2026</v>
      </c>
      <c r="D1235" s="14" t="str">
        <f>"Q"&amp;ROUNDUP(MONTH(SalesDataTable[[#This Row],[Order Date]])/3,0)</f>
        <v>Q2</v>
      </c>
      <c r="E1235" s="5">
        <f>MONTH(SalesDataTable[[#This Row],[Order Date]])</f>
        <v>6</v>
      </c>
      <c r="F1235" s="5" t="str">
        <f>TEXT(SalesDataTable[[#This Row],[Order Date]], "MMM")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25">
        <f>SalesDataTable[[#This Row],[Units Sold]]*SalesDataTable[[#This Row],[Unit Price]]</f>
        <v>50.67</v>
      </c>
      <c r="V1235" s="8">
        <f>SalesDataTable[[#This Row],[Units Sold]]*SalesDataTable[[#This Row],[Unit Price]]*SalesDataTable[[#This Row],[Discount %]]</f>
        <v>0</v>
      </c>
      <c r="W1235" s="5">
        <f>YEAR(SalesDataTable[[#This Row],[Order Date]])</f>
        <v>2026</v>
      </c>
      <c r="X1235" s="8" t="str">
        <f>"Q"&amp;ROUNDUP(MONTH(SalesDataTable[[#This Row],[Order Date]])/3,0)</f>
        <v>Q2</v>
      </c>
      <c r="Y1235" s="9">
        <f>MONTH(SalesDataTable[[#This Row],[Order Date]])</f>
        <v>6</v>
      </c>
      <c r="Z1235" s="8" t="str">
        <f>TEXT(SalesDataTable[[#This Row],[Order Date]],"mmm")</f>
        <v>Jun</v>
      </c>
    </row>
    <row r="1236" spans="1:26" ht="16">
      <c r="A1236" s="2">
        <v>3474</v>
      </c>
      <c r="B1236" s="3">
        <v>46202</v>
      </c>
      <c r="C1236" s="5">
        <f>YEAR(SalesDataTable[[#This Row],[Order Date]])</f>
        <v>2026</v>
      </c>
      <c r="D1236" s="14" t="str">
        <f>"Q"&amp;ROUNDUP(MONTH(SalesDataTable[[#This Row],[Order Date]])/3,0)</f>
        <v>Q2</v>
      </c>
      <c r="E1236" s="5">
        <f>MONTH(SalesDataTable[[#This Row],[Order Date]])</f>
        <v>6</v>
      </c>
      <c r="F1236" s="5" t="str">
        <f>TEXT(SalesDataTable[[#This Row],[Order Date]], "MMM")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25">
        <f>SalesDataTable[[#This Row],[Units Sold]]*SalesDataTable[[#This Row],[Unit Price]]</f>
        <v>1306.2</v>
      </c>
      <c r="V1236" s="8">
        <f>SalesDataTable[[#This Row],[Units Sold]]*SalesDataTable[[#This Row],[Unit Price]]*SalesDataTable[[#This Row],[Discount %]]</f>
        <v>65.31</v>
      </c>
      <c r="W1236" s="5">
        <f>YEAR(SalesDataTable[[#This Row],[Order Date]])</f>
        <v>2026</v>
      </c>
      <c r="X1236" s="8" t="str">
        <f>"Q"&amp;ROUNDUP(MONTH(SalesDataTable[[#This Row],[Order Date]])/3,0)</f>
        <v>Q2</v>
      </c>
      <c r="Y1236" s="9">
        <f>MONTH(SalesDataTable[[#This Row],[Order Date]])</f>
        <v>6</v>
      </c>
      <c r="Z1236" s="8" t="str">
        <f>TEXT(SalesDataTable[[#This Row],[Order Date]],"mmm")</f>
        <v>Jun</v>
      </c>
    </row>
    <row r="1237" spans="1:26" ht="16">
      <c r="A1237" s="2">
        <v>4079</v>
      </c>
      <c r="B1237" s="3">
        <v>46202</v>
      </c>
      <c r="C1237" s="5">
        <f>YEAR(SalesDataTable[[#This Row],[Order Date]])</f>
        <v>2026</v>
      </c>
      <c r="D1237" s="14" t="str">
        <f>"Q"&amp;ROUNDUP(MONTH(SalesDataTable[[#This Row],[Order Date]])/3,0)</f>
        <v>Q2</v>
      </c>
      <c r="E1237" s="5">
        <f>MONTH(SalesDataTable[[#This Row],[Order Date]])</f>
        <v>6</v>
      </c>
      <c r="F1237" s="5" t="str">
        <f>TEXT(SalesDataTable[[#This Row],[Order Date]], "MMM")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25">
        <f>SalesDataTable[[#This Row],[Units Sold]]*SalesDataTable[[#This Row],[Unit Price]]</f>
        <v>778.4</v>
      </c>
      <c r="V1237" s="8">
        <f>SalesDataTable[[#This Row],[Units Sold]]*SalesDataTable[[#This Row],[Unit Price]]*SalesDataTable[[#This Row],[Discount %]]</f>
        <v>0</v>
      </c>
      <c r="W1237" s="5">
        <f>YEAR(SalesDataTable[[#This Row],[Order Date]])</f>
        <v>2026</v>
      </c>
      <c r="X1237" s="8" t="str">
        <f>"Q"&amp;ROUNDUP(MONTH(SalesDataTable[[#This Row],[Order Date]])/3,0)</f>
        <v>Q2</v>
      </c>
      <c r="Y1237" s="9">
        <f>MONTH(SalesDataTable[[#This Row],[Order Date]])</f>
        <v>6</v>
      </c>
      <c r="Z1237" s="8" t="str">
        <f>TEXT(SalesDataTable[[#This Row],[Order Date]],"mmm")</f>
        <v>Jun</v>
      </c>
    </row>
    <row r="1238" spans="1:26" ht="16">
      <c r="A1238" s="2">
        <v>45</v>
      </c>
      <c r="B1238" s="3">
        <v>46203</v>
      </c>
      <c r="C1238" s="5">
        <f>YEAR(SalesDataTable[[#This Row],[Order Date]])</f>
        <v>2026</v>
      </c>
      <c r="D1238" s="14" t="str">
        <f>"Q"&amp;ROUNDUP(MONTH(SalesDataTable[[#This Row],[Order Date]])/3,0)</f>
        <v>Q2</v>
      </c>
      <c r="E1238" s="5">
        <f>MONTH(SalesDataTable[[#This Row],[Order Date]])</f>
        <v>6</v>
      </c>
      <c r="F1238" s="5" t="str">
        <f>TEXT(SalesDataTable[[#This Row],[Order Date]], "MMM")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25">
        <f>SalesDataTable[[#This Row],[Units Sold]]*SalesDataTable[[#This Row],[Unit Price]]</f>
        <v>94</v>
      </c>
      <c r="V1238" s="8">
        <f>SalesDataTable[[#This Row],[Units Sold]]*SalesDataTable[[#This Row],[Unit Price]]*SalesDataTable[[#This Row],[Discount %]]</f>
        <v>0</v>
      </c>
      <c r="W1238" s="5">
        <f>YEAR(SalesDataTable[[#This Row],[Order Date]])</f>
        <v>2026</v>
      </c>
      <c r="X1238" s="8" t="str">
        <f>"Q"&amp;ROUNDUP(MONTH(SalesDataTable[[#This Row],[Order Date]])/3,0)</f>
        <v>Q2</v>
      </c>
      <c r="Y1238" s="9">
        <f>MONTH(SalesDataTable[[#This Row],[Order Date]])</f>
        <v>6</v>
      </c>
      <c r="Z1238" s="8" t="str">
        <f>TEXT(SalesDataTable[[#This Row],[Order Date]],"mmm")</f>
        <v>Jun</v>
      </c>
    </row>
    <row r="1239" spans="1:26" ht="16">
      <c r="A1239" s="2">
        <v>2895</v>
      </c>
      <c r="B1239" s="3">
        <v>46203</v>
      </c>
      <c r="C1239" s="5">
        <f>YEAR(SalesDataTable[[#This Row],[Order Date]])</f>
        <v>2026</v>
      </c>
      <c r="D1239" s="14" t="str">
        <f>"Q"&amp;ROUNDUP(MONTH(SalesDataTable[[#This Row],[Order Date]])/3,0)</f>
        <v>Q2</v>
      </c>
      <c r="E1239" s="5">
        <f>MONTH(SalesDataTable[[#This Row],[Order Date]])</f>
        <v>6</v>
      </c>
      <c r="F1239" s="5" t="str">
        <f>TEXT(SalesDataTable[[#This Row],[Order Date]], "MMM")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25">
        <f>SalesDataTable[[#This Row],[Units Sold]]*SalesDataTable[[#This Row],[Unit Price]]</f>
        <v>80.92</v>
      </c>
      <c r="V1239" s="8">
        <f>SalesDataTable[[#This Row],[Units Sold]]*SalesDataTable[[#This Row],[Unit Price]]*SalesDataTable[[#This Row],[Discount %]]</f>
        <v>0</v>
      </c>
      <c r="W1239" s="5">
        <f>YEAR(SalesDataTable[[#This Row],[Order Date]])</f>
        <v>2026</v>
      </c>
      <c r="X1239" s="8" t="str">
        <f>"Q"&amp;ROUNDUP(MONTH(SalesDataTable[[#This Row],[Order Date]])/3,0)</f>
        <v>Q2</v>
      </c>
      <c r="Y1239" s="9">
        <f>MONTH(SalesDataTable[[#This Row],[Order Date]])</f>
        <v>6</v>
      </c>
      <c r="Z1239" s="8" t="str">
        <f>TEXT(SalesDataTable[[#This Row],[Order Date]],"mmm")</f>
        <v>Jun</v>
      </c>
    </row>
    <row r="1240" spans="1:26" ht="16">
      <c r="A1240" s="2">
        <v>5158</v>
      </c>
      <c r="B1240" s="3">
        <v>46203</v>
      </c>
      <c r="C1240" s="5">
        <f>YEAR(SalesDataTable[[#This Row],[Order Date]])</f>
        <v>2026</v>
      </c>
      <c r="D1240" s="14" t="str">
        <f>"Q"&amp;ROUNDUP(MONTH(SalesDataTable[[#This Row],[Order Date]])/3,0)</f>
        <v>Q2</v>
      </c>
      <c r="E1240" s="5">
        <f>MONTH(SalesDataTable[[#This Row],[Order Date]])</f>
        <v>6</v>
      </c>
      <c r="F1240" s="5" t="str">
        <f>TEXT(SalesDataTable[[#This Row],[Order Date]], "MMM")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25">
        <f>SalesDataTable[[#This Row],[Units Sold]]*SalesDataTable[[#This Row],[Unit Price]]</f>
        <v>156.11000000000001</v>
      </c>
      <c r="V1240" s="8">
        <f>SalesDataTable[[#This Row],[Units Sold]]*SalesDataTable[[#This Row],[Unit Price]]*SalesDataTable[[#This Row],[Discount %]]</f>
        <v>0</v>
      </c>
      <c r="W1240" s="5">
        <f>YEAR(SalesDataTable[[#This Row],[Order Date]])</f>
        <v>2026</v>
      </c>
      <c r="X1240" s="8" t="str">
        <f>"Q"&amp;ROUNDUP(MONTH(SalesDataTable[[#This Row],[Order Date]])/3,0)</f>
        <v>Q2</v>
      </c>
      <c r="Y1240" s="9">
        <f>MONTH(SalesDataTable[[#This Row],[Order Date]])</f>
        <v>6</v>
      </c>
      <c r="Z1240" s="8" t="str">
        <f>TEXT(SalesDataTable[[#This Row],[Order Date]],"mmm")</f>
        <v>Jun</v>
      </c>
    </row>
    <row r="1241" spans="1:26" ht="16">
      <c r="A1241" s="2">
        <v>1217</v>
      </c>
      <c r="B1241" s="3">
        <v>46204</v>
      </c>
      <c r="C1241" s="5">
        <f>YEAR(SalesDataTable[[#This Row],[Order Date]])</f>
        <v>2026</v>
      </c>
      <c r="D1241" s="14" t="str">
        <f>"Q"&amp;ROUNDUP(MONTH(SalesDataTable[[#This Row],[Order Date]])/3,0)</f>
        <v>Q3</v>
      </c>
      <c r="E1241" s="5">
        <f>MONTH(SalesDataTable[[#This Row],[Order Date]])</f>
        <v>7</v>
      </c>
      <c r="F1241" s="5" t="str">
        <f>TEXT(SalesDataTable[[#This Row],[Order Date]], "MMM")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25">
        <f>SalesDataTable[[#This Row],[Units Sold]]*SalesDataTable[[#This Row],[Unit Price]]</f>
        <v>243.56</v>
      </c>
      <c r="V1241" s="8">
        <f>SalesDataTable[[#This Row],[Units Sold]]*SalesDataTable[[#This Row],[Unit Price]]*SalesDataTable[[#This Row],[Discount %]]</f>
        <v>24.356000000000002</v>
      </c>
      <c r="W1241" s="5">
        <f>YEAR(SalesDataTable[[#This Row],[Order Date]])</f>
        <v>2026</v>
      </c>
      <c r="X1241" s="8" t="str">
        <f>"Q"&amp;ROUNDUP(MONTH(SalesDataTable[[#This Row],[Order Date]])/3,0)</f>
        <v>Q3</v>
      </c>
      <c r="Y1241" s="9">
        <f>MONTH(SalesDataTable[[#This Row],[Order Date]])</f>
        <v>7</v>
      </c>
      <c r="Z1241" s="8" t="str">
        <f>TEXT(SalesDataTable[[#This Row],[Order Date]],"mmm")</f>
        <v>Jul</v>
      </c>
    </row>
    <row r="1242" spans="1:26" ht="16">
      <c r="A1242" s="2">
        <v>2249</v>
      </c>
      <c r="B1242" s="3">
        <v>46204</v>
      </c>
      <c r="C1242" s="5">
        <f>YEAR(SalesDataTable[[#This Row],[Order Date]])</f>
        <v>2026</v>
      </c>
      <c r="D1242" s="14" t="str">
        <f>"Q"&amp;ROUNDUP(MONTH(SalesDataTable[[#This Row],[Order Date]])/3,0)</f>
        <v>Q3</v>
      </c>
      <c r="E1242" s="5">
        <f>MONTH(SalesDataTable[[#This Row],[Order Date]])</f>
        <v>7</v>
      </c>
      <c r="F1242" s="5" t="str">
        <f>TEXT(SalesDataTable[[#This Row],[Order Date]], "MMM")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25">
        <f>SalesDataTable[[#This Row],[Units Sold]]*SalesDataTable[[#This Row],[Unit Price]]</f>
        <v>108.66</v>
      </c>
      <c r="V1242" s="8">
        <f>SalesDataTable[[#This Row],[Units Sold]]*SalesDataTable[[#This Row],[Unit Price]]*SalesDataTable[[#This Row],[Discount %]]</f>
        <v>10.866</v>
      </c>
      <c r="W1242" s="5">
        <f>YEAR(SalesDataTable[[#This Row],[Order Date]])</f>
        <v>2026</v>
      </c>
      <c r="X1242" s="8" t="str">
        <f>"Q"&amp;ROUNDUP(MONTH(SalesDataTable[[#This Row],[Order Date]])/3,0)</f>
        <v>Q3</v>
      </c>
      <c r="Y1242" s="9">
        <f>MONTH(SalesDataTable[[#This Row],[Order Date]])</f>
        <v>7</v>
      </c>
      <c r="Z1242" s="8" t="str">
        <f>TEXT(SalesDataTable[[#This Row],[Order Date]],"mmm")</f>
        <v>Jul</v>
      </c>
    </row>
    <row r="1243" spans="1:26" ht="16">
      <c r="A1243" s="2">
        <v>2650</v>
      </c>
      <c r="B1243" s="3">
        <v>46204</v>
      </c>
      <c r="C1243" s="5">
        <f>YEAR(SalesDataTable[[#This Row],[Order Date]])</f>
        <v>2026</v>
      </c>
      <c r="D1243" s="14" t="str">
        <f>"Q"&amp;ROUNDUP(MONTH(SalesDataTable[[#This Row],[Order Date]])/3,0)</f>
        <v>Q3</v>
      </c>
      <c r="E1243" s="5">
        <f>MONTH(SalesDataTable[[#This Row],[Order Date]])</f>
        <v>7</v>
      </c>
      <c r="F1243" s="5" t="str">
        <f>TEXT(SalesDataTable[[#This Row],[Order Date]], "MMM")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25">
        <f>SalesDataTable[[#This Row],[Units Sold]]*SalesDataTable[[#This Row],[Unit Price]]</f>
        <v>1617.8</v>
      </c>
      <c r="V1243" s="8">
        <f>SalesDataTable[[#This Row],[Units Sold]]*SalesDataTable[[#This Row],[Unit Price]]*SalesDataTable[[#This Row],[Discount %]]</f>
        <v>161.78</v>
      </c>
      <c r="W1243" s="5">
        <f>YEAR(SalesDataTable[[#This Row],[Order Date]])</f>
        <v>2026</v>
      </c>
      <c r="X1243" s="8" t="str">
        <f>"Q"&amp;ROUNDUP(MONTH(SalesDataTable[[#This Row],[Order Date]])/3,0)</f>
        <v>Q3</v>
      </c>
      <c r="Y1243" s="9">
        <f>MONTH(SalesDataTable[[#This Row],[Order Date]])</f>
        <v>7</v>
      </c>
      <c r="Z1243" s="8" t="str">
        <f>TEXT(SalesDataTable[[#This Row],[Order Date]],"mmm")</f>
        <v>Jul</v>
      </c>
    </row>
    <row r="1244" spans="1:26" ht="16">
      <c r="A1244" s="2">
        <v>3937</v>
      </c>
      <c r="B1244" s="3">
        <v>46204</v>
      </c>
      <c r="C1244" s="5">
        <f>YEAR(SalesDataTable[[#This Row],[Order Date]])</f>
        <v>2026</v>
      </c>
      <c r="D1244" s="14" t="str">
        <f>"Q"&amp;ROUNDUP(MONTH(SalesDataTable[[#This Row],[Order Date]])/3,0)</f>
        <v>Q3</v>
      </c>
      <c r="E1244" s="5">
        <f>MONTH(SalesDataTable[[#This Row],[Order Date]])</f>
        <v>7</v>
      </c>
      <c r="F1244" s="5" t="str">
        <f>TEXT(SalesDataTable[[#This Row],[Order Date]], "MMM")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25">
        <f>SalesDataTable[[#This Row],[Units Sold]]*SalesDataTable[[#This Row],[Unit Price]]</f>
        <v>378.69</v>
      </c>
      <c r="V1244" s="8">
        <f>SalesDataTable[[#This Row],[Units Sold]]*SalesDataTable[[#This Row],[Unit Price]]*SalesDataTable[[#This Row],[Discount %]]</f>
        <v>18.9345</v>
      </c>
      <c r="W1244" s="5">
        <f>YEAR(SalesDataTable[[#This Row],[Order Date]])</f>
        <v>2026</v>
      </c>
      <c r="X1244" s="8" t="str">
        <f>"Q"&amp;ROUNDUP(MONTH(SalesDataTable[[#This Row],[Order Date]])/3,0)</f>
        <v>Q3</v>
      </c>
      <c r="Y1244" s="9">
        <f>MONTH(SalesDataTable[[#This Row],[Order Date]])</f>
        <v>7</v>
      </c>
      <c r="Z1244" s="8" t="str">
        <f>TEXT(SalesDataTable[[#This Row],[Order Date]],"mmm")</f>
        <v>Jul</v>
      </c>
    </row>
    <row r="1245" spans="1:26" ht="16">
      <c r="A1245" s="2">
        <v>4122</v>
      </c>
      <c r="B1245" s="3">
        <v>46204</v>
      </c>
      <c r="C1245" s="5">
        <f>YEAR(SalesDataTable[[#This Row],[Order Date]])</f>
        <v>2026</v>
      </c>
      <c r="D1245" s="14" t="str">
        <f>"Q"&amp;ROUNDUP(MONTH(SalesDataTable[[#This Row],[Order Date]])/3,0)</f>
        <v>Q3</v>
      </c>
      <c r="E1245" s="5">
        <f>MONTH(SalesDataTable[[#This Row],[Order Date]])</f>
        <v>7</v>
      </c>
      <c r="F1245" s="5" t="str">
        <f>TEXT(SalesDataTable[[#This Row],[Order Date]], "MMM")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25">
        <f>SalesDataTable[[#This Row],[Units Sold]]*SalesDataTable[[#This Row],[Unit Price]]</f>
        <v>319.88</v>
      </c>
      <c r="V1245" s="8">
        <f>SalesDataTable[[#This Row],[Units Sold]]*SalesDataTable[[#This Row],[Unit Price]]*SalesDataTable[[#This Row],[Discount %]]</f>
        <v>31.988</v>
      </c>
      <c r="W1245" s="5">
        <f>YEAR(SalesDataTable[[#This Row],[Order Date]])</f>
        <v>2026</v>
      </c>
      <c r="X1245" s="8" t="str">
        <f>"Q"&amp;ROUNDUP(MONTH(SalesDataTable[[#This Row],[Order Date]])/3,0)</f>
        <v>Q3</v>
      </c>
      <c r="Y1245" s="9">
        <f>MONTH(SalesDataTable[[#This Row],[Order Date]])</f>
        <v>7</v>
      </c>
      <c r="Z1245" s="8" t="str">
        <f>TEXT(SalesDataTable[[#This Row],[Order Date]],"mmm")</f>
        <v>Jul</v>
      </c>
    </row>
    <row r="1246" spans="1:26" ht="16">
      <c r="A1246" s="2">
        <v>4589</v>
      </c>
      <c r="B1246" s="3">
        <v>46204</v>
      </c>
      <c r="C1246" s="5">
        <f>YEAR(SalesDataTable[[#This Row],[Order Date]])</f>
        <v>2026</v>
      </c>
      <c r="D1246" s="14" t="str">
        <f>"Q"&amp;ROUNDUP(MONTH(SalesDataTable[[#This Row],[Order Date]])/3,0)</f>
        <v>Q3</v>
      </c>
      <c r="E1246" s="5">
        <f>MONTH(SalesDataTable[[#This Row],[Order Date]])</f>
        <v>7</v>
      </c>
      <c r="F1246" s="5" t="str">
        <f>TEXT(SalesDataTable[[#This Row],[Order Date]], "MMM")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25">
        <f>SalesDataTable[[#This Row],[Units Sold]]*SalesDataTable[[#This Row],[Unit Price]]</f>
        <v>204.74</v>
      </c>
      <c r="V1246" s="8">
        <f>SalesDataTable[[#This Row],[Units Sold]]*SalesDataTable[[#This Row],[Unit Price]]*SalesDataTable[[#This Row],[Discount %]]</f>
        <v>0</v>
      </c>
      <c r="W1246" s="5">
        <f>YEAR(SalesDataTable[[#This Row],[Order Date]])</f>
        <v>2026</v>
      </c>
      <c r="X1246" s="8" t="str">
        <f>"Q"&amp;ROUNDUP(MONTH(SalesDataTable[[#This Row],[Order Date]])/3,0)</f>
        <v>Q3</v>
      </c>
      <c r="Y1246" s="9">
        <f>MONTH(SalesDataTable[[#This Row],[Order Date]])</f>
        <v>7</v>
      </c>
      <c r="Z1246" s="8" t="str">
        <f>TEXT(SalesDataTable[[#This Row],[Order Date]],"mmm")</f>
        <v>Jul</v>
      </c>
    </row>
    <row r="1247" spans="1:26" ht="16">
      <c r="A1247" s="2">
        <v>4873</v>
      </c>
      <c r="B1247" s="3">
        <v>46204</v>
      </c>
      <c r="C1247" s="5">
        <f>YEAR(SalesDataTable[[#This Row],[Order Date]])</f>
        <v>2026</v>
      </c>
      <c r="D1247" s="14" t="str">
        <f>"Q"&amp;ROUNDUP(MONTH(SalesDataTable[[#This Row],[Order Date]])/3,0)</f>
        <v>Q3</v>
      </c>
      <c r="E1247" s="5">
        <f>MONTH(SalesDataTable[[#This Row],[Order Date]])</f>
        <v>7</v>
      </c>
      <c r="F1247" s="5" t="str">
        <f>TEXT(SalesDataTable[[#This Row],[Order Date]], "MMM")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25">
        <f>SalesDataTable[[#This Row],[Units Sold]]*SalesDataTable[[#This Row],[Unit Price]]</f>
        <v>102.13</v>
      </c>
      <c r="V1247" s="8">
        <f>SalesDataTable[[#This Row],[Units Sold]]*SalesDataTable[[#This Row],[Unit Price]]*SalesDataTable[[#This Row],[Discount %]]</f>
        <v>0</v>
      </c>
      <c r="W1247" s="5">
        <f>YEAR(SalesDataTable[[#This Row],[Order Date]])</f>
        <v>2026</v>
      </c>
      <c r="X1247" s="8" t="str">
        <f>"Q"&amp;ROUNDUP(MONTH(SalesDataTable[[#This Row],[Order Date]])/3,0)</f>
        <v>Q3</v>
      </c>
      <c r="Y1247" s="9">
        <f>MONTH(SalesDataTable[[#This Row],[Order Date]])</f>
        <v>7</v>
      </c>
      <c r="Z1247" s="8" t="str">
        <f>TEXT(SalesDataTable[[#This Row],[Order Date]],"mmm")</f>
        <v>Jul</v>
      </c>
    </row>
    <row r="1248" spans="1:26" ht="16">
      <c r="A1248" s="2">
        <v>729</v>
      </c>
      <c r="B1248" s="3">
        <v>46205</v>
      </c>
      <c r="C1248" s="5">
        <f>YEAR(SalesDataTable[[#This Row],[Order Date]])</f>
        <v>2026</v>
      </c>
      <c r="D1248" s="14" t="str">
        <f>"Q"&amp;ROUNDUP(MONTH(SalesDataTable[[#This Row],[Order Date]])/3,0)</f>
        <v>Q3</v>
      </c>
      <c r="E1248" s="5">
        <f>MONTH(SalesDataTable[[#This Row],[Order Date]])</f>
        <v>7</v>
      </c>
      <c r="F1248" s="5" t="str">
        <f>TEXT(SalesDataTable[[#This Row],[Order Date]], "MMM")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25">
        <f>SalesDataTable[[#This Row],[Units Sold]]*SalesDataTable[[#This Row],[Unit Price]]</f>
        <v>161.82</v>
      </c>
      <c r="V1248" s="8">
        <f>SalesDataTable[[#This Row],[Units Sold]]*SalesDataTable[[#This Row],[Unit Price]]*SalesDataTable[[#This Row],[Discount %]]</f>
        <v>0</v>
      </c>
      <c r="W1248" s="5">
        <f>YEAR(SalesDataTable[[#This Row],[Order Date]])</f>
        <v>2026</v>
      </c>
      <c r="X1248" s="8" t="str">
        <f>"Q"&amp;ROUNDUP(MONTH(SalesDataTable[[#This Row],[Order Date]])/3,0)</f>
        <v>Q3</v>
      </c>
      <c r="Y1248" s="9">
        <f>MONTH(SalesDataTable[[#This Row],[Order Date]])</f>
        <v>7</v>
      </c>
      <c r="Z1248" s="8" t="str">
        <f>TEXT(SalesDataTable[[#This Row],[Order Date]],"mmm")</f>
        <v>Jul</v>
      </c>
    </row>
    <row r="1249" spans="1:26" ht="16">
      <c r="A1249" s="2">
        <v>906</v>
      </c>
      <c r="B1249" s="3">
        <v>46205</v>
      </c>
      <c r="C1249" s="5">
        <f>YEAR(SalesDataTable[[#This Row],[Order Date]])</f>
        <v>2026</v>
      </c>
      <c r="D1249" s="14" t="str">
        <f>"Q"&amp;ROUNDUP(MONTH(SalesDataTable[[#This Row],[Order Date]])/3,0)</f>
        <v>Q3</v>
      </c>
      <c r="E1249" s="5">
        <f>MONTH(SalesDataTable[[#This Row],[Order Date]])</f>
        <v>7</v>
      </c>
      <c r="F1249" s="5" t="str">
        <f>TEXT(SalesDataTable[[#This Row],[Order Date]], "MMM")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25">
        <f>SalesDataTable[[#This Row],[Units Sold]]*SalesDataTable[[#This Row],[Unit Price]]</f>
        <v>166.58</v>
      </c>
      <c r="V1249" s="8">
        <f>SalesDataTable[[#This Row],[Units Sold]]*SalesDataTable[[#This Row],[Unit Price]]*SalesDataTable[[#This Row],[Discount %]]</f>
        <v>0</v>
      </c>
      <c r="W1249" s="5">
        <f>YEAR(SalesDataTable[[#This Row],[Order Date]])</f>
        <v>2026</v>
      </c>
      <c r="X1249" s="8" t="str">
        <f>"Q"&amp;ROUNDUP(MONTH(SalesDataTable[[#This Row],[Order Date]])/3,0)</f>
        <v>Q3</v>
      </c>
      <c r="Y1249" s="9">
        <f>MONTH(SalesDataTable[[#This Row],[Order Date]])</f>
        <v>7</v>
      </c>
      <c r="Z1249" s="8" t="str">
        <f>TEXT(SalesDataTable[[#This Row],[Order Date]],"mmm")</f>
        <v>Jul</v>
      </c>
    </row>
    <row r="1250" spans="1:26" ht="16">
      <c r="A1250" s="2">
        <v>1531</v>
      </c>
      <c r="B1250" s="3">
        <v>46205</v>
      </c>
      <c r="C1250" s="5">
        <f>YEAR(SalesDataTable[[#This Row],[Order Date]])</f>
        <v>2026</v>
      </c>
      <c r="D1250" s="14" t="str">
        <f>"Q"&amp;ROUNDUP(MONTH(SalesDataTable[[#This Row],[Order Date]])/3,0)</f>
        <v>Q3</v>
      </c>
      <c r="E1250" s="5">
        <f>MONTH(SalesDataTable[[#This Row],[Order Date]])</f>
        <v>7</v>
      </c>
      <c r="F1250" s="5" t="str">
        <f>TEXT(SalesDataTable[[#This Row],[Order Date]], "MMM")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25">
        <f>SalesDataTable[[#This Row],[Units Sold]]*SalesDataTable[[#This Row],[Unit Price]]</f>
        <v>273.45999999999998</v>
      </c>
      <c r="V1250" s="8">
        <f>SalesDataTable[[#This Row],[Units Sold]]*SalesDataTable[[#This Row],[Unit Price]]*SalesDataTable[[#This Row],[Discount %]]</f>
        <v>0</v>
      </c>
      <c r="W1250" s="5">
        <f>YEAR(SalesDataTable[[#This Row],[Order Date]])</f>
        <v>2026</v>
      </c>
      <c r="X1250" s="8" t="str">
        <f>"Q"&amp;ROUNDUP(MONTH(SalesDataTable[[#This Row],[Order Date]])/3,0)</f>
        <v>Q3</v>
      </c>
      <c r="Y1250" s="9">
        <f>MONTH(SalesDataTable[[#This Row],[Order Date]])</f>
        <v>7</v>
      </c>
      <c r="Z1250" s="8" t="str">
        <f>TEXT(SalesDataTable[[#This Row],[Order Date]],"mmm")</f>
        <v>Jul</v>
      </c>
    </row>
    <row r="1251" spans="1:26" ht="16">
      <c r="A1251" s="2">
        <v>1683</v>
      </c>
      <c r="B1251" s="3">
        <v>46205</v>
      </c>
      <c r="C1251" s="5">
        <f>YEAR(SalesDataTable[[#This Row],[Order Date]])</f>
        <v>2026</v>
      </c>
      <c r="D1251" s="14" t="str">
        <f>"Q"&amp;ROUNDUP(MONTH(SalesDataTable[[#This Row],[Order Date]])/3,0)</f>
        <v>Q3</v>
      </c>
      <c r="E1251" s="5">
        <f>MONTH(SalesDataTable[[#This Row],[Order Date]])</f>
        <v>7</v>
      </c>
      <c r="F1251" s="5" t="str">
        <f>TEXT(SalesDataTable[[#This Row],[Order Date]], "MMM")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25">
        <f>SalesDataTable[[#This Row],[Units Sold]]*SalesDataTable[[#This Row],[Unit Price]]</f>
        <v>304.88</v>
      </c>
      <c r="V1251" s="8">
        <f>SalesDataTable[[#This Row],[Units Sold]]*SalesDataTable[[#This Row],[Unit Price]]*SalesDataTable[[#This Row],[Discount %]]</f>
        <v>0</v>
      </c>
      <c r="W1251" s="5">
        <f>YEAR(SalesDataTable[[#This Row],[Order Date]])</f>
        <v>2026</v>
      </c>
      <c r="X1251" s="8" t="str">
        <f>"Q"&amp;ROUNDUP(MONTH(SalesDataTable[[#This Row],[Order Date]])/3,0)</f>
        <v>Q3</v>
      </c>
      <c r="Y1251" s="9">
        <f>MONTH(SalesDataTable[[#This Row],[Order Date]])</f>
        <v>7</v>
      </c>
      <c r="Z1251" s="8" t="str">
        <f>TEXT(SalesDataTable[[#This Row],[Order Date]],"mmm")</f>
        <v>Jul</v>
      </c>
    </row>
    <row r="1252" spans="1:26" ht="16">
      <c r="A1252" s="2">
        <v>2363</v>
      </c>
      <c r="B1252" s="3">
        <v>46205</v>
      </c>
      <c r="C1252" s="5">
        <f>YEAR(SalesDataTable[[#This Row],[Order Date]])</f>
        <v>2026</v>
      </c>
      <c r="D1252" s="14" t="str">
        <f>"Q"&amp;ROUNDUP(MONTH(SalesDataTable[[#This Row],[Order Date]])/3,0)</f>
        <v>Q3</v>
      </c>
      <c r="E1252" s="5">
        <f>MONTH(SalesDataTable[[#This Row],[Order Date]])</f>
        <v>7</v>
      </c>
      <c r="F1252" s="5" t="str">
        <f>TEXT(SalesDataTable[[#This Row],[Order Date]], "MMM")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25">
        <f>SalesDataTable[[#This Row],[Units Sold]]*SalesDataTable[[#This Row],[Unit Price]]</f>
        <v>142.56</v>
      </c>
      <c r="V1252" s="8">
        <f>SalesDataTable[[#This Row],[Units Sold]]*SalesDataTable[[#This Row],[Unit Price]]*SalesDataTable[[#This Row],[Discount %]]</f>
        <v>14.256</v>
      </c>
      <c r="W1252" s="5">
        <f>YEAR(SalesDataTable[[#This Row],[Order Date]])</f>
        <v>2026</v>
      </c>
      <c r="X1252" s="8" t="str">
        <f>"Q"&amp;ROUNDUP(MONTH(SalesDataTable[[#This Row],[Order Date]])/3,0)</f>
        <v>Q3</v>
      </c>
      <c r="Y1252" s="9">
        <f>MONTH(SalesDataTable[[#This Row],[Order Date]])</f>
        <v>7</v>
      </c>
      <c r="Z1252" s="8" t="str">
        <f>TEXT(SalesDataTable[[#This Row],[Order Date]],"mmm")</f>
        <v>Jul</v>
      </c>
    </row>
    <row r="1253" spans="1:26" ht="16">
      <c r="A1253" s="2">
        <v>3858</v>
      </c>
      <c r="B1253" s="3">
        <v>46205</v>
      </c>
      <c r="C1253" s="5">
        <f>YEAR(SalesDataTable[[#This Row],[Order Date]])</f>
        <v>2026</v>
      </c>
      <c r="D1253" s="14" t="str">
        <f>"Q"&amp;ROUNDUP(MONTH(SalesDataTable[[#This Row],[Order Date]])/3,0)</f>
        <v>Q3</v>
      </c>
      <c r="E1253" s="5">
        <f>MONTH(SalesDataTable[[#This Row],[Order Date]])</f>
        <v>7</v>
      </c>
      <c r="F1253" s="5" t="str">
        <f>TEXT(SalesDataTable[[#This Row],[Order Date]], "MMM")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25">
        <f>SalesDataTable[[#This Row],[Units Sold]]*SalesDataTable[[#This Row],[Unit Price]]</f>
        <v>80.290000000000006</v>
      </c>
      <c r="V1253" s="8">
        <f>SalesDataTable[[#This Row],[Units Sold]]*SalesDataTable[[#This Row],[Unit Price]]*SalesDataTable[[#This Row],[Discount %]]</f>
        <v>8.0290000000000017</v>
      </c>
      <c r="W1253" s="5">
        <f>YEAR(SalesDataTable[[#This Row],[Order Date]])</f>
        <v>2026</v>
      </c>
      <c r="X1253" s="8" t="str">
        <f>"Q"&amp;ROUNDUP(MONTH(SalesDataTable[[#This Row],[Order Date]])/3,0)</f>
        <v>Q3</v>
      </c>
      <c r="Y1253" s="9">
        <f>MONTH(SalesDataTable[[#This Row],[Order Date]])</f>
        <v>7</v>
      </c>
      <c r="Z1253" s="8" t="str">
        <f>TEXT(SalesDataTable[[#This Row],[Order Date]],"mmm")</f>
        <v>Jul</v>
      </c>
    </row>
    <row r="1254" spans="1:26" ht="16">
      <c r="A1254" s="2">
        <v>4233</v>
      </c>
      <c r="B1254" s="3">
        <v>46205</v>
      </c>
      <c r="C1254" s="5">
        <f>YEAR(SalesDataTable[[#This Row],[Order Date]])</f>
        <v>2026</v>
      </c>
      <c r="D1254" s="14" t="str">
        <f>"Q"&amp;ROUNDUP(MONTH(SalesDataTable[[#This Row],[Order Date]])/3,0)</f>
        <v>Q3</v>
      </c>
      <c r="E1254" s="5">
        <f>MONTH(SalesDataTable[[#This Row],[Order Date]])</f>
        <v>7</v>
      </c>
      <c r="F1254" s="5" t="str">
        <f>TEXT(SalesDataTable[[#This Row],[Order Date]], "MMM")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25">
        <f>SalesDataTable[[#This Row],[Units Sold]]*SalesDataTable[[#This Row],[Unit Price]]</f>
        <v>142.38</v>
      </c>
      <c r="V1254" s="8">
        <f>SalesDataTable[[#This Row],[Units Sold]]*SalesDataTable[[#This Row],[Unit Price]]*SalesDataTable[[#This Row],[Discount %]]</f>
        <v>7.1189999999999998</v>
      </c>
      <c r="W1254" s="5">
        <f>YEAR(SalesDataTable[[#This Row],[Order Date]])</f>
        <v>2026</v>
      </c>
      <c r="X1254" s="8" t="str">
        <f>"Q"&amp;ROUNDUP(MONTH(SalesDataTable[[#This Row],[Order Date]])/3,0)</f>
        <v>Q3</v>
      </c>
      <c r="Y1254" s="9">
        <f>MONTH(SalesDataTable[[#This Row],[Order Date]])</f>
        <v>7</v>
      </c>
      <c r="Z1254" s="8" t="str">
        <f>TEXT(SalesDataTable[[#This Row],[Order Date]],"mmm")</f>
        <v>Jul</v>
      </c>
    </row>
    <row r="1255" spans="1:26" ht="16">
      <c r="A1255" s="2">
        <v>5071</v>
      </c>
      <c r="B1255" s="3">
        <v>46205</v>
      </c>
      <c r="C1255" s="5">
        <f>YEAR(SalesDataTable[[#This Row],[Order Date]])</f>
        <v>2026</v>
      </c>
      <c r="D1255" s="14" t="str">
        <f>"Q"&amp;ROUNDUP(MONTH(SalesDataTable[[#This Row],[Order Date]])/3,0)</f>
        <v>Q3</v>
      </c>
      <c r="E1255" s="5">
        <f>MONTH(SalesDataTable[[#This Row],[Order Date]])</f>
        <v>7</v>
      </c>
      <c r="F1255" s="5" t="str">
        <f>TEXT(SalesDataTable[[#This Row],[Order Date]], "MMM")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25">
        <f>SalesDataTable[[#This Row],[Units Sold]]*SalesDataTable[[#This Row],[Unit Price]]</f>
        <v>274.40999999999997</v>
      </c>
      <c r="V1255" s="8">
        <f>SalesDataTable[[#This Row],[Units Sold]]*SalesDataTable[[#This Row],[Unit Price]]*SalesDataTable[[#This Row],[Discount %]]</f>
        <v>13.720499999999999</v>
      </c>
      <c r="W1255" s="5">
        <f>YEAR(SalesDataTable[[#This Row],[Order Date]])</f>
        <v>2026</v>
      </c>
      <c r="X1255" s="8" t="str">
        <f>"Q"&amp;ROUNDUP(MONTH(SalesDataTable[[#This Row],[Order Date]])/3,0)</f>
        <v>Q3</v>
      </c>
      <c r="Y1255" s="9">
        <f>MONTH(SalesDataTable[[#This Row],[Order Date]])</f>
        <v>7</v>
      </c>
      <c r="Z1255" s="8" t="str">
        <f>TEXT(SalesDataTable[[#This Row],[Order Date]],"mmm")</f>
        <v>Jul</v>
      </c>
    </row>
    <row r="1256" spans="1:26" ht="16">
      <c r="A1256" s="2">
        <v>5174</v>
      </c>
      <c r="B1256" s="3">
        <v>46205</v>
      </c>
      <c r="C1256" s="5">
        <f>YEAR(SalesDataTable[[#This Row],[Order Date]])</f>
        <v>2026</v>
      </c>
      <c r="D1256" s="14" t="str">
        <f>"Q"&amp;ROUNDUP(MONTH(SalesDataTable[[#This Row],[Order Date]])/3,0)</f>
        <v>Q3</v>
      </c>
      <c r="E1256" s="5">
        <f>MONTH(SalesDataTable[[#This Row],[Order Date]])</f>
        <v>7</v>
      </c>
      <c r="F1256" s="5" t="str">
        <f>TEXT(SalesDataTable[[#This Row],[Order Date]], "MMM")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25">
        <f>SalesDataTable[[#This Row],[Units Sold]]*SalesDataTable[[#This Row],[Unit Price]]</f>
        <v>45.92</v>
      </c>
      <c r="V1256" s="8">
        <f>SalesDataTable[[#This Row],[Units Sold]]*SalesDataTable[[#This Row],[Unit Price]]*SalesDataTable[[#This Row],[Discount %]]</f>
        <v>2.2960000000000003</v>
      </c>
      <c r="W1256" s="5">
        <f>YEAR(SalesDataTable[[#This Row],[Order Date]])</f>
        <v>2026</v>
      </c>
      <c r="X1256" s="8" t="str">
        <f>"Q"&amp;ROUNDUP(MONTH(SalesDataTable[[#This Row],[Order Date]])/3,0)</f>
        <v>Q3</v>
      </c>
      <c r="Y1256" s="9">
        <f>MONTH(SalesDataTable[[#This Row],[Order Date]])</f>
        <v>7</v>
      </c>
      <c r="Z1256" s="8" t="str">
        <f>TEXT(SalesDataTable[[#This Row],[Order Date]],"mmm")</f>
        <v>Jul</v>
      </c>
    </row>
    <row r="1257" spans="1:26" ht="16">
      <c r="A1257" s="2">
        <v>727</v>
      </c>
      <c r="B1257" s="3">
        <v>46206</v>
      </c>
      <c r="C1257" s="5">
        <f>YEAR(SalesDataTable[[#This Row],[Order Date]])</f>
        <v>2026</v>
      </c>
      <c r="D1257" s="14" t="str">
        <f>"Q"&amp;ROUNDUP(MONTH(SalesDataTable[[#This Row],[Order Date]])/3,0)</f>
        <v>Q3</v>
      </c>
      <c r="E1257" s="5">
        <f>MONTH(SalesDataTable[[#This Row],[Order Date]])</f>
        <v>7</v>
      </c>
      <c r="F1257" s="5" t="str">
        <f>TEXT(SalesDataTable[[#This Row],[Order Date]], "MMM")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25">
        <f>SalesDataTable[[#This Row],[Units Sold]]*SalesDataTable[[#This Row],[Unit Price]]</f>
        <v>36.01</v>
      </c>
      <c r="V1257" s="8">
        <f>SalesDataTable[[#This Row],[Units Sold]]*SalesDataTable[[#This Row],[Unit Price]]*SalesDataTable[[#This Row],[Discount %]]</f>
        <v>0</v>
      </c>
      <c r="W1257" s="5">
        <f>YEAR(SalesDataTable[[#This Row],[Order Date]])</f>
        <v>2026</v>
      </c>
      <c r="X1257" s="8" t="str">
        <f>"Q"&amp;ROUNDUP(MONTH(SalesDataTable[[#This Row],[Order Date]])/3,0)</f>
        <v>Q3</v>
      </c>
      <c r="Y1257" s="9">
        <f>MONTH(SalesDataTable[[#This Row],[Order Date]])</f>
        <v>7</v>
      </c>
      <c r="Z1257" s="8" t="str">
        <f>TEXT(SalesDataTable[[#This Row],[Order Date]],"mmm")</f>
        <v>Jul</v>
      </c>
    </row>
    <row r="1258" spans="1:26" ht="16">
      <c r="A1258" s="2">
        <v>1546</v>
      </c>
      <c r="B1258" s="3">
        <v>46206</v>
      </c>
      <c r="C1258" s="5">
        <f>YEAR(SalesDataTable[[#This Row],[Order Date]])</f>
        <v>2026</v>
      </c>
      <c r="D1258" s="14" t="str">
        <f>"Q"&amp;ROUNDUP(MONTH(SalesDataTable[[#This Row],[Order Date]])/3,0)</f>
        <v>Q3</v>
      </c>
      <c r="E1258" s="5">
        <f>MONTH(SalesDataTable[[#This Row],[Order Date]])</f>
        <v>7</v>
      </c>
      <c r="F1258" s="5" t="str">
        <f>TEXT(SalesDataTable[[#This Row],[Order Date]], "MMM")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25">
        <f>SalesDataTable[[#This Row],[Units Sold]]*SalesDataTable[[#This Row],[Unit Price]]</f>
        <v>165.8</v>
      </c>
      <c r="V1258" s="8">
        <f>SalesDataTable[[#This Row],[Units Sold]]*SalesDataTable[[#This Row],[Unit Price]]*SalesDataTable[[#This Row],[Discount %]]</f>
        <v>16.580000000000002</v>
      </c>
      <c r="W1258" s="5">
        <f>YEAR(SalesDataTable[[#This Row],[Order Date]])</f>
        <v>2026</v>
      </c>
      <c r="X1258" s="8" t="str">
        <f>"Q"&amp;ROUNDUP(MONTH(SalesDataTable[[#This Row],[Order Date]])/3,0)</f>
        <v>Q3</v>
      </c>
      <c r="Y1258" s="9">
        <f>MONTH(SalesDataTable[[#This Row],[Order Date]])</f>
        <v>7</v>
      </c>
      <c r="Z1258" s="8" t="str">
        <f>TEXT(SalesDataTable[[#This Row],[Order Date]],"mmm")</f>
        <v>Jul</v>
      </c>
    </row>
    <row r="1259" spans="1:26" ht="16">
      <c r="A1259" s="2">
        <v>3610</v>
      </c>
      <c r="B1259" s="3">
        <v>46206</v>
      </c>
      <c r="C1259" s="5">
        <f>YEAR(SalesDataTable[[#This Row],[Order Date]])</f>
        <v>2026</v>
      </c>
      <c r="D1259" s="14" t="str">
        <f>"Q"&amp;ROUNDUP(MONTH(SalesDataTable[[#This Row],[Order Date]])/3,0)</f>
        <v>Q3</v>
      </c>
      <c r="E1259" s="5">
        <f>MONTH(SalesDataTable[[#This Row],[Order Date]])</f>
        <v>7</v>
      </c>
      <c r="F1259" s="5" t="str">
        <f>TEXT(SalesDataTable[[#This Row],[Order Date]], "MMM")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25">
        <f>SalesDataTable[[#This Row],[Units Sold]]*SalesDataTable[[#This Row],[Unit Price]]</f>
        <v>201.8</v>
      </c>
      <c r="V1259" s="8">
        <f>SalesDataTable[[#This Row],[Units Sold]]*SalesDataTable[[#This Row],[Unit Price]]*SalesDataTable[[#This Row],[Discount %]]</f>
        <v>30.27</v>
      </c>
      <c r="W1259" s="5">
        <f>YEAR(SalesDataTable[[#This Row],[Order Date]])</f>
        <v>2026</v>
      </c>
      <c r="X1259" s="8" t="str">
        <f>"Q"&amp;ROUNDUP(MONTH(SalesDataTable[[#This Row],[Order Date]])/3,0)</f>
        <v>Q3</v>
      </c>
      <c r="Y1259" s="9">
        <f>MONTH(SalesDataTable[[#This Row],[Order Date]])</f>
        <v>7</v>
      </c>
      <c r="Z1259" s="8" t="str">
        <f>TEXT(SalesDataTable[[#This Row],[Order Date]],"mmm")</f>
        <v>Jul</v>
      </c>
    </row>
    <row r="1260" spans="1:26" ht="16">
      <c r="A1260" s="2">
        <v>3931</v>
      </c>
      <c r="B1260" s="3">
        <v>46206</v>
      </c>
      <c r="C1260" s="5">
        <f>YEAR(SalesDataTable[[#This Row],[Order Date]])</f>
        <v>2026</v>
      </c>
      <c r="D1260" s="14" t="str">
        <f>"Q"&amp;ROUNDUP(MONTH(SalesDataTable[[#This Row],[Order Date]])/3,0)</f>
        <v>Q3</v>
      </c>
      <c r="E1260" s="5">
        <f>MONTH(SalesDataTable[[#This Row],[Order Date]])</f>
        <v>7</v>
      </c>
      <c r="F1260" s="5" t="str">
        <f>TEXT(SalesDataTable[[#This Row],[Order Date]], "MMM")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25">
        <f>SalesDataTable[[#This Row],[Units Sold]]*SalesDataTable[[#This Row],[Unit Price]]</f>
        <v>1725.2400000000002</v>
      </c>
      <c r="V1260" s="8">
        <f>SalesDataTable[[#This Row],[Units Sold]]*SalesDataTable[[#This Row],[Unit Price]]*SalesDataTable[[#This Row],[Discount %]]</f>
        <v>172.52400000000003</v>
      </c>
      <c r="W1260" s="5">
        <f>YEAR(SalesDataTable[[#This Row],[Order Date]])</f>
        <v>2026</v>
      </c>
      <c r="X1260" s="8" t="str">
        <f>"Q"&amp;ROUNDUP(MONTH(SalesDataTable[[#This Row],[Order Date]])/3,0)</f>
        <v>Q3</v>
      </c>
      <c r="Y1260" s="9">
        <f>MONTH(SalesDataTable[[#This Row],[Order Date]])</f>
        <v>7</v>
      </c>
      <c r="Z1260" s="8" t="str">
        <f>TEXT(SalesDataTable[[#This Row],[Order Date]],"mmm")</f>
        <v>Jul</v>
      </c>
    </row>
    <row r="1261" spans="1:26" ht="16">
      <c r="A1261" s="2">
        <v>3942</v>
      </c>
      <c r="B1261" s="3">
        <v>46206</v>
      </c>
      <c r="C1261" s="5">
        <f>YEAR(SalesDataTable[[#This Row],[Order Date]])</f>
        <v>2026</v>
      </c>
      <c r="D1261" s="14" t="str">
        <f>"Q"&amp;ROUNDUP(MONTH(SalesDataTable[[#This Row],[Order Date]])/3,0)</f>
        <v>Q3</v>
      </c>
      <c r="E1261" s="5">
        <f>MONTH(SalesDataTable[[#This Row],[Order Date]])</f>
        <v>7</v>
      </c>
      <c r="F1261" s="5" t="str">
        <f>TEXT(SalesDataTable[[#This Row],[Order Date]], "MMM")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25">
        <f>SalesDataTable[[#This Row],[Units Sold]]*SalesDataTable[[#This Row],[Unit Price]]</f>
        <v>141</v>
      </c>
      <c r="V1261" s="8">
        <f>SalesDataTable[[#This Row],[Units Sold]]*SalesDataTable[[#This Row],[Unit Price]]*SalesDataTable[[#This Row],[Discount %]]</f>
        <v>0</v>
      </c>
      <c r="W1261" s="5">
        <f>YEAR(SalesDataTable[[#This Row],[Order Date]])</f>
        <v>2026</v>
      </c>
      <c r="X1261" s="8" t="str">
        <f>"Q"&amp;ROUNDUP(MONTH(SalesDataTable[[#This Row],[Order Date]])/3,0)</f>
        <v>Q3</v>
      </c>
      <c r="Y1261" s="9">
        <f>MONTH(SalesDataTable[[#This Row],[Order Date]])</f>
        <v>7</v>
      </c>
      <c r="Z1261" s="8" t="str">
        <f>TEXT(SalesDataTable[[#This Row],[Order Date]],"mmm")</f>
        <v>Jul</v>
      </c>
    </row>
    <row r="1262" spans="1:26" ht="16">
      <c r="A1262" s="2">
        <v>4165</v>
      </c>
      <c r="B1262" s="3">
        <v>46206</v>
      </c>
      <c r="C1262" s="5">
        <f>YEAR(SalesDataTable[[#This Row],[Order Date]])</f>
        <v>2026</v>
      </c>
      <c r="D1262" s="14" t="str">
        <f>"Q"&amp;ROUNDUP(MONTH(SalesDataTable[[#This Row],[Order Date]])/3,0)</f>
        <v>Q3</v>
      </c>
      <c r="E1262" s="5">
        <f>MONTH(SalesDataTable[[#This Row],[Order Date]])</f>
        <v>7</v>
      </c>
      <c r="F1262" s="5" t="str">
        <f>TEXT(SalesDataTable[[#This Row],[Order Date]], "MMM")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25">
        <f>SalesDataTable[[#This Row],[Units Sold]]*SalesDataTable[[#This Row],[Unit Price]]</f>
        <v>305.77999999999997</v>
      </c>
      <c r="V1262" s="8">
        <f>SalesDataTable[[#This Row],[Units Sold]]*SalesDataTable[[#This Row],[Unit Price]]*SalesDataTable[[#This Row],[Discount %]]</f>
        <v>0</v>
      </c>
      <c r="W1262" s="5">
        <f>YEAR(SalesDataTable[[#This Row],[Order Date]])</f>
        <v>2026</v>
      </c>
      <c r="X1262" s="8" t="str">
        <f>"Q"&amp;ROUNDUP(MONTH(SalesDataTable[[#This Row],[Order Date]])/3,0)</f>
        <v>Q3</v>
      </c>
      <c r="Y1262" s="9">
        <f>MONTH(SalesDataTable[[#This Row],[Order Date]])</f>
        <v>7</v>
      </c>
      <c r="Z1262" s="8" t="str">
        <f>TEXT(SalesDataTable[[#This Row],[Order Date]],"mmm")</f>
        <v>Jul</v>
      </c>
    </row>
    <row r="1263" spans="1:26" ht="16">
      <c r="A1263" s="2">
        <v>1149</v>
      </c>
      <c r="B1263" s="3">
        <v>46207</v>
      </c>
      <c r="C1263" s="5">
        <f>YEAR(SalesDataTable[[#This Row],[Order Date]])</f>
        <v>2026</v>
      </c>
      <c r="D1263" s="14" t="str">
        <f>"Q"&amp;ROUNDUP(MONTH(SalesDataTable[[#This Row],[Order Date]])/3,0)</f>
        <v>Q3</v>
      </c>
      <c r="E1263" s="5">
        <f>MONTH(SalesDataTable[[#This Row],[Order Date]])</f>
        <v>7</v>
      </c>
      <c r="F1263" s="5" t="str">
        <f>TEXT(SalesDataTable[[#This Row],[Order Date]], "MMM")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25">
        <f>SalesDataTable[[#This Row],[Units Sold]]*SalesDataTable[[#This Row],[Unit Price]]</f>
        <v>163.80000000000001</v>
      </c>
      <c r="V1263" s="8">
        <f>SalesDataTable[[#This Row],[Units Sold]]*SalesDataTable[[#This Row],[Unit Price]]*SalesDataTable[[#This Row],[Discount %]]</f>
        <v>0</v>
      </c>
      <c r="W1263" s="5">
        <f>YEAR(SalesDataTable[[#This Row],[Order Date]])</f>
        <v>2026</v>
      </c>
      <c r="X1263" s="8" t="str">
        <f>"Q"&amp;ROUNDUP(MONTH(SalesDataTable[[#This Row],[Order Date]])/3,0)</f>
        <v>Q3</v>
      </c>
      <c r="Y1263" s="9">
        <f>MONTH(SalesDataTable[[#This Row],[Order Date]])</f>
        <v>7</v>
      </c>
      <c r="Z1263" s="8" t="str">
        <f>TEXT(SalesDataTable[[#This Row],[Order Date]],"mmm")</f>
        <v>Jul</v>
      </c>
    </row>
    <row r="1264" spans="1:26" ht="16">
      <c r="A1264" s="2">
        <v>1310</v>
      </c>
      <c r="B1264" s="3">
        <v>46207</v>
      </c>
      <c r="C1264" s="5">
        <f>YEAR(SalesDataTable[[#This Row],[Order Date]])</f>
        <v>2026</v>
      </c>
      <c r="D1264" s="14" t="str">
        <f>"Q"&amp;ROUNDUP(MONTH(SalesDataTable[[#This Row],[Order Date]])/3,0)</f>
        <v>Q3</v>
      </c>
      <c r="E1264" s="5">
        <f>MONTH(SalesDataTable[[#This Row],[Order Date]])</f>
        <v>7</v>
      </c>
      <c r="F1264" s="5" t="str">
        <f>TEXT(SalesDataTable[[#This Row],[Order Date]], "MMM")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25">
        <f>SalesDataTable[[#This Row],[Units Sold]]*SalesDataTable[[#This Row],[Unit Price]]</f>
        <v>103.58</v>
      </c>
      <c r="V1264" s="8">
        <f>SalesDataTable[[#This Row],[Units Sold]]*SalesDataTable[[#This Row],[Unit Price]]*SalesDataTable[[#This Row],[Discount %]]</f>
        <v>0</v>
      </c>
      <c r="W1264" s="5">
        <f>YEAR(SalesDataTable[[#This Row],[Order Date]])</f>
        <v>2026</v>
      </c>
      <c r="X1264" s="8" t="str">
        <f>"Q"&amp;ROUNDUP(MONTH(SalesDataTable[[#This Row],[Order Date]])/3,0)</f>
        <v>Q3</v>
      </c>
      <c r="Y1264" s="9">
        <f>MONTH(SalesDataTable[[#This Row],[Order Date]])</f>
        <v>7</v>
      </c>
      <c r="Z1264" s="8" t="str">
        <f>TEXT(SalesDataTable[[#This Row],[Order Date]],"mmm")</f>
        <v>Jul</v>
      </c>
    </row>
    <row r="1265" spans="1:26" ht="16">
      <c r="A1265" s="2">
        <v>2352</v>
      </c>
      <c r="B1265" s="3">
        <v>46207</v>
      </c>
      <c r="C1265" s="5">
        <f>YEAR(SalesDataTable[[#This Row],[Order Date]])</f>
        <v>2026</v>
      </c>
      <c r="D1265" s="14" t="str">
        <f>"Q"&amp;ROUNDUP(MONTH(SalesDataTable[[#This Row],[Order Date]])/3,0)</f>
        <v>Q3</v>
      </c>
      <c r="E1265" s="5">
        <f>MONTH(SalesDataTable[[#This Row],[Order Date]])</f>
        <v>7</v>
      </c>
      <c r="F1265" s="5" t="str">
        <f>TEXT(SalesDataTable[[#This Row],[Order Date]], "MMM")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25">
        <f>SalesDataTable[[#This Row],[Units Sold]]*SalesDataTable[[#This Row],[Unit Price]]</f>
        <v>278.8</v>
      </c>
      <c r="V1265" s="8">
        <f>SalesDataTable[[#This Row],[Units Sold]]*SalesDataTable[[#This Row],[Unit Price]]*SalesDataTable[[#This Row],[Discount %]]</f>
        <v>27.880000000000003</v>
      </c>
      <c r="W1265" s="5">
        <f>YEAR(SalesDataTable[[#This Row],[Order Date]])</f>
        <v>2026</v>
      </c>
      <c r="X1265" s="8" t="str">
        <f>"Q"&amp;ROUNDUP(MONTH(SalesDataTable[[#This Row],[Order Date]])/3,0)</f>
        <v>Q3</v>
      </c>
      <c r="Y1265" s="9">
        <f>MONTH(SalesDataTable[[#This Row],[Order Date]])</f>
        <v>7</v>
      </c>
      <c r="Z1265" s="8" t="str">
        <f>TEXT(SalesDataTable[[#This Row],[Order Date]],"mmm")</f>
        <v>Jul</v>
      </c>
    </row>
    <row r="1266" spans="1:26" ht="16">
      <c r="A1266" s="2">
        <v>2547</v>
      </c>
      <c r="B1266" s="3">
        <v>46207</v>
      </c>
      <c r="C1266" s="5">
        <f>YEAR(SalesDataTable[[#This Row],[Order Date]])</f>
        <v>2026</v>
      </c>
      <c r="D1266" s="14" t="str">
        <f>"Q"&amp;ROUNDUP(MONTH(SalesDataTable[[#This Row],[Order Date]])/3,0)</f>
        <v>Q3</v>
      </c>
      <c r="E1266" s="5">
        <f>MONTH(SalesDataTable[[#This Row],[Order Date]])</f>
        <v>7</v>
      </c>
      <c r="F1266" s="5" t="str">
        <f>TEXT(SalesDataTable[[#This Row],[Order Date]], "MMM")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25">
        <f>SalesDataTable[[#This Row],[Units Sold]]*SalesDataTable[[#This Row],[Unit Price]]</f>
        <v>40.549999999999997</v>
      </c>
      <c r="V1266" s="8">
        <f>SalesDataTable[[#This Row],[Units Sold]]*SalesDataTable[[#This Row],[Unit Price]]*SalesDataTable[[#This Row],[Discount %]]</f>
        <v>2.0274999999999999</v>
      </c>
      <c r="W1266" s="5">
        <f>YEAR(SalesDataTable[[#This Row],[Order Date]])</f>
        <v>2026</v>
      </c>
      <c r="X1266" s="8" t="str">
        <f>"Q"&amp;ROUNDUP(MONTH(SalesDataTable[[#This Row],[Order Date]])/3,0)</f>
        <v>Q3</v>
      </c>
      <c r="Y1266" s="9">
        <f>MONTH(SalesDataTable[[#This Row],[Order Date]])</f>
        <v>7</v>
      </c>
      <c r="Z1266" s="8" t="str">
        <f>TEXT(SalesDataTable[[#This Row],[Order Date]],"mmm")</f>
        <v>Jul</v>
      </c>
    </row>
    <row r="1267" spans="1:26" ht="16">
      <c r="A1267" s="2">
        <v>2720</v>
      </c>
      <c r="B1267" s="3">
        <v>46207</v>
      </c>
      <c r="C1267" s="5">
        <f>YEAR(SalesDataTable[[#This Row],[Order Date]])</f>
        <v>2026</v>
      </c>
      <c r="D1267" s="14" t="str">
        <f>"Q"&amp;ROUNDUP(MONTH(SalesDataTable[[#This Row],[Order Date]])/3,0)</f>
        <v>Q3</v>
      </c>
      <c r="E1267" s="5">
        <f>MONTH(SalesDataTable[[#This Row],[Order Date]])</f>
        <v>7</v>
      </c>
      <c r="F1267" s="5" t="str">
        <f>TEXT(SalesDataTable[[#This Row],[Order Date]], "MMM")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25">
        <f>SalesDataTable[[#This Row],[Units Sold]]*SalesDataTable[[#This Row],[Unit Price]]</f>
        <v>291.77999999999997</v>
      </c>
      <c r="V1267" s="8">
        <f>SalesDataTable[[#This Row],[Units Sold]]*SalesDataTable[[#This Row],[Unit Price]]*SalesDataTable[[#This Row],[Discount %]]</f>
        <v>0</v>
      </c>
      <c r="W1267" s="5">
        <f>YEAR(SalesDataTable[[#This Row],[Order Date]])</f>
        <v>2026</v>
      </c>
      <c r="X1267" s="8" t="str">
        <f>"Q"&amp;ROUNDUP(MONTH(SalesDataTable[[#This Row],[Order Date]])/3,0)</f>
        <v>Q3</v>
      </c>
      <c r="Y1267" s="9">
        <f>MONTH(SalesDataTable[[#This Row],[Order Date]])</f>
        <v>7</v>
      </c>
      <c r="Z1267" s="8" t="str">
        <f>TEXT(SalesDataTable[[#This Row],[Order Date]],"mmm")</f>
        <v>Jul</v>
      </c>
    </row>
    <row r="1268" spans="1:26" ht="16">
      <c r="A1268" s="2">
        <v>3591</v>
      </c>
      <c r="B1268" s="3">
        <v>46207</v>
      </c>
      <c r="C1268" s="5">
        <f>YEAR(SalesDataTable[[#This Row],[Order Date]])</f>
        <v>2026</v>
      </c>
      <c r="D1268" s="14" t="str">
        <f>"Q"&amp;ROUNDUP(MONTH(SalesDataTable[[#This Row],[Order Date]])/3,0)</f>
        <v>Q3</v>
      </c>
      <c r="E1268" s="5">
        <f>MONTH(SalesDataTable[[#This Row],[Order Date]])</f>
        <v>7</v>
      </c>
      <c r="F1268" s="5" t="str">
        <f>TEXT(SalesDataTable[[#This Row],[Order Date]], "MMM")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25">
        <f>SalesDataTable[[#This Row],[Units Sold]]*SalesDataTable[[#This Row],[Unit Price]]</f>
        <v>163.25</v>
      </c>
      <c r="V1268" s="8">
        <f>SalesDataTable[[#This Row],[Units Sold]]*SalesDataTable[[#This Row],[Unit Price]]*SalesDataTable[[#This Row],[Discount %]]</f>
        <v>0</v>
      </c>
      <c r="W1268" s="5">
        <f>YEAR(SalesDataTable[[#This Row],[Order Date]])</f>
        <v>2026</v>
      </c>
      <c r="X1268" s="8" t="str">
        <f>"Q"&amp;ROUNDUP(MONTH(SalesDataTable[[#This Row],[Order Date]])/3,0)</f>
        <v>Q3</v>
      </c>
      <c r="Y1268" s="9">
        <f>MONTH(SalesDataTable[[#This Row],[Order Date]])</f>
        <v>7</v>
      </c>
      <c r="Z1268" s="8" t="str">
        <f>TEXT(SalesDataTable[[#This Row],[Order Date]],"mmm")</f>
        <v>Jul</v>
      </c>
    </row>
    <row r="1269" spans="1:26" ht="16">
      <c r="A1269" s="2">
        <v>3819</v>
      </c>
      <c r="B1269" s="3">
        <v>46207</v>
      </c>
      <c r="C1269" s="5">
        <f>YEAR(SalesDataTable[[#This Row],[Order Date]])</f>
        <v>2026</v>
      </c>
      <c r="D1269" s="14" t="str">
        <f>"Q"&amp;ROUNDUP(MONTH(SalesDataTable[[#This Row],[Order Date]])/3,0)</f>
        <v>Q3</v>
      </c>
      <c r="E1269" s="5">
        <f>MONTH(SalesDataTable[[#This Row],[Order Date]])</f>
        <v>7</v>
      </c>
      <c r="F1269" s="5" t="str">
        <f>TEXT(SalesDataTable[[#This Row],[Order Date]], "MMM")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25">
        <f>SalesDataTable[[#This Row],[Units Sold]]*SalesDataTable[[#This Row],[Unit Price]]</f>
        <v>40.39</v>
      </c>
      <c r="V1269" s="8">
        <f>SalesDataTable[[#This Row],[Units Sold]]*SalesDataTable[[#This Row],[Unit Price]]*SalesDataTable[[#This Row],[Discount %]]</f>
        <v>4.0390000000000006</v>
      </c>
      <c r="W1269" s="5">
        <f>YEAR(SalesDataTable[[#This Row],[Order Date]])</f>
        <v>2026</v>
      </c>
      <c r="X1269" s="8" t="str">
        <f>"Q"&amp;ROUNDUP(MONTH(SalesDataTable[[#This Row],[Order Date]])/3,0)</f>
        <v>Q3</v>
      </c>
      <c r="Y1269" s="9">
        <f>MONTH(SalesDataTable[[#This Row],[Order Date]])</f>
        <v>7</v>
      </c>
      <c r="Z1269" s="8" t="str">
        <f>TEXT(SalesDataTable[[#This Row],[Order Date]],"mmm")</f>
        <v>Jul</v>
      </c>
    </row>
    <row r="1270" spans="1:26" ht="16">
      <c r="A1270" s="2">
        <v>4869</v>
      </c>
      <c r="B1270" s="3">
        <v>46207</v>
      </c>
      <c r="C1270" s="5">
        <f>YEAR(SalesDataTable[[#This Row],[Order Date]])</f>
        <v>2026</v>
      </c>
      <c r="D1270" s="14" t="str">
        <f>"Q"&amp;ROUNDUP(MONTH(SalesDataTable[[#This Row],[Order Date]])/3,0)</f>
        <v>Q3</v>
      </c>
      <c r="E1270" s="5">
        <f>MONTH(SalesDataTable[[#This Row],[Order Date]])</f>
        <v>7</v>
      </c>
      <c r="F1270" s="5" t="str">
        <f>TEXT(SalesDataTable[[#This Row],[Order Date]], "MMM")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25">
        <f>SalesDataTable[[#This Row],[Units Sold]]*SalesDataTable[[#This Row],[Unit Price]]</f>
        <v>200.22</v>
      </c>
      <c r="V1270" s="8">
        <f>SalesDataTable[[#This Row],[Units Sold]]*SalesDataTable[[#This Row],[Unit Price]]*SalesDataTable[[#This Row],[Discount %]]</f>
        <v>0</v>
      </c>
      <c r="W1270" s="5">
        <f>YEAR(SalesDataTable[[#This Row],[Order Date]])</f>
        <v>2026</v>
      </c>
      <c r="X1270" s="8" t="str">
        <f>"Q"&amp;ROUNDUP(MONTH(SalesDataTable[[#This Row],[Order Date]])/3,0)</f>
        <v>Q3</v>
      </c>
      <c r="Y1270" s="9">
        <f>MONTH(SalesDataTable[[#This Row],[Order Date]])</f>
        <v>7</v>
      </c>
      <c r="Z1270" s="8" t="str">
        <f>TEXT(SalesDataTable[[#This Row],[Order Date]],"mmm")</f>
        <v>Jul</v>
      </c>
    </row>
    <row r="1271" spans="1:26" ht="16">
      <c r="A1271" s="2">
        <v>4940</v>
      </c>
      <c r="B1271" s="3">
        <v>46207</v>
      </c>
      <c r="C1271" s="5">
        <f>YEAR(SalesDataTable[[#This Row],[Order Date]])</f>
        <v>2026</v>
      </c>
      <c r="D1271" s="14" t="str">
        <f>"Q"&amp;ROUNDUP(MONTH(SalesDataTable[[#This Row],[Order Date]])/3,0)</f>
        <v>Q3</v>
      </c>
      <c r="E1271" s="5">
        <f>MONTH(SalesDataTable[[#This Row],[Order Date]])</f>
        <v>7</v>
      </c>
      <c r="F1271" s="5" t="str">
        <f>TEXT(SalesDataTable[[#This Row],[Order Date]], "MMM")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25">
        <f>SalesDataTable[[#This Row],[Units Sold]]*SalesDataTable[[#This Row],[Unit Price]]</f>
        <v>164.78</v>
      </c>
      <c r="V1271" s="8">
        <f>SalesDataTable[[#This Row],[Units Sold]]*SalesDataTable[[#This Row],[Unit Price]]*SalesDataTable[[#This Row],[Discount %]]</f>
        <v>16.478000000000002</v>
      </c>
      <c r="W1271" s="5">
        <f>YEAR(SalesDataTable[[#This Row],[Order Date]])</f>
        <v>2026</v>
      </c>
      <c r="X1271" s="8" t="str">
        <f>"Q"&amp;ROUNDUP(MONTH(SalesDataTable[[#This Row],[Order Date]])/3,0)</f>
        <v>Q3</v>
      </c>
      <c r="Y1271" s="9">
        <f>MONTH(SalesDataTable[[#This Row],[Order Date]])</f>
        <v>7</v>
      </c>
      <c r="Z1271" s="8" t="str">
        <f>TEXT(SalesDataTable[[#This Row],[Order Date]],"mmm")</f>
        <v>Jul</v>
      </c>
    </row>
    <row r="1272" spans="1:26" ht="16">
      <c r="A1272" s="2">
        <v>5164</v>
      </c>
      <c r="B1272" s="3">
        <v>46207</v>
      </c>
      <c r="C1272" s="5">
        <f>YEAR(SalesDataTable[[#This Row],[Order Date]])</f>
        <v>2026</v>
      </c>
      <c r="D1272" s="14" t="str">
        <f>"Q"&amp;ROUNDUP(MONTH(SalesDataTable[[#This Row],[Order Date]])/3,0)</f>
        <v>Q3</v>
      </c>
      <c r="E1272" s="5">
        <f>MONTH(SalesDataTable[[#This Row],[Order Date]])</f>
        <v>7</v>
      </c>
      <c r="F1272" s="5" t="str">
        <f>TEXT(SalesDataTable[[#This Row],[Order Date]], "MMM")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25">
        <f>SalesDataTable[[#This Row],[Units Sold]]*SalesDataTable[[#This Row],[Unit Price]]</f>
        <v>571.44000000000005</v>
      </c>
      <c r="V1272" s="8">
        <f>SalesDataTable[[#This Row],[Units Sold]]*SalesDataTable[[#This Row],[Unit Price]]*SalesDataTable[[#This Row],[Discount %]]</f>
        <v>0</v>
      </c>
      <c r="W1272" s="5">
        <f>YEAR(SalesDataTable[[#This Row],[Order Date]])</f>
        <v>2026</v>
      </c>
      <c r="X1272" s="8" t="str">
        <f>"Q"&amp;ROUNDUP(MONTH(SalesDataTable[[#This Row],[Order Date]])/3,0)</f>
        <v>Q3</v>
      </c>
      <c r="Y1272" s="9">
        <f>MONTH(SalesDataTable[[#This Row],[Order Date]])</f>
        <v>7</v>
      </c>
      <c r="Z1272" s="8" t="str">
        <f>TEXT(SalesDataTable[[#This Row],[Order Date]],"mmm")</f>
        <v>Jul</v>
      </c>
    </row>
    <row r="1273" spans="1:26" ht="16">
      <c r="A1273" s="2">
        <v>659</v>
      </c>
      <c r="B1273" s="3">
        <v>46208</v>
      </c>
      <c r="C1273" s="5">
        <f>YEAR(SalesDataTable[[#This Row],[Order Date]])</f>
        <v>2026</v>
      </c>
      <c r="D1273" s="14" t="str">
        <f>"Q"&amp;ROUNDUP(MONTH(SalesDataTable[[#This Row],[Order Date]])/3,0)</f>
        <v>Q3</v>
      </c>
      <c r="E1273" s="5">
        <f>MONTH(SalesDataTable[[#This Row],[Order Date]])</f>
        <v>7</v>
      </c>
      <c r="F1273" s="5" t="str">
        <f>TEXT(SalesDataTable[[#This Row],[Order Date]], "MMM")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25">
        <f>SalesDataTable[[#This Row],[Units Sold]]*SalesDataTable[[#This Row],[Unit Price]]</f>
        <v>41.18</v>
      </c>
      <c r="V1273" s="8">
        <f>SalesDataTable[[#This Row],[Units Sold]]*SalesDataTable[[#This Row],[Unit Price]]*SalesDataTable[[#This Row],[Discount %]]</f>
        <v>0</v>
      </c>
      <c r="W1273" s="5">
        <f>YEAR(SalesDataTable[[#This Row],[Order Date]])</f>
        <v>2026</v>
      </c>
      <c r="X1273" s="8" t="str">
        <f>"Q"&amp;ROUNDUP(MONTH(SalesDataTable[[#This Row],[Order Date]])/3,0)</f>
        <v>Q3</v>
      </c>
      <c r="Y1273" s="9">
        <f>MONTH(SalesDataTable[[#This Row],[Order Date]])</f>
        <v>7</v>
      </c>
      <c r="Z1273" s="8" t="str">
        <f>TEXT(SalesDataTable[[#This Row],[Order Date]],"mmm")</f>
        <v>Jul</v>
      </c>
    </row>
    <row r="1274" spans="1:26" ht="16">
      <c r="A1274" s="2">
        <v>969</v>
      </c>
      <c r="B1274" s="3">
        <v>46208</v>
      </c>
      <c r="C1274" s="5">
        <f>YEAR(SalesDataTable[[#This Row],[Order Date]])</f>
        <v>2026</v>
      </c>
      <c r="D1274" s="14" t="str">
        <f>"Q"&amp;ROUNDUP(MONTH(SalesDataTable[[#This Row],[Order Date]])/3,0)</f>
        <v>Q3</v>
      </c>
      <c r="E1274" s="5">
        <f>MONTH(SalesDataTable[[#This Row],[Order Date]])</f>
        <v>7</v>
      </c>
      <c r="F1274" s="5" t="str">
        <f>TEXT(SalesDataTable[[#This Row],[Order Date]], "MMM")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25">
        <f>SalesDataTable[[#This Row],[Units Sold]]*SalesDataTable[[#This Row],[Unit Price]]</f>
        <v>429.72</v>
      </c>
      <c r="V1274" s="8">
        <f>SalesDataTable[[#This Row],[Units Sold]]*SalesDataTable[[#This Row],[Unit Price]]*SalesDataTable[[#This Row],[Discount %]]</f>
        <v>64.457999999999998</v>
      </c>
      <c r="W1274" s="5">
        <f>YEAR(SalesDataTable[[#This Row],[Order Date]])</f>
        <v>2026</v>
      </c>
      <c r="X1274" s="8" t="str">
        <f>"Q"&amp;ROUNDUP(MONTH(SalesDataTable[[#This Row],[Order Date]])/3,0)</f>
        <v>Q3</v>
      </c>
      <c r="Y1274" s="9">
        <f>MONTH(SalesDataTable[[#This Row],[Order Date]])</f>
        <v>7</v>
      </c>
      <c r="Z1274" s="8" t="str">
        <f>TEXT(SalesDataTable[[#This Row],[Order Date]],"mmm")</f>
        <v>Jul</v>
      </c>
    </row>
    <row r="1275" spans="1:26" ht="16">
      <c r="A1275" s="2">
        <v>1096</v>
      </c>
      <c r="B1275" s="3">
        <v>46208</v>
      </c>
      <c r="C1275" s="5">
        <f>YEAR(SalesDataTable[[#This Row],[Order Date]])</f>
        <v>2026</v>
      </c>
      <c r="D1275" s="14" t="str">
        <f>"Q"&amp;ROUNDUP(MONTH(SalesDataTable[[#This Row],[Order Date]])/3,0)</f>
        <v>Q3</v>
      </c>
      <c r="E1275" s="5">
        <f>MONTH(SalesDataTable[[#This Row],[Order Date]])</f>
        <v>7</v>
      </c>
      <c r="F1275" s="5" t="str">
        <f>TEXT(SalesDataTable[[#This Row],[Order Date]], "MMM")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25">
        <f>SalesDataTable[[#This Row],[Units Sold]]*SalesDataTable[[#This Row],[Unit Price]]</f>
        <v>1036.26</v>
      </c>
      <c r="V1275" s="8">
        <f>SalesDataTable[[#This Row],[Units Sold]]*SalesDataTable[[#This Row],[Unit Price]]*SalesDataTable[[#This Row],[Discount %]]</f>
        <v>0</v>
      </c>
      <c r="W1275" s="5">
        <f>YEAR(SalesDataTable[[#This Row],[Order Date]])</f>
        <v>2026</v>
      </c>
      <c r="X1275" s="8" t="str">
        <f>"Q"&amp;ROUNDUP(MONTH(SalesDataTable[[#This Row],[Order Date]])/3,0)</f>
        <v>Q3</v>
      </c>
      <c r="Y1275" s="9">
        <f>MONTH(SalesDataTable[[#This Row],[Order Date]])</f>
        <v>7</v>
      </c>
      <c r="Z1275" s="8" t="str">
        <f>TEXT(SalesDataTable[[#This Row],[Order Date]],"mmm")</f>
        <v>Jul</v>
      </c>
    </row>
    <row r="1276" spans="1:26" ht="16">
      <c r="A1276" s="2">
        <v>1440</v>
      </c>
      <c r="B1276" s="3">
        <v>46208</v>
      </c>
      <c r="C1276" s="5">
        <f>YEAR(SalesDataTable[[#This Row],[Order Date]])</f>
        <v>2026</v>
      </c>
      <c r="D1276" s="14" t="str">
        <f>"Q"&amp;ROUNDUP(MONTH(SalesDataTable[[#This Row],[Order Date]])/3,0)</f>
        <v>Q3</v>
      </c>
      <c r="E1276" s="5">
        <f>MONTH(SalesDataTable[[#This Row],[Order Date]])</f>
        <v>7</v>
      </c>
      <c r="F1276" s="5" t="str">
        <f>TEXT(SalesDataTable[[#This Row],[Order Date]], "MMM")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25">
        <f>SalesDataTable[[#This Row],[Units Sold]]*SalesDataTable[[#This Row],[Unit Price]]</f>
        <v>406.64</v>
      </c>
      <c r="V1276" s="8">
        <f>SalesDataTable[[#This Row],[Units Sold]]*SalesDataTable[[#This Row],[Unit Price]]*SalesDataTable[[#This Row],[Discount %]]</f>
        <v>40.664000000000001</v>
      </c>
      <c r="W1276" s="5">
        <f>YEAR(SalesDataTable[[#This Row],[Order Date]])</f>
        <v>2026</v>
      </c>
      <c r="X1276" s="8" t="str">
        <f>"Q"&amp;ROUNDUP(MONTH(SalesDataTable[[#This Row],[Order Date]])/3,0)</f>
        <v>Q3</v>
      </c>
      <c r="Y1276" s="9">
        <f>MONTH(SalesDataTable[[#This Row],[Order Date]])</f>
        <v>7</v>
      </c>
      <c r="Z1276" s="8" t="str">
        <f>TEXT(SalesDataTable[[#This Row],[Order Date]],"mmm")</f>
        <v>Jul</v>
      </c>
    </row>
    <row r="1277" spans="1:26" ht="16">
      <c r="A1277" s="2">
        <v>2052</v>
      </c>
      <c r="B1277" s="3">
        <v>46208</v>
      </c>
      <c r="C1277" s="5">
        <f>YEAR(SalesDataTable[[#This Row],[Order Date]])</f>
        <v>2026</v>
      </c>
      <c r="D1277" s="14" t="str">
        <f>"Q"&amp;ROUNDUP(MONTH(SalesDataTable[[#This Row],[Order Date]])/3,0)</f>
        <v>Q3</v>
      </c>
      <c r="E1277" s="5">
        <f>MONTH(SalesDataTable[[#This Row],[Order Date]])</f>
        <v>7</v>
      </c>
      <c r="F1277" s="5" t="str">
        <f>TEXT(SalesDataTable[[#This Row],[Order Date]], "MMM")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25">
        <f>SalesDataTable[[#This Row],[Units Sold]]*SalesDataTable[[#This Row],[Unit Price]]</f>
        <v>440.66999999999996</v>
      </c>
      <c r="V1277" s="8">
        <f>SalesDataTable[[#This Row],[Units Sold]]*SalesDataTable[[#This Row],[Unit Price]]*SalesDataTable[[#This Row],[Discount %]]</f>
        <v>0</v>
      </c>
      <c r="W1277" s="5">
        <f>YEAR(SalesDataTable[[#This Row],[Order Date]])</f>
        <v>2026</v>
      </c>
      <c r="X1277" s="8" t="str">
        <f>"Q"&amp;ROUNDUP(MONTH(SalesDataTable[[#This Row],[Order Date]])/3,0)</f>
        <v>Q3</v>
      </c>
      <c r="Y1277" s="9">
        <f>MONTH(SalesDataTable[[#This Row],[Order Date]])</f>
        <v>7</v>
      </c>
      <c r="Z1277" s="8" t="str">
        <f>TEXT(SalesDataTable[[#This Row],[Order Date]],"mmm")</f>
        <v>Jul</v>
      </c>
    </row>
    <row r="1278" spans="1:26" ht="16">
      <c r="A1278" s="2">
        <v>2096</v>
      </c>
      <c r="B1278" s="3">
        <v>46208</v>
      </c>
      <c r="C1278" s="5">
        <f>YEAR(SalesDataTable[[#This Row],[Order Date]])</f>
        <v>2026</v>
      </c>
      <c r="D1278" s="14" t="str">
        <f>"Q"&amp;ROUNDUP(MONTH(SalesDataTable[[#This Row],[Order Date]])/3,0)</f>
        <v>Q3</v>
      </c>
      <c r="E1278" s="5">
        <f>MONTH(SalesDataTable[[#This Row],[Order Date]])</f>
        <v>7</v>
      </c>
      <c r="F1278" s="5" t="str">
        <f>TEXT(SalesDataTable[[#This Row],[Order Date]], "MMM")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25">
        <f>SalesDataTable[[#This Row],[Units Sold]]*SalesDataTable[[#This Row],[Unit Price]]</f>
        <v>322.42</v>
      </c>
      <c r="V1278" s="8">
        <f>SalesDataTable[[#This Row],[Units Sold]]*SalesDataTable[[#This Row],[Unit Price]]*SalesDataTable[[#This Row],[Discount %]]</f>
        <v>0</v>
      </c>
      <c r="W1278" s="5">
        <f>YEAR(SalesDataTable[[#This Row],[Order Date]])</f>
        <v>2026</v>
      </c>
      <c r="X1278" s="8" t="str">
        <f>"Q"&amp;ROUNDUP(MONTH(SalesDataTable[[#This Row],[Order Date]])/3,0)</f>
        <v>Q3</v>
      </c>
      <c r="Y1278" s="9">
        <f>MONTH(SalesDataTable[[#This Row],[Order Date]])</f>
        <v>7</v>
      </c>
      <c r="Z1278" s="8" t="str">
        <f>TEXT(SalesDataTable[[#This Row],[Order Date]],"mmm")</f>
        <v>Jul</v>
      </c>
    </row>
    <row r="1279" spans="1:26" ht="16">
      <c r="A1279" s="2">
        <v>2488</v>
      </c>
      <c r="B1279" s="3">
        <v>46208</v>
      </c>
      <c r="C1279" s="5">
        <f>YEAR(SalesDataTable[[#This Row],[Order Date]])</f>
        <v>2026</v>
      </c>
      <c r="D1279" s="14" t="str">
        <f>"Q"&amp;ROUNDUP(MONTH(SalesDataTable[[#This Row],[Order Date]])/3,0)</f>
        <v>Q3</v>
      </c>
      <c r="E1279" s="5">
        <f>MONTH(SalesDataTable[[#This Row],[Order Date]])</f>
        <v>7</v>
      </c>
      <c r="F1279" s="5" t="str">
        <f>TEXT(SalesDataTable[[#This Row],[Order Date]], "MMM")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25">
        <f>SalesDataTable[[#This Row],[Units Sold]]*SalesDataTable[[#This Row],[Unit Price]]</f>
        <v>142.54</v>
      </c>
      <c r="V1279" s="8">
        <f>SalesDataTable[[#This Row],[Units Sold]]*SalesDataTable[[#This Row],[Unit Price]]*SalesDataTable[[#This Row],[Discount %]]</f>
        <v>7.1269999999999998</v>
      </c>
      <c r="W1279" s="5">
        <f>YEAR(SalesDataTable[[#This Row],[Order Date]])</f>
        <v>2026</v>
      </c>
      <c r="X1279" s="8" t="str">
        <f>"Q"&amp;ROUNDUP(MONTH(SalesDataTable[[#This Row],[Order Date]])/3,0)</f>
        <v>Q3</v>
      </c>
      <c r="Y1279" s="9">
        <f>MONTH(SalesDataTable[[#This Row],[Order Date]])</f>
        <v>7</v>
      </c>
      <c r="Z1279" s="8" t="str">
        <f>TEXT(SalesDataTable[[#This Row],[Order Date]],"mmm")</f>
        <v>Jul</v>
      </c>
    </row>
    <row r="1280" spans="1:26" ht="16">
      <c r="A1280" s="2">
        <v>3220</v>
      </c>
      <c r="B1280" s="3">
        <v>46208</v>
      </c>
      <c r="C1280" s="5">
        <f>YEAR(SalesDataTable[[#This Row],[Order Date]])</f>
        <v>2026</v>
      </c>
      <c r="D1280" s="14" t="str">
        <f>"Q"&amp;ROUNDUP(MONTH(SalesDataTable[[#This Row],[Order Date]])/3,0)</f>
        <v>Q3</v>
      </c>
      <c r="E1280" s="5">
        <f>MONTH(SalesDataTable[[#This Row],[Order Date]])</f>
        <v>7</v>
      </c>
      <c r="F1280" s="5" t="str">
        <f>TEXT(SalesDataTable[[#This Row],[Order Date]], "MMM")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25">
        <f>SalesDataTable[[#This Row],[Units Sold]]*SalesDataTable[[#This Row],[Unit Price]]</f>
        <v>150.47999999999999</v>
      </c>
      <c r="V1280" s="8">
        <f>SalesDataTable[[#This Row],[Units Sold]]*SalesDataTable[[#This Row],[Unit Price]]*SalesDataTable[[#This Row],[Discount %]]</f>
        <v>7.524</v>
      </c>
      <c r="W1280" s="5">
        <f>YEAR(SalesDataTable[[#This Row],[Order Date]])</f>
        <v>2026</v>
      </c>
      <c r="X1280" s="8" t="str">
        <f>"Q"&amp;ROUNDUP(MONTH(SalesDataTable[[#This Row],[Order Date]])/3,0)</f>
        <v>Q3</v>
      </c>
      <c r="Y1280" s="9">
        <f>MONTH(SalesDataTable[[#This Row],[Order Date]])</f>
        <v>7</v>
      </c>
      <c r="Z1280" s="8" t="str">
        <f>TEXT(SalesDataTable[[#This Row],[Order Date]],"mmm")</f>
        <v>Jul</v>
      </c>
    </row>
    <row r="1281" spans="1:26" ht="16">
      <c r="A1281" s="2">
        <v>3711</v>
      </c>
      <c r="B1281" s="3">
        <v>46208</v>
      </c>
      <c r="C1281" s="5">
        <f>YEAR(SalesDataTable[[#This Row],[Order Date]])</f>
        <v>2026</v>
      </c>
      <c r="D1281" s="14" t="str">
        <f>"Q"&amp;ROUNDUP(MONTH(SalesDataTable[[#This Row],[Order Date]])/3,0)</f>
        <v>Q3</v>
      </c>
      <c r="E1281" s="5">
        <f>MONTH(SalesDataTable[[#This Row],[Order Date]])</f>
        <v>7</v>
      </c>
      <c r="F1281" s="5" t="str">
        <f>TEXT(SalesDataTable[[#This Row],[Order Date]], "MMM")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25">
        <f>SalesDataTable[[#This Row],[Units Sold]]*SalesDataTable[[#This Row],[Unit Price]]</f>
        <v>145.37</v>
      </c>
      <c r="V1281" s="8">
        <f>SalesDataTable[[#This Row],[Units Sold]]*SalesDataTable[[#This Row],[Unit Price]]*SalesDataTable[[#This Row],[Discount %]]</f>
        <v>7.2685000000000004</v>
      </c>
      <c r="W1281" s="5">
        <f>YEAR(SalesDataTable[[#This Row],[Order Date]])</f>
        <v>2026</v>
      </c>
      <c r="X1281" s="8" t="str">
        <f>"Q"&amp;ROUNDUP(MONTH(SalesDataTable[[#This Row],[Order Date]])/3,0)</f>
        <v>Q3</v>
      </c>
      <c r="Y1281" s="9">
        <f>MONTH(SalesDataTable[[#This Row],[Order Date]])</f>
        <v>7</v>
      </c>
      <c r="Z1281" s="8" t="str">
        <f>TEXT(SalesDataTable[[#This Row],[Order Date]],"mmm")</f>
        <v>Jul</v>
      </c>
    </row>
    <row r="1282" spans="1:26" ht="16">
      <c r="A1282" s="2">
        <v>3823</v>
      </c>
      <c r="B1282" s="3">
        <v>46208</v>
      </c>
      <c r="C1282" s="5">
        <f>YEAR(SalesDataTable[[#This Row],[Order Date]])</f>
        <v>2026</v>
      </c>
      <c r="D1282" s="14" t="str">
        <f>"Q"&amp;ROUNDUP(MONTH(SalesDataTable[[#This Row],[Order Date]])/3,0)</f>
        <v>Q3</v>
      </c>
      <c r="E1282" s="5">
        <f>MONTH(SalesDataTable[[#This Row],[Order Date]])</f>
        <v>7</v>
      </c>
      <c r="F1282" s="5" t="str">
        <f>TEXT(SalesDataTable[[#This Row],[Order Date]], "MMM")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25">
        <f>SalesDataTable[[#This Row],[Units Sold]]*SalesDataTable[[#This Row],[Unit Price]]</f>
        <v>94.2</v>
      </c>
      <c r="V1282" s="8">
        <f>SalesDataTable[[#This Row],[Units Sold]]*SalesDataTable[[#This Row],[Unit Price]]*SalesDataTable[[#This Row],[Discount %]]</f>
        <v>0</v>
      </c>
      <c r="W1282" s="5">
        <f>YEAR(SalesDataTable[[#This Row],[Order Date]])</f>
        <v>2026</v>
      </c>
      <c r="X1282" s="8" t="str">
        <f>"Q"&amp;ROUNDUP(MONTH(SalesDataTable[[#This Row],[Order Date]])/3,0)</f>
        <v>Q3</v>
      </c>
      <c r="Y1282" s="9">
        <f>MONTH(SalesDataTable[[#This Row],[Order Date]])</f>
        <v>7</v>
      </c>
      <c r="Z1282" s="8" t="str">
        <f>TEXT(SalesDataTable[[#This Row],[Order Date]],"mmm")</f>
        <v>Jul</v>
      </c>
    </row>
    <row r="1283" spans="1:26" ht="16">
      <c r="A1283" s="2">
        <v>4058</v>
      </c>
      <c r="B1283" s="3">
        <v>46208</v>
      </c>
      <c r="C1283" s="5">
        <f>YEAR(SalesDataTable[[#This Row],[Order Date]])</f>
        <v>2026</v>
      </c>
      <c r="D1283" s="14" t="str">
        <f>"Q"&amp;ROUNDUP(MONTH(SalesDataTable[[#This Row],[Order Date]])/3,0)</f>
        <v>Q3</v>
      </c>
      <c r="E1283" s="5">
        <f>MONTH(SalesDataTable[[#This Row],[Order Date]])</f>
        <v>7</v>
      </c>
      <c r="F1283" s="5" t="str">
        <f>TEXT(SalesDataTable[[#This Row],[Order Date]], "MMM")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25">
        <f>SalesDataTable[[#This Row],[Units Sold]]*SalesDataTable[[#This Row],[Unit Price]]</f>
        <v>775.45</v>
      </c>
      <c r="V1283" s="8">
        <f>SalesDataTable[[#This Row],[Units Sold]]*SalesDataTable[[#This Row],[Unit Price]]*SalesDataTable[[#This Row],[Discount %]]</f>
        <v>77.545000000000016</v>
      </c>
      <c r="W1283" s="5">
        <f>YEAR(SalesDataTable[[#This Row],[Order Date]])</f>
        <v>2026</v>
      </c>
      <c r="X1283" s="8" t="str">
        <f>"Q"&amp;ROUNDUP(MONTH(SalesDataTable[[#This Row],[Order Date]])/3,0)</f>
        <v>Q3</v>
      </c>
      <c r="Y1283" s="9">
        <f>MONTH(SalesDataTable[[#This Row],[Order Date]])</f>
        <v>7</v>
      </c>
      <c r="Z1283" s="8" t="str">
        <f>TEXT(SalesDataTable[[#This Row],[Order Date]],"mmm")</f>
        <v>Jul</v>
      </c>
    </row>
    <row r="1284" spans="1:26" ht="16">
      <c r="A1284" s="2">
        <v>4126</v>
      </c>
      <c r="B1284" s="3">
        <v>46208</v>
      </c>
      <c r="C1284" s="5">
        <f>YEAR(SalesDataTable[[#This Row],[Order Date]])</f>
        <v>2026</v>
      </c>
      <c r="D1284" s="14" t="str">
        <f>"Q"&amp;ROUNDUP(MONTH(SalesDataTable[[#This Row],[Order Date]])/3,0)</f>
        <v>Q3</v>
      </c>
      <c r="E1284" s="5">
        <f>MONTH(SalesDataTable[[#This Row],[Order Date]])</f>
        <v>7</v>
      </c>
      <c r="F1284" s="5" t="str">
        <f>TEXT(SalesDataTable[[#This Row],[Order Date]], "MMM")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25">
        <f>SalesDataTable[[#This Row],[Units Sold]]*SalesDataTable[[#This Row],[Unit Price]]</f>
        <v>248.67000000000002</v>
      </c>
      <c r="V1284" s="8">
        <f>SalesDataTable[[#This Row],[Units Sold]]*SalesDataTable[[#This Row],[Unit Price]]*SalesDataTable[[#This Row],[Discount %]]</f>
        <v>0</v>
      </c>
      <c r="W1284" s="5">
        <f>YEAR(SalesDataTable[[#This Row],[Order Date]])</f>
        <v>2026</v>
      </c>
      <c r="X1284" s="8" t="str">
        <f>"Q"&amp;ROUNDUP(MONTH(SalesDataTable[[#This Row],[Order Date]])/3,0)</f>
        <v>Q3</v>
      </c>
      <c r="Y1284" s="9">
        <f>MONTH(SalesDataTable[[#This Row],[Order Date]])</f>
        <v>7</v>
      </c>
      <c r="Z1284" s="8" t="str">
        <f>TEXT(SalesDataTable[[#This Row],[Order Date]],"mmm")</f>
        <v>Jul</v>
      </c>
    </row>
    <row r="1285" spans="1:26" ht="16">
      <c r="A1285" s="2">
        <v>5080</v>
      </c>
      <c r="B1285" s="3">
        <v>46208</v>
      </c>
      <c r="C1285" s="5">
        <f>YEAR(SalesDataTable[[#This Row],[Order Date]])</f>
        <v>2026</v>
      </c>
      <c r="D1285" s="14" t="str">
        <f>"Q"&amp;ROUNDUP(MONTH(SalesDataTable[[#This Row],[Order Date]])/3,0)</f>
        <v>Q3</v>
      </c>
      <c r="E1285" s="5">
        <f>MONTH(SalesDataTable[[#This Row],[Order Date]])</f>
        <v>7</v>
      </c>
      <c r="F1285" s="5" t="str">
        <f>TEXT(SalesDataTable[[#This Row],[Order Date]], "MMM")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25">
        <f>SalesDataTable[[#This Row],[Units Sold]]*SalesDataTable[[#This Row],[Unit Price]]</f>
        <v>161.6</v>
      </c>
      <c r="V1285" s="8">
        <f>SalesDataTable[[#This Row],[Units Sold]]*SalesDataTable[[#This Row],[Unit Price]]*SalesDataTable[[#This Row],[Discount %]]</f>
        <v>0</v>
      </c>
      <c r="W1285" s="5">
        <f>YEAR(SalesDataTable[[#This Row],[Order Date]])</f>
        <v>2026</v>
      </c>
      <c r="X1285" s="8" t="str">
        <f>"Q"&amp;ROUNDUP(MONTH(SalesDataTable[[#This Row],[Order Date]])/3,0)</f>
        <v>Q3</v>
      </c>
      <c r="Y1285" s="9">
        <f>MONTH(SalesDataTable[[#This Row],[Order Date]])</f>
        <v>7</v>
      </c>
      <c r="Z1285" s="8" t="str">
        <f>TEXT(SalesDataTable[[#This Row],[Order Date]],"mmm")</f>
        <v>Jul</v>
      </c>
    </row>
    <row r="1286" spans="1:26" ht="16">
      <c r="A1286" s="2">
        <v>923</v>
      </c>
      <c r="B1286" s="3">
        <v>46209</v>
      </c>
      <c r="C1286" s="5">
        <f>YEAR(SalesDataTable[[#This Row],[Order Date]])</f>
        <v>2026</v>
      </c>
      <c r="D1286" s="14" t="str">
        <f>"Q"&amp;ROUNDUP(MONTH(SalesDataTable[[#This Row],[Order Date]])/3,0)</f>
        <v>Q3</v>
      </c>
      <c r="E1286" s="5">
        <f>MONTH(SalesDataTable[[#This Row],[Order Date]])</f>
        <v>7</v>
      </c>
      <c r="F1286" s="5" t="str">
        <f>TEXT(SalesDataTable[[#This Row],[Order Date]], "MMM")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25">
        <f>SalesDataTable[[#This Row],[Units Sold]]*SalesDataTable[[#This Row],[Unit Price]]</f>
        <v>79.08</v>
      </c>
      <c r="V1286" s="8">
        <f>SalesDataTable[[#This Row],[Units Sold]]*SalesDataTable[[#This Row],[Unit Price]]*SalesDataTable[[#This Row],[Discount %]]</f>
        <v>3.9540000000000002</v>
      </c>
      <c r="W1286" s="5">
        <f>YEAR(SalesDataTable[[#This Row],[Order Date]])</f>
        <v>2026</v>
      </c>
      <c r="X1286" s="8" t="str">
        <f>"Q"&amp;ROUNDUP(MONTH(SalesDataTable[[#This Row],[Order Date]])/3,0)</f>
        <v>Q3</v>
      </c>
      <c r="Y1286" s="9">
        <f>MONTH(SalesDataTable[[#This Row],[Order Date]])</f>
        <v>7</v>
      </c>
      <c r="Z1286" s="8" t="str">
        <f>TEXT(SalesDataTable[[#This Row],[Order Date]],"mmm")</f>
        <v>Jul</v>
      </c>
    </row>
    <row r="1287" spans="1:26" ht="16">
      <c r="A1287" s="2">
        <v>1549</v>
      </c>
      <c r="B1287" s="3">
        <v>46209</v>
      </c>
      <c r="C1287" s="5">
        <f>YEAR(SalesDataTable[[#This Row],[Order Date]])</f>
        <v>2026</v>
      </c>
      <c r="D1287" s="14" t="str">
        <f>"Q"&amp;ROUNDUP(MONTH(SalesDataTable[[#This Row],[Order Date]])/3,0)</f>
        <v>Q3</v>
      </c>
      <c r="E1287" s="5">
        <f>MONTH(SalesDataTable[[#This Row],[Order Date]])</f>
        <v>7</v>
      </c>
      <c r="F1287" s="5" t="str">
        <f>TEXT(SalesDataTable[[#This Row],[Order Date]], "MMM")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25">
        <f>SalesDataTable[[#This Row],[Units Sold]]*SalesDataTable[[#This Row],[Unit Price]]</f>
        <v>242.7</v>
      </c>
      <c r="V1287" s="8">
        <f>SalesDataTable[[#This Row],[Units Sold]]*SalesDataTable[[#This Row],[Unit Price]]*SalesDataTable[[#This Row],[Discount %]]</f>
        <v>0</v>
      </c>
      <c r="W1287" s="5">
        <f>YEAR(SalesDataTable[[#This Row],[Order Date]])</f>
        <v>2026</v>
      </c>
      <c r="X1287" s="8" t="str">
        <f>"Q"&amp;ROUNDUP(MONTH(SalesDataTable[[#This Row],[Order Date]])/3,0)</f>
        <v>Q3</v>
      </c>
      <c r="Y1287" s="9">
        <f>MONTH(SalesDataTable[[#This Row],[Order Date]])</f>
        <v>7</v>
      </c>
      <c r="Z1287" s="8" t="str">
        <f>TEXT(SalesDataTable[[#This Row],[Order Date]],"mmm")</f>
        <v>Jul</v>
      </c>
    </row>
    <row r="1288" spans="1:26" ht="16">
      <c r="A1288" s="2">
        <v>1839</v>
      </c>
      <c r="B1288" s="3">
        <v>46209</v>
      </c>
      <c r="C1288" s="5">
        <f>YEAR(SalesDataTable[[#This Row],[Order Date]])</f>
        <v>2026</v>
      </c>
      <c r="D1288" s="14" t="str">
        <f>"Q"&amp;ROUNDUP(MONTH(SalesDataTable[[#This Row],[Order Date]])/3,0)</f>
        <v>Q3</v>
      </c>
      <c r="E1288" s="5">
        <f>MONTH(SalesDataTable[[#This Row],[Order Date]])</f>
        <v>7</v>
      </c>
      <c r="F1288" s="5" t="str">
        <f>TEXT(SalesDataTable[[#This Row],[Order Date]], "MMM")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25">
        <f>SalesDataTable[[#This Row],[Units Sold]]*SalesDataTable[[#This Row],[Unit Price]]</f>
        <v>41.37</v>
      </c>
      <c r="V1288" s="8">
        <f>SalesDataTable[[#This Row],[Units Sold]]*SalesDataTable[[#This Row],[Unit Price]]*SalesDataTable[[#This Row],[Discount %]]</f>
        <v>0</v>
      </c>
      <c r="W1288" s="5">
        <f>YEAR(SalesDataTable[[#This Row],[Order Date]])</f>
        <v>2026</v>
      </c>
      <c r="X1288" s="8" t="str">
        <f>"Q"&amp;ROUNDUP(MONTH(SalesDataTable[[#This Row],[Order Date]])/3,0)</f>
        <v>Q3</v>
      </c>
      <c r="Y1288" s="9">
        <f>MONTH(SalesDataTable[[#This Row],[Order Date]])</f>
        <v>7</v>
      </c>
      <c r="Z1288" s="8" t="str">
        <f>TEXT(SalesDataTable[[#This Row],[Order Date]],"mmm")</f>
        <v>Jul</v>
      </c>
    </row>
    <row r="1289" spans="1:26" ht="16">
      <c r="A1289" s="2">
        <v>2053</v>
      </c>
      <c r="B1289" s="3">
        <v>46209</v>
      </c>
      <c r="C1289" s="5">
        <f>YEAR(SalesDataTable[[#This Row],[Order Date]])</f>
        <v>2026</v>
      </c>
      <c r="D1289" s="14" t="str">
        <f>"Q"&amp;ROUNDUP(MONTH(SalesDataTable[[#This Row],[Order Date]])/3,0)</f>
        <v>Q3</v>
      </c>
      <c r="E1289" s="5">
        <f>MONTH(SalesDataTable[[#This Row],[Order Date]])</f>
        <v>7</v>
      </c>
      <c r="F1289" s="5" t="str">
        <f>TEXT(SalesDataTable[[#This Row],[Order Date]], "MMM")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25">
        <f>SalesDataTable[[#This Row],[Units Sold]]*SalesDataTable[[#This Row],[Unit Price]]</f>
        <v>408.15</v>
      </c>
      <c r="V1289" s="8">
        <f>SalesDataTable[[#This Row],[Units Sold]]*SalesDataTable[[#This Row],[Unit Price]]*SalesDataTable[[#This Row],[Discount %]]</f>
        <v>20.407499999999999</v>
      </c>
      <c r="W1289" s="5">
        <f>YEAR(SalesDataTable[[#This Row],[Order Date]])</f>
        <v>2026</v>
      </c>
      <c r="X1289" s="8" t="str">
        <f>"Q"&amp;ROUNDUP(MONTH(SalesDataTable[[#This Row],[Order Date]])/3,0)</f>
        <v>Q3</v>
      </c>
      <c r="Y1289" s="9">
        <f>MONTH(SalesDataTable[[#This Row],[Order Date]])</f>
        <v>7</v>
      </c>
      <c r="Z1289" s="8" t="str">
        <f>TEXT(SalesDataTable[[#This Row],[Order Date]],"mmm")</f>
        <v>Jul</v>
      </c>
    </row>
    <row r="1290" spans="1:26" ht="16">
      <c r="A1290" s="2">
        <v>2342</v>
      </c>
      <c r="B1290" s="3">
        <v>46209</v>
      </c>
      <c r="C1290" s="5">
        <f>YEAR(SalesDataTable[[#This Row],[Order Date]])</f>
        <v>2026</v>
      </c>
      <c r="D1290" s="14" t="str">
        <f>"Q"&amp;ROUNDUP(MONTH(SalesDataTable[[#This Row],[Order Date]])/3,0)</f>
        <v>Q3</v>
      </c>
      <c r="E1290" s="5">
        <f>MONTH(SalesDataTable[[#This Row],[Order Date]])</f>
        <v>7</v>
      </c>
      <c r="F1290" s="5" t="str">
        <f>TEXT(SalesDataTable[[#This Row],[Order Date]], "MMM")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25">
        <f>SalesDataTable[[#This Row],[Units Sold]]*SalesDataTable[[#This Row],[Unit Price]]</f>
        <v>36.19</v>
      </c>
      <c r="V1290" s="8">
        <f>SalesDataTable[[#This Row],[Units Sold]]*SalesDataTable[[#This Row],[Unit Price]]*SalesDataTable[[#This Row],[Discount %]]</f>
        <v>0</v>
      </c>
      <c r="W1290" s="5">
        <f>YEAR(SalesDataTable[[#This Row],[Order Date]])</f>
        <v>2026</v>
      </c>
      <c r="X1290" s="8" t="str">
        <f>"Q"&amp;ROUNDUP(MONTH(SalesDataTable[[#This Row],[Order Date]])/3,0)</f>
        <v>Q3</v>
      </c>
      <c r="Y1290" s="9">
        <f>MONTH(SalesDataTable[[#This Row],[Order Date]])</f>
        <v>7</v>
      </c>
      <c r="Z1290" s="8" t="str">
        <f>TEXT(SalesDataTable[[#This Row],[Order Date]],"mmm")</f>
        <v>Jul</v>
      </c>
    </row>
    <row r="1291" spans="1:26" ht="16">
      <c r="A1291" s="2">
        <v>2465</v>
      </c>
      <c r="B1291" s="3">
        <v>46209</v>
      </c>
      <c r="C1291" s="5">
        <f>YEAR(SalesDataTable[[#This Row],[Order Date]])</f>
        <v>2026</v>
      </c>
      <c r="D1291" s="14" t="str">
        <f>"Q"&amp;ROUNDUP(MONTH(SalesDataTable[[#This Row],[Order Date]])/3,0)</f>
        <v>Q3</v>
      </c>
      <c r="E1291" s="5">
        <f>MONTH(SalesDataTable[[#This Row],[Order Date]])</f>
        <v>7</v>
      </c>
      <c r="F1291" s="5" t="str">
        <f>TEXT(SalesDataTable[[#This Row],[Order Date]], "MMM")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25">
        <f>SalesDataTable[[#This Row],[Units Sold]]*SalesDataTable[[#This Row],[Unit Price]]</f>
        <v>142.04</v>
      </c>
      <c r="V1291" s="8">
        <f>SalesDataTable[[#This Row],[Units Sold]]*SalesDataTable[[#This Row],[Unit Price]]*SalesDataTable[[#This Row],[Discount %]]</f>
        <v>0</v>
      </c>
      <c r="W1291" s="5">
        <f>YEAR(SalesDataTable[[#This Row],[Order Date]])</f>
        <v>2026</v>
      </c>
      <c r="X1291" s="8" t="str">
        <f>"Q"&amp;ROUNDUP(MONTH(SalesDataTable[[#This Row],[Order Date]])/3,0)</f>
        <v>Q3</v>
      </c>
      <c r="Y1291" s="9">
        <f>MONTH(SalesDataTable[[#This Row],[Order Date]])</f>
        <v>7</v>
      </c>
      <c r="Z1291" s="8" t="str">
        <f>TEXT(SalesDataTable[[#This Row],[Order Date]],"mmm")</f>
        <v>Jul</v>
      </c>
    </row>
    <row r="1292" spans="1:26" ht="16">
      <c r="A1292" s="2">
        <v>3990</v>
      </c>
      <c r="B1292" s="3">
        <v>46209</v>
      </c>
      <c r="C1292" s="5">
        <f>YEAR(SalesDataTable[[#This Row],[Order Date]])</f>
        <v>2026</v>
      </c>
      <c r="D1292" s="14" t="str">
        <f>"Q"&amp;ROUNDUP(MONTH(SalesDataTable[[#This Row],[Order Date]])/3,0)</f>
        <v>Q3</v>
      </c>
      <c r="E1292" s="5">
        <f>MONTH(SalesDataTable[[#This Row],[Order Date]])</f>
        <v>7</v>
      </c>
      <c r="F1292" s="5" t="str">
        <f>TEXT(SalesDataTable[[#This Row],[Order Date]], "MMM")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25">
        <f>SalesDataTable[[#This Row],[Units Sold]]*SalesDataTable[[#This Row],[Unit Price]]</f>
        <v>133.66999999999999</v>
      </c>
      <c r="V1292" s="8">
        <f>SalesDataTable[[#This Row],[Units Sold]]*SalesDataTable[[#This Row],[Unit Price]]*SalesDataTable[[#This Row],[Discount %]]</f>
        <v>0</v>
      </c>
      <c r="W1292" s="5">
        <f>YEAR(SalesDataTable[[#This Row],[Order Date]])</f>
        <v>2026</v>
      </c>
      <c r="X1292" s="8" t="str">
        <f>"Q"&amp;ROUNDUP(MONTH(SalesDataTable[[#This Row],[Order Date]])/3,0)</f>
        <v>Q3</v>
      </c>
      <c r="Y1292" s="9">
        <f>MONTH(SalesDataTable[[#This Row],[Order Date]])</f>
        <v>7</v>
      </c>
      <c r="Z1292" s="8" t="str">
        <f>TEXT(SalesDataTable[[#This Row],[Order Date]],"mmm")</f>
        <v>Jul</v>
      </c>
    </row>
    <row r="1293" spans="1:26" ht="16">
      <c r="A1293" s="2">
        <v>4370</v>
      </c>
      <c r="B1293" s="3">
        <v>46209</v>
      </c>
      <c r="C1293" s="5">
        <f>YEAR(SalesDataTable[[#This Row],[Order Date]])</f>
        <v>2026</v>
      </c>
      <c r="D1293" s="14" t="str">
        <f>"Q"&amp;ROUNDUP(MONTH(SalesDataTable[[#This Row],[Order Date]])/3,0)</f>
        <v>Q3</v>
      </c>
      <c r="E1293" s="5">
        <f>MONTH(SalesDataTable[[#This Row],[Order Date]])</f>
        <v>7</v>
      </c>
      <c r="F1293" s="5" t="str">
        <f>TEXT(SalesDataTable[[#This Row],[Order Date]], "MMM")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25">
        <f>SalesDataTable[[#This Row],[Units Sold]]*SalesDataTable[[#This Row],[Unit Price]]</f>
        <v>999.59999999999991</v>
      </c>
      <c r="V1293" s="8">
        <f>SalesDataTable[[#This Row],[Units Sold]]*SalesDataTable[[#This Row],[Unit Price]]*SalesDataTable[[#This Row],[Discount %]]</f>
        <v>0</v>
      </c>
      <c r="W1293" s="5">
        <f>YEAR(SalesDataTable[[#This Row],[Order Date]])</f>
        <v>2026</v>
      </c>
      <c r="X1293" s="8" t="str">
        <f>"Q"&amp;ROUNDUP(MONTH(SalesDataTable[[#This Row],[Order Date]])/3,0)</f>
        <v>Q3</v>
      </c>
      <c r="Y1293" s="9">
        <f>MONTH(SalesDataTable[[#This Row],[Order Date]])</f>
        <v>7</v>
      </c>
      <c r="Z1293" s="8" t="str">
        <f>TEXT(SalesDataTable[[#This Row],[Order Date]],"mmm")</f>
        <v>Jul</v>
      </c>
    </row>
    <row r="1294" spans="1:26" ht="16">
      <c r="A1294" s="2">
        <v>4856</v>
      </c>
      <c r="B1294" s="3">
        <v>46209</v>
      </c>
      <c r="C1294" s="5">
        <f>YEAR(SalesDataTable[[#This Row],[Order Date]])</f>
        <v>2026</v>
      </c>
      <c r="D1294" s="14" t="str">
        <f>"Q"&amp;ROUNDUP(MONTH(SalesDataTable[[#This Row],[Order Date]])/3,0)</f>
        <v>Q3</v>
      </c>
      <c r="E1294" s="5">
        <f>MONTH(SalesDataTable[[#This Row],[Order Date]])</f>
        <v>7</v>
      </c>
      <c r="F1294" s="5" t="str">
        <f>TEXT(SalesDataTable[[#This Row],[Order Date]], "MMM")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25">
        <f>SalesDataTable[[#This Row],[Units Sold]]*SalesDataTable[[#This Row],[Unit Price]]</f>
        <v>199.86</v>
      </c>
      <c r="V1294" s="8">
        <f>SalesDataTable[[#This Row],[Units Sold]]*SalesDataTable[[#This Row],[Unit Price]]*SalesDataTable[[#This Row],[Discount %]]</f>
        <v>19.986000000000004</v>
      </c>
      <c r="W1294" s="5">
        <f>YEAR(SalesDataTable[[#This Row],[Order Date]])</f>
        <v>2026</v>
      </c>
      <c r="X1294" s="8" t="str">
        <f>"Q"&amp;ROUNDUP(MONTH(SalesDataTable[[#This Row],[Order Date]])/3,0)</f>
        <v>Q3</v>
      </c>
      <c r="Y1294" s="9">
        <f>MONTH(SalesDataTable[[#This Row],[Order Date]])</f>
        <v>7</v>
      </c>
      <c r="Z1294" s="8" t="str">
        <f>TEXT(SalesDataTable[[#This Row],[Order Date]],"mmm")</f>
        <v>Jul</v>
      </c>
    </row>
    <row r="1295" spans="1:26" ht="16">
      <c r="A1295" s="2">
        <v>337</v>
      </c>
      <c r="B1295" s="3">
        <v>46210</v>
      </c>
      <c r="C1295" s="5">
        <f>YEAR(SalesDataTable[[#This Row],[Order Date]])</f>
        <v>2026</v>
      </c>
      <c r="D1295" s="14" t="str">
        <f>"Q"&amp;ROUNDUP(MONTH(SalesDataTable[[#This Row],[Order Date]])/3,0)</f>
        <v>Q3</v>
      </c>
      <c r="E1295" s="5">
        <f>MONTH(SalesDataTable[[#This Row],[Order Date]])</f>
        <v>7</v>
      </c>
      <c r="F1295" s="5" t="str">
        <f>TEXT(SalesDataTable[[#This Row],[Order Date]], "MMM")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25">
        <f>SalesDataTable[[#This Row],[Units Sold]]*SalesDataTable[[#This Row],[Unit Price]]</f>
        <v>603.36</v>
      </c>
      <c r="V1295" s="8">
        <f>SalesDataTable[[#This Row],[Units Sold]]*SalesDataTable[[#This Row],[Unit Price]]*SalesDataTable[[#This Row],[Discount %]]</f>
        <v>0</v>
      </c>
      <c r="W1295" s="5">
        <f>YEAR(SalesDataTable[[#This Row],[Order Date]])</f>
        <v>2026</v>
      </c>
      <c r="X1295" s="8" t="str">
        <f>"Q"&amp;ROUNDUP(MONTH(SalesDataTable[[#This Row],[Order Date]])/3,0)</f>
        <v>Q3</v>
      </c>
      <c r="Y1295" s="9">
        <f>MONTH(SalesDataTable[[#This Row],[Order Date]])</f>
        <v>7</v>
      </c>
      <c r="Z1295" s="8" t="str">
        <f>TEXT(SalesDataTable[[#This Row],[Order Date]],"mmm")</f>
        <v>Jul</v>
      </c>
    </row>
    <row r="1296" spans="1:26" ht="16">
      <c r="A1296" s="2">
        <v>1001</v>
      </c>
      <c r="B1296" s="3">
        <v>46210</v>
      </c>
      <c r="C1296" s="5">
        <f>YEAR(SalesDataTable[[#This Row],[Order Date]])</f>
        <v>2026</v>
      </c>
      <c r="D1296" s="14" t="str">
        <f>"Q"&amp;ROUNDUP(MONTH(SalesDataTable[[#This Row],[Order Date]])/3,0)</f>
        <v>Q3</v>
      </c>
      <c r="E1296" s="5">
        <f>MONTH(SalesDataTable[[#This Row],[Order Date]])</f>
        <v>7</v>
      </c>
      <c r="F1296" s="5" t="str">
        <f>TEXT(SalesDataTable[[#This Row],[Order Date]], "MMM")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25">
        <f>SalesDataTable[[#This Row],[Units Sold]]*SalesDataTable[[#This Row],[Unit Price]]</f>
        <v>200.48</v>
      </c>
      <c r="V1296" s="8">
        <f>SalesDataTable[[#This Row],[Units Sold]]*SalesDataTable[[#This Row],[Unit Price]]*SalesDataTable[[#This Row],[Discount %]]</f>
        <v>10.024000000000001</v>
      </c>
      <c r="W1296" s="5">
        <f>YEAR(SalesDataTable[[#This Row],[Order Date]])</f>
        <v>2026</v>
      </c>
      <c r="X1296" s="8" t="str">
        <f>"Q"&amp;ROUNDUP(MONTH(SalesDataTable[[#This Row],[Order Date]])/3,0)</f>
        <v>Q3</v>
      </c>
      <c r="Y1296" s="9">
        <f>MONTH(SalesDataTable[[#This Row],[Order Date]])</f>
        <v>7</v>
      </c>
      <c r="Z1296" s="8" t="str">
        <f>TEXT(SalesDataTable[[#This Row],[Order Date]],"mmm")</f>
        <v>Jul</v>
      </c>
    </row>
    <row r="1297" spans="1:26" ht="16">
      <c r="A1297" s="2">
        <v>2424</v>
      </c>
      <c r="B1297" s="3">
        <v>46210</v>
      </c>
      <c r="C1297" s="5">
        <f>YEAR(SalesDataTable[[#This Row],[Order Date]])</f>
        <v>2026</v>
      </c>
      <c r="D1297" s="14" t="str">
        <f>"Q"&amp;ROUNDUP(MONTH(SalesDataTable[[#This Row],[Order Date]])/3,0)</f>
        <v>Q3</v>
      </c>
      <c r="E1297" s="5">
        <f>MONTH(SalesDataTable[[#This Row],[Order Date]])</f>
        <v>7</v>
      </c>
      <c r="F1297" s="5" t="str">
        <f>TEXT(SalesDataTable[[#This Row],[Order Date]], "MMM")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25">
        <f>SalesDataTable[[#This Row],[Units Sold]]*SalesDataTable[[#This Row],[Unit Price]]</f>
        <v>51.06</v>
      </c>
      <c r="V1297" s="8">
        <f>SalesDataTable[[#This Row],[Units Sold]]*SalesDataTable[[#This Row],[Unit Price]]*SalesDataTable[[#This Row],[Discount %]]</f>
        <v>7.6589999999999998</v>
      </c>
      <c r="W1297" s="5">
        <f>YEAR(SalesDataTable[[#This Row],[Order Date]])</f>
        <v>2026</v>
      </c>
      <c r="X1297" s="8" t="str">
        <f>"Q"&amp;ROUNDUP(MONTH(SalesDataTable[[#This Row],[Order Date]])/3,0)</f>
        <v>Q3</v>
      </c>
      <c r="Y1297" s="9">
        <f>MONTH(SalesDataTable[[#This Row],[Order Date]])</f>
        <v>7</v>
      </c>
      <c r="Z1297" s="8" t="str">
        <f>TEXT(SalesDataTable[[#This Row],[Order Date]],"mmm")</f>
        <v>Jul</v>
      </c>
    </row>
    <row r="1298" spans="1:26" ht="16">
      <c r="A1298" s="2">
        <v>2751</v>
      </c>
      <c r="B1298" s="3">
        <v>46210</v>
      </c>
      <c r="C1298" s="5">
        <f>YEAR(SalesDataTable[[#This Row],[Order Date]])</f>
        <v>2026</v>
      </c>
      <c r="D1298" s="14" t="str">
        <f>"Q"&amp;ROUNDUP(MONTH(SalesDataTable[[#This Row],[Order Date]])/3,0)</f>
        <v>Q3</v>
      </c>
      <c r="E1298" s="5">
        <f>MONTH(SalesDataTable[[#This Row],[Order Date]])</f>
        <v>7</v>
      </c>
      <c r="F1298" s="5" t="str">
        <f>TEXT(SalesDataTable[[#This Row],[Order Date]], "MMM")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25">
        <f>SalesDataTable[[#This Row],[Units Sold]]*SalesDataTable[[#This Row],[Unit Price]]</f>
        <v>251.8</v>
      </c>
      <c r="V1298" s="8">
        <f>SalesDataTable[[#This Row],[Units Sold]]*SalesDataTable[[#This Row],[Unit Price]]*SalesDataTable[[#This Row],[Discount %]]</f>
        <v>37.770000000000003</v>
      </c>
      <c r="W1298" s="5">
        <f>YEAR(SalesDataTable[[#This Row],[Order Date]])</f>
        <v>2026</v>
      </c>
      <c r="X1298" s="8" t="str">
        <f>"Q"&amp;ROUNDUP(MONTH(SalesDataTable[[#This Row],[Order Date]])/3,0)</f>
        <v>Q3</v>
      </c>
      <c r="Y1298" s="9">
        <f>MONTH(SalesDataTable[[#This Row],[Order Date]])</f>
        <v>7</v>
      </c>
      <c r="Z1298" s="8" t="str">
        <f>TEXT(SalesDataTable[[#This Row],[Order Date]],"mmm")</f>
        <v>Jul</v>
      </c>
    </row>
    <row r="1299" spans="1:26" ht="16">
      <c r="A1299" s="2">
        <v>375</v>
      </c>
      <c r="B1299" s="3">
        <v>46211</v>
      </c>
      <c r="C1299" s="5">
        <f>YEAR(SalesDataTable[[#This Row],[Order Date]])</f>
        <v>2026</v>
      </c>
      <c r="D1299" s="14" t="str">
        <f>"Q"&amp;ROUNDUP(MONTH(SalesDataTable[[#This Row],[Order Date]])/3,0)</f>
        <v>Q3</v>
      </c>
      <c r="E1299" s="5">
        <f>MONTH(SalesDataTable[[#This Row],[Order Date]])</f>
        <v>7</v>
      </c>
      <c r="F1299" s="5" t="str">
        <f>TEXT(SalesDataTable[[#This Row],[Order Date]], "MMM")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25">
        <f>SalesDataTable[[#This Row],[Units Sold]]*SalesDataTable[[#This Row],[Unit Price]]</f>
        <v>384.48</v>
      </c>
      <c r="V1299" s="8">
        <f>SalesDataTable[[#This Row],[Units Sold]]*SalesDataTable[[#This Row],[Unit Price]]*SalesDataTable[[#This Row],[Discount %]]</f>
        <v>19.224000000000004</v>
      </c>
      <c r="W1299" s="5">
        <f>YEAR(SalesDataTable[[#This Row],[Order Date]])</f>
        <v>2026</v>
      </c>
      <c r="X1299" s="8" t="str">
        <f>"Q"&amp;ROUNDUP(MONTH(SalesDataTable[[#This Row],[Order Date]])/3,0)</f>
        <v>Q3</v>
      </c>
      <c r="Y1299" s="9">
        <f>MONTH(SalesDataTable[[#This Row],[Order Date]])</f>
        <v>7</v>
      </c>
      <c r="Z1299" s="8" t="str">
        <f>TEXT(SalesDataTable[[#This Row],[Order Date]],"mmm")</f>
        <v>Jul</v>
      </c>
    </row>
    <row r="1300" spans="1:26" ht="16">
      <c r="A1300" s="2">
        <v>650</v>
      </c>
      <c r="B1300" s="3">
        <v>46211</v>
      </c>
      <c r="C1300" s="5">
        <f>YEAR(SalesDataTable[[#This Row],[Order Date]])</f>
        <v>2026</v>
      </c>
      <c r="D1300" s="14" t="str">
        <f>"Q"&amp;ROUNDUP(MONTH(SalesDataTable[[#This Row],[Order Date]])/3,0)</f>
        <v>Q3</v>
      </c>
      <c r="E1300" s="5">
        <f>MONTH(SalesDataTable[[#This Row],[Order Date]])</f>
        <v>7</v>
      </c>
      <c r="F1300" s="5" t="str">
        <f>TEXT(SalesDataTable[[#This Row],[Order Date]], "MMM")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25">
        <f>SalesDataTable[[#This Row],[Units Sold]]*SalesDataTable[[#This Row],[Unit Price]]</f>
        <v>81.58</v>
      </c>
      <c r="V1300" s="8">
        <f>SalesDataTable[[#This Row],[Units Sold]]*SalesDataTable[[#This Row],[Unit Price]]*SalesDataTable[[#This Row],[Discount %]]</f>
        <v>0</v>
      </c>
      <c r="W1300" s="5">
        <f>YEAR(SalesDataTable[[#This Row],[Order Date]])</f>
        <v>2026</v>
      </c>
      <c r="X1300" s="8" t="str">
        <f>"Q"&amp;ROUNDUP(MONTH(SalesDataTable[[#This Row],[Order Date]])/3,0)</f>
        <v>Q3</v>
      </c>
      <c r="Y1300" s="9">
        <f>MONTH(SalesDataTable[[#This Row],[Order Date]])</f>
        <v>7</v>
      </c>
      <c r="Z1300" s="8" t="str">
        <f>TEXT(SalesDataTable[[#This Row],[Order Date]],"mmm")</f>
        <v>Jul</v>
      </c>
    </row>
    <row r="1301" spans="1:26" ht="16">
      <c r="A1301" s="2">
        <v>941</v>
      </c>
      <c r="B1301" s="3">
        <v>46211</v>
      </c>
      <c r="C1301" s="5">
        <f>YEAR(SalesDataTable[[#This Row],[Order Date]])</f>
        <v>2026</v>
      </c>
      <c r="D1301" s="14" t="str">
        <f>"Q"&amp;ROUNDUP(MONTH(SalesDataTable[[#This Row],[Order Date]])/3,0)</f>
        <v>Q3</v>
      </c>
      <c r="E1301" s="5">
        <f>MONTH(SalesDataTable[[#This Row],[Order Date]])</f>
        <v>7</v>
      </c>
      <c r="F1301" s="5" t="str">
        <f>TEXT(SalesDataTable[[#This Row],[Order Date]], "MMM")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25">
        <f>SalesDataTable[[#This Row],[Units Sold]]*SalesDataTable[[#This Row],[Unit Price]]</f>
        <v>251.46</v>
      </c>
      <c r="V1301" s="8">
        <f>SalesDataTable[[#This Row],[Units Sold]]*SalesDataTable[[#This Row],[Unit Price]]*SalesDataTable[[#This Row],[Discount %]]</f>
        <v>37.719000000000001</v>
      </c>
      <c r="W1301" s="5">
        <f>YEAR(SalesDataTable[[#This Row],[Order Date]])</f>
        <v>2026</v>
      </c>
      <c r="X1301" s="8" t="str">
        <f>"Q"&amp;ROUNDUP(MONTH(SalesDataTable[[#This Row],[Order Date]])/3,0)</f>
        <v>Q3</v>
      </c>
      <c r="Y1301" s="9">
        <f>MONTH(SalesDataTable[[#This Row],[Order Date]])</f>
        <v>7</v>
      </c>
      <c r="Z1301" s="8" t="str">
        <f>TEXT(SalesDataTable[[#This Row],[Order Date]],"mmm")</f>
        <v>Jul</v>
      </c>
    </row>
    <row r="1302" spans="1:26" ht="16">
      <c r="A1302" s="2">
        <v>2719</v>
      </c>
      <c r="B1302" s="3">
        <v>46211</v>
      </c>
      <c r="C1302" s="5">
        <f>YEAR(SalesDataTable[[#This Row],[Order Date]])</f>
        <v>2026</v>
      </c>
      <c r="D1302" s="14" t="str">
        <f>"Q"&amp;ROUNDUP(MONTH(SalesDataTable[[#This Row],[Order Date]])/3,0)</f>
        <v>Q3</v>
      </c>
      <c r="E1302" s="5">
        <f>MONTH(SalesDataTable[[#This Row],[Order Date]])</f>
        <v>7</v>
      </c>
      <c r="F1302" s="5" t="str">
        <f>TEXT(SalesDataTable[[#This Row],[Order Date]], "MMM")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25">
        <f>SalesDataTable[[#This Row],[Units Sold]]*SalesDataTable[[#This Row],[Unit Price]]</f>
        <v>164.92</v>
      </c>
      <c r="V1302" s="8">
        <f>SalesDataTable[[#This Row],[Units Sold]]*SalesDataTable[[#This Row],[Unit Price]]*SalesDataTable[[#This Row],[Discount %]]</f>
        <v>0</v>
      </c>
      <c r="W1302" s="5">
        <f>YEAR(SalesDataTable[[#This Row],[Order Date]])</f>
        <v>2026</v>
      </c>
      <c r="X1302" s="8" t="str">
        <f>"Q"&amp;ROUNDUP(MONTH(SalesDataTable[[#This Row],[Order Date]])/3,0)</f>
        <v>Q3</v>
      </c>
      <c r="Y1302" s="9">
        <f>MONTH(SalesDataTable[[#This Row],[Order Date]])</f>
        <v>7</v>
      </c>
      <c r="Z1302" s="8" t="str">
        <f>TEXT(SalesDataTable[[#This Row],[Order Date]],"mmm")</f>
        <v>Jul</v>
      </c>
    </row>
    <row r="1303" spans="1:26" ht="16">
      <c r="A1303" s="2">
        <v>3833</v>
      </c>
      <c r="B1303" s="3">
        <v>46211</v>
      </c>
      <c r="C1303" s="5">
        <f>YEAR(SalesDataTable[[#This Row],[Order Date]])</f>
        <v>2026</v>
      </c>
      <c r="D1303" s="14" t="str">
        <f>"Q"&amp;ROUNDUP(MONTH(SalesDataTable[[#This Row],[Order Date]])/3,0)</f>
        <v>Q3</v>
      </c>
      <c r="E1303" s="5">
        <f>MONTH(SalesDataTable[[#This Row],[Order Date]])</f>
        <v>7</v>
      </c>
      <c r="F1303" s="5" t="str">
        <f>TEXT(SalesDataTable[[#This Row],[Order Date]], "MMM")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25">
        <f>SalesDataTable[[#This Row],[Units Sold]]*SalesDataTable[[#This Row],[Unit Price]]</f>
        <v>519.54999999999995</v>
      </c>
      <c r="V1303" s="8">
        <f>SalesDataTable[[#This Row],[Units Sold]]*SalesDataTable[[#This Row],[Unit Price]]*SalesDataTable[[#This Row],[Discount %]]</f>
        <v>0</v>
      </c>
      <c r="W1303" s="5">
        <f>YEAR(SalesDataTable[[#This Row],[Order Date]])</f>
        <v>2026</v>
      </c>
      <c r="X1303" s="8" t="str">
        <f>"Q"&amp;ROUNDUP(MONTH(SalesDataTable[[#This Row],[Order Date]])/3,0)</f>
        <v>Q3</v>
      </c>
      <c r="Y1303" s="9">
        <f>MONTH(SalesDataTable[[#This Row],[Order Date]])</f>
        <v>7</v>
      </c>
      <c r="Z1303" s="8" t="str">
        <f>TEXT(SalesDataTable[[#This Row],[Order Date]],"mmm")</f>
        <v>Jul</v>
      </c>
    </row>
    <row r="1304" spans="1:26" ht="16">
      <c r="A1304" s="2">
        <v>211</v>
      </c>
      <c r="B1304" s="3">
        <v>46212</v>
      </c>
      <c r="C1304" s="5">
        <f>YEAR(SalesDataTable[[#This Row],[Order Date]])</f>
        <v>2026</v>
      </c>
      <c r="D1304" s="14" t="str">
        <f>"Q"&amp;ROUNDUP(MONTH(SalesDataTable[[#This Row],[Order Date]])/3,0)</f>
        <v>Q3</v>
      </c>
      <c r="E1304" s="5">
        <f>MONTH(SalesDataTable[[#This Row],[Order Date]])</f>
        <v>7</v>
      </c>
      <c r="F1304" s="5" t="str">
        <f>TEXT(SalesDataTable[[#This Row],[Order Date]], "MMM")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25">
        <f>SalesDataTable[[#This Row],[Units Sold]]*SalesDataTable[[#This Row],[Unit Price]]</f>
        <v>496.9</v>
      </c>
      <c r="V1304" s="8">
        <f>SalesDataTable[[#This Row],[Units Sold]]*SalesDataTable[[#This Row],[Unit Price]]*SalesDataTable[[#This Row],[Discount %]]</f>
        <v>49.69</v>
      </c>
      <c r="W1304" s="5">
        <f>YEAR(SalesDataTable[[#This Row],[Order Date]])</f>
        <v>2026</v>
      </c>
      <c r="X1304" s="8" t="str">
        <f>"Q"&amp;ROUNDUP(MONTH(SalesDataTable[[#This Row],[Order Date]])/3,0)</f>
        <v>Q3</v>
      </c>
      <c r="Y1304" s="9">
        <f>MONTH(SalesDataTable[[#This Row],[Order Date]])</f>
        <v>7</v>
      </c>
      <c r="Z1304" s="8" t="str">
        <f>TEXT(SalesDataTable[[#This Row],[Order Date]],"mmm")</f>
        <v>Jul</v>
      </c>
    </row>
    <row r="1305" spans="1:26" ht="16">
      <c r="A1305" s="2">
        <v>392</v>
      </c>
      <c r="B1305" s="3">
        <v>46212</v>
      </c>
      <c r="C1305" s="5">
        <f>YEAR(SalesDataTable[[#This Row],[Order Date]])</f>
        <v>2026</v>
      </c>
      <c r="D1305" s="14" t="str">
        <f>"Q"&amp;ROUNDUP(MONTH(SalesDataTable[[#This Row],[Order Date]])/3,0)</f>
        <v>Q3</v>
      </c>
      <c r="E1305" s="5">
        <f>MONTH(SalesDataTable[[#This Row],[Order Date]])</f>
        <v>7</v>
      </c>
      <c r="F1305" s="5" t="str">
        <f>TEXT(SalesDataTable[[#This Row],[Order Date]], "MMM")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25">
        <f>SalesDataTable[[#This Row],[Units Sold]]*SalesDataTable[[#This Row],[Unit Price]]</f>
        <v>282.57</v>
      </c>
      <c r="V1305" s="8">
        <f>SalesDataTable[[#This Row],[Units Sold]]*SalesDataTable[[#This Row],[Unit Price]]*SalesDataTable[[#This Row],[Discount %]]</f>
        <v>0</v>
      </c>
      <c r="W1305" s="5">
        <f>YEAR(SalesDataTable[[#This Row],[Order Date]])</f>
        <v>2026</v>
      </c>
      <c r="X1305" s="8" t="str">
        <f>"Q"&amp;ROUNDUP(MONTH(SalesDataTable[[#This Row],[Order Date]])/3,0)</f>
        <v>Q3</v>
      </c>
      <c r="Y1305" s="9">
        <f>MONTH(SalesDataTable[[#This Row],[Order Date]])</f>
        <v>7</v>
      </c>
      <c r="Z1305" s="8" t="str">
        <f>TEXT(SalesDataTable[[#This Row],[Order Date]],"mmm")</f>
        <v>Jul</v>
      </c>
    </row>
    <row r="1306" spans="1:26" ht="16">
      <c r="A1306" s="2">
        <v>1302</v>
      </c>
      <c r="B1306" s="3">
        <v>46212</v>
      </c>
      <c r="C1306" s="5">
        <f>YEAR(SalesDataTable[[#This Row],[Order Date]])</f>
        <v>2026</v>
      </c>
      <c r="D1306" s="14" t="str">
        <f>"Q"&amp;ROUNDUP(MONTH(SalesDataTable[[#This Row],[Order Date]])/3,0)</f>
        <v>Q3</v>
      </c>
      <c r="E1306" s="5">
        <f>MONTH(SalesDataTable[[#This Row],[Order Date]])</f>
        <v>7</v>
      </c>
      <c r="F1306" s="5" t="str">
        <f>TEXT(SalesDataTable[[#This Row],[Order Date]], "MMM")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25">
        <f>SalesDataTable[[#This Row],[Units Sold]]*SalesDataTable[[#This Row],[Unit Price]]</f>
        <v>46.87</v>
      </c>
      <c r="V1306" s="8">
        <f>SalesDataTable[[#This Row],[Units Sold]]*SalesDataTable[[#This Row],[Unit Price]]*SalesDataTable[[#This Row],[Discount %]]</f>
        <v>0</v>
      </c>
      <c r="W1306" s="5">
        <f>YEAR(SalesDataTable[[#This Row],[Order Date]])</f>
        <v>2026</v>
      </c>
      <c r="X1306" s="8" t="str">
        <f>"Q"&amp;ROUNDUP(MONTH(SalesDataTable[[#This Row],[Order Date]])/3,0)</f>
        <v>Q3</v>
      </c>
      <c r="Y1306" s="9">
        <f>MONTH(SalesDataTable[[#This Row],[Order Date]])</f>
        <v>7</v>
      </c>
      <c r="Z1306" s="8" t="str">
        <f>TEXT(SalesDataTable[[#This Row],[Order Date]],"mmm")</f>
        <v>Jul</v>
      </c>
    </row>
    <row r="1307" spans="1:26" ht="16">
      <c r="A1307" s="2">
        <v>1366</v>
      </c>
      <c r="B1307" s="3">
        <v>46212</v>
      </c>
      <c r="C1307" s="5">
        <f>YEAR(SalesDataTable[[#This Row],[Order Date]])</f>
        <v>2026</v>
      </c>
      <c r="D1307" s="14" t="str">
        <f>"Q"&amp;ROUNDUP(MONTH(SalesDataTable[[#This Row],[Order Date]])/3,0)</f>
        <v>Q3</v>
      </c>
      <c r="E1307" s="5">
        <f>MONTH(SalesDataTable[[#This Row],[Order Date]])</f>
        <v>7</v>
      </c>
      <c r="F1307" s="5" t="str">
        <f>TEXT(SalesDataTable[[#This Row],[Order Date]], "MMM")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25">
        <f>SalesDataTable[[#This Row],[Units Sold]]*SalesDataTable[[#This Row],[Unit Price]]</f>
        <v>36.99</v>
      </c>
      <c r="V1307" s="8">
        <f>SalesDataTable[[#This Row],[Units Sold]]*SalesDataTable[[#This Row],[Unit Price]]*SalesDataTable[[#This Row],[Discount %]]</f>
        <v>3.6990000000000003</v>
      </c>
      <c r="W1307" s="5">
        <f>YEAR(SalesDataTable[[#This Row],[Order Date]])</f>
        <v>2026</v>
      </c>
      <c r="X1307" s="8" t="str">
        <f>"Q"&amp;ROUNDUP(MONTH(SalesDataTable[[#This Row],[Order Date]])/3,0)</f>
        <v>Q3</v>
      </c>
      <c r="Y1307" s="9">
        <f>MONTH(SalesDataTable[[#This Row],[Order Date]])</f>
        <v>7</v>
      </c>
      <c r="Z1307" s="8" t="str">
        <f>TEXT(SalesDataTable[[#This Row],[Order Date]],"mmm")</f>
        <v>Jul</v>
      </c>
    </row>
    <row r="1308" spans="1:26" ht="16">
      <c r="A1308" s="2">
        <v>1974</v>
      </c>
      <c r="B1308" s="3">
        <v>46212</v>
      </c>
      <c r="C1308" s="5">
        <f>YEAR(SalesDataTable[[#This Row],[Order Date]])</f>
        <v>2026</v>
      </c>
      <c r="D1308" s="14" t="str">
        <f>"Q"&amp;ROUNDUP(MONTH(SalesDataTable[[#This Row],[Order Date]])/3,0)</f>
        <v>Q3</v>
      </c>
      <c r="E1308" s="5">
        <f>MONTH(SalesDataTable[[#This Row],[Order Date]])</f>
        <v>7</v>
      </c>
      <c r="F1308" s="5" t="str">
        <f>TEXT(SalesDataTable[[#This Row],[Order Date]], "MMM")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25">
        <f>SalesDataTable[[#This Row],[Units Sold]]*SalesDataTable[[#This Row],[Unit Price]]</f>
        <v>135.44</v>
      </c>
      <c r="V1308" s="8">
        <f>SalesDataTable[[#This Row],[Units Sold]]*SalesDataTable[[#This Row],[Unit Price]]*SalesDataTable[[#This Row],[Discount %]]</f>
        <v>0</v>
      </c>
      <c r="W1308" s="5">
        <f>YEAR(SalesDataTable[[#This Row],[Order Date]])</f>
        <v>2026</v>
      </c>
      <c r="X1308" s="8" t="str">
        <f>"Q"&amp;ROUNDUP(MONTH(SalesDataTable[[#This Row],[Order Date]])/3,0)</f>
        <v>Q3</v>
      </c>
      <c r="Y1308" s="9">
        <f>MONTH(SalesDataTable[[#This Row],[Order Date]])</f>
        <v>7</v>
      </c>
      <c r="Z1308" s="8" t="str">
        <f>TEXT(SalesDataTable[[#This Row],[Order Date]],"mmm")</f>
        <v>Jul</v>
      </c>
    </row>
    <row r="1309" spans="1:26" ht="16">
      <c r="A1309" s="2">
        <v>2716</v>
      </c>
      <c r="B1309" s="3">
        <v>46212</v>
      </c>
      <c r="C1309" s="5">
        <f>YEAR(SalesDataTable[[#This Row],[Order Date]])</f>
        <v>2026</v>
      </c>
      <c r="D1309" s="14" t="str">
        <f>"Q"&amp;ROUNDUP(MONTH(SalesDataTable[[#This Row],[Order Date]])/3,0)</f>
        <v>Q3</v>
      </c>
      <c r="E1309" s="5">
        <f>MONTH(SalesDataTable[[#This Row],[Order Date]])</f>
        <v>7</v>
      </c>
      <c r="F1309" s="5" t="str">
        <f>TEXT(SalesDataTable[[#This Row],[Order Date]], "MMM")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25">
        <f>SalesDataTable[[#This Row],[Units Sold]]*SalesDataTable[[#This Row],[Unit Price]]</f>
        <v>276.75</v>
      </c>
      <c r="V1309" s="8">
        <f>SalesDataTable[[#This Row],[Units Sold]]*SalesDataTable[[#This Row],[Unit Price]]*SalesDataTable[[#This Row],[Discount %]]</f>
        <v>0</v>
      </c>
      <c r="W1309" s="5">
        <f>YEAR(SalesDataTable[[#This Row],[Order Date]])</f>
        <v>2026</v>
      </c>
      <c r="X1309" s="8" t="str">
        <f>"Q"&amp;ROUNDUP(MONTH(SalesDataTable[[#This Row],[Order Date]])/3,0)</f>
        <v>Q3</v>
      </c>
      <c r="Y1309" s="9">
        <f>MONTH(SalesDataTable[[#This Row],[Order Date]])</f>
        <v>7</v>
      </c>
      <c r="Z1309" s="8" t="str">
        <f>TEXT(SalesDataTable[[#This Row],[Order Date]],"mmm")</f>
        <v>Jul</v>
      </c>
    </row>
    <row r="1310" spans="1:26" ht="16">
      <c r="A1310" s="2">
        <v>3161</v>
      </c>
      <c r="B1310" s="3">
        <v>46212</v>
      </c>
      <c r="C1310" s="5">
        <f>YEAR(SalesDataTable[[#This Row],[Order Date]])</f>
        <v>2026</v>
      </c>
      <c r="D1310" s="14" t="str">
        <f>"Q"&amp;ROUNDUP(MONTH(SalesDataTable[[#This Row],[Order Date]])/3,0)</f>
        <v>Q3</v>
      </c>
      <c r="E1310" s="5">
        <f>MONTH(SalesDataTable[[#This Row],[Order Date]])</f>
        <v>7</v>
      </c>
      <c r="F1310" s="5" t="str">
        <f>TEXT(SalesDataTable[[#This Row],[Order Date]], "MMM")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25">
        <f>SalesDataTable[[#This Row],[Units Sold]]*SalesDataTable[[#This Row],[Unit Price]]</f>
        <v>385.2</v>
      </c>
      <c r="V1310" s="8">
        <f>SalesDataTable[[#This Row],[Units Sold]]*SalesDataTable[[#This Row],[Unit Price]]*SalesDataTable[[#This Row],[Discount %]]</f>
        <v>0</v>
      </c>
      <c r="W1310" s="5">
        <f>YEAR(SalesDataTable[[#This Row],[Order Date]])</f>
        <v>2026</v>
      </c>
      <c r="X1310" s="8" t="str">
        <f>"Q"&amp;ROUNDUP(MONTH(SalesDataTable[[#This Row],[Order Date]])/3,0)</f>
        <v>Q3</v>
      </c>
      <c r="Y1310" s="9">
        <f>MONTH(SalesDataTable[[#This Row],[Order Date]])</f>
        <v>7</v>
      </c>
      <c r="Z1310" s="8" t="str">
        <f>TEXT(SalesDataTable[[#This Row],[Order Date]],"mmm")</f>
        <v>Jul</v>
      </c>
    </row>
    <row r="1311" spans="1:26" ht="16">
      <c r="A1311" s="2">
        <v>3240</v>
      </c>
      <c r="B1311" s="3">
        <v>46212</v>
      </c>
      <c r="C1311" s="5">
        <f>YEAR(SalesDataTable[[#This Row],[Order Date]])</f>
        <v>2026</v>
      </c>
      <c r="D1311" s="14" t="str">
        <f>"Q"&amp;ROUNDUP(MONTH(SalesDataTable[[#This Row],[Order Date]])/3,0)</f>
        <v>Q3</v>
      </c>
      <c r="E1311" s="5">
        <f>MONTH(SalesDataTable[[#This Row],[Order Date]])</f>
        <v>7</v>
      </c>
      <c r="F1311" s="5" t="str">
        <f>TEXT(SalesDataTable[[#This Row],[Order Date]], "MMM")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25">
        <f>SalesDataTable[[#This Row],[Units Sold]]*SalesDataTable[[#This Row],[Unit Price]]</f>
        <v>39.94</v>
      </c>
      <c r="V1311" s="8">
        <f>SalesDataTable[[#This Row],[Units Sold]]*SalesDataTable[[#This Row],[Unit Price]]*SalesDataTable[[#This Row],[Discount %]]</f>
        <v>0</v>
      </c>
      <c r="W1311" s="5">
        <f>YEAR(SalesDataTable[[#This Row],[Order Date]])</f>
        <v>2026</v>
      </c>
      <c r="X1311" s="8" t="str">
        <f>"Q"&amp;ROUNDUP(MONTH(SalesDataTable[[#This Row],[Order Date]])/3,0)</f>
        <v>Q3</v>
      </c>
      <c r="Y1311" s="9">
        <f>MONTH(SalesDataTable[[#This Row],[Order Date]])</f>
        <v>7</v>
      </c>
      <c r="Z1311" s="8" t="str">
        <f>TEXT(SalesDataTable[[#This Row],[Order Date]],"mmm")</f>
        <v>Jul</v>
      </c>
    </row>
    <row r="1312" spans="1:26" ht="16">
      <c r="A1312" s="2">
        <v>3682</v>
      </c>
      <c r="B1312" s="3">
        <v>46212</v>
      </c>
      <c r="C1312" s="5">
        <f>YEAR(SalesDataTable[[#This Row],[Order Date]])</f>
        <v>2026</v>
      </c>
      <c r="D1312" s="14" t="str">
        <f>"Q"&amp;ROUNDUP(MONTH(SalesDataTable[[#This Row],[Order Date]])/3,0)</f>
        <v>Q3</v>
      </c>
      <c r="E1312" s="5">
        <f>MONTH(SalesDataTable[[#This Row],[Order Date]])</f>
        <v>7</v>
      </c>
      <c r="F1312" s="5" t="str">
        <f>TEXT(SalesDataTable[[#This Row],[Order Date]], "MMM")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25">
        <f>SalesDataTable[[#This Row],[Units Sold]]*SalesDataTable[[#This Row],[Unit Price]]</f>
        <v>451.83000000000004</v>
      </c>
      <c r="V1312" s="8">
        <f>SalesDataTable[[#This Row],[Units Sold]]*SalesDataTable[[#This Row],[Unit Price]]*SalesDataTable[[#This Row],[Discount %]]</f>
        <v>0</v>
      </c>
      <c r="W1312" s="5">
        <f>YEAR(SalesDataTable[[#This Row],[Order Date]])</f>
        <v>2026</v>
      </c>
      <c r="X1312" s="8" t="str">
        <f>"Q"&amp;ROUNDUP(MONTH(SalesDataTable[[#This Row],[Order Date]])/3,0)</f>
        <v>Q3</v>
      </c>
      <c r="Y1312" s="9">
        <f>MONTH(SalesDataTable[[#This Row],[Order Date]])</f>
        <v>7</v>
      </c>
      <c r="Z1312" s="8" t="str">
        <f>TEXT(SalesDataTable[[#This Row],[Order Date]],"mmm")</f>
        <v>Jul</v>
      </c>
    </row>
    <row r="1313" spans="1:26" ht="16">
      <c r="A1313" s="2">
        <v>4725</v>
      </c>
      <c r="B1313" s="3">
        <v>46212</v>
      </c>
      <c r="C1313" s="5">
        <f>YEAR(SalesDataTable[[#This Row],[Order Date]])</f>
        <v>2026</v>
      </c>
      <c r="D1313" s="14" t="str">
        <f>"Q"&amp;ROUNDUP(MONTH(SalesDataTable[[#This Row],[Order Date]])/3,0)</f>
        <v>Q3</v>
      </c>
      <c r="E1313" s="5">
        <f>MONTH(SalesDataTable[[#This Row],[Order Date]])</f>
        <v>7</v>
      </c>
      <c r="F1313" s="5" t="str">
        <f>TEXT(SalesDataTable[[#This Row],[Order Date]], "MMM")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25">
        <f>SalesDataTable[[#This Row],[Units Sold]]*SalesDataTable[[#This Row],[Unit Price]]</f>
        <v>142.13999999999999</v>
      </c>
      <c r="V1313" s="8">
        <f>SalesDataTable[[#This Row],[Units Sold]]*SalesDataTable[[#This Row],[Unit Price]]*SalesDataTable[[#This Row],[Discount %]]</f>
        <v>0</v>
      </c>
      <c r="W1313" s="5">
        <f>YEAR(SalesDataTable[[#This Row],[Order Date]])</f>
        <v>2026</v>
      </c>
      <c r="X1313" s="8" t="str">
        <f>"Q"&amp;ROUNDUP(MONTH(SalesDataTable[[#This Row],[Order Date]])/3,0)</f>
        <v>Q3</v>
      </c>
      <c r="Y1313" s="9">
        <f>MONTH(SalesDataTable[[#This Row],[Order Date]])</f>
        <v>7</v>
      </c>
      <c r="Z1313" s="8" t="str">
        <f>TEXT(SalesDataTable[[#This Row],[Order Date]],"mmm")</f>
        <v>Jul</v>
      </c>
    </row>
    <row r="1314" spans="1:26" ht="16">
      <c r="A1314" s="2">
        <v>758</v>
      </c>
      <c r="B1314" s="3">
        <v>46213</v>
      </c>
      <c r="C1314" s="5">
        <f>YEAR(SalesDataTable[[#This Row],[Order Date]])</f>
        <v>2026</v>
      </c>
      <c r="D1314" s="14" t="str">
        <f>"Q"&amp;ROUNDUP(MONTH(SalesDataTable[[#This Row],[Order Date]])/3,0)</f>
        <v>Q3</v>
      </c>
      <c r="E1314" s="5">
        <f>MONTH(SalesDataTable[[#This Row],[Order Date]])</f>
        <v>7</v>
      </c>
      <c r="F1314" s="5" t="str">
        <f>TEXT(SalesDataTable[[#This Row],[Order Date]], "MMM")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25">
        <f>SalesDataTable[[#This Row],[Units Sold]]*SalesDataTable[[#This Row],[Unit Price]]</f>
        <v>50.78</v>
      </c>
      <c r="V1314" s="8">
        <f>SalesDataTable[[#This Row],[Units Sold]]*SalesDataTable[[#This Row],[Unit Price]]*SalesDataTable[[#This Row],[Discount %]]</f>
        <v>0</v>
      </c>
      <c r="W1314" s="5">
        <f>YEAR(SalesDataTable[[#This Row],[Order Date]])</f>
        <v>2026</v>
      </c>
      <c r="X1314" s="8" t="str">
        <f>"Q"&amp;ROUNDUP(MONTH(SalesDataTable[[#This Row],[Order Date]])/3,0)</f>
        <v>Q3</v>
      </c>
      <c r="Y1314" s="9">
        <f>MONTH(SalesDataTable[[#This Row],[Order Date]])</f>
        <v>7</v>
      </c>
      <c r="Z1314" s="8" t="str">
        <f>TEXT(SalesDataTable[[#This Row],[Order Date]],"mmm")</f>
        <v>Jul</v>
      </c>
    </row>
    <row r="1315" spans="1:26" ht="16">
      <c r="A1315" s="2">
        <v>1910</v>
      </c>
      <c r="B1315" s="3">
        <v>46213</v>
      </c>
      <c r="C1315" s="5">
        <f>YEAR(SalesDataTable[[#This Row],[Order Date]])</f>
        <v>2026</v>
      </c>
      <c r="D1315" s="14" t="str">
        <f>"Q"&amp;ROUNDUP(MONTH(SalesDataTable[[#This Row],[Order Date]])/3,0)</f>
        <v>Q3</v>
      </c>
      <c r="E1315" s="5">
        <f>MONTH(SalesDataTable[[#This Row],[Order Date]])</f>
        <v>7</v>
      </c>
      <c r="F1315" s="5" t="str">
        <f>TEXT(SalesDataTable[[#This Row],[Order Date]], "MMM")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25">
        <f>SalesDataTable[[#This Row],[Units Sold]]*SalesDataTable[[#This Row],[Unit Price]]</f>
        <v>283.02</v>
      </c>
      <c r="V1315" s="8">
        <f>SalesDataTable[[#This Row],[Units Sold]]*SalesDataTable[[#This Row],[Unit Price]]*SalesDataTable[[#This Row],[Discount %]]</f>
        <v>14.151</v>
      </c>
      <c r="W1315" s="5">
        <f>YEAR(SalesDataTable[[#This Row],[Order Date]])</f>
        <v>2026</v>
      </c>
      <c r="X1315" s="8" t="str">
        <f>"Q"&amp;ROUNDUP(MONTH(SalesDataTable[[#This Row],[Order Date]])/3,0)</f>
        <v>Q3</v>
      </c>
      <c r="Y1315" s="9">
        <f>MONTH(SalesDataTable[[#This Row],[Order Date]])</f>
        <v>7</v>
      </c>
      <c r="Z1315" s="8" t="str">
        <f>TEXT(SalesDataTable[[#This Row],[Order Date]],"mmm")</f>
        <v>Jul</v>
      </c>
    </row>
    <row r="1316" spans="1:26" ht="16">
      <c r="A1316" s="2">
        <v>1941</v>
      </c>
      <c r="B1316" s="3">
        <v>46213</v>
      </c>
      <c r="C1316" s="5">
        <f>YEAR(SalesDataTable[[#This Row],[Order Date]])</f>
        <v>2026</v>
      </c>
      <c r="D1316" s="14" t="str">
        <f>"Q"&amp;ROUNDUP(MONTH(SalesDataTable[[#This Row],[Order Date]])/3,0)</f>
        <v>Q3</v>
      </c>
      <c r="E1316" s="5">
        <f>MONTH(SalesDataTable[[#This Row],[Order Date]])</f>
        <v>7</v>
      </c>
      <c r="F1316" s="5" t="str">
        <f>TEXT(SalesDataTable[[#This Row],[Order Date]], "MMM")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25">
        <f>SalesDataTable[[#This Row],[Units Sold]]*SalesDataTable[[#This Row],[Unit Price]]</f>
        <v>156.44</v>
      </c>
      <c r="V1316" s="8">
        <f>SalesDataTable[[#This Row],[Units Sold]]*SalesDataTable[[#This Row],[Unit Price]]*SalesDataTable[[#This Row],[Discount %]]</f>
        <v>15.644</v>
      </c>
      <c r="W1316" s="5">
        <f>YEAR(SalesDataTable[[#This Row],[Order Date]])</f>
        <v>2026</v>
      </c>
      <c r="X1316" s="8" t="str">
        <f>"Q"&amp;ROUNDUP(MONTH(SalesDataTable[[#This Row],[Order Date]])/3,0)</f>
        <v>Q3</v>
      </c>
      <c r="Y1316" s="9">
        <f>MONTH(SalesDataTable[[#This Row],[Order Date]])</f>
        <v>7</v>
      </c>
      <c r="Z1316" s="8" t="str">
        <f>TEXT(SalesDataTable[[#This Row],[Order Date]],"mmm")</f>
        <v>Jul</v>
      </c>
    </row>
    <row r="1317" spans="1:26" ht="16">
      <c r="A1317" s="2">
        <v>2324</v>
      </c>
      <c r="B1317" s="3">
        <v>46213</v>
      </c>
      <c r="C1317" s="5">
        <f>YEAR(SalesDataTable[[#This Row],[Order Date]])</f>
        <v>2026</v>
      </c>
      <c r="D1317" s="14" t="str">
        <f>"Q"&amp;ROUNDUP(MONTH(SalesDataTable[[#This Row],[Order Date]])/3,0)</f>
        <v>Q3</v>
      </c>
      <c r="E1317" s="5">
        <f>MONTH(SalesDataTable[[#This Row],[Order Date]])</f>
        <v>7</v>
      </c>
      <c r="F1317" s="5" t="str">
        <f>TEXT(SalesDataTable[[#This Row],[Order Date]], "MMM")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25">
        <f>SalesDataTable[[#This Row],[Units Sold]]*SalesDataTable[[#This Row],[Unit Price]]</f>
        <v>103.5</v>
      </c>
      <c r="V1317" s="8">
        <f>SalesDataTable[[#This Row],[Units Sold]]*SalesDataTable[[#This Row],[Unit Price]]*SalesDataTable[[#This Row],[Discount %]]</f>
        <v>0</v>
      </c>
      <c r="W1317" s="5">
        <f>YEAR(SalesDataTable[[#This Row],[Order Date]])</f>
        <v>2026</v>
      </c>
      <c r="X1317" s="8" t="str">
        <f>"Q"&amp;ROUNDUP(MONTH(SalesDataTable[[#This Row],[Order Date]])/3,0)</f>
        <v>Q3</v>
      </c>
      <c r="Y1317" s="9">
        <f>MONTH(SalesDataTable[[#This Row],[Order Date]])</f>
        <v>7</v>
      </c>
      <c r="Z1317" s="8" t="str">
        <f>TEXT(SalesDataTable[[#This Row],[Order Date]],"mmm")</f>
        <v>Jul</v>
      </c>
    </row>
    <row r="1318" spans="1:26" ht="16">
      <c r="A1318" s="2">
        <v>2869</v>
      </c>
      <c r="B1318" s="3">
        <v>46213</v>
      </c>
      <c r="C1318" s="5">
        <f>YEAR(SalesDataTable[[#This Row],[Order Date]])</f>
        <v>2026</v>
      </c>
      <c r="D1318" s="14" t="str">
        <f>"Q"&amp;ROUNDUP(MONTH(SalesDataTable[[#This Row],[Order Date]])/3,0)</f>
        <v>Q3</v>
      </c>
      <c r="E1318" s="5">
        <f>MONTH(SalesDataTable[[#This Row],[Order Date]])</f>
        <v>7</v>
      </c>
      <c r="F1318" s="5" t="str">
        <f>TEXT(SalesDataTable[[#This Row],[Order Date]], "MMM")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25">
        <f>SalesDataTable[[#This Row],[Units Sold]]*SalesDataTable[[#This Row],[Unit Price]]</f>
        <v>82.23</v>
      </c>
      <c r="V1318" s="8">
        <f>SalesDataTable[[#This Row],[Units Sold]]*SalesDataTable[[#This Row],[Unit Price]]*SalesDataTable[[#This Row],[Discount %]]</f>
        <v>8.2230000000000008</v>
      </c>
      <c r="W1318" s="5">
        <f>YEAR(SalesDataTable[[#This Row],[Order Date]])</f>
        <v>2026</v>
      </c>
      <c r="X1318" s="8" t="str">
        <f>"Q"&amp;ROUNDUP(MONTH(SalesDataTable[[#This Row],[Order Date]])/3,0)</f>
        <v>Q3</v>
      </c>
      <c r="Y1318" s="9">
        <f>MONTH(SalesDataTable[[#This Row],[Order Date]])</f>
        <v>7</v>
      </c>
      <c r="Z1318" s="8" t="str">
        <f>TEXT(SalesDataTable[[#This Row],[Order Date]],"mmm")</f>
        <v>Jul</v>
      </c>
    </row>
    <row r="1319" spans="1:26" ht="16">
      <c r="A1319" s="2">
        <v>3236</v>
      </c>
      <c r="B1319" s="3">
        <v>46213</v>
      </c>
      <c r="C1319" s="5">
        <f>YEAR(SalesDataTable[[#This Row],[Order Date]])</f>
        <v>2026</v>
      </c>
      <c r="D1319" s="14" t="str">
        <f>"Q"&amp;ROUNDUP(MONTH(SalesDataTable[[#This Row],[Order Date]])/3,0)</f>
        <v>Q3</v>
      </c>
      <c r="E1319" s="5">
        <f>MONTH(SalesDataTable[[#This Row],[Order Date]])</f>
        <v>7</v>
      </c>
      <c r="F1319" s="5" t="str">
        <f>TEXT(SalesDataTable[[#This Row],[Order Date]], "MMM")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25">
        <f>SalesDataTable[[#This Row],[Units Sold]]*SalesDataTable[[#This Row],[Unit Price]]</f>
        <v>144.16999999999999</v>
      </c>
      <c r="V1319" s="8">
        <f>SalesDataTable[[#This Row],[Units Sold]]*SalesDataTable[[#This Row],[Unit Price]]*SalesDataTable[[#This Row],[Discount %]]</f>
        <v>14.417</v>
      </c>
      <c r="W1319" s="5">
        <f>YEAR(SalesDataTable[[#This Row],[Order Date]])</f>
        <v>2026</v>
      </c>
      <c r="X1319" s="8" t="str">
        <f>"Q"&amp;ROUNDUP(MONTH(SalesDataTable[[#This Row],[Order Date]])/3,0)</f>
        <v>Q3</v>
      </c>
      <c r="Y1319" s="9">
        <f>MONTH(SalesDataTable[[#This Row],[Order Date]])</f>
        <v>7</v>
      </c>
      <c r="Z1319" s="8" t="str">
        <f>TEXT(SalesDataTable[[#This Row],[Order Date]],"mmm")</f>
        <v>Jul</v>
      </c>
    </row>
    <row r="1320" spans="1:26" ht="16">
      <c r="A1320" s="2">
        <v>3582</v>
      </c>
      <c r="B1320" s="3">
        <v>46213</v>
      </c>
      <c r="C1320" s="5">
        <f>YEAR(SalesDataTable[[#This Row],[Order Date]])</f>
        <v>2026</v>
      </c>
      <c r="D1320" s="14" t="str">
        <f>"Q"&amp;ROUNDUP(MONTH(SalesDataTable[[#This Row],[Order Date]])/3,0)</f>
        <v>Q3</v>
      </c>
      <c r="E1320" s="5">
        <f>MONTH(SalesDataTable[[#This Row],[Order Date]])</f>
        <v>7</v>
      </c>
      <c r="F1320" s="5" t="str">
        <f>TEXT(SalesDataTable[[#This Row],[Order Date]], "MMM")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25">
        <f>SalesDataTable[[#This Row],[Units Sold]]*SalesDataTable[[#This Row],[Unit Price]]</f>
        <v>329.88</v>
      </c>
      <c r="V1320" s="8">
        <f>SalesDataTable[[#This Row],[Units Sold]]*SalesDataTable[[#This Row],[Unit Price]]*SalesDataTable[[#This Row],[Discount %]]</f>
        <v>0</v>
      </c>
      <c r="W1320" s="5">
        <f>YEAR(SalesDataTable[[#This Row],[Order Date]])</f>
        <v>2026</v>
      </c>
      <c r="X1320" s="8" t="str">
        <f>"Q"&amp;ROUNDUP(MONTH(SalesDataTable[[#This Row],[Order Date]])/3,0)</f>
        <v>Q3</v>
      </c>
      <c r="Y1320" s="9">
        <f>MONTH(SalesDataTable[[#This Row],[Order Date]])</f>
        <v>7</v>
      </c>
      <c r="Z1320" s="8" t="str">
        <f>TEXT(SalesDataTable[[#This Row],[Order Date]],"mmm")</f>
        <v>Jul</v>
      </c>
    </row>
    <row r="1321" spans="1:26" ht="16">
      <c r="A1321" s="2">
        <v>3715</v>
      </c>
      <c r="B1321" s="3">
        <v>46213</v>
      </c>
      <c r="C1321" s="5">
        <f>YEAR(SalesDataTable[[#This Row],[Order Date]])</f>
        <v>2026</v>
      </c>
      <c r="D1321" s="14" t="str">
        <f>"Q"&amp;ROUNDUP(MONTH(SalesDataTable[[#This Row],[Order Date]])/3,0)</f>
        <v>Q3</v>
      </c>
      <c r="E1321" s="5">
        <f>MONTH(SalesDataTable[[#This Row],[Order Date]])</f>
        <v>7</v>
      </c>
      <c r="F1321" s="5" t="str">
        <f>TEXT(SalesDataTable[[#This Row],[Order Date]], "MMM")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25">
        <f>SalesDataTable[[#This Row],[Units Sold]]*SalesDataTable[[#This Row],[Unit Price]]</f>
        <v>122.14</v>
      </c>
      <c r="V1321" s="8">
        <f>SalesDataTable[[#This Row],[Units Sold]]*SalesDataTable[[#This Row],[Unit Price]]*SalesDataTable[[#This Row],[Discount %]]</f>
        <v>18.320999999999998</v>
      </c>
      <c r="W1321" s="5">
        <f>YEAR(SalesDataTable[[#This Row],[Order Date]])</f>
        <v>2026</v>
      </c>
      <c r="X1321" s="8" t="str">
        <f>"Q"&amp;ROUNDUP(MONTH(SalesDataTable[[#This Row],[Order Date]])/3,0)</f>
        <v>Q3</v>
      </c>
      <c r="Y1321" s="9">
        <f>MONTH(SalesDataTable[[#This Row],[Order Date]])</f>
        <v>7</v>
      </c>
      <c r="Z1321" s="8" t="str">
        <f>TEXT(SalesDataTable[[#This Row],[Order Date]],"mmm")</f>
        <v>Jul</v>
      </c>
    </row>
    <row r="1322" spans="1:26" ht="16">
      <c r="A1322" s="2">
        <v>3940</v>
      </c>
      <c r="B1322" s="3">
        <v>46213</v>
      </c>
      <c r="C1322" s="5">
        <f>YEAR(SalesDataTable[[#This Row],[Order Date]])</f>
        <v>2026</v>
      </c>
      <c r="D1322" s="14" t="str">
        <f>"Q"&amp;ROUNDUP(MONTH(SalesDataTable[[#This Row],[Order Date]])/3,0)</f>
        <v>Q3</v>
      </c>
      <c r="E1322" s="5">
        <f>MONTH(SalesDataTable[[#This Row],[Order Date]])</f>
        <v>7</v>
      </c>
      <c r="F1322" s="5" t="str">
        <f>TEXT(SalesDataTable[[#This Row],[Order Date]], "MMM")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25">
        <f>SalesDataTable[[#This Row],[Units Sold]]*SalesDataTable[[#This Row],[Unit Price]]</f>
        <v>430.77</v>
      </c>
      <c r="V1322" s="8">
        <f>SalesDataTable[[#This Row],[Units Sold]]*SalesDataTable[[#This Row],[Unit Price]]*SalesDataTable[[#This Row],[Discount %]]</f>
        <v>0</v>
      </c>
      <c r="W1322" s="5">
        <f>YEAR(SalesDataTable[[#This Row],[Order Date]])</f>
        <v>2026</v>
      </c>
      <c r="X1322" s="8" t="str">
        <f>"Q"&amp;ROUNDUP(MONTH(SalesDataTable[[#This Row],[Order Date]])/3,0)</f>
        <v>Q3</v>
      </c>
      <c r="Y1322" s="9">
        <f>MONTH(SalesDataTable[[#This Row],[Order Date]])</f>
        <v>7</v>
      </c>
      <c r="Z1322" s="8" t="str">
        <f>TEXT(SalesDataTable[[#This Row],[Order Date]],"mmm")</f>
        <v>Jul</v>
      </c>
    </row>
    <row r="1323" spans="1:26" ht="16">
      <c r="A1323" s="2">
        <v>4760</v>
      </c>
      <c r="B1323" s="3">
        <v>46213</v>
      </c>
      <c r="C1323" s="5">
        <f>YEAR(SalesDataTable[[#This Row],[Order Date]])</f>
        <v>2026</v>
      </c>
      <c r="D1323" s="14" t="str">
        <f>"Q"&amp;ROUNDUP(MONTH(SalesDataTable[[#This Row],[Order Date]])/3,0)</f>
        <v>Q3</v>
      </c>
      <c r="E1323" s="5">
        <f>MONTH(SalesDataTable[[#This Row],[Order Date]])</f>
        <v>7</v>
      </c>
      <c r="F1323" s="5" t="str">
        <f>TEXT(SalesDataTable[[#This Row],[Order Date]], "MMM")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25">
        <f>SalesDataTable[[#This Row],[Units Sold]]*SalesDataTable[[#This Row],[Unit Price]]</f>
        <v>315.32</v>
      </c>
      <c r="V1323" s="8">
        <f>SalesDataTable[[#This Row],[Units Sold]]*SalesDataTable[[#This Row],[Unit Price]]*SalesDataTable[[#This Row],[Discount %]]</f>
        <v>0</v>
      </c>
      <c r="W1323" s="5">
        <f>YEAR(SalesDataTable[[#This Row],[Order Date]])</f>
        <v>2026</v>
      </c>
      <c r="X1323" s="8" t="str">
        <f>"Q"&amp;ROUNDUP(MONTH(SalesDataTable[[#This Row],[Order Date]])/3,0)</f>
        <v>Q3</v>
      </c>
      <c r="Y1323" s="9">
        <f>MONTH(SalesDataTable[[#This Row],[Order Date]])</f>
        <v>7</v>
      </c>
      <c r="Z1323" s="8" t="str">
        <f>TEXT(SalesDataTable[[#This Row],[Order Date]],"mmm")</f>
        <v>Jul</v>
      </c>
    </row>
    <row r="1324" spans="1:26" ht="16">
      <c r="A1324" s="2">
        <v>4768</v>
      </c>
      <c r="B1324" s="3">
        <v>46213</v>
      </c>
      <c r="C1324" s="5">
        <f>YEAR(SalesDataTable[[#This Row],[Order Date]])</f>
        <v>2026</v>
      </c>
      <c r="D1324" s="14" t="str">
        <f>"Q"&amp;ROUNDUP(MONTH(SalesDataTable[[#This Row],[Order Date]])/3,0)</f>
        <v>Q3</v>
      </c>
      <c r="E1324" s="5">
        <f>MONTH(SalesDataTable[[#This Row],[Order Date]])</f>
        <v>7</v>
      </c>
      <c r="F1324" s="5" t="str">
        <f>TEXT(SalesDataTable[[#This Row],[Order Date]], "MMM")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25">
        <f>SalesDataTable[[#This Row],[Units Sold]]*SalesDataTable[[#This Row],[Unit Price]]</f>
        <v>101.58</v>
      </c>
      <c r="V1324" s="8">
        <f>SalesDataTable[[#This Row],[Units Sold]]*SalesDataTable[[#This Row],[Unit Price]]*SalesDataTable[[#This Row],[Discount %]]</f>
        <v>0</v>
      </c>
      <c r="W1324" s="5">
        <f>YEAR(SalesDataTable[[#This Row],[Order Date]])</f>
        <v>2026</v>
      </c>
      <c r="X1324" s="8" t="str">
        <f>"Q"&amp;ROUNDUP(MONTH(SalesDataTable[[#This Row],[Order Date]])/3,0)</f>
        <v>Q3</v>
      </c>
      <c r="Y1324" s="9">
        <f>MONTH(SalesDataTable[[#This Row],[Order Date]])</f>
        <v>7</v>
      </c>
      <c r="Z1324" s="8" t="str">
        <f>TEXT(SalesDataTable[[#This Row],[Order Date]],"mmm")</f>
        <v>Jul</v>
      </c>
    </row>
    <row r="1325" spans="1:26" ht="16">
      <c r="A1325" s="2">
        <v>5025</v>
      </c>
      <c r="B1325" s="3">
        <v>46213</v>
      </c>
      <c r="C1325" s="5">
        <f>YEAR(SalesDataTable[[#This Row],[Order Date]])</f>
        <v>2026</v>
      </c>
      <c r="D1325" s="14" t="str">
        <f>"Q"&amp;ROUNDUP(MONTH(SalesDataTable[[#This Row],[Order Date]])/3,0)</f>
        <v>Q3</v>
      </c>
      <c r="E1325" s="5">
        <f>MONTH(SalesDataTable[[#This Row],[Order Date]])</f>
        <v>7</v>
      </c>
      <c r="F1325" s="5" t="str">
        <f>TEXT(SalesDataTable[[#This Row],[Order Date]], "MMM")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25">
        <f>SalesDataTable[[#This Row],[Units Sold]]*SalesDataTable[[#This Row],[Unit Price]]</f>
        <v>666.84</v>
      </c>
      <c r="V1325" s="8">
        <f>SalesDataTable[[#This Row],[Units Sold]]*SalesDataTable[[#This Row],[Unit Price]]*SalesDataTable[[#This Row],[Discount %]]</f>
        <v>0</v>
      </c>
      <c r="W1325" s="5">
        <f>YEAR(SalesDataTable[[#This Row],[Order Date]])</f>
        <v>2026</v>
      </c>
      <c r="X1325" s="8" t="str">
        <f>"Q"&amp;ROUNDUP(MONTH(SalesDataTable[[#This Row],[Order Date]])/3,0)</f>
        <v>Q3</v>
      </c>
      <c r="Y1325" s="9">
        <f>MONTH(SalesDataTable[[#This Row],[Order Date]])</f>
        <v>7</v>
      </c>
      <c r="Z1325" s="8" t="str">
        <f>TEXT(SalesDataTable[[#This Row],[Order Date]],"mmm")</f>
        <v>Jul</v>
      </c>
    </row>
    <row r="1326" spans="1:26" ht="16">
      <c r="A1326" s="2">
        <v>165</v>
      </c>
      <c r="B1326" s="3">
        <v>46214</v>
      </c>
      <c r="C1326" s="5">
        <f>YEAR(SalesDataTable[[#This Row],[Order Date]])</f>
        <v>2026</v>
      </c>
      <c r="D1326" s="14" t="str">
        <f>"Q"&amp;ROUNDUP(MONTH(SalesDataTable[[#This Row],[Order Date]])/3,0)</f>
        <v>Q3</v>
      </c>
      <c r="E1326" s="5">
        <f>MONTH(SalesDataTable[[#This Row],[Order Date]])</f>
        <v>7</v>
      </c>
      <c r="F1326" s="5" t="str">
        <f>TEXT(SalesDataTable[[#This Row],[Order Date]], "MMM")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25">
        <f>SalesDataTable[[#This Row],[Units Sold]]*SalesDataTable[[#This Row],[Unit Price]]</f>
        <v>166.66</v>
      </c>
      <c r="V1326" s="8">
        <f>SalesDataTable[[#This Row],[Units Sold]]*SalesDataTable[[#This Row],[Unit Price]]*SalesDataTable[[#This Row],[Discount %]]</f>
        <v>0</v>
      </c>
      <c r="W1326" s="5">
        <f>YEAR(SalesDataTable[[#This Row],[Order Date]])</f>
        <v>2026</v>
      </c>
      <c r="X1326" s="8" t="str">
        <f>"Q"&amp;ROUNDUP(MONTH(SalesDataTable[[#This Row],[Order Date]])/3,0)</f>
        <v>Q3</v>
      </c>
      <c r="Y1326" s="9">
        <f>MONTH(SalesDataTable[[#This Row],[Order Date]])</f>
        <v>7</v>
      </c>
      <c r="Z1326" s="8" t="str">
        <f>TEXT(SalesDataTable[[#This Row],[Order Date]],"mmm")</f>
        <v>Jul</v>
      </c>
    </row>
    <row r="1327" spans="1:26" ht="16">
      <c r="A1327" s="2">
        <v>198</v>
      </c>
      <c r="B1327" s="3">
        <v>46214</v>
      </c>
      <c r="C1327" s="5">
        <f>YEAR(SalesDataTable[[#This Row],[Order Date]])</f>
        <v>2026</v>
      </c>
      <c r="D1327" s="14" t="str">
        <f>"Q"&amp;ROUNDUP(MONTH(SalesDataTable[[#This Row],[Order Date]])/3,0)</f>
        <v>Q3</v>
      </c>
      <c r="E1327" s="5">
        <f>MONTH(SalesDataTable[[#This Row],[Order Date]])</f>
        <v>7</v>
      </c>
      <c r="F1327" s="5" t="str">
        <f>TEXT(SalesDataTable[[#This Row],[Order Date]], "MMM")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25">
        <f>SalesDataTable[[#This Row],[Units Sold]]*SalesDataTable[[#This Row],[Unit Price]]</f>
        <v>143.54</v>
      </c>
      <c r="V1327" s="8">
        <f>SalesDataTable[[#This Row],[Units Sold]]*SalesDataTable[[#This Row],[Unit Price]]*SalesDataTable[[#This Row],[Discount %]]</f>
        <v>7.1769999999999996</v>
      </c>
      <c r="W1327" s="5">
        <f>YEAR(SalesDataTable[[#This Row],[Order Date]])</f>
        <v>2026</v>
      </c>
      <c r="X1327" s="8" t="str">
        <f>"Q"&amp;ROUNDUP(MONTH(SalesDataTable[[#This Row],[Order Date]])/3,0)</f>
        <v>Q3</v>
      </c>
      <c r="Y1327" s="9">
        <f>MONTH(SalesDataTable[[#This Row],[Order Date]])</f>
        <v>7</v>
      </c>
      <c r="Z1327" s="8" t="str">
        <f>TEXT(SalesDataTable[[#This Row],[Order Date]],"mmm")</f>
        <v>Jul</v>
      </c>
    </row>
    <row r="1328" spans="1:26" ht="16">
      <c r="A1328" s="2">
        <v>1480</v>
      </c>
      <c r="B1328" s="3">
        <v>46214</v>
      </c>
      <c r="C1328" s="5">
        <f>YEAR(SalesDataTable[[#This Row],[Order Date]])</f>
        <v>2026</v>
      </c>
      <c r="D1328" s="14" t="str">
        <f>"Q"&amp;ROUNDUP(MONTH(SalesDataTable[[#This Row],[Order Date]])/3,0)</f>
        <v>Q3</v>
      </c>
      <c r="E1328" s="5">
        <f>MONTH(SalesDataTable[[#This Row],[Order Date]])</f>
        <v>7</v>
      </c>
      <c r="F1328" s="5" t="str">
        <f>TEXT(SalesDataTable[[#This Row],[Order Date]], "MMM")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25">
        <f>SalesDataTable[[#This Row],[Units Sold]]*SalesDataTable[[#This Row],[Unit Price]]</f>
        <v>493.5</v>
      </c>
      <c r="V1328" s="8">
        <f>SalesDataTable[[#This Row],[Units Sold]]*SalesDataTable[[#This Row],[Unit Price]]*SalesDataTable[[#This Row],[Discount %]]</f>
        <v>0</v>
      </c>
      <c r="W1328" s="5">
        <f>YEAR(SalesDataTable[[#This Row],[Order Date]])</f>
        <v>2026</v>
      </c>
      <c r="X1328" s="8" t="str">
        <f>"Q"&amp;ROUNDUP(MONTH(SalesDataTable[[#This Row],[Order Date]])/3,0)</f>
        <v>Q3</v>
      </c>
      <c r="Y1328" s="9">
        <f>MONTH(SalesDataTable[[#This Row],[Order Date]])</f>
        <v>7</v>
      </c>
      <c r="Z1328" s="8" t="str">
        <f>TEXT(SalesDataTable[[#This Row],[Order Date]],"mmm")</f>
        <v>Jul</v>
      </c>
    </row>
    <row r="1329" spans="1:26" ht="16">
      <c r="A1329" s="2">
        <v>1990</v>
      </c>
      <c r="B1329" s="3">
        <v>46214</v>
      </c>
      <c r="C1329" s="5">
        <f>YEAR(SalesDataTable[[#This Row],[Order Date]])</f>
        <v>2026</v>
      </c>
      <c r="D1329" s="14" t="str">
        <f>"Q"&amp;ROUNDUP(MONTH(SalesDataTable[[#This Row],[Order Date]])/3,0)</f>
        <v>Q3</v>
      </c>
      <c r="E1329" s="5">
        <f>MONTH(SalesDataTable[[#This Row],[Order Date]])</f>
        <v>7</v>
      </c>
      <c r="F1329" s="5" t="str">
        <f>TEXT(SalesDataTable[[#This Row],[Order Date]], "MMM")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25">
        <f>SalesDataTable[[#This Row],[Units Sold]]*SalesDataTable[[#This Row],[Unit Price]]</f>
        <v>246.84</v>
      </c>
      <c r="V1329" s="8">
        <f>SalesDataTable[[#This Row],[Units Sold]]*SalesDataTable[[#This Row],[Unit Price]]*SalesDataTable[[#This Row],[Discount %]]</f>
        <v>24.684000000000001</v>
      </c>
      <c r="W1329" s="5">
        <f>YEAR(SalesDataTable[[#This Row],[Order Date]])</f>
        <v>2026</v>
      </c>
      <c r="X1329" s="8" t="str">
        <f>"Q"&amp;ROUNDUP(MONTH(SalesDataTable[[#This Row],[Order Date]])/3,0)</f>
        <v>Q3</v>
      </c>
      <c r="Y1329" s="9">
        <f>MONTH(SalesDataTable[[#This Row],[Order Date]])</f>
        <v>7</v>
      </c>
      <c r="Z1329" s="8" t="str">
        <f>TEXT(SalesDataTable[[#This Row],[Order Date]],"mmm")</f>
        <v>Jul</v>
      </c>
    </row>
    <row r="1330" spans="1:26" ht="16">
      <c r="A1330" s="2">
        <v>2298</v>
      </c>
      <c r="B1330" s="3">
        <v>46214</v>
      </c>
      <c r="C1330" s="5">
        <f>YEAR(SalesDataTable[[#This Row],[Order Date]])</f>
        <v>2026</v>
      </c>
      <c r="D1330" s="14" t="str">
        <f>"Q"&amp;ROUNDUP(MONTH(SalesDataTable[[#This Row],[Order Date]])/3,0)</f>
        <v>Q3</v>
      </c>
      <c r="E1330" s="5">
        <f>MONTH(SalesDataTable[[#This Row],[Order Date]])</f>
        <v>7</v>
      </c>
      <c r="F1330" s="5" t="str">
        <f>TEXT(SalesDataTable[[#This Row],[Order Date]], "MMM")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25">
        <f>SalesDataTable[[#This Row],[Units Sold]]*SalesDataTable[[#This Row],[Unit Price]]</f>
        <v>206.34</v>
      </c>
      <c r="V1330" s="8">
        <f>SalesDataTable[[#This Row],[Units Sold]]*SalesDataTable[[#This Row],[Unit Price]]*SalesDataTable[[#This Row],[Discount %]]</f>
        <v>0</v>
      </c>
      <c r="W1330" s="5">
        <f>YEAR(SalesDataTable[[#This Row],[Order Date]])</f>
        <v>2026</v>
      </c>
      <c r="X1330" s="8" t="str">
        <f>"Q"&amp;ROUNDUP(MONTH(SalesDataTable[[#This Row],[Order Date]])/3,0)</f>
        <v>Q3</v>
      </c>
      <c r="Y1330" s="9">
        <f>MONTH(SalesDataTable[[#This Row],[Order Date]])</f>
        <v>7</v>
      </c>
      <c r="Z1330" s="8" t="str">
        <f>TEXT(SalesDataTable[[#This Row],[Order Date]],"mmm")</f>
        <v>Jul</v>
      </c>
    </row>
    <row r="1331" spans="1:26" ht="16">
      <c r="A1331" s="2">
        <v>2886</v>
      </c>
      <c r="B1331" s="3">
        <v>46214</v>
      </c>
      <c r="C1331" s="5">
        <f>YEAR(SalesDataTable[[#This Row],[Order Date]])</f>
        <v>2026</v>
      </c>
      <c r="D1331" s="14" t="str">
        <f>"Q"&amp;ROUNDUP(MONTH(SalesDataTable[[#This Row],[Order Date]])/3,0)</f>
        <v>Q3</v>
      </c>
      <c r="E1331" s="5">
        <f>MONTH(SalesDataTable[[#This Row],[Order Date]])</f>
        <v>7</v>
      </c>
      <c r="F1331" s="5" t="str">
        <f>TEXT(SalesDataTable[[#This Row],[Order Date]], "MMM")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25">
        <f>SalesDataTable[[#This Row],[Units Sold]]*SalesDataTable[[#This Row],[Unit Price]]</f>
        <v>50.33</v>
      </c>
      <c r="V1331" s="8">
        <f>SalesDataTable[[#This Row],[Units Sold]]*SalesDataTable[[#This Row],[Unit Price]]*SalesDataTable[[#This Row],[Discount %]]</f>
        <v>2.5165000000000002</v>
      </c>
      <c r="W1331" s="5">
        <f>YEAR(SalesDataTable[[#This Row],[Order Date]])</f>
        <v>2026</v>
      </c>
      <c r="X1331" s="8" t="str">
        <f>"Q"&amp;ROUNDUP(MONTH(SalesDataTable[[#This Row],[Order Date]])/3,0)</f>
        <v>Q3</v>
      </c>
      <c r="Y1331" s="9">
        <f>MONTH(SalesDataTable[[#This Row],[Order Date]])</f>
        <v>7</v>
      </c>
      <c r="Z1331" s="8" t="str">
        <f>TEXT(SalesDataTable[[#This Row],[Order Date]],"mmm")</f>
        <v>Jul</v>
      </c>
    </row>
    <row r="1332" spans="1:26" ht="16">
      <c r="A1332" s="2">
        <v>2893</v>
      </c>
      <c r="B1332" s="3">
        <v>46214</v>
      </c>
      <c r="C1332" s="5">
        <f>YEAR(SalesDataTable[[#This Row],[Order Date]])</f>
        <v>2026</v>
      </c>
      <c r="D1332" s="14" t="str">
        <f>"Q"&amp;ROUNDUP(MONTH(SalesDataTable[[#This Row],[Order Date]])/3,0)</f>
        <v>Q3</v>
      </c>
      <c r="E1332" s="5">
        <f>MONTH(SalesDataTable[[#This Row],[Order Date]])</f>
        <v>7</v>
      </c>
      <c r="F1332" s="5" t="str">
        <f>TEXT(SalesDataTable[[#This Row],[Order Date]], "MMM")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25">
        <f>SalesDataTable[[#This Row],[Units Sold]]*SalesDataTable[[#This Row],[Unit Price]]</f>
        <v>856.68000000000006</v>
      </c>
      <c r="V1332" s="8">
        <f>SalesDataTable[[#This Row],[Units Sold]]*SalesDataTable[[#This Row],[Unit Price]]*SalesDataTable[[#This Row],[Discount %]]</f>
        <v>128.50200000000001</v>
      </c>
      <c r="W1332" s="5">
        <f>YEAR(SalesDataTable[[#This Row],[Order Date]])</f>
        <v>2026</v>
      </c>
      <c r="X1332" s="8" t="str">
        <f>"Q"&amp;ROUNDUP(MONTH(SalesDataTable[[#This Row],[Order Date]])/3,0)</f>
        <v>Q3</v>
      </c>
      <c r="Y1332" s="9">
        <f>MONTH(SalesDataTable[[#This Row],[Order Date]])</f>
        <v>7</v>
      </c>
      <c r="Z1332" s="8" t="str">
        <f>TEXT(SalesDataTable[[#This Row],[Order Date]],"mmm")</f>
        <v>Jul</v>
      </c>
    </row>
    <row r="1333" spans="1:26" ht="16">
      <c r="A1333" s="2">
        <v>2939</v>
      </c>
      <c r="B1333" s="3">
        <v>46214</v>
      </c>
      <c r="C1333" s="5">
        <f>YEAR(SalesDataTable[[#This Row],[Order Date]])</f>
        <v>2026</v>
      </c>
      <c r="D1333" s="14" t="str">
        <f>"Q"&amp;ROUNDUP(MONTH(SalesDataTable[[#This Row],[Order Date]])/3,0)</f>
        <v>Q3</v>
      </c>
      <c r="E1333" s="5">
        <f>MONTH(SalesDataTable[[#This Row],[Order Date]])</f>
        <v>7</v>
      </c>
      <c r="F1333" s="5" t="str">
        <f>TEXT(SalesDataTable[[#This Row],[Order Date]], "MMM")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25">
        <f>SalesDataTable[[#This Row],[Units Sold]]*SalesDataTable[[#This Row],[Unit Price]]</f>
        <v>195.38</v>
      </c>
      <c r="V1333" s="8">
        <f>SalesDataTable[[#This Row],[Units Sold]]*SalesDataTable[[#This Row],[Unit Price]]*SalesDataTable[[#This Row],[Discount %]]</f>
        <v>9.7690000000000001</v>
      </c>
      <c r="W1333" s="5">
        <f>YEAR(SalesDataTable[[#This Row],[Order Date]])</f>
        <v>2026</v>
      </c>
      <c r="X1333" s="8" t="str">
        <f>"Q"&amp;ROUNDUP(MONTH(SalesDataTable[[#This Row],[Order Date]])/3,0)</f>
        <v>Q3</v>
      </c>
      <c r="Y1333" s="9">
        <f>MONTH(SalesDataTable[[#This Row],[Order Date]])</f>
        <v>7</v>
      </c>
      <c r="Z1333" s="8" t="str">
        <f>TEXT(SalesDataTable[[#This Row],[Order Date]],"mmm")</f>
        <v>Jul</v>
      </c>
    </row>
    <row r="1334" spans="1:26" ht="16">
      <c r="A1334" s="2">
        <v>3249</v>
      </c>
      <c r="B1334" s="3">
        <v>46214</v>
      </c>
      <c r="C1334" s="5">
        <f>YEAR(SalesDataTable[[#This Row],[Order Date]])</f>
        <v>2026</v>
      </c>
      <c r="D1334" s="14" t="str">
        <f>"Q"&amp;ROUNDUP(MONTH(SalesDataTable[[#This Row],[Order Date]])/3,0)</f>
        <v>Q3</v>
      </c>
      <c r="E1334" s="5">
        <f>MONTH(SalesDataTable[[#This Row],[Order Date]])</f>
        <v>7</v>
      </c>
      <c r="F1334" s="5" t="str">
        <f>TEXT(SalesDataTable[[#This Row],[Order Date]], "MMM")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25">
        <f>SalesDataTable[[#This Row],[Units Sold]]*SalesDataTable[[#This Row],[Unit Price]]</f>
        <v>524</v>
      </c>
      <c r="V1334" s="8">
        <f>SalesDataTable[[#This Row],[Units Sold]]*SalesDataTable[[#This Row],[Unit Price]]*SalesDataTable[[#This Row],[Discount %]]</f>
        <v>0</v>
      </c>
      <c r="W1334" s="5">
        <f>YEAR(SalesDataTable[[#This Row],[Order Date]])</f>
        <v>2026</v>
      </c>
      <c r="X1334" s="8" t="str">
        <f>"Q"&amp;ROUNDUP(MONTH(SalesDataTable[[#This Row],[Order Date]])/3,0)</f>
        <v>Q3</v>
      </c>
      <c r="Y1334" s="9">
        <f>MONTH(SalesDataTable[[#This Row],[Order Date]])</f>
        <v>7</v>
      </c>
      <c r="Z1334" s="8" t="str">
        <f>TEXT(SalesDataTable[[#This Row],[Order Date]],"mmm")</f>
        <v>Jul</v>
      </c>
    </row>
    <row r="1335" spans="1:26" ht="16">
      <c r="A1335" s="2">
        <v>3832</v>
      </c>
      <c r="B1335" s="3">
        <v>46214</v>
      </c>
      <c r="C1335" s="5">
        <f>YEAR(SalesDataTable[[#This Row],[Order Date]])</f>
        <v>2026</v>
      </c>
      <c r="D1335" s="14" t="str">
        <f>"Q"&amp;ROUNDUP(MONTH(SalesDataTable[[#This Row],[Order Date]])/3,0)</f>
        <v>Q3</v>
      </c>
      <c r="E1335" s="5">
        <f>MONTH(SalesDataTable[[#This Row],[Order Date]])</f>
        <v>7</v>
      </c>
      <c r="F1335" s="5" t="str">
        <f>TEXT(SalesDataTable[[#This Row],[Order Date]], "MMM")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25">
        <f>SalesDataTable[[#This Row],[Units Sold]]*SalesDataTable[[#This Row],[Unit Price]]</f>
        <v>246.78000000000003</v>
      </c>
      <c r="V1335" s="8">
        <f>SalesDataTable[[#This Row],[Units Sold]]*SalesDataTable[[#This Row],[Unit Price]]*SalesDataTable[[#This Row],[Discount %]]</f>
        <v>0</v>
      </c>
      <c r="W1335" s="5">
        <f>YEAR(SalesDataTable[[#This Row],[Order Date]])</f>
        <v>2026</v>
      </c>
      <c r="X1335" s="8" t="str">
        <f>"Q"&amp;ROUNDUP(MONTH(SalesDataTable[[#This Row],[Order Date]])/3,0)</f>
        <v>Q3</v>
      </c>
      <c r="Y1335" s="9">
        <f>MONTH(SalesDataTable[[#This Row],[Order Date]])</f>
        <v>7</v>
      </c>
      <c r="Z1335" s="8" t="str">
        <f>TEXT(SalesDataTable[[#This Row],[Order Date]],"mmm")</f>
        <v>Jul</v>
      </c>
    </row>
    <row r="1336" spans="1:26" ht="16">
      <c r="A1336" s="2">
        <v>3868</v>
      </c>
      <c r="B1336" s="3">
        <v>46214</v>
      </c>
      <c r="C1336" s="5">
        <f>YEAR(SalesDataTable[[#This Row],[Order Date]])</f>
        <v>2026</v>
      </c>
      <c r="D1336" s="14" t="str">
        <f>"Q"&amp;ROUNDUP(MONTH(SalesDataTable[[#This Row],[Order Date]])/3,0)</f>
        <v>Q3</v>
      </c>
      <c r="E1336" s="5">
        <f>MONTH(SalesDataTable[[#This Row],[Order Date]])</f>
        <v>7</v>
      </c>
      <c r="F1336" s="5" t="str">
        <f>TEXT(SalesDataTable[[#This Row],[Order Date]], "MMM")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25">
        <f>SalesDataTable[[#This Row],[Units Sold]]*SalesDataTable[[#This Row],[Unit Price]]</f>
        <v>90.79</v>
      </c>
      <c r="V1336" s="8">
        <f>SalesDataTable[[#This Row],[Units Sold]]*SalesDataTable[[#This Row],[Unit Price]]*SalesDataTable[[#This Row],[Discount %]]</f>
        <v>0</v>
      </c>
      <c r="W1336" s="5">
        <f>YEAR(SalesDataTable[[#This Row],[Order Date]])</f>
        <v>2026</v>
      </c>
      <c r="X1336" s="8" t="str">
        <f>"Q"&amp;ROUNDUP(MONTH(SalesDataTable[[#This Row],[Order Date]])/3,0)</f>
        <v>Q3</v>
      </c>
      <c r="Y1336" s="9">
        <f>MONTH(SalesDataTable[[#This Row],[Order Date]])</f>
        <v>7</v>
      </c>
      <c r="Z1336" s="8" t="str">
        <f>TEXT(SalesDataTable[[#This Row],[Order Date]],"mmm")</f>
        <v>Jul</v>
      </c>
    </row>
    <row r="1337" spans="1:26" ht="16">
      <c r="A1337" s="2">
        <v>4365</v>
      </c>
      <c r="B1337" s="3">
        <v>46214</v>
      </c>
      <c r="C1337" s="5">
        <f>YEAR(SalesDataTable[[#This Row],[Order Date]])</f>
        <v>2026</v>
      </c>
      <c r="D1337" s="14" t="str">
        <f>"Q"&amp;ROUNDUP(MONTH(SalesDataTable[[#This Row],[Order Date]])/3,0)</f>
        <v>Q3</v>
      </c>
      <c r="E1337" s="5">
        <f>MONTH(SalesDataTable[[#This Row],[Order Date]])</f>
        <v>7</v>
      </c>
      <c r="F1337" s="5" t="str">
        <f>TEXT(SalesDataTable[[#This Row],[Order Date]], "MMM")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25">
        <f>SalesDataTable[[#This Row],[Units Sold]]*SalesDataTable[[#This Row],[Unit Price]]</f>
        <v>41.33</v>
      </c>
      <c r="V1337" s="8">
        <f>SalesDataTable[[#This Row],[Units Sold]]*SalesDataTable[[#This Row],[Unit Price]]*SalesDataTable[[#This Row],[Discount %]]</f>
        <v>0</v>
      </c>
      <c r="W1337" s="5">
        <f>YEAR(SalesDataTable[[#This Row],[Order Date]])</f>
        <v>2026</v>
      </c>
      <c r="X1337" s="8" t="str">
        <f>"Q"&amp;ROUNDUP(MONTH(SalesDataTable[[#This Row],[Order Date]])/3,0)</f>
        <v>Q3</v>
      </c>
      <c r="Y1337" s="9">
        <f>MONTH(SalesDataTable[[#This Row],[Order Date]])</f>
        <v>7</v>
      </c>
      <c r="Z1337" s="8" t="str">
        <f>TEXT(SalesDataTable[[#This Row],[Order Date]],"mmm")</f>
        <v>Jul</v>
      </c>
    </row>
    <row r="1338" spans="1:26" ht="16">
      <c r="A1338" s="2">
        <v>314</v>
      </c>
      <c r="B1338" s="3">
        <v>46215</v>
      </c>
      <c r="C1338" s="5">
        <f>YEAR(SalesDataTable[[#This Row],[Order Date]])</f>
        <v>2026</v>
      </c>
      <c r="D1338" s="14" t="str">
        <f>"Q"&amp;ROUNDUP(MONTH(SalesDataTable[[#This Row],[Order Date]])/3,0)</f>
        <v>Q3</v>
      </c>
      <c r="E1338" s="5">
        <f>MONTH(SalesDataTable[[#This Row],[Order Date]])</f>
        <v>7</v>
      </c>
      <c r="F1338" s="5" t="str">
        <f>TEXT(SalesDataTable[[#This Row],[Order Date]], "MMM")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25">
        <f>SalesDataTable[[#This Row],[Units Sold]]*SalesDataTable[[#This Row],[Unit Price]]</f>
        <v>82.18</v>
      </c>
      <c r="V1338" s="8">
        <f>SalesDataTable[[#This Row],[Units Sold]]*SalesDataTable[[#This Row],[Unit Price]]*SalesDataTable[[#This Row],[Discount %]]</f>
        <v>4.1090000000000009</v>
      </c>
      <c r="W1338" s="5">
        <f>YEAR(SalesDataTable[[#This Row],[Order Date]])</f>
        <v>2026</v>
      </c>
      <c r="X1338" s="8" t="str">
        <f>"Q"&amp;ROUNDUP(MONTH(SalesDataTable[[#This Row],[Order Date]])/3,0)</f>
        <v>Q3</v>
      </c>
      <c r="Y1338" s="9">
        <f>MONTH(SalesDataTable[[#This Row],[Order Date]])</f>
        <v>7</v>
      </c>
      <c r="Z1338" s="8" t="str">
        <f>TEXT(SalesDataTable[[#This Row],[Order Date]],"mmm")</f>
        <v>Jul</v>
      </c>
    </row>
    <row r="1339" spans="1:26" ht="16">
      <c r="A1339" s="2">
        <v>552</v>
      </c>
      <c r="B1339" s="3">
        <v>46215</v>
      </c>
      <c r="C1339" s="5">
        <f>YEAR(SalesDataTable[[#This Row],[Order Date]])</f>
        <v>2026</v>
      </c>
      <c r="D1339" s="14" t="str">
        <f>"Q"&amp;ROUNDUP(MONTH(SalesDataTable[[#This Row],[Order Date]])/3,0)</f>
        <v>Q3</v>
      </c>
      <c r="E1339" s="5">
        <f>MONTH(SalesDataTable[[#This Row],[Order Date]])</f>
        <v>7</v>
      </c>
      <c r="F1339" s="5" t="str">
        <f>TEXT(SalesDataTable[[#This Row],[Order Date]], "MMM")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25">
        <f>SalesDataTable[[#This Row],[Units Sold]]*SalesDataTable[[#This Row],[Unit Price]]</f>
        <v>411.95</v>
      </c>
      <c r="V1339" s="8">
        <f>SalesDataTable[[#This Row],[Units Sold]]*SalesDataTable[[#This Row],[Unit Price]]*SalesDataTable[[#This Row],[Discount %]]</f>
        <v>20.5975</v>
      </c>
      <c r="W1339" s="5">
        <f>YEAR(SalesDataTable[[#This Row],[Order Date]])</f>
        <v>2026</v>
      </c>
      <c r="X1339" s="8" t="str">
        <f>"Q"&amp;ROUNDUP(MONTH(SalesDataTable[[#This Row],[Order Date]])/3,0)</f>
        <v>Q3</v>
      </c>
      <c r="Y1339" s="9">
        <f>MONTH(SalesDataTable[[#This Row],[Order Date]])</f>
        <v>7</v>
      </c>
      <c r="Z1339" s="8" t="str">
        <f>TEXT(SalesDataTable[[#This Row],[Order Date]],"mmm")</f>
        <v>Jul</v>
      </c>
    </row>
    <row r="1340" spans="1:26" ht="16">
      <c r="A1340" s="2">
        <v>1317</v>
      </c>
      <c r="B1340" s="3">
        <v>46215</v>
      </c>
      <c r="C1340" s="5">
        <f>YEAR(SalesDataTable[[#This Row],[Order Date]])</f>
        <v>2026</v>
      </c>
      <c r="D1340" s="14" t="str">
        <f>"Q"&amp;ROUNDUP(MONTH(SalesDataTable[[#This Row],[Order Date]])/3,0)</f>
        <v>Q3</v>
      </c>
      <c r="E1340" s="5">
        <f>MONTH(SalesDataTable[[#This Row],[Order Date]])</f>
        <v>7</v>
      </c>
      <c r="F1340" s="5" t="str">
        <f>TEXT(SalesDataTable[[#This Row],[Order Date]], "MMM")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25">
        <f>SalesDataTable[[#This Row],[Units Sold]]*SalesDataTable[[#This Row],[Unit Price]]</f>
        <v>111</v>
      </c>
      <c r="V1340" s="8">
        <f>SalesDataTable[[#This Row],[Units Sold]]*SalesDataTable[[#This Row],[Unit Price]]*SalesDataTable[[#This Row],[Discount %]]</f>
        <v>0</v>
      </c>
      <c r="W1340" s="5">
        <f>YEAR(SalesDataTable[[#This Row],[Order Date]])</f>
        <v>2026</v>
      </c>
      <c r="X1340" s="8" t="str">
        <f>"Q"&amp;ROUNDUP(MONTH(SalesDataTable[[#This Row],[Order Date]])/3,0)</f>
        <v>Q3</v>
      </c>
      <c r="Y1340" s="9">
        <f>MONTH(SalesDataTable[[#This Row],[Order Date]])</f>
        <v>7</v>
      </c>
      <c r="Z1340" s="8" t="str">
        <f>TEXT(SalesDataTable[[#This Row],[Order Date]],"mmm")</f>
        <v>Jul</v>
      </c>
    </row>
    <row r="1341" spans="1:26" ht="16">
      <c r="A1341" s="2">
        <v>1515</v>
      </c>
      <c r="B1341" s="3">
        <v>46215</v>
      </c>
      <c r="C1341" s="5">
        <f>YEAR(SalesDataTable[[#This Row],[Order Date]])</f>
        <v>2026</v>
      </c>
      <c r="D1341" s="14" t="str">
        <f>"Q"&amp;ROUNDUP(MONTH(SalesDataTable[[#This Row],[Order Date]])/3,0)</f>
        <v>Q3</v>
      </c>
      <c r="E1341" s="5">
        <f>MONTH(SalesDataTable[[#This Row],[Order Date]])</f>
        <v>7</v>
      </c>
      <c r="F1341" s="5" t="str">
        <f>TEXT(SalesDataTable[[#This Row],[Order Date]], "MMM")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25">
        <f>SalesDataTable[[#This Row],[Units Sold]]*SalesDataTable[[#This Row],[Unit Price]]</f>
        <v>81.8</v>
      </c>
      <c r="V1341" s="8">
        <f>SalesDataTable[[#This Row],[Units Sold]]*SalesDataTable[[#This Row],[Unit Price]]*SalesDataTable[[#This Row],[Discount %]]</f>
        <v>0</v>
      </c>
      <c r="W1341" s="5">
        <f>YEAR(SalesDataTable[[#This Row],[Order Date]])</f>
        <v>2026</v>
      </c>
      <c r="X1341" s="8" t="str">
        <f>"Q"&amp;ROUNDUP(MONTH(SalesDataTable[[#This Row],[Order Date]])/3,0)</f>
        <v>Q3</v>
      </c>
      <c r="Y1341" s="9">
        <f>MONTH(SalesDataTable[[#This Row],[Order Date]])</f>
        <v>7</v>
      </c>
      <c r="Z1341" s="8" t="str">
        <f>TEXT(SalesDataTable[[#This Row],[Order Date]],"mmm")</f>
        <v>Jul</v>
      </c>
    </row>
    <row r="1342" spans="1:26" ht="16">
      <c r="A1342" s="2">
        <v>1674</v>
      </c>
      <c r="B1342" s="3">
        <v>46215</v>
      </c>
      <c r="C1342" s="5">
        <f>YEAR(SalesDataTable[[#This Row],[Order Date]])</f>
        <v>2026</v>
      </c>
      <c r="D1342" s="14" t="str">
        <f>"Q"&amp;ROUNDUP(MONTH(SalesDataTable[[#This Row],[Order Date]])/3,0)</f>
        <v>Q3</v>
      </c>
      <c r="E1342" s="5">
        <f>MONTH(SalesDataTable[[#This Row],[Order Date]])</f>
        <v>7</v>
      </c>
      <c r="F1342" s="5" t="str">
        <f>TEXT(SalesDataTable[[#This Row],[Order Date]], "MMM")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25">
        <f>SalesDataTable[[#This Row],[Units Sold]]*SalesDataTable[[#This Row],[Unit Price]]</f>
        <v>123.33</v>
      </c>
      <c r="V1342" s="8">
        <f>SalesDataTable[[#This Row],[Units Sold]]*SalesDataTable[[#This Row],[Unit Price]]*SalesDataTable[[#This Row],[Discount %]]</f>
        <v>12.333</v>
      </c>
      <c r="W1342" s="5">
        <f>YEAR(SalesDataTable[[#This Row],[Order Date]])</f>
        <v>2026</v>
      </c>
      <c r="X1342" s="8" t="str">
        <f>"Q"&amp;ROUNDUP(MONTH(SalesDataTable[[#This Row],[Order Date]])/3,0)</f>
        <v>Q3</v>
      </c>
      <c r="Y1342" s="9">
        <f>MONTH(SalesDataTable[[#This Row],[Order Date]])</f>
        <v>7</v>
      </c>
      <c r="Z1342" s="8" t="str">
        <f>TEXT(SalesDataTable[[#This Row],[Order Date]],"mmm")</f>
        <v>Jul</v>
      </c>
    </row>
    <row r="1343" spans="1:26" ht="16">
      <c r="A1343" s="2">
        <v>2407</v>
      </c>
      <c r="B1343" s="3">
        <v>46215</v>
      </c>
      <c r="C1343" s="5">
        <f>YEAR(SalesDataTable[[#This Row],[Order Date]])</f>
        <v>2026</v>
      </c>
      <c r="D1343" s="14" t="str">
        <f>"Q"&amp;ROUNDUP(MONTH(SalesDataTable[[#This Row],[Order Date]])/3,0)</f>
        <v>Q3</v>
      </c>
      <c r="E1343" s="5">
        <f>MONTH(SalesDataTable[[#This Row],[Order Date]])</f>
        <v>7</v>
      </c>
      <c r="F1343" s="5" t="str">
        <f>TEXT(SalesDataTable[[#This Row],[Order Date]], "MMM")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25">
        <f>SalesDataTable[[#This Row],[Units Sold]]*SalesDataTable[[#This Row],[Unit Price]]</f>
        <v>153.25</v>
      </c>
      <c r="V1343" s="8">
        <f>SalesDataTable[[#This Row],[Units Sold]]*SalesDataTable[[#This Row],[Unit Price]]*SalesDataTable[[#This Row],[Discount %]]</f>
        <v>22.987500000000001</v>
      </c>
      <c r="W1343" s="5">
        <f>YEAR(SalesDataTable[[#This Row],[Order Date]])</f>
        <v>2026</v>
      </c>
      <c r="X1343" s="8" t="str">
        <f>"Q"&amp;ROUNDUP(MONTH(SalesDataTable[[#This Row],[Order Date]])/3,0)</f>
        <v>Q3</v>
      </c>
      <c r="Y1343" s="9">
        <f>MONTH(SalesDataTable[[#This Row],[Order Date]])</f>
        <v>7</v>
      </c>
      <c r="Z1343" s="8" t="str">
        <f>TEXT(SalesDataTable[[#This Row],[Order Date]],"mmm")</f>
        <v>Jul</v>
      </c>
    </row>
    <row r="1344" spans="1:26" ht="16">
      <c r="A1344" s="2">
        <v>2817</v>
      </c>
      <c r="B1344" s="3">
        <v>46215</v>
      </c>
      <c r="C1344" s="5">
        <f>YEAR(SalesDataTable[[#This Row],[Order Date]])</f>
        <v>2026</v>
      </c>
      <c r="D1344" s="14" t="str">
        <f>"Q"&amp;ROUNDUP(MONTH(SalesDataTable[[#This Row],[Order Date]])/3,0)</f>
        <v>Q3</v>
      </c>
      <c r="E1344" s="5">
        <f>MONTH(SalesDataTable[[#This Row],[Order Date]])</f>
        <v>7</v>
      </c>
      <c r="F1344" s="5" t="str">
        <f>TEXT(SalesDataTable[[#This Row],[Order Date]], "MMM")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25">
        <f>SalesDataTable[[#This Row],[Units Sold]]*SalesDataTable[[#This Row],[Unit Price]]</f>
        <v>403.29</v>
      </c>
      <c r="V1344" s="8">
        <f>SalesDataTable[[#This Row],[Units Sold]]*SalesDataTable[[#This Row],[Unit Price]]*SalesDataTable[[#This Row],[Discount %]]</f>
        <v>40.329000000000008</v>
      </c>
      <c r="W1344" s="5">
        <f>YEAR(SalesDataTable[[#This Row],[Order Date]])</f>
        <v>2026</v>
      </c>
      <c r="X1344" s="8" t="str">
        <f>"Q"&amp;ROUNDUP(MONTH(SalesDataTable[[#This Row],[Order Date]])/3,0)</f>
        <v>Q3</v>
      </c>
      <c r="Y1344" s="9">
        <f>MONTH(SalesDataTable[[#This Row],[Order Date]])</f>
        <v>7</v>
      </c>
      <c r="Z1344" s="8" t="str">
        <f>TEXT(SalesDataTable[[#This Row],[Order Date]],"mmm")</f>
        <v>Jul</v>
      </c>
    </row>
    <row r="1345" spans="1:26" ht="16">
      <c r="A1345" s="2">
        <v>3059</v>
      </c>
      <c r="B1345" s="3">
        <v>46215</v>
      </c>
      <c r="C1345" s="5">
        <f>YEAR(SalesDataTable[[#This Row],[Order Date]])</f>
        <v>2026</v>
      </c>
      <c r="D1345" s="14" t="str">
        <f>"Q"&amp;ROUNDUP(MONTH(SalesDataTable[[#This Row],[Order Date]])/3,0)</f>
        <v>Q3</v>
      </c>
      <c r="E1345" s="5">
        <f>MONTH(SalesDataTable[[#This Row],[Order Date]])</f>
        <v>7</v>
      </c>
      <c r="F1345" s="5" t="str">
        <f>TEXT(SalesDataTable[[#This Row],[Order Date]], "MMM")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25">
        <f>SalesDataTable[[#This Row],[Units Sold]]*SalesDataTable[[#This Row],[Unit Price]]</f>
        <v>93.73</v>
      </c>
      <c r="V1345" s="8">
        <f>SalesDataTable[[#This Row],[Units Sold]]*SalesDataTable[[#This Row],[Unit Price]]*SalesDataTable[[#This Row],[Discount %]]</f>
        <v>4.6865000000000006</v>
      </c>
      <c r="W1345" s="5">
        <f>YEAR(SalesDataTable[[#This Row],[Order Date]])</f>
        <v>2026</v>
      </c>
      <c r="X1345" s="8" t="str">
        <f>"Q"&amp;ROUNDUP(MONTH(SalesDataTable[[#This Row],[Order Date]])/3,0)</f>
        <v>Q3</v>
      </c>
      <c r="Y1345" s="9">
        <f>MONTH(SalesDataTable[[#This Row],[Order Date]])</f>
        <v>7</v>
      </c>
      <c r="Z1345" s="8" t="str">
        <f>TEXT(SalesDataTable[[#This Row],[Order Date]],"mmm")</f>
        <v>Jul</v>
      </c>
    </row>
    <row r="1346" spans="1:26" ht="16">
      <c r="A1346" s="2">
        <v>3210</v>
      </c>
      <c r="B1346" s="3">
        <v>46215</v>
      </c>
      <c r="C1346" s="5">
        <f>YEAR(SalesDataTable[[#This Row],[Order Date]])</f>
        <v>2026</v>
      </c>
      <c r="D1346" s="14" t="str">
        <f>"Q"&amp;ROUNDUP(MONTH(SalesDataTable[[#This Row],[Order Date]])/3,0)</f>
        <v>Q3</v>
      </c>
      <c r="E1346" s="5">
        <f>MONTH(SalesDataTable[[#This Row],[Order Date]])</f>
        <v>7</v>
      </c>
      <c r="F1346" s="5" t="str">
        <f>TEXT(SalesDataTable[[#This Row],[Order Date]], "MMM")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25">
        <f>SalesDataTable[[#This Row],[Units Sold]]*SalesDataTable[[#This Row],[Unit Price]]</f>
        <v>37.090000000000003</v>
      </c>
      <c r="V1346" s="8">
        <f>SalesDataTable[[#This Row],[Units Sold]]*SalesDataTable[[#This Row],[Unit Price]]*SalesDataTable[[#This Row],[Discount %]]</f>
        <v>0</v>
      </c>
      <c r="W1346" s="5">
        <f>YEAR(SalesDataTable[[#This Row],[Order Date]])</f>
        <v>2026</v>
      </c>
      <c r="X1346" s="8" t="str">
        <f>"Q"&amp;ROUNDUP(MONTH(SalesDataTable[[#This Row],[Order Date]])/3,0)</f>
        <v>Q3</v>
      </c>
      <c r="Y1346" s="9">
        <f>MONTH(SalesDataTable[[#This Row],[Order Date]])</f>
        <v>7</v>
      </c>
      <c r="Z1346" s="8" t="str">
        <f>TEXT(SalesDataTable[[#This Row],[Order Date]],"mmm")</f>
        <v>Jul</v>
      </c>
    </row>
    <row r="1347" spans="1:26" ht="16">
      <c r="A1347" s="2">
        <v>3670</v>
      </c>
      <c r="B1347" s="3">
        <v>46215</v>
      </c>
      <c r="C1347" s="5">
        <f>YEAR(SalesDataTable[[#This Row],[Order Date]])</f>
        <v>2026</v>
      </c>
      <c r="D1347" s="14" t="str">
        <f>"Q"&amp;ROUNDUP(MONTH(SalesDataTable[[#This Row],[Order Date]])/3,0)</f>
        <v>Q3</v>
      </c>
      <c r="E1347" s="5">
        <f>MONTH(SalesDataTable[[#This Row],[Order Date]])</f>
        <v>7</v>
      </c>
      <c r="F1347" s="5" t="str">
        <f>TEXT(SalesDataTable[[#This Row],[Order Date]], "MMM")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25">
        <f>SalesDataTable[[#This Row],[Units Sold]]*SalesDataTable[[#This Row],[Unit Price]]</f>
        <v>45.43</v>
      </c>
      <c r="V1347" s="8">
        <f>SalesDataTable[[#This Row],[Units Sold]]*SalesDataTable[[#This Row],[Unit Price]]*SalesDataTable[[#This Row],[Discount %]]</f>
        <v>0</v>
      </c>
      <c r="W1347" s="5">
        <f>YEAR(SalesDataTable[[#This Row],[Order Date]])</f>
        <v>2026</v>
      </c>
      <c r="X1347" s="8" t="str">
        <f>"Q"&amp;ROUNDUP(MONTH(SalesDataTable[[#This Row],[Order Date]])/3,0)</f>
        <v>Q3</v>
      </c>
      <c r="Y1347" s="9">
        <f>MONTH(SalesDataTable[[#This Row],[Order Date]])</f>
        <v>7</v>
      </c>
      <c r="Z1347" s="8" t="str">
        <f>TEXT(SalesDataTable[[#This Row],[Order Date]],"mmm")</f>
        <v>Jul</v>
      </c>
    </row>
    <row r="1348" spans="1:26" ht="16">
      <c r="A1348" s="2">
        <v>4017</v>
      </c>
      <c r="B1348" s="3">
        <v>46215</v>
      </c>
      <c r="C1348" s="5">
        <f>YEAR(SalesDataTable[[#This Row],[Order Date]])</f>
        <v>2026</v>
      </c>
      <c r="D1348" s="14" t="str">
        <f>"Q"&amp;ROUNDUP(MONTH(SalesDataTable[[#This Row],[Order Date]])/3,0)</f>
        <v>Q3</v>
      </c>
      <c r="E1348" s="5">
        <f>MONTH(SalesDataTable[[#This Row],[Order Date]])</f>
        <v>7</v>
      </c>
      <c r="F1348" s="5" t="str">
        <f>TEXT(SalesDataTable[[#This Row],[Order Date]], "MMM")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25">
        <f>SalesDataTable[[#This Row],[Units Sold]]*SalesDataTable[[#This Row],[Unit Price]]</f>
        <v>39.5</v>
      </c>
      <c r="V1348" s="8">
        <f>SalesDataTable[[#This Row],[Units Sold]]*SalesDataTable[[#This Row],[Unit Price]]*SalesDataTable[[#This Row],[Discount %]]</f>
        <v>3.95</v>
      </c>
      <c r="W1348" s="5">
        <f>YEAR(SalesDataTable[[#This Row],[Order Date]])</f>
        <v>2026</v>
      </c>
      <c r="X1348" s="8" t="str">
        <f>"Q"&amp;ROUNDUP(MONTH(SalesDataTable[[#This Row],[Order Date]])/3,0)</f>
        <v>Q3</v>
      </c>
      <c r="Y1348" s="9">
        <f>MONTH(SalesDataTable[[#This Row],[Order Date]])</f>
        <v>7</v>
      </c>
      <c r="Z1348" s="8" t="str">
        <f>TEXT(SalesDataTable[[#This Row],[Order Date]],"mmm")</f>
        <v>Jul</v>
      </c>
    </row>
    <row r="1349" spans="1:26" ht="16">
      <c r="A1349" s="2">
        <v>5012</v>
      </c>
      <c r="B1349" s="3">
        <v>46215</v>
      </c>
      <c r="C1349" s="5">
        <f>YEAR(SalesDataTable[[#This Row],[Order Date]])</f>
        <v>2026</v>
      </c>
      <c r="D1349" s="14" t="str">
        <f>"Q"&amp;ROUNDUP(MONTH(SalesDataTable[[#This Row],[Order Date]])/3,0)</f>
        <v>Q3</v>
      </c>
      <c r="E1349" s="5">
        <f>MONTH(SalesDataTable[[#This Row],[Order Date]])</f>
        <v>7</v>
      </c>
      <c r="F1349" s="5" t="str">
        <f>TEXT(SalesDataTable[[#This Row],[Order Date]], "MMM")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25">
        <f>SalesDataTable[[#This Row],[Units Sold]]*SalesDataTable[[#This Row],[Unit Price]]</f>
        <v>247.16</v>
      </c>
      <c r="V1349" s="8">
        <f>SalesDataTable[[#This Row],[Units Sold]]*SalesDataTable[[#This Row],[Unit Price]]*SalesDataTable[[#This Row],[Discount %]]</f>
        <v>24.716000000000001</v>
      </c>
      <c r="W1349" s="5">
        <f>YEAR(SalesDataTable[[#This Row],[Order Date]])</f>
        <v>2026</v>
      </c>
      <c r="X1349" s="8" t="str">
        <f>"Q"&amp;ROUNDUP(MONTH(SalesDataTable[[#This Row],[Order Date]])/3,0)</f>
        <v>Q3</v>
      </c>
      <c r="Y1349" s="9">
        <f>MONTH(SalesDataTable[[#This Row],[Order Date]])</f>
        <v>7</v>
      </c>
      <c r="Z1349" s="8" t="str">
        <f>TEXT(SalesDataTable[[#This Row],[Order Date]],"mmm")</f>
        <v>Jul</v>
      </c>
    </row>
    <row r="1350" spans="1:26" ht="16">
      <c r="A1350" s="2">
        <v>884</v>
      </c>
      <c r="B1350" s="3">
        <v>46216</v>
      </c>
      <c r="C1350" s="5">
        <f>YEAR(SalesDataTable[[#This Row],[Order Date]])</f>
        <v>2026</v>
      </c>
      <c r="D1350" s="14" t="str">
        <f>"Q"&amp;ROUNDUP(MONTH(SalesDataTable[[#This Row],[Order Date]])/3,0)</f>
        <v>Q3</v>
      </c>
      <c r="E1350" s="5">
        <f>MONTH(SalesDataTable[[#This Row],[Order Date]])</f>
        <v>7</v>
      </c>
      <c r="F1350" s="5" t="str">
        <f>TEXT(SalesDataTable[[#This Row],[Order Date]], "MMM")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25">
        <f>SalesDataTable[[#This Row],[Units Sold]]*SalesDataTable[[#This Row],[Unit Price]]</f>
        <v>103.61</v>
      </c>
      <c r="V1350" s="8">
        <f>SalesDataTable[[#This Row],[Units Sold]]*SalesDataTable[[#This Row],[Unit Price]]*SalesDataTable[[#This Row],[Discount %]]</f>
        <v>0</v>
      </c>
      <c r="W1350" s="5">
        <f>YEAR(SalesDataTable[[#This Row],[Order Date]])</f>
        <v>2026</v>
      </c>
      <c r="X1350" s="8" t="str">
        <f>"Q"&amp;ROUNDUP(MONTH(SalesDataTable[[#This Row],[Order Date]])/3,0)</f>
        <v>Q3</v>
      </c>
      <c r="Y1350" s="9">
        <f>MONTH(SalesDataTable[[#This Row],[Order Date]])</f>
        <v>7</v>
      </c>
      <c r="Z1350" s="8" t="str">
        <f>TEXT(SalesDataTable[[#This Row],[Order Date]],"mmm")</f>
        <v>Jul</v>
      </c>
    </row>
    <row r="1351" spans="1:26" ht="16">
      <c r="A1351" s="2">
        <v>1025</v>
      </c>
      <c r="B1351" s="3">
        <v>46216</v>
      </c>
      <c r="C1351" s="5">
        <f>YEAR(SalesDataTable[[#This Row],[Order Date]])</f>
        <v>2026</v>
      </c>
      <c r="D1351" s="14" t="str">
        <f>"Q"&amp;ROUNDUP(MONTH(SalesDataTable[[#This Row],[Order Date]])/3,0)</f>
        <v>Q3</v>
      </c>
      <c r="E1351" s="5">
        <f>MONTH(SalesDataTable[[#This Row],[Order Date]])</f>
        <v>7</v>
      </c>
      <c r="F1351" s="5" t="str">
        <f>TEXT(SalesDataTable[[#This Row],[Order Date]], "MMM")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25">
        <f>SalesDataTable[[#This Row],[Units Sold]]*SalesDataTable[[#This Row],[Unit Price]]</f>
        <v>291.5</v>
      </c>
      <c r="V1351" s="8">
        <f>SalesDataTable[[#This Row],[Units Sold]]*SalesDataTable[[#This Row],[Unit Price]]*SalesDataTable[[#This Row],[Discount %]]</f>
        <v>14.575000000000001</v>
      </c>
      <c r="W1351" s="5">
        <f>YEAR(SalesDataTable[[#This Row],[Order Date]])</f>
        <v>2026</v>
      </c>
      <c r="X1351" s="8" t="str">
        <f>"Q"&amp;ROUNDUP(MONTH(SalesDataTable[[#This Row],[Order Date]])/3,0)</f>
        <v>Q3</v>
      </c>
      <c r="Y1351" s="9">
        <f>MONTH(SalesDataTable[[#This Row],[Order Date]])</f>
        <v>7</v>
      </c>
      <c r="Z1351" s="8" t="str">
        <f>TEXT(SalesDataTable[[#This Row],[Order Date]],"mmm")</f>
        <v>Jul</v>
      </c>
    </row>
    <row r="1352" spans="1:26" ht="16">
      <c r="A1352" s="2">
        <v>1279</v>
      </c>
      <c r="B1352" s="3">
        <v>46216</v>
      </c>
      <c r="C1352" s="5">
        <f>YEAR(SalesDataTable[[#This Row],[Order Date]])</f>
        <v>2026</v>
      </c>
      <c r="D1352" s="14" t="str">
        <f>"Q"&amp;ROUNDUP(MONTH(SalesDataTable[[#This Row],[Order Date]])/3,0)</f>
        <v>Q3</v>
      </c>
      <c r="E1352" s="5">
        <f>MONTH(SalesDataTable[[#This Row],[Order Date]])</f>
        <v>7</v>
      </c>
      <c r="F1352" s="5" t="str">
        <f>TEXT(SalesDataTable[[#This Row],[Order Date]], "MMM")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25">
        <f>SalesDataTable[[#This Row],[Units Sold]]*SalesDataTable[[#This Row],[Unit Price]]</f>
        <v>387.52</v>
      </c>
      <c r="V1352" s="8">
        <f>SalesDataTable[[#This Row],[Units Sold]]*SalesDataTable[[#This Row],[Unit Price]]*SalesDataTable[[#This Row],[Discount %]]</f>
        <v>38.752000000000002</v>
      </c>
      <c r="W1352" s="5">
        <f>YEAR(SalesDataTable[[#This Row],[Order Date]])</f>
        <v>2026</v>
      </c>
      <c r="X1352" s="8" t="str">
        <f>"Q"&amp;ROUNDUP(MONTH(SalesDataTable[[#This Row],[Order Date]])/3,0)</f>
        <v>Q3</v>
      </c>
      <c r="Y1352" s="9">
        <f>MONTH(SalesDataTable[[#This Row],[Order Date]])</f>
        <v>7</v>
      </c>
      <c r="Z1352" s="8" t="str">
        <f>TEXT(SalesDataTable[[#This Row],[Order Date]],"mmm")</f>
        <v>Jul</v>
      </c>
    </row>
    <row r="1353" spans="1:26" ht="16">
      <c r="A1353" s="2">
        <v>1534</v>
      </c>
      <c r="B1353" s="3">
        <v>46216</v>
      </c>
      <c r="C1353" s="5">
        <f>YEAR(SalesDataTable[[#This Row],[Order Date]])</f>
        <v>2026</v>
      </c>
      <c r="D1353" s="14" t="str">
        <f>"Q"&amp;ROUNDUP(MONTH(SalesDataTable[[#This Row],[Order Date]])/3,0)</f>
        <v>Q3</v>
      </c>
      <c r="E1353" s="5">
        <f>MONTH(SalesDataTable[[#This Row],[Order Date]])</f>
        <v>7</v>
      </c>
      <c r="F1353" s="5" t="str">
        <f>TEXT(SalesDataTable[[#This Row],[Order Date]], "MMM")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25">
        <f>SalesDataTable[[#This Row],[Units Sold]]*SalesDataTable[[#This Row],[Unit Price]]</f>
        <v>292.18</v>
      </c>
      <c r="V1353" s="8">
        <f>SalesDataTable[[#This Row],[Units Sold]]*SalesDataTable[[#This Row],[Unit Price]]*SalesDataTable[[#This Row],[Discount %]]</f>
        <v>29.218000000000004</v>
      </c>
      <c r="W1353" s="5">
        <f>YEAR(SalesDataTable[[#This Row],[Order Date]])</f>
        <v>2026</v>
      </c>
      <c r="X1353" s="8" t="str">
        <f>"Q"&amp;ROUNDUP(MONTH(SalesDataTable[[#This Row],[Order Date]])/3,0)</f>
        <v>Q3</v>
      </c>
      <c r="Y1353" s="9">
        <f>MONTH(SalesDataTable[[#This Row],[Order Date]])</f>
        <v>7</v>
      </c>
      <c r="Z1353" s="8" t="str">
        <f>TEXT(SalesDataTable[[#This Row],[Order Date]],"mmm")</f>
        <v>Jul</v>
      </c>
    </row>
    <row r="1354" spans="1:26" ht="16">
      <c r="A1354" s="2">
        <v>2147</v>
      </c>
      <c r="B1354" s="3">
        <v>46216</v>
      </c>
      <c r="C1354" s="5">
        <f>YEAR(SalesDataTable[[#This Row],[Order Date]])</f>
        <v>2026</v>
      </c>
      <c r="D1354" s="14" t="str">
        <f>"Q"&amp;ROUNDUP(MONTH(SalesDataTable[[#This Row],[Order Date]])/3,0)</f>
        <v>Q3</v>
      </c>
      <c r="E1354" s="5">
        <f>MONTH(SalesDataTable[[#This Row],[Order Date]])</f>
        <v>7</v>
      </c>
      <c r="F1354" s="5" t="str">
        <f>TEXT(SalesDataTable[[#This Row],[Order Date]], "MMM")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25">
        <f>SalesDataTable[[#This Row],[Units Sold]]*SalesDataTable[[#This Row],[Unit Price]]</f>
        <v>131.91999999999999</v>
      </c>
      <c r="V1354" s="8">
        <f>SalesDataTable[[#This Row],[Units Sold]]*SalesDataTable[[#This Row],[Unit Price]]*SalesDataTable[[#This Row],[Discount %]]</f>
        <v>0</v>
      </c>
      <c r="W1354" s="5">
        <f>YEAR(SalesDataTable[[#This Row],[Order Date]])</f>
        <v>2026</v>
      </c>
      <c r="X1354" s="8" t="str">
        <f>"Q"&amp;ROUNDUP(MONTH(SalesDataTable[[#This Row],[Order Date]])/3,0)</f>
        <v>Q3</v>
      </c>
      <c r="Y1354" s="9">
        <f>MONTH(SalesDataTable[[#This Row],[Order Date]])</f>
        <v>7</v>
      </c>
      <c r="Z1354" s="8" t="str">
        <f>TEXT(SalesDataTable[[#This Row],[Order Date]],"mmm")</f>
        <v>Jul</v>
      </c>
    </row>
    <row r="1355" spans="1:26" ht="16">
      <c r="A1355" s="2">
        <v>2385</v>
      </c>
      <c r="B1355" s="3">
        <v>46216</v>
      </c>
      <c r="C1355" s="5">
        <f>YEAR(SalesDataTable[[#This Row],[Order Date]])</f>
        <v>2026</v>
      </c>
      <c r="D1355" s="14" t="str">
        <f>"Q"&amp;ROUNDUP(MONTH(SalesDataTable[[#This Row],[Order Date]])/3,0)</f>
        <v>Q3</v>
      </c>
      <c r="E1355" s="5">
        <f>MONTH(SalesDataTable[[#This Row],[Order Date]])</f>
        <v>7</v>
      </c>
      <c r="F1355" s="5" t="str">
        <f>TEXT(SalesDataTable[[#This Row],[Order Date]], "MMM")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25">
        <f>SalesDataTable[[#This Row],[Units Sold]]*SalesDataTable[[#This Row],[Unit Price]]</f>
        <v>499.68</v>
      </c>
      <c r="V1355" s="8">
        <f>SalesDataTable[[#This Row],[Units Sold]]*SalesDataTable[[#This Row],[Unit Price]]*SalesDataTable[[#This Row],[Discount %]]</f>
        <v>74.951999999999998</v>
      </c>
      <c r="W1355" s="5">
        <f>YEAR(SalesDataTable[[#This Row],[Order Date]])</f>
        <v>2026</v>
      </c>
      <c r="X1355" s="8" t="str">
        <f>"Q"&amp;ROUNDUP(MONTH(SalesDataTable[[#This Row],[Order Date]])/3,0)</f>
        <v>Q3</v>
      </c>
      <c r="Y1355" s="9">
        <f>MONTH(SalesDataTable[[#This Row],[Order Date]])</f>
        <v>7</v>
      </c>
      <c r="Z1355" s="8" t="str">
        <f>TEXT(SalesDataTable[[#This Row],[Order Date]],"mmm")</f>
        <v>Jul</v>
      </c>
    </row>
    <row r="1356" spans="1:26" ht="16">
      <c r="A1356" s="2">
        <v>2517</v>
      </c>
      <c r="B1356" s="3">
        <v>46216</v>
      </c>
      <c r="C1356" s="5">
        <f>YEAR(SalesDataTable[[#This Row],[Order Date]])</f>
        <v>2026</v>
      </c>
      <c r="D1356" s="14" t="str">
        <f>"Q"&amp;ROUNDUP(MONTH(SalesDataTable[[#This Row],[Order Date]])/3,0)</f>
        <v>Q3</v>
      </c>
      <c r="E1356" s="5">
        <f>MONTH(SalesDataTable[[#This Row],[Order Date]])</f>
        <v>7</v>
      </c>
      <c r="F1356" s="5" t="str">
        <f>TEXT(SalesDataTable[[#This Row],[Order Date]], "MMM")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25">
        <f>SalesDataTable[[#This Row],[Units Sold]]*SalesDataTable[[#This Row],[Unit Price]]</f>
        <v>36.479999999999997</v>
      </c>
      <c r="V1356" s="8">
        <f>SalesDataTable[[#This Row],[Units Sold]]*SalesDataTable[[#This Row],[Unit Price]]*SalesDataTable[[#This Row],[Discount %]]</f>
        <v>1.8239999999999998</v>
      </c>
      <c r="W1356" s="5">
        <f>YEAR(SalesDataTable[[#This Row],[Order Date]])</f>
        <v>2026</v>
      </c>
      <c r="X1356" s="8" t="str">
        <f>"Q"&amp;ROUNDUP(MONTH(SalesDataTable[[#This Row],[Order Date]])/3,0)</f>
        <v>Q3</v>
      </c>
      <c r="Y1356" s="9">
        <f>MONTH(SalesDataTable[[#This Row],[Order Date]])</f>
        <v>7</v>
      </c>
      <c r="Z1356" s="8" t="str">
        <f>TEXT(SalesDataTable[[#This Row],[Order Date]],"mmm")</f>
        <v>Jul</v>
      </c>
    </row>
    <row r="1357" spans="1:26" ht="16">
      <c r="A1357" s="2">
        <v>2746</v>
      </c>
      <c r="B1357" s="3">
        <v>46216</v>
      </c>
      <c r="C1357" s="5">
        <f>YEAR(SalesDataTable[[#This Row],[Order Date]])</f>
        <v>2026</v>
      </c>
      <c r="D1357" s="14" t="str">
        <f>"Q"&amp;ROUNDUP(MONTH(SalesDataTable[[#This Row],[Order Date]])/3,0)</f>
        <v>Q3</v>
      </c>
      <c r="E1357" s="5">
        <f>MONTH(SalesDataTable[[#This Row],[Order Date]])</f>
        <v>7</v>
      </c>
      <c r="F1357" s="5" t="str">
        <f>TEXT(SalesDataTable[[#This Row],[Order Date]], "MMM")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25">
        <f>SalesDataTable[[#This Row],[Units Sold]]*SalesDataTable[[#This Row],[Unit Price]]</f>
        <v>466.32</v>
      </c>
      <c r="V1357" s="8">
        <f>SalesDataTable[[#This Row],[Units Sold]]*SalesDataTable[[#This Row],[Unit Price]]*SalesDataTable[[#This Row],[Discount %]]</f>
        <v>23.316000000000003</v>
      </c>
      <c r="W1357" s="5">
        <f>YEAR(SalesDataTable[[#This Row],[Order Date]])</f>
        <v>2026</v>
      </c>
      <c r="X1357" s="8" t="str">
        <f>"Q"&amp;ROUNDUP(MONTH(SalesDataTable[[#This Row],[Order Date]])/3,0)</f>
        <v>Q3</v>
      </c>
      <c r="Y1357" s="9">
        <f>MONTH(SalesDataTable[[#This Row],[Order Date]])</f>
        <v>7</v>
      </c>
      <c r="Z1357" s="8" t="str">
        <f>TEXT(SalesDataTable[[#This Row],[Order Date]],"mmm")</f>
        <v>Jul</v>
      </c>
    </row>
    <row r="1358" spans="1:26" ht="16">
      <c r="A1358" s="2">
        <v>3297</v>
      </c>
      <c r="B1358" s="3">
        <v>46216</v>
      </c>
      <c r="C1358" s="5">
        <f>YEAR(SalesDataTable[[#This Row],[Order Date]])</f>
        <v>2026</v>
      </c>
      <c r="D1358" s="14" t="str">
        <f>"Q"&amp;ROUNDUP(MONTH(SalesDataTable[[#This Row],[Order Date]])/3,0)</f>
        <v>Q3</v>
      </c>
      <c r="E1358" s="5">
        <f>MONTH(SalesDataTable[[#This Row],[Order Date]])</f>
        <v>7</v>
      </c>
      <c r="F1358" s="5" t="str">
        <f>TEXT(SalesDataTable[[#This Row],[Order Date]], "MMM")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25">
        <f>SalesDataTable[[#This Row],[Units Sold]]*SalesDataTable[[#This Row],[Unit Price]]</f>
        <v>243.48</v>
      </c>
      <c r="V1358" s="8">
        <f>SalesDataTable[[#This Row],[Units Sold]]*SalesDataTable[[#This Row],[Unit Price]]*SalesDataTable[[#This Row],[Discount %]]</f>
        <v>36.521999999999998</v>
      </c>
      <c r="W1358" s="5">
        <f>YEAR(SalesDataTable[[#This Row],[Order Date]])</f>
        <v>2026</v>
      </c>
      <c r="X1358" s="8" t="str">
        <f>"Q"&amp;ROUNDUP(MONTH(SalesDataTable[[#This Row],[Order Date]])/3,0)</f>
        <v>Q3</v>
      </c>
      <c r="Y1358" s="9">
        <f>MONTH(SalesDataTable[[#This Row],[Order Date]])</f>
        <v>7</v>
      </c>
      <c r="Z1358" s="8" t="str">
        <f>TEXT(SalesDataTable[[#This Row],[Order Date]],"mmm")</f>
        <v>Jul</v>
      </c>
    </row>
    <row r="1359" spans="1:26" ht="16">
      <c r="A1359" s="2">
        <v>772</v>
      </c>
      <c r="B1359" s="3">
        <v>46217</v>
      </c>
      <c r="C1359" s="5">
        <f>YEAR(SalesDataTable[[#This Row],[Order Date]])</f>
        <v>2026</v>
      </c>
      <c r="D1359" s="14" t="str">
        <f>"Q"&amp;ROUNDUP(MONTH(SalesDataTable[[#This Row],[Order Date]])/3,0)</f>
        <v>Q3</v>
      </c>
      <c r="E1359" s="5">
        <f>MONTH(SalesDataTable[[#This Row],[Order Date]])</f>
        <v>7</v>
      </c>
      <c r="F1359" s="5" t="str">
        <f>TEXT(SalesDataTable[[#This Row],[Order Date]], "MMM")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25">
        <f>SalesDataTable[[#This Row],[Units Sold]]*SalesDataTable[[#This Row],[Unit Price]]</f>
        <v>202.06</v>
      </c>
      <c r="V1359" s="8">
        <f>SalesDataTable[[#This Row],[Units Sold]]*SalesDataTable[[#This Row],[Unit Price]]*SalesDataTable[[#This Row],[Discount %]]</f>
        <v>20.206000000000003</v>
      </c>
      <c r="W1359" s="5">
        <f>YEAR(SalesDataTable[[#This Row],[Order Date]])</f>
        <v>2026</v>
      </c>
      <c r="X1359" s="8" t="str">
        <f>"Q"&amp;ROUNDUP(MONTH(SalesDataTable[[#This Row],[Order Date]])/3,0)</f>
        <v>Q3</v>
      </c>
      <c r="Y1359" s="9">
        <f>MONTH(SalesDataTable[[#This Row],[Order Date]])</f>
        <v>7</v>
      </c>
      <c r="Z1359" s="8" t="str">
        <f>TEXT(SalesDataTable[[#This Row],[Order Date]],"mmm")</f>
        <v>Jul</v>
      </c>
    </row>
    <row r="1360" spans="1:26" ht="16">
      <c r="A1360" s="2">
        <v>838</v>
      </c>
      <c r="B1360" s="3">
        <v>46217</v>
      </c>
      <c r="C1360" s="5">
        <f>YEAR(SalesDataTable[[#This Row],[Order Date]])</f>
        <v>2026</v>
      </c>
      <c r="D1360" s="14" t="str">
        <f>"Q"&amp;ROUNDUP(MONTH(SalesDataTable[[#This Row],[Order Date]])/3,0)</f>
        <v>Q3</v>
      </c>
      <c r="E1360" s="5">
        <f>MONTH(SalesDataTable[[#This Row],[Order Date]])</f>
        <v>7</v>
      </c>
      <c r="F1360" s="5" t="str">
        <f>TEXT(SalesDataTable[[#This Row],[Order Date]], "MMM")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25">
        <f>SalesDataTable[[#This Row],[Units Sold]]*SalesDataTable[[#This Row],[Unit Price]]</f>
        <v>80.150000000000006</v>
      </c>
      <c r="V1360" s="8">
        <f>SalesDataTable[[#This Row],[Units Sold]]*SalesDataTable[[#This Row],[Unit Price]]*SalesDataTable[[#This Row],[Discount %]]</f>
        <v>4.0075000000000003</v>
      </c>
      <c r="W1360" s="5">
        <f>YEAR(SalesDataTable[[#This Row],[Order Date]])</f>
        <v>2026</v>
      </c>
      <c r="X1360" s="8" t="str">
        <f>"Q"&amp;ROUNDUP(MONTH(SalesDataTable[[#This Row],[Order Date]])/3,0)</f>
        <v>Q3</v>
      </c>
      <c r="Y1360" s="9">
        <f>MONTH(SalesDataTable[[#This Row],[Order Date]])</f>
        <v>7</v>
      </c>
      <c r="Z1360" s="8" t="str">
        <f>TEXT(SalesDataTable[[#This Row],[Order Date]],"mmm")</f>
        <v>Jul</v>
      </c>
    </row>
    <row r="1361" spans="1:26" ht="16">
      <c r="A1361" s="2">
        <v>1144</v>
      </c>
      <c r="B1361" s="3">
        <v>46217</v>
      </c>
      <c r="C1361" s="5">
        <f>YEAR(SalesDataTable[[#This Row],[Order Date]])</f>
        <v>2026</v>
      </c>
      <c r="D1361" s="14" t="str">
        <f>"Q"&amp;ROUNDUP(MONTH(SalesDataTable[[#This Row],[Order Date]])/3,0)</f>
        <v>Q3</v>
      </c>
      <c r="E1361" s="5">
        <f>MONTH(SalesDataTable[[#This Row],[Order Date]])</f>
        <v>7</v>
      </c>
      <c r="F1361" s="5" t="str">
        <f>TEXT(SalesDataTable[[#This Row],[Order Date]], "MMM")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25">
        <f>SalesDataTable[[#This Row],[Units Sold]]*SalesDataTable[[#This Row],[Unit Price]]</f>
        <v>83.74</v>
      </c>
      <c r="V1361" s="8">
        <f>SalesDataTable[[#This Row],[Units Sold]]*SalesDataTable[[#This Row],[Unit Price]]*SalesDataTable[[#This Row],[Discount %]]</f>
        <v>0</v>
      </c>
      <c r="W1361" s="5">
        <f>YEAR(SalesDataTable[[#This Row],[Order Date]])</f>
        <v>2026</v>
      </c>
      <c r="X1361" s="8" t="str">
        <f>"Q"&amp;ROUNDUP(MONTH(SalesDataTable[[#This Row],[Order Date]])/3,0)</f>
        <v>Q3</v>
      </c>
      <c r="Y1361" s="9">
        <f>MONTH(SalesDataTable[[#This Row],[Order Date]])</f>
        <v>7</v>
      </c>
      <c r="Z1361" s="8" t="str">
        <f>TEXT(SalesDataTable[[#This Row],[Order Date]],"mmm")</f>
        <v>Jul</v>
      </c>
    </row>
    <row r="1362" spans="1:26" ht="16">
      <c r="A1362" s="2">
        <v>1686</v>
      </c>
      <c r="B1362" s="3">
        <v>46217</v>
      </c>
      <c r="C1362" s="5">
        <f>YEAR(SalesDataTable[[#This Row],[Order Date]])</f>
        <v>2026</v>
      </c>
      <c r="D1362" s="14" t="str">
        <f>"Q"&amp;ROUNDUP(MONTH(SalesDataTable[[#This Row],[Order Date]])/3,0)</f>
        <v>Q3</v>
      </c>
      <c r="E1362" s="5">
        <f>MONTH(SalesDataTable[[#This Row],[Order Date]])</f>
        <v>7</v>
      </c>
      <c r="F1362" s="5" t="str">
        <f>TEXT(SalesDataTable[[#This Row],[Order Date]], "MMM")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25">
        <f>SalesDataTable[[#This Row],[Units Sold]]*SalesDataTable[[#This Row],[Unit Price]]</f>
        <v>286</v>
      </c>
      <c r="V1362" s="8">
        <f>SalesDataTable[[#This Row],[Units Sold]]*SalesDataTable[[#This Row],[Unit Price]]*SalesDataTable[[#This Row],[Discount %]]</f>
        <v>42.9</v>
      </c>
      <c r="W1362" s="5">
        <f>YEAR(SalesDataTable[[#This Row],[Order Date]])</f>
        <v>2026</v>
      </c>
      <c r="X1362" s="8" t="str">
        <f>"Q"&amp;ROUNDUP(MONTH(SalesDataTable[[#This Row],[Order Date]])/3,0)</f>
        <v>Q3</v>
      </c>
      <c r="Y1362" s="9">
        <f>MONTH(SalesDataTable[[#This Row],[Order Date]])</f>
        <v>7</v>
      </c>
      <c r="Z1362" s="8" t="str">
        <f>TEXT(SalesDataTable[[#This Row],[Order Date]],"mmm")</f>
        <v>Jul</v>
      </c>
    </row>
    <row r="1363" spans="1:26" ht="16">
      <c r="A1363" s="2">
        <v>2823</v>
      </c>
      <c r="B1363" s="3">
        <v>46217</v>
      </c>
      <c r="C1363" s="5">
        <f>YEAR(SalesDataTable[[#This Row],[Order Date]])</f>
        <v>2026</v>
      </c>
      <c r="D1363" s="14" t="str">
        <f>"Q"&amp;ROUNDUP(MONTH(SalesDataTable[[#This Row],[Order Date]])/3,0)</f>
        <v>Q3</v>
      </c>
      <c r="E1363" s="5">
        <f>MONTH(SalesDataTable[[#This Row],[Order Date]])</f>
        <v>7</v>
      </c>
      <c r="F1363" s="5" t="str">
        <f>TEXT(SalesDataTable[[#This Row],[Order Date]], "MMM")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25">
        <f>SalesDataTable[[#This Row],[Units Sold]]*SalesDataTable[[#This Row],[Unit Price]]</f>
        <v>244.17000000000002</v>
      </c>
      <c r="V1363" s="8">
        <f>SalesDataTable[[#This Row],[Units Sold]]*SalesDataTable[[#This Row],[Unit Price]]*SalesDataTable[[#This Row],[Discount %]]</f>
        <v>0</v>
      </c>
      <c r="W1363" s="5">
        <f>YEAR(SalesDataTable[[#This Row],[Order Date]])</f>
        <v>2026</v>
      </c>
      <c r="X1363" s="8" t="str">
        <f>"Q"&amp;ROUNDUP(MONTH(SalesDataTable[[#This Row],[Order Date]])/3,0)</f>
        <v>Q3</v>
      </c>
      <c r="Y1363" s="9">
        <f>MONTH(SalesDataTable[[#This Row],[Order Date]])</f>
        <v>7</v>
      </c>
      <c r="Z1363" s="8" t="str">
        <f>TEXT(SalesDataTable[[#This Row],[Order Date]],"mmm")</f>
        <v>Jul</v>
      </c>
    </row>
    <row r="1364" spans="1:26" ht="16">
      <c r="A1364" s="2">
        <v>2883</v>
      </c>
      <c r="B1364" s="3">
        <v>46217</v>
      </c>
      <c r="C1364" s="5">
        <f>YEAR(SalesDataTable[[#This Row],[Order Date]])</f>
        <v>2026</v>
      </c>
      <c r="D1364" s="14" t="str">
        <f>"Q"&amp;ROUNDUP(MONTH(SalesDataTable[[#This Row],[Order Date]])/3,0)</f>
        <v>Q3</v>
      </c>
      <c r="E1364" s="5">
        <f>MONTH(SalesDataTable[[#This Row],[Order Date]])</f>
        <v>7</v>
      </c>
      <c r="F1364" s="5" t="str">
        <f>TEXT(SalesDataTable[[#This Row],[Order Date]], "MMM")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25">
        <f>SalesDataTable[[#This Row],[Units Sold]]*SalesDataTable[[#This Row],[Unit Price]]</f>
        <v>36.799999999999997</v>
      </c>
      <c r="V1364" s="8">
        <f>SalesDataTable[[#This Row],[Units Sold]]*SalesDataTable[[#This Row],[Unit Price]]*SalesDataTable[[#This Row],[Discount %]]</f>
        <v>0</v>
      </c>
      <c r="W1364" s="5">
        <f>YEAR(SalesDataTable[[#This Row],[Order Date]])</f>
        <v>2026</v>
      </c>
      <c r="X1364" s="8" t="str">
        <f>"Q"&amp;ROUNDUP(MONTH(SalesDataTable[[#This Row],[Order Date]])/3,0)</f>
        <v>Q3</v>
      </c>
      <c r="Y1364" s="9">
        <f>MONTH(SalesDataTable[[#This Row],[Order Date]])</f>
        <v>7</v>
      </c>
      <c r="Z1364" s="8" t="str">
        <f>TEXT(SalesDataTable[[#This Row],[Order Date]],"mmm")</f>
        <v>Jul</v>
      </c>
    </row>
    <row r="1365" spans="1:26" ht="16">
      <c r="A1365" s="2">
        <v>3259</v>
      </c>
      <c r="B1365" s="3">
        <v>46217</v>
      </c>
      <c r="C1365" s="5">
        <f>YEAR(SalesDataTable[[#This Row],[Order Date]])</f>
        <v>2026</v>
      </c>
      <c r="D1365" s="14" t="str">
        <f>"Q"&amp;ROUNDUP(MONTH(SalesDataTable[[#This Row],[Order Date]])/3,0)</f>
        <v>Q3</v>
      </c>
      <c r="E1365" s="5">
        <f>MONTH(SalesDataTable[[#This Row],[Order Date]])</f>
        <v>7</v>
      </c>
      <c r="F1365" s="5" t="str">
        <f>TEXT(SalesDataTable[[#This Row],[Order Date]], "MMM")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25">
        <f>SalesDataTable[[#This Row],[Units Sold]]*SalesDataTable[[#This Row],[Unit Price]]</f>
        <v>1164.9000000000001</v>
      </c>
      <c r="V1365" s="8">
        <f>SalesDataTable[[#This Row],[Units Sold]]*SalesDataTable[[#This Row],[Unit Price]]*SalesDataTable[[#This Row],[Discount %]]</f>
        <v>116.49000000000001</v>
      </c>
      <c r="W1365" s="5">
        <f>YEAR(SalesDataTable[[#This Row],[Order Date]])</f>
        <v>2026</v>
      </c>
      <c r="X1365" s="8" t="str">
        <f>"Q"&amp;ROUNDUP(MONTH(SalesDataTable[[#This Row],[Order Date]])/3,0)</f>
        <v>Q3</v>
      </c>
      <c r="Y1365" s="9">
        <f>MONTH(SalesDataTable[[#This Row],[Order Date]])</f>
        <v>7</v>
      </c>
      <c r="Z1365" s="8" t="str">
        <f>TEXT(SalesDataTable[[#This Row],[Order Date]],"mmm")</f>
        <v>Jul</v>
      </c>
    </row>
    <row r="1366" spans="1:26" ht="16">
      <c r="A1366" s="2">
        <v>3709</v>
      </c>
      <c r="B1366" s="3">
        <v>46217</v>
      </c>
      <c r="C1366" s="5">
        <f>YEAR(SalesDataTable[[#This Row],[Order Date]])</f>
        <v>2026</v>
      </c>
      <c r="D1366" s="14" t="str">
        <f>"Q"&amp;ROUNDUP(MONTH(SalesDataTable[[#This Row],[Order Date]])/3,0)</f>
        <v>Q3</v>
      </c>
      <c r="E1366" s="5">
        <f>MONTH(SalesDataTable[[#This Row],[Order Date]])</f>
        <v>7</v>
      </c>
      <c r="F1366" s="5" t="str">
        <f>TEXT(SalesDataTable[[#This Row],[Order Date]], "MMM")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25">
        <f>SalesDataTable[[#This Row],[Units Sold]]*SalesDataTable[[#This Row],[Unit Price]]</f>
        <v>50.94</v>
      </c>
      <c r="V1366" s="8">
        <f>SalesDataTable[[#This Row],[Units Sold]]*SalesDataTable[[#This Row],[Unit Price]]*SalesDataTable[[#This Row],[Discount %]]</f>
        <v>0</v>
      </c>
      <c r="W1366" s="5">
        <f>YEAR(SalesDataTable[[#This Row],[Order Date]])</f>
        <v>2026</v>
      </c>
      <c r="X1366" s="8" t="str">
        <f>"Q"&amp;ROUNDUP(MONTH(SalesDataTable[[#This Row],[Order Date]])/3,0)</f>
        <v>Q3</v>
      </c>
      <c r="Y1366" s="9">
        <f>MONTH(SalesDataTable[[#This Row],[Order Date]])</f>
        <v>7</v>
      </c>
      <c r="Z1366" s="8" t="str">
        <f>TEXT(SalesDataTable[[#This Row],[Order Date]],"mmm")</f>
        <v>Jul</v>
      </c>
    </row>
    <row r="1367" spans="1:26" ht="16">
      <c r="A1367" s="2">
        <v>61</v>
      </c>
      <c r="B1367" s="3">
        <v>46218</v>
      </c>
      <c r="C1367" s="5">
        <f>YEAR(SalesDataTable[[#This Row],[Order Date]])</f>
        <v>2026</v>
      </c>
      <c r="D1367" s="14" t="str">
        <f>"Q"&amp;ROUNDUP(MONTH(SalesDataTable[[#This Row],[Order Date]])/3,0)</f>
        <v>Q3</v>
      </c>
      <c r="E1367" s="5">
        <f>MONTH(SalesDataTable[[#This Row],[Order Date]])</f>
        <v>7</v>
      </c>
      <c r="F1367" s="5" t="str">
        <f>TEXT(SalesDataTable[[#This Row],[Order Date]], "MMM")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25">
        <f>SalesDataTable[[#This Row],[Units Sold]]*SalesDataTable[[#This Row],[Unit Price]]</f>
        <v>251.78</v>
      </c>
      <c r="V1367" s="8">
        <f>SalesDataTable[[#This Row],[Units Sold]]*SalesDataTable[[#This Row],[Unit Price]]*SalesDataTable[[#This Row],[Discount %]]</f>
        <v>0</v>
      </c>
      <c r="W1367" s="5">
        <f>YEAR(SalesDataTable[[#This Row],[Order Date]])</f>
        <v>2026</v>
      </c>
      <c r="X1367" s="8" t="str">
        <f>"Q"&amp;ROUNDUP(MONTH(SalesDataTable[[#This Row],[Order Date]])/3,0)</f>
        <v>Q3</v>
      </c>
      <c r="Y1367" s="9">
        <f>MONTH(SalesDataTable[[#This Row],[Order Date]])</f>
        <v>7</v>
      </c>
      <c r="Z1367" s="8" t="str">
        <f>TEXT(SalesDataTable[[#This Row],[Order Date]],"mmm")</f>
        <v>Jul</v>
      </c>
    </row>
    <row r="1368" spans="1:26" ht="16">
      <c r="A1368" s="2">
        <v>357</v>
      </c>
      <c r="B1368" s="3">
        <v>46218</v>
      </c>
      <c r="C1368" s="5">
        <f>YEAR(SalesDataTable[[#This Row],[Order Date]])</f>
        <v>2026</v>
      </c>
      <c r="D1368" s="14" t="str">
        <f>"Q"&amp;ROUNDUP(MONTH(SalesDataTable[[#This Row],[Order Date]])/3,0)</f>
        <v>Q3</v>
      </c>
      <c r="E1368" s="5">
        <f>MONTH(SalesDataTable[[#This Row],[Order Date]])</f>
        <v>7</v>
      </c>
      <c r="F1368" s="5" t="str">
        <f>TEXT(SalesDataTable[[#This Row],[Order Date]], "MMM")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25">
        <f>SalesDataTable[[#This Row],[Units Sold]]*SalesDataTable[[#This Row],[Unit Price]]</f>
        <v>103.8</v>
      </c>
      <c r="V1368" s="8">
        <f>SalesDataTable[[#This Row],[Units Sold]]*SalesDataTable[[#This Row],[Unit Price]]*SalesDataTable[[#This Row],[Discount %]]</f>
        <v>0</v>
      </c>
      <c r="W1368" s="5">
        <f>YEAR(SalesDataTable[[#This Row],[Order Date]])</f>
        <v>2026</v>
      </c>
      <c r="X1368" s="8" t="str">
        <f>"Q"&amp;ROUNDUP(MONTH(SalesDataTable[[#This Row],[Order Date]])/3,0)</f>
        <v>Q3</v>
      </c>
      <c r="Y1368" s="9">
        <f>MONTH(SalesDataTable[[#This Row],[Order Date]])</f>
        <v>7</v>
      </c>
      <c r="Z1368" s="8" t="str">
        <f>TEXT(SalesDataTable[[#This Row],[Order Date]],"mmm")</f>
        <v>Jul</v>
      </c>
    </row>
    <row r="1369" spans="1:26" ht="16">
      <c r="A1369" s="2">
        <v>1607</v>
      </c>
      <c r="B1369" s="3">
        <v>46218</v>
      </c>
      <c r="C1369" s="5">
        <f>YEAR(SalesDataTable[[#This Row],[Order Date]])</f>
        <v>2026</v>
      </c>
      <c r="D1369" s="14" t="str">
        <f>"Q"&amp;ROUNDUP(MONTH(SalesDataTable[[#This Row],[Order Date]])/3,0)</f>
        <v>Q3</v>
      </c>
      <c r="E1369" s="5">
        <f>MONTH(SalesDataTable[[#This Row],[Order Date]])</f>
        <v>7</v>
      </c>
      <c r="F1369" s="5" t="str">
        <f>TEXT(SalesDataTable[[#This Row],[Order Date]], "MMM")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25">
        <f>SalesDataTable[[#This Row],[Units Sold]]*SalesDataTable[[#This Row],[Unit Price]]</f>
        <v>79.5</v>
      </c>
      <c r="V1369" s="8">
        <f>SalesDataTable[[#This Row],[Units Sold]]*SalesDataTable[[#This Row],[Unit Price]]*SalesDataTable[[#This Row],[Discount %]]</f>
        <v>0</v>
      </c>
      <c r="W1369" s="5">
        <f>YEAR(SalesDataTable[[#This Row],[Order Date]])</f>
        <v>2026</v>
      </c>
      <c r="X1369" s="8" t="str">
        <f>"Q"&amp;ROUNDUP(MONTH(SalesDataTable[[#This Row],[Order Date]])/3,0)</f>
        <v>Q3</v>
      </c>
      <c r="Y1369" s="9">
        <f>MONTH(SalesDataTable[[#This Row],[Order Date]])</f>
        <v>7</v>
      </c>
      <c r="Z1369" s="8" t="str">
        <f>TEXT(SalesDataTable[[#This Row],[Order Date]],"mmm")</f>
        <v>Jul</v>
      </c>
    </row>
    <row r="1370" spans="1:26" ht="16">
      <c r="A1370" s="2">
        <v>3295</v>
      </c>
      <c r="B1370" s="3">
        <v>46218</v>
      </c>
      <c r="C1370" s="5">
        <f>YEAR(SalesDataTable[[#This Row],[Order Date]])</f>
        <v>2026</v>
      </c>
      <c r="D1370" s="14" t="str">
        <f>"Q"&amp;ROUNDUP(MONTH(SalesDataTable[[#This Row],[Order Date]])/3,0)</f>
        <v>Q3</v>
      </c>
      <c r="E1370" s="5">
        <f>MONTH(SalesDataTable[[#This Row],[Order Date]])</f>
        <v>7</v>
      </c>
      <c r="F1370" s="5" t="str">
        <f>TEXT(SalesDataTable[[#This Row],[Order Date]], "MMM")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25">
        <f>SalesDataTable[[#This Row],[Units Sold]]*SalesDataTable[[#This Row],[Unit Price]]</f>
        <v>93.46</v>
      </c>
      <c r="V1370" s="8">
        <f>SalesDataTable[[#This Row],[Units Sold]]*SalesDataTable[[#This Row],[Unit Price]]*SalesDataTable[[#This Row],[Discount %]]</f>
        <v>14.018999999999998</v>
      </c>
      <c r="W1370" s="5">
        <f>YEAR(SalesDataTable[[#This Row],[Order Date]])</f>
        <v>2026</v>
      </c>
      <c r="X1370" s="8" t="str">
        <f>"Q"&amp;ROUNDUP(MONTH(SalesDataTable[[#This Row],[Order Date]])/3,0)</f>
        <v>Q3</v>
      </c>
      <c r="Y1370" s="9">
        <f>MONTH(SalesDataTable[[#This Row],[Order Date]])</f>
        <v>7</v>
      </c>
      <c r="Z1370" s="8" t="str">
        <f>TEXT(SalesDataTable[[#This Row],[Order Date]],"mmm")</f>
        <v>Jul</v>
      </c>
    </row>
    <row r="1371" spans="1:26" ht="16">
      <c r="A1371" s="2">
        <v>4048</v>
      </c>
      <c r="B1371" s="3">
        <v>46218</v>
      </c>
      <c r="C1371" s="5">
        <f>YEAR(SalesDataTable[[#This Row],[Order Date]])</f>
        <v>2026</v>
      </c>
      <c r="D1371" s="14" t="str">
        <f>"Q"&amp;ROUNDUP(MONTH(SalesDataTable[[#This Row],[Order Date]])/3,0)</f>
        <v>Q3</v>
      </c>
      <c r="E1371" s="5">
        <f>MONTH(SalesDataTable[[#This Row],[Order Date]])</f>
        <v>7</v>
      </c>
      <c r="F1371" s="5" t="str">
        <f>TEXT(SalesDataTable[[#This Row],[Order Date]], "MMM")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25">
        <f>SalesDataTable[[#This Row],[Units Sold]]*SalesDataTable[[#This Row],[Unit Price]]</f>
        <v>248.37</v>
      </c>
      <c r="V1371" s="8">
        <f>SalesDataTable[[#This Row],[Units Sold]]*SalesDataTable[[#This Row],[Unit Price]]*SalesDataTable[[#This Row],[Discount %]]</f>
        <v>24.837000000000003</v>
      </c>
      <c r="W1371" s="5">
        <f>YEAR(SalesDataTable[[#This Row],[Order Date]])</f>
        <v>2026</v>
      </c>
      <c r="X1371" s="8" t="str">
        <f>"Q"&amp;ROUNDUP(MONTH(SalesDataTable[[#This Row],[Order Date]])/3,0)</f>
        <v>Q3</v>
      </c>
      <c r="Y1371" s="9">
        <f>MONTH(SalesDataTable[[#This Row],[Order Date]])</f>
        <v>7</v>
      </c>
      <c r="Z1371" s="8" t="str">
        <f>TEXT(SalesDataTable[[#This Row],[Order Date]],"mmm")</f>
        <v>Jul</v>
      </c>
    </row>
    <row r="1372" spans="1:26" ht="16">
      <c r="A1372" s="2">
        <v>4424</v>
      </c>
      <c r="B1372" s="3">
        <v>46218</v>
      </c>
      <c r="C1372" s="5">
        <f>YEAR(SalesDataTable[[#This Row],[Order Date]])</f>
        <v>2026</v>
      </c>
      <c r="D1372" s="14" t="str">
        <f>"Q"&amp;ROUNDUP(MONTH(SalesDataTable[[#This Row],[Order Date]])/3,0)</f>
        <v>Q3</v>
      </c>
      <c r="E1372" s="5">
        <f>MONTH(SalesDataTable[[#This Row],[Order Date]])</f>
        <v>7</v>
      </c>
      <c r="F1372" s="5" t="str">
        <f>TEXT(SalesDataTable[[#This Row],[Order Date]], "MMM")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25">
        <f>SalesDataTable[[#This Row],[Units Sold]]*SalesDataTable[[#This Row],[Unit Price]]</f>
        <v>92.54</v>
      </c>
      <c r="V1372" s="8">
        <f>SalesDataTable[[#This Row],[Units Sold]]*SalesDataTable[[#This Row],[Unit Price]]*SalesDataTable[[#This Row],[Discount %]]</f>
        <v>0</v>
      </c>
      <c r="W1372" s="5">
        <f>YEAR(SalesDataTable[[#This Row],[Order Date]])</f>
        <v>2026</v>
      </c>
      <c r="X1372" s="8" t="str">
        <f>"Q"&amp;ROUNDUP(MONTH(SalesDataTable[[#This Row],[Order Date]])/3,0)</f>
        <v>Q3</v>
      </c>
      <c r="Y1372" s="9">
        <f>MONTH(SalesDataTable[[#This Row],[Order Date]])</f>
        <v>7</v>
      </c>
      <c r="Z1372" s="8" t="str">
        <f>TEXT(SalesDataTable[[#This Row],[Order Date]],"mmm")</f>
        <v>Jul</v>
      </c>
    </row>
    <row r="1373" spans="1:26" ht="16">
      <c r="A1373" s="2">
        <v>4732</v>
      </c>
      <c r="B1373" s="3">
        <v>46218</v>
      </c>
      <c r="C1373" s="5">
        <f>YEAR(SalesDataTable[[#This Row],[Order Date]])</f>
        <v>2026</v>
      </c>
      <c r="D1373" s="14" t="str">
        <f>"Q"&amp;ROUNDUP(MONTH(SalesDataTable[[#This Row],[Order Date]])/3,0)</f>
        <v>Q3</v>
      </c>
      <c r="E1373" s="5">
        <f>MONTH(SalesDataTable[[#This Row],[Order Date]])</f>
        <v>7</v>
      </c>
      <c r="F1373" s="5" t="str">
        <f>TEXT(SalesDataTable[[#This Row],[Order Date]], "MMM")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25">
        <f>SalesDataTable[[#This Row],[Units Sold]]*SalesDataTable[[#This Row],[Unit Price]]</f>
        <v>46.53</v>
      </c>
      <c r="V1373" s="8">
        <f>SalesDataTable[[#This Row],[Units Sold]]*SalesDataTable[[#This Row],[Unit Price]]*SalesDataTable[[#This Row],[Discount %]]</f>
        <v>0</v>
      </c>
      <c r="W1373" s="5">
        <f>YEAR(SalesDataTable[[#This Row],[Order Date]])</f>
        <v>2026</v>
      </c>
      <c r="X1373" s="8" t="str">
        <f>"Q"&amp;ROUNDUP(MONTH(SalesDataTable[[#This Row],[Order Date]])/3,0)</f>
        <v>Q3</v>
      </c>
      <c r="Y1373" s="9">
        <f>MONTH(SalesDataTable[[#This Row],[Order Date]])</f>
        <v>7</v>
      </c>
      <c r="Z1373" s="8" t="str">
        <f>TEXT(SalesDataTable[[#This Row],[Order Date]],"mmm")</f>
        <v>Jul</v>
      </c>
    </row>
    <row r="1374" spans="1:26" ht="16">
      <c r="A1374" s="2">
        <v>194</v>
      </c>
      <c r="B1374" s="3">
        <v>46219</v>
      </c>
      <c r="C1374" s="5">
        <f>YEAR(SalesDataTable[[#This Row],[Order Date]])</f>
        <v>2026</v>
      </c>
      <c r="D1374" s="14" t="str">
        <f>"Q"&amp;ROUNDUP(MONTH(SalesDataTable[[#This Row],[Order Date]])/3,0)</f>
        <v>Q3</v>
      </c>
      <c r="E1374" s="5">
        <f>MONTH(SalesDataTable[[#This Row],[Order Date]])</f>
        <v>7</v>
      </c>
      <c r="F1374" s="5" t="str">
        <f>TEXT(SalesDataTable[[#This Row],[Order Date]], "MMM")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25">
        <f>SalesDataTable[[#This Row],[Units Sold]]*SalesDataTable[[#This Row],[Unit Price]]</f>
        <v>99.38</v>
      </c>
      <c r="V1374" s="8">
        <f>SalesDataTable[[#This Row],[Units Sold]]*SalesDataTable[[#This Row],[Unit Price]]*SalesDataTable[[#This Row],[Discount %]]</f>
        <v>0</v>
      </c>
      <c r="W1374" s="5">
        <f>YEAR(SalesDataTable[[#This Row],[Order Date]])</f>
        <v>2026</v>
      </c>
      <c r="X1374" s="8" t="str">
        <f>"Q"&amp;ROUNDUP(MONTH(SalesDataTable[[#This Row],[Order Date]])/3,0)</f>
        <v>Q3</v>
      </c>
      <c r="Y1374" s="9">
        <f>MONTH(SalesDataTable[[#This Row],[Order Date]])</f>
        <v>7</v>
      </c>
      <c r="Z1374" s="8" t="str">
        <f>TEXT(SalesDataTable[[#This Row],[Order Date]],"mmm")</f>
        <v>Jul</v>
      </c>
    </row>
    <row r="1375" spans="1:26" ht="16">
      <c r="A1375" s="2">
        <v>258</v>
      </c>
      <c r="B1375" s="3">
        <v>46219</v>
      </c>
      <c r="C1375" s="5">
        <f>YEAR(SalesDataTable[[#This Row],[Order Date]])</f>
        <v>2026</v>
      </c>
      <c r="D1375" s="14" t="str">
        <f>"Q"&amp;ROUNDUP(MONTH(SalesDataTable[[#This Row],[Order Date]])/3,0)</f>
        <v>Q3</v>
      </c>
      <c r="E1375" s="5">
        <f>MONTH(SalesDataTable[[#This Row],[Order Date]])</f>
        <v>7</v>
      </c>
      <c r="F1375" s="5" t="str">
        <f>TEXT(SalesDataTable[[#This Row],[Order Date]], "MMM")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25">
        <f>SalesDataTable[[#This Row],[Units Sold]]*SalesDataTable[[#This Row],[Unit Price]]</f>
        <v>214.02</v>
      </c>
      <c r="V1375" s="8">
        <f>SalesDataTable[[#This Row],[Units Sold]]*SalesDataTable[[#This Row],[Unit Price]]*SalesDataTable[[#This Row],[Discount %]]</f>
        <v>21.402000000000001</v>
      </c>
      <c r="W1375" s="5">
        <f>YEAR(SalesDataTable[[#This Row],[Order Date]])</f>
        <v>2026</v>
      </c>
      <c r="X1375" s="8" t="str">
        <f>"Q"&amp;ROUNDUP(MONTH(SalesDataTable[[#This Row],[Order Date]])/3,0)</f>
        <v>Q3</v>
      </c>
      <c r="Y1375" s="9">
        <f>MONTH(SalesDataTable[[#This Row],[Order Date]])</f>
        <v>7</v>
      </c>
      <c r="Z1375" s="8" t="str">
        <f>TEXT(SalesDataTable[[#This Row],[Order Date]],"mmm")</f>
        <v>Jul</v>
      </c>
    </row>
    <row r="1376" spans="1:26" ht="16">
      <c r="A1376" s="2">
        <v>543</v>
      </c>
      <c r="B1376" s="3">
        <v>46219</v>
      </c>
      <c r="C1376" s="5">
        <f>YEAR(SalesDataTable[[#This Row],[Order Date]])</f>
        <v>2026</v>
      </c>
      <c r="D1376" s="14" t="str">
        <f>"Q"&amp;ROUNDUP(MONTH(SalesDataTable[[#This Row],[Order Date]])/3,0)</f>
        <v>Q3</v>
      </c>
      <c r="E1376" s="5">
        <f>MONTH(SalesDataTable[[#This Row],[Order Date]])</f>
        <v>7</v>
      </c>
      <c r="F1376" s="5" t="str">
        <f>TEXT(SalesDataTable[[#This Row],[Order Date]], "MMM")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25">
        <f>SalesDataTable[[#This Row],[Units Sold]]*SalesDataTable[[#This Row],[Unit Price]]</f>
        <v>83.03</v>
      </c>
      <c r="V1376" s="8">
        <f>SalesDataTable[[#This Row],[Units Sold]]*SalesDataTable[[#This Row],[Unit Price]]*SalesDataTable[[#This Row],[Discount %]]</f>
        <v>0</v>
      </c>
      <c r="W1376" s="5">
        <f>YEAR(SalesDataTable[[#This Row],[Order Date]])</f>
        <v>2026</v>
      </c>
      <c r="X1376" s="8" t="str">
        <f>"Q"&amp;ROUNDUP(MONTH(SalesDataTable[[#This Row],[Order Date]])/3,0)</f>
        <v>Q3</v>
      </c>
      <c r="Y1376" s="9">
        <f>MONTH(SalesDataTable[[#This Row],[Order Date]])</f>
        <v>7</v>
      </c>
      <c r="Z1376" s="8" t="str">
        <f>TEXT(SalesDataTable[[#This Row],[Order Date]],"mmm")</f>
        <v>Jul</v>
      </c>
    </row>
    <row r="1377" spans="1:26" ht="16">
      <c r="A1377" s="2">
        <v>972</v>
      </c>
      <c r="B1377" s="3">
        <v>46219</v>
      </c>
      <c r="C1377" s="5">
        <f>YEAR(SalesDataTable[[#This Row],[Order Date]])</f>
        <v>2026</v>
      </c>
      <c r="D1377" s="14" t="str">
        <f>"Q"&amp;ROUNDUP(MONTH(SalesDataTable[[#This Row],[Order Date]])/3,0)</f>
        <v>Q3</v>
      </c>
      <c r="E1377" s="5">
        <f>MONTH(SalesDataTable[[#This Row],[Order Date]])</f>
        <v>7</v>
      </c>
      <c r="F1377" s="5" t="str">
        <f>TEXT(SalesDataTable[[#This Row],[Order Date]], "MMM")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25">
        <f>SalesDataTable[[#This Row],[Units Sold]]*SalesDataTable[[#This Row],[Unit Price]]</f>
        <v>40.799999999999997</v>
      </c>
      <c r="V1377" s="8">
        <f>SalesDataTable[[#This Row],[Units Sold]]*SalesDataTable[[#This Row],[Unit Price]]*SalesDataTable[[#This Row],[Discount %]]</f>
        <v>0</v>
      </c>
      <c r="W1377" s="5">
        <f>YEAR(SalesDataTable[[#This Row],[Order Date]])</f>
        <v>2026</v>
      </c>
      <c r="X1377" s="8" t="str">
        <f>"Q"&amp;ROUNDUP(MONTH(SalesDataTable[[#This Row],[Order Date]])/3,0)</f>
        <v>Q3</v>
      </c>
      <c r="Y1377" s="9">
        <f>MONTH(SalesDataTable[[#This Row],[Order Date]])</f>
        <v>7</v>
      </c>
      <c r="Z1377" s="8" t="str">
        <f>TEXT(SalesDataTable[[#This Row],[Order Date]],"mmm")</f>
        <v>Jul</v>
      </c>
    </row>
    <row r="1378" spans="1:26" ht="16">
      <c r="A1378" s="2">
        <v>1146</v>
      </c>
      <c r="B1378" s="3">
        <v>46219</v>
      </c>
      <c r="C1378" s="5">
        <f>YEAR(SalesDataTable[[#This Row],[Order Date]])</f>
        <v>2026</v>
      </c>
      <c r="D1378" s="14" t="str">
        <f>"Q"&amp;ROUNDUP(MONTH(SalesDataTable[[#This Row],[Order Date]])/3,0)</f>
        <v>Q3</v>
      </c>
      <c r="E1378" s="5">
        <f>MONTH(SalesDataTable[[#This Row],[Order Date]])</f>
        <v>7</v>
      </c>
      <c r="F1378" s="5" t="str">
        <f>TEXT(SalesDataTable[[#This Row],[Order Date]], "MMM")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25">
        <f>SalesDataTable[[#This Row],[Units Sold]]*SalesDataTable[[#This Row],[Unit Price]]</f>
        <v>250.68</v>
      </c>
      <c r="V1378" s="8">
        <f>SalesDataTable[[#This Row],[Units Sold]]*SalesDataTable[[#This Row],[Unit Price]]*SalesDataTable[[#This Row],[Discount %]]</f>
        <v>37.601999999999997</v>
      </c>
      <c r="W1378" s="5">
        <f>YEAR(SalesDataTable[[#This Row],[Order Date]])</f>
        <v>2026</v>
      </c>
      <c r="X1378" s="8" t="str">
        <f>"Q"&amp;ROUNDUP(MONTH(SalesDataTable[[#This Row],[Order Date]])/3,0)</f>
        <v>Q3</v>
      </c>
      <c r="Y1378" s="9">
        <f>MONTH(SalesDataTable[[#This Row],[Order Date]])</f>
        <v>7</v>
      </c>
      <c r="Z1378" s="8" t="str">
        <f>TEXT(SalesDataTable[[#This Row],[Order Date]],"mmm")</f>
        <v>Jul</v>
      </c>
    </row>
    <row r="1379" spans="1:26" ht="16">
      <c r="A1379" s="2">
        <v>1464</v>
      </c>
      <c r="B1379" s="3">
        <v>46219</v>
      </c>
      <c r="C1379" s="5">
        <f>YEAR(SalesDataTable[[#This Row],[Order Date]])</f>
        <v>2026</v>
      </c>
      <c r="D1379" s="14" t="str">
        <f>"Q"&amp;ROUNDUP(MONTH(SalesDataTable[[#This Row],[Order Date]])/3,0)</f>
        <v>Q3</v>
      </c>
      <c r="E1379" s="5">
        <f>MONTH(SalesDataTable[[#This Row],[Order Date]])</f>
        <v>7</v>
      </c>
      <c r="F1379" s="5" t="str">
        <f>TEXT(SalesDataTable[[#This Row],[Order Date]], "MMM")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25">
        <f>SalesDataTable[[#This Row],[Units Sold]]*SalesDataTable[[#This Row],[Unit Price]]</f>
        <v>122.73</v>
      </c>
      <c r="V1379" s="8">
        <f>SalesDataTable[[#This Row],[Units Sold]]*SalesDataTable[[#This Row],[Unit Price]]*SalesDataTable[[#This Row],[Discount %]]</f>
        <v>12.273000000000001</v>
      </c>
      <c r="W1379" s="5">
        <f>YEAR(SalesDataTable[[#This Row],[Order Date]])</f>
        <v>2026</v>
      </c>
      <c r="X1379" s="8" t="str">
        <f>"Q"&amp;ROUNDUP(MONTH(SalesDataTable[[#This Row],[Order Date]])/3,0)</f>
        <v>Q3</v>
      </c>
      <c r="Y1379" s="9">
        <f>MONTH(SalesDataTable[[#This Row],[Order Date]])</f>
        <v>7</v>
      </c>
      <c r="Z1379" s="8" t="str">
        <f>TEXT(SalesDataTable[[#This Row],[Order Date]],"mmm")</f>
        <v>Jul</v>
      </c>
    </row>
    <row r="1380" spans="1:26" ht="16">
      <c r="A1380" s="2">
        <v>1581</v>
      </c>
      <c r="B1380" s="3">
        <v>46219</v>
      </c>
      <c r="C1380" s="5">
        <f>YEAR(SalesDataTable[[#This Row],[Order Date]])</f>
        <v>2026</v>
      </c>
      <c r="D1380" s="14" t="str">
        <f>"Q"&amp;ROUNDUP(MONTH(SalesDataTable[[#This Row],[Order Date]])/3,0)</f>
        <v>Q3</v>
      </c>
      <c r="E1380" s="5">
        <f>MONTH(SalesDataTable[[#This Row],[Order Date]])</f>
        <v>7</v>
      </c>
      <c r="F1380" s="5" t="str">
        <f>TEXT(SalesDataTable[[#This Row],[Order Date]], "MMM")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25">
        <f>SalesDataTable[[#This Row],[Units Sold]]*SalesDataTable[[#This Row],[Unit Price]]</f>
        <v>463.6</v>
      </c>
      <c r="V1380" s="8">
        <f>SalesDataTable[[#This Row],[Units Sold]]*SalesDataTable[[#This Row],[Unit Price]]*SalesDataTable[[#This Row],[Discount %]]</f>
        <v>46.360000000000007</v>
      </c>
      <c r="W1380" s="5">
        <f>YEAR(SalesDataTable[[#This Row],[Order Date]])</f>
        <v>2026</v>
      </c>
      <c r="X1380" s="8" t="str">
        <f>"Q"&amp;ROUNDUP(MONTH(SalesDataTable[[#This Row],[Order Date]])/3,0)</f>
        <v>Q3</v>
      </c>
      <c r="Y1380" s="9">
        <f>MONTH(SalesDataTable[[#This Row],[Order Date]])</f>
        <v>7</v>
      </c>
      <c r="Z1380" s="8" t="str">
        <f>TEXT(SalesDataTable[[#This Row],[Order Date]],"mmm")</f>
        <v>Jul</v>
      </c>
    </row>
    <row r="1381" spans="1:26" ht="16">
      <c r="A1381" s="2">
        <v>1894</v>
      </c>
      <c r="B1381" s="3">
        <v>46219</v>
      </c>
      <c r="C1381" s="5">
        <f>YEAR(SalesDataTable[[#This Row],[Order Date]])</f>
        <v>2026</v>
      </c>
      <c r="D1381" s="14" t="str">
        <f>"Q"&amp;ROUNDUP(MONTH(SalesDataTable[[#This Row],[Order Date]])/3,0)</f>
        <v>Q3</v>
      </c>
      <c r="E1381" s="5">
        <f>MONTH(SalesDataTable[[#This Row],[Order Date]])</f>
        <v>7</v>
      </c>
      <c r="F1381" s="5" t="str">
        <f>TEXT(SalesDataTable[[#This Row],[Order Date]], "MMM")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25">
        <f>SalesDataTable[[#This Row],[Units Sold]]*SalesDataTable[[#This Row],[Unit Price]]</f>
        <v>181.45</v>
      </c>
      <c r="V1381" s="8">
        <f>SalesDataTable[[#This Row],[Units Sold]]*SalesDataTable[[#This Row],[Unit Price]]*SalesDataTable[[#This Row],[Discount %]]</f>
        <v>9.0724999999999998</v>
      </c>
      <c r="W1381" s="5">
        <f>YEAR(SalesDataTable[[#This Row],[Order Date]])</f>
        <v>2026</v>
      </c>
      <c r="X1381" s="8" t="str">
        <f>"Q"&amp;ROUNDUP(MONTH(SalesDataTable[[#This Row],[Order Date]])/3,0)</f>
        <v>Q3</v>
      </c>
      <c r="Y1381" s="9">
        <f>MONTH(SalesDataTable[[#This Row],[Order Date]])</f>
        <v>7</v>
      </c>
      <c r="Z1381" s="8" t="str">
        <f>TEXT(SalesDataTable[[#This Row],[Order Date]],"mmm")</f>
        <v>Jul</v>
      </c>
    </row>
    <row r="1382" spans="1:26" ht="16">
      <c r="A1382" s="2">
        <v>2100</v>
      </c>
      <c r="B1382" s="3">
        <v>46219</v>
      </c>
      <c r="C1382" s="5">
        <f>YEAR(SalesDataTable[[#This Row],[Order Date]])</f>
        <v>2026</v>
      </c>
      <c r="D1382" s="14" t="str">
        <f>"Q"&amp;ROUNDUP(MONTH(SalesDataTable[[#This Row],[Order Date]])/3,0)</f>
        <v>Q3</v>
      </c>
      <c r="E1382" s="5">
        <f>MONTH(SalesDataTable[[#This Row],[Order Date]])</f>
        <v>7</v>
      </c>
      <c r="F1382" s="5" t="str">
        <f>TEXT(SalesDataTable[[#This Row],[Order Date]], "MMM")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25">
        <f>SalesDataTable[[#This Row],[Units Sold]]*SalesDataTable[[#This Row],[Unit Price]]</f>
        <v>99.68</v>
      </c>
      <c r="V1382" s="8">
        <f>SalesDataTable[[#This Row],[Units Sold]]*SalesDataTable[[#This Row],[Unit Price]]*SalesDataTable[[#This Row],[Discount %]]</f>
        <v>9.9680000000000017</v>
      </c>
      <c r="W1382" s="5">
        <f>YEAR(SalesDataTable[[#This Row],[Order Date]])</f>
        <v>2026</v>
      </c>
      <c r="X1382" s="8" t="str">
        <f>"Q"&amp;ROUNDUP(MONTH(SalesDataTable[[#This Row],[Order Date]])/3,0)</f>
        <v>Q3</v>
      </c>
      <c r="Y1382" s="9">
        <f>MONTH(SalesDataTable[[#This Row],[Order Date]])</f>
        <v>7</v>
      </c>
      <c r="Z1382" s="8" t="str">
        <f>TEXT(SalesDataTable[[#This Row],[Order Date]],"mmm")</f>
        <v>Jul</v>
      </c>
    </row>
    <row r="1383" spans="1:26" ht="16">
      <c r="A1383" s="2">
        <v>2902</v>
      </c>
      <c r="B1383" s="3">
        <v>46219</v>
      </c>
      <c r="C1383" s="5">
        <f>YEAR(SalesDataTable[[#This Row],[Order Date]])</f>
        <v>2026</v>
      </c>
      <c r="D1383" s="14" t="str">
        <f>"Q"&amp;ROUNDUP(MONTH(SalesDataTable[[#This Row],[Order Date]])/3,0)</f>
        <v>Q3</v>
      </c>
      <c r="E1383" s="5">
        <f>MONTH(SalesDataTable[[#This Row],[Order Date]])</f>
        <v>7</v>
      </c>
      <c r="F1383" s="5" t="str">
        <f>TEXT(SalesDataTable[[#This Row],[Order Date]], "MMM")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25">
        <f>SalesDataTable[[#This Row],[Units Sold]]*SalesDataTable[[#This Row],[Unit Price]]</f>
        <v>35.799999999999997</v>
      </c>
      <c r="V1383" s="8">
        <f>SalesDataTable[[#This Row],[Units Sold]]*SalesDataTable[[#This Row],[Unit Price]]*SalesDataTable[[#This Row],[Discount %]]</f>
        <v>0</v>
      </c>
      <c r="W1383" s="5">
        <f>YEAR(SalesDataTable[[#This Row],[Order Date]])</f>
        <v>2026</v>
      </c>
      <c r="X1383" s="8" t="str">
        <f>"Q"&amp;ROUNDUP(MONTH(SalesDataTable[[#This Row],[Order Date]])/3,0)</f>
        <v>Q3</v>
      </c>
      <c r="Y1383" s="9">
        <f>MONTH(SalesDataTable[[#This Row],[Order Date]])</f>
        <v>7</v>
      </c>
      <c r="Z1383" s="8" t="str">
        <f>TEXT(SalesDataTable[[#This Row],[Order Date]],"mmm")</f>
        <v>Jul</v>
      </c>
    </row>
    <row r="1384" spans="1:26" ht="16">
      <c r="A1384" s="2">
        <v>3115</v>
      </c>
      <c r="B1384" s="3">
        <v>46219</v>
      </c>
      <c r="C1384" s="5">
        <f>YEAR(SalesDataTable[[#This Row],[Order Date]])</f>
        <v>2026</v>
      </c>
      <c r="D1384" s="14" t="str">
        <f>"Q"&amp;ROUNDUP(MONTH(SalesDataTable[[#This Row],[Order Date]])/3,0)</f>
        <v>Q3</v>
      </c>
      <c r="E1384" s="5">
        <f>MONTH(SalesDataTable[[#This Row],[Order Date]])</f>
        <v>7</v>
      </c>
      <c r="F1384" s="5" t="str">
        <f>TEXT(SalesDataTable[[#This Row],[Order Date]], "MMM")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25">
        <f>SalesDataTable[[#This Row],[Units Sold]]*SalesDataTable[[#This Row],[Unit Price]]</f>
        <v>195.12</v>
      </c>
      <c r="V1384" s="8">
        <f>SalesDataTable[[#This Row],[Units Sold]]*SalesDataTable[[#This Row],[Unit Price]]*SalesDataTable[[#This Row],[Discount %]]</f>
        <v>0</v>
      </c>
      <c r="W1384" s="5">
        <f>YEAR(SalesDataTable[[#This Row],[Order Date]])</f>
        <v>2026</v>
      </c>
      <c r="X1384" s="8" t="str">
        <f>"Q"&amp;ROUNDUP(MONTH(SalesDataTable[[#This Row],[Order Date]])/3,0)</f>
        <v>Q3</v>
      </c>
      <c r="Y1384" s="9">
        <f>MONTH(SalesDataTable[[#This Row],[Order Date]])</f>
        <v>7</v>
      </c>
      <c r="Z1384" s="8" t="str">
        <f>TEXT(SalesDataTable[[#This Row],[Order Date]],"mmm")</f>
        <v>Jul</v>
      </c>
    </row>
    <row r="1385" spans="1:26" ht="16">
      <c r="A1385" s="2">
        <v>3546</v>
      </c>
      <c r="B1385" s="3">
        <v>46219</v>
      </c>
      <c r="C1385" s="5">
        <f>YEAR(SalesDataTable[[#This Row],[Order Date]])</f>
        <v>2026</v>
      </c>
      <c r="D1385" s="14" t="str">
        <f>"Q"&amp;ROUNDUP(MONTH(SalesDataTable[[#This Row],[Order Date]])/3,0)</f>
        <v>Q3</v>
      </c>
      <c r="E1385" s="5">
        <f>MONTH(SalesDataTable[[#This Row],[Order Date]])</f>
        <v>7</v>
      </c>
      <c r="F1385" s="5" t="str">
        <f>TEXT(SalesDataTable[[#This Row],[Order Date]], "MMM")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25">
        <f>SalesDataTable[[#This Row],[Units Sold]]*SalesDataTable[[#This Row],[Unit Price]]</f>
        <v>79.38</v>
      </c>
      <c r="V1385" s="8">
        <f>SalesDataTable[[#This Row],[Units Sold]]*SalesDataTable[[#This Row],[Unit Price]]*SalesDataTable[[#This Row],[Discount %]]</f>
        <v>3.9689999999999999</v>
      </c>
      <c r="W1385" s="5">
        <f>YEAR(SalesDataTable[[#This Row],[Order Date]])</f>
        <v>2026</v>
      </c>
      <c r="X1385" s="8" t="str">
        <f>"Q"&amp;ROUNDUP(MONTH(SalesDataTable[[#This Row],[Order Date]])/3,0)</f>
        <v>Q3</v>
      </c>
      <c r="Y1385" s="9">
        <f>MONTH(SalesDataTable[[#This Row],[Order Date]])</f>
        <v>7</v>
      </c>
      <c r="Z1385" s="8" t="str">
        <f>TEXT(SalesDataTable[[#This Row],[Order Date]],"mmm")</f>
        <v>Jul</v>
      </c>
    </row>
    <row r="1386" spans="1:26" ht="16">
      <c r="A1386" s="2">
        <v>4224</v>
      </c>
      <c r="B1386" s="3">
        <v>46219</v>
      </c>
      <c r="C1386" s="5">
        <f>YEAR(SalesDataTable[[#This Row],[Order Date]])</f>
        <v>2026</v>
      </c>
      <c r="D1386" s="14" t="str">
        <f>"Q"&amp;ROUNDUP(MONTH(SalesDataTable[[#This Row],[Order Date]])/3,0)</f>
        <v>Q3</v>
      </c>
      <c r="E1386" s="5">
        <f>MONTH(SalesDataTable[[#This Row],[Order Date]])</f>
        <v>7</v>
      </c>
      <c r="F1386" s="5" t="str">
        <f>TEXT(SalesDataTable[[#This Row],[Order Date]], "MMM")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25">
        <f>SalesDataTable[[#This Row],[Units Sold]]*SalesDataTable[[#This Row],[Unit Price]]</f>
        <v>348.73</v>
      </c>
      <c r="V1386" s="8">
        <f>SalesDataTable[[#This Row],[Units Sold]]*SalesDataTable[[#This Row],[Unit Price]]*SalesDataTable[[#This Row],[Discount %]]</f>
        <v>52.3095</v>
      </c>
      <c r="W1386" s="5">
        <f>YEAR(SalesDataTable[[#This Row],[Order Date]])</f>
        <v>2026</v>
      </c>
      <c r="X1386" s="8" t="str">
        <f>"Q"&amp;ROUNDUP(MONTH(SalesDataTable[[#This Row],[Order Date]])/3,0)</f>
        <v>Q3</v>
      </c>
      <c r="Y1386" s="9">
        <f>MONTH(SalesDataTable[[#This Row],[Order Date]])</f>
        <v>7</v>
      </c>
      <c r="Z1386" s="8" t="str">
        <f>TEXT(SalesDataTable[[#This Row],[Order Date]],"mmm")</f>
        <v>Jul</v>
      </c>
    </row>
    <row r="1387" spans="1:26" ht="16">
      <c r="A1387" s="2">
        <v>4858</v>
      </c>
      <c r="B1387" s="3">
        <v>46219</v>
      </c>
      <c r="C1387" s="5">
        <f>YEAR(SalesDataTable[[#This Row],[Order Date]])</f>
        <v>2026</v>
      </c>
      <c r="D1387" s="14" t="str">
        <f>"Q"&amp;ROUNDUP(MONTH(SalesDataTable[[#This Row],[Order Date]])/3,0)</f>
        <v>Q3</v>
      </c>
      <c r="E1387" s="5">
        <f>MONTH(SalesDataTable[[#This Row],[Order Date]])</f>
        <v>7</v>
      </c>
      <c r="F1387" s="5" t="str">
        <f>TEXT(SalesDataTable[[#This Row],[Order Date]], "MMM")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25">
        <f>SalesDataTable[[#This Row],[Units Sold]]*SalesDataTable[[#This Row],[Unit Price]]</f>
        <v>35.5</v>
      </c>
      <c r="V1387" s="8">
        <f>SalesDataTable[[#This Row],[Units Sold]]*SalesDataTable[[#This Row],[Unit Price]]*SalesDataTable[[#This Row],[Discount %]]</f>
        <v>0</v>
      </c>
      <c r="W1387" s="5">
        <f>YEAR(SalesDataTable[[#This Row],[Order Date]])</f>
        <v>2026</v>
      </c>
      <c r="X1387" s="8" t="str">
        <f>"Q"&amp;ROUNDUP(MONTH(SalesDataTable[[#This Row],[Order Date]])/3,0)</f>
        <v>Q3</v>
      </c>
      <c r="Y1387" s="9">
        <f>MONTH(SalesDataTable[[#This Row],[Order Date]])</f>
        <v>7</v>
      </c>
      <c r="Z1387" s="8" t="str">
        <f>TEXT(SalesDataTable[[#This Row],[Order Date]],"mmm")</f>
        <v>Jul</v>
      </c>
    </row>
    <row r="1388" spans="1:26" ht="16">
      <c r="A1388" s="2">
        <v>768</v>
      </c>
      <c r="B1388" s="3">
        <v>46220</v>
      </c>
      <c r="C1388" s="5">
        <f>YEAR(SalesDataTable[[#This Row],[Order Date]])</f>
        <v>2026</v>
      </c>
      <c r="D1388" s="14" t="str">
        <f>"Q"&amp;ROUNDUP(MONTH(SalesDataTable[[#This Row],[Order Date]])/3,0)</f>
        <v>Q3</v>
      </c>
      <c r="E1388" s="5">
        <f>MONTH(SalesDataTable[[#This Row],[Order Date]])</f>
        <v>7</v>
      </c>
      <c r="F1388" s="5" t="str">
        <f>TEXT(SalesDataTable[[#This Row],[Order Date]], "MMM")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25">
        <f>SalesDataTable[[#This Row],[Units Sold]]*SalesDataTable[[#This Row],[Unit Price]]</f>
        <v>46.44</v>
      </c>
      <c r="V1388" s="8">
        <f>SalesDataTable[[#This Row],[Units Sold]]*SalesDataTable[[#This Row],[Unit Price]]*SalesDataTable[[#This Row],[Discount %]]</f>
        <v>0</v>
      </c>
      <c r="W1388" s="5">
        <f>YEAR(SalesDataTable[[#This Row],[Order Date]])</f>
        <v>2026</v>
      </c>
      <c r="X1388" s="8" t="str">
        <f>"Q"&amp;ROUNDUP(MONTH(SalesDataTable[[#This Row],[Order Date]])/3,0)</f>
        <v>Q3</v>
      </c>
      <c r="Y1388" s="9">
        <f>MONTH(SalesDataTable[[#This Row],[Order Date]])</f>
        <v>7</v>
      </c>
      <c r="Z1388" s="8" t="str">
        <f>TEXT(SalesDataTable[[#This Row],[Order Date]],"mmm")</f>
        <v>Jul</v>
      </c>
    </row>
    <row r="1389" spans="1:26" ht="16">
      <c r="A1389" s="2">
        <v>1901</v>
      </c>
      <c r="B1389" s="3">
        <v>46220</v>
      </c>
      <c r="C1389" s="5">
        <f>YEAR(SalesDataTable[[#This Row],[Order Date]])</f>
        <v>2026</v>
      </c>
      <c r="D1389" s="14" t="str">
        <f>"Q"&amp;ROUNDUP(MONTH(SalesDataTable[[#This Row],[Order Date]])/3,0)</f>
        <v>Q3</v>
      </c>
      <c r="E1389" s="5">
        <f>MONTH(SalesDataTable[[#This Row],[Order Date]])</f>
        <v>7</v>
      </c>
      <c r="F1389" s="5" t="str">
        <f>TEXT(SalesDataTable[[#This Row],[Order Date]], "MMM")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25">
        <f>SalesDataTable[[#This Row],[Units Sold]]*SalesDataTable[[#This Row],[Unit Price]]</f>
        <v>70.44</v>
      </c>
      <c r="V1389" s="8">
        <f>SalesDataTable[[#This Row],[Units Sold]]*SalesDataTable[[#This Row],[Unit Price]]*SalesDataTable[[#This Row],[Discount %]]</f>
        <v>3.5220000000000002</v>
      </c>
      <c r="W1389" s="5">
        <f>YEAR(SalesDataTable[[#This Row],[Order Date]])</f>
        <v>2026</v>
      </c>
      <c r="X1389" s="8" t="str">
        <f>"Q"&amp;ROUNDUP(MONTH(SalesDataTable[[#This Row],[Order Date]])/3,0)</f>
        <v>Q3</v>
      </c>
      <c r="Y1389" s="9">
        <f>MONTH(SalesDataTable[[#This Row],[Order Date]])</f>
        <v>7</v>
      </c>
      <c r="Z1389" s="8" t="str">
        <f>TEXT(SalesDataTable[[#This Row],[Order Date]],"mmm")</f>
        <v>Jul</v>
      </c>
    </row>
    <row r="1390" spans="1:26" ht="16">
      <c r="A1390" s="2">
        <v>2226</v>
      </c>
      <c r="B1390" s="3">
        <v>46220</v>
      </c>
      <c r="C1390" s="5">
        <f>YEAR(SalesDataTable[[#This Row],[Order Date]])</f>
        <v>2026</v>
      </c>
      <c r="D1390" s="14" t="str">
        <f>"Q"&amp;ROUNDUP(MONTH(SalesDataTable[[#This Row],[Order Date]])/3,0)</f>
        <v>Q3</v>
      </c>
      <c r="E1390" s="5">
        <f>MONTH(SalesDataTable[[#This Row],[Order Date]])</f>
        <v>7</v>
      </c>
      <c r="F1390" s="5" t="str">
        <f>TEXT(SalesDataTable[[#This Row],[Order Date]], "MMM")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25">
        <f>SalesDataTable[[#This Row],[Units Sold]]*SalesDataTable[[#This Row],[Unit Price]]</f>
        <v>69.78</v>
      </c>
      <c r="V1390" s="8">
        <f>SalesDataTable[[#This Row],[Units Sold]]*SalesDataTable[[#This Row],[Unit Price]]*SalesDataTable[[#This Row],[Discount %]]</f>
        <v>3.4890000000000003</v>
      </c>
      <c r="W1390" s="5">
        <f>YEAR(SalesDataTable[[#This Row],[Order Date]])</f>
        <v>2026</v>
      </c>
      <c r="X1390" s="8" t="str">
        <f>"Q"&amp;ROUNDUP(MONTH(SalesDataTable[[#This Row],[Order Date]])/3,0)</f>
        <v>Q3</v>
      </c>
      <c r="Y1390" s="9">
        <f>MONTH(SalesDataTable[[#This Row],[Order Date]])</f>
        <v>7</v>
      </c>
      <c r="Z1390" s="8" t="str">
        <f>TEXT(SalesDataTable[[#This Row],[Order Date]],"mmm")</f>
        <v>Jul</v>
      </c>
    </row>
    <row r="1391" spans="1:26" ht="16">
      <c r="A1391" s="2">
        <v>2660</v>
      </c>
      <c r="B1391" s="3">
        <v>46220</v>
      </c>
      <c r="C1391" s="5">
        <f>YEAR(SalesDataTable[[#This Row],[Order Date]])</f>
        <v>2026</v>
      </c>
      <c r="D1391" s="14" t="str">
        <f>"Q"&amp;ROUNDUP(MONTH(SalesDataTable[[#This Row],[Order Date]])/3,0)</f>
        <v>Q3</v>
      </c>
      <c r="E1391" s="5">
        <f>MONTH(SalesDataTable[[#This Row],[Order Date]])</f>
        <v>7</v>
      </c>
      <c r="F1391" s="5" t="str">
        <f>TEXT(SalesDataTable[[#This Row],[Order Date]], "MMM")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25">
        <f>SalesDataTable[[#This Row],[Units Sold]]*SalesDataTable[[#This Row],[Unit Price]]</f>
        <v>141.80000000000001</v>
      </c>
      <c r="V1391" s="8">
        <f>SalesDataTable[[#This Row],[Units Sold]]*SalesDataTable[[#This Row],[Unit Price]]*SalesDataTable[[#This Row],[Discount %]]</f>
        <v>14.180000000000001</v>
      </c>
      <c r="W1391" s="5">
        <f>YEAR(SalesDataTable[[#This Row],[Order Date]])</f>
        <v>2026</v>
      </c>
      <c r="X1391" s="8" t="str">
        <f>"Q"&amp;ROUNDUP(MONTH(SalesDataTable[[#This Row],[Order Date]])/3,0)</f>
        <v>Q3</v>
      </c>
      <c r="Y1391" s="9">
        <f>MONTH(SalesDataTable[[#This Row],[Order Date]])</f>
        <v>7</v>
      </c>
      <c r="Z1391" s="8" t="str">
        <f>TEXT(SalesDataTable[[#This Row],[Order Date]],"mmm")</f>
        <v>Jul</v>
      </c>
    </row>
    <row r="1392" spans="1:26" ht="16">
      <c r="A1392" s="2">
        <v>3004</v>
      </c>
      <c r="B1392" s="3">
        <v>46220</v>
      </c>
      <c r="C1392" s="5">
        <f>YEAR(SalesDataTable[[#This Row],[Order Date]])</f>
        <v>2026</v>
      </c>
      <c r="D1392" s="14" t="str">
        <f>"Q"&amp;ROUNDUP(MONTH(SalesDataTable[[#This Row],[Order Date]])/3,0)</f>
        <v>Q3</v>
      </c>
      <c r="E1392" s="5">
        <f>MONTH(SalesDataTable[[#This Row],[Order Date]])</f>
        <v>7</v>
      </c>
      <c r="F1392" s="5" t="str">
        <f>TEXT(SalesDataTable[[#This Row],[Order Date]], "MMM")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25">
        <f>SalesDataTable[[#This Row],[Units Sold]]*SalesDataTable[[#This Row],[Unit Price]]</f>
        <v>50.82</v>
      </c>
      <c r="V1392" s="8">
        <f>SalesDataTable[[#This Row],[Units Sold]]*SalesDataTable[[#This Row],[Unit Price]]*SalesDataTable[[#This Row],[Discount %]]</f>
        <v>2.5410000000000004</v>
      </c>
      <c r="W1392" s="5">
        <f>YEAR(SalesDataTable[[#This Row],[Order Date]])</f>
        <v>2026</v>
      </c>
      <c r="X1392" s="8" t="str">
        <f>"Q"&amp;ROUNDUP(MONTH(SalesDataTable[[#This Row],[Order Date]])/3,0)</f>
        <v>Q3</v>
      </c>
      <c r="Y1392" s="9">
        <f>MONTH(SalesDataTable[[#This Row],[Order Date]])</f>
        <v>7</v>
      </c>
      <c r="Z1392" s="8" t="str">
        <f>TEXT(SalesDataTable[[#This Row],[Order Date]],"mmm")</f>
        <v>Jul</v>
      </c>
    </row>
    <row r="1393" spans="1:26" ht="16">
      <c r="A1393" s="2">
        <v>4020</v>
      </c>
      <c r="B1393" s="3">
        <v>46220</v>
      </c>
      <c r="C1393" s="5">
        <f>YEAR(SalesDataTable[[#This Row],[Order Date]])</f>
        <v>2026</v>
      </c>
      <c r="D1393" s="14" t="str">
        <f>"Q"&amp;ROUNDUP(MONTH(SalesDataTable[[#This Row],[Order Date]])/3,0)</f>
        <v>Q3</v>
      </c>
      <c r="E1393" s="5">
        <f>MONTH(SalesDataTable[[#This Row],[Order Date]])</f>
        <v>7</v>
      </c>
      <c r="F1393" s="5" t="str">
        <f>TEXT(SalesDataTable[[#This Row],[Order Date]], "MMM")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25">
        <f>SalesDataTable[[#This Row],[Units Sold]]*SalesDataTable[[#This Row],[Unit Price]]</f>
        <v>126.13</v>
      </c>
      <c r="V1393" s="8">
        <f>SalesDataTable[[#This Row],[Units Sold]]*SalesDataTable[[#This Row],[Unit Price]]*SalesDataTable[[#This Row],[Discount %]]</f>
        <v>18.919499999999999</v>
      </c>
      <c r="W1393" s="5">
        <f>YEAR(SalesDataTable[[#This Row],[Order Date]])</f>
        <v>2026</v>
      </c>
      <c r="X1393" s="8" t="str">
        <f>"Q"&amp;ROUNDUP(MONTH(SalesDataTable[[#This Row],[Order Date]])/3,0)</f>
        <v>Q3</v>
      </c>
      <c r="Y1393" s="9">
        <f>MONTH(SalesDataTable[[#This Row],[Order Date]])</f>
        <v>7</v>
      </c>
      <c r="Z1393" s="8" t="str">
        <f>TEXT(SalesDataTable[[#This Row],[Order Date]],"mmm")</f>
        <v>Jul</v>
      </c>
    </row>
    <row r="1394" spans="1:26" ht="16">
      <c r="A1394" s="2">
        <v>4154</v>
      </c>
      <c r="B1394" s="3">
        <v>46220</v>
      </c>
      <c r="C1394" s="5">
        <f>YEAR(SalesDataTable[[#This Row],[Order Date]])</f>
        <v>2026</v>
      </c>
      <c r="D1394" s="14" t="str">
        <f>"Q"&amp;ROUNDUP(MONTH(SalesDataTable[[#This Row],[Order Date]])/3,0)</f>
        <v>Q3</v>
      </c>
      <c r="E1394" s="5">
        <f>MONTH(SalesDataTable[[#This Row],[Order Date]])</f>
        <v>7</v>
      </c>
      <c r="F1394" s="5" t="str">
        <f>TEXT(SalesDataTable[[#This Row],[Order Date]], "MMM")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25">
        <f>SalesDataTable[[#This Row],[Units Sold]]*SalesDataTable[[#This Row],[Unit Price]]</f>
        <v>216.45000000000002</v>
      </c>
      <c r="V1394" s="8">
        <f>SalesDataTable[[#This Row],[Units Sold]]*SalesDataTable[[#This Row],[Unit Price]]*SalesDataTable[[#This Row],[Discount %]]</f>
        <v>0</v>
      </c>
      <c r="W1394" s="5">
        <f>YEAR(SalesDataTable[[#This Row],[Order Date]])</f>
        <v>2026</v>
      </c>
      <c r="X1394" s="8" t="str">
        <f>"Q"&amp;ROUNDUP(MONTH(SalesDataTable[[#This Row],[Order Date]])/3,0)</f>
        <v>Q3</v>
      </c>
      <c r="Y1394" s="9">
        <f>MONTH(SalesDataTable[[#This Row],[Order Date]])</f>
        <v>7</v>
      </c>
      <c r="Z1394" s="8" t="str">
        <f>TEXT(SalesDataTable[[#This Row],[Order Date]],"mmm")</f>
        <v>Jul</v>
      </c>
    </row>
    <row r="1395" spans="1:26" ht="16">
      <c r="A1395" s="2">
        <v>4957</v>
      </c>
      <c r="B1395" s="3">
        <v>46220</v>
      </c>
      <c r="C1395" s="5">
        <f>YEAR(SalesDataTable[[#This Row],[Order Date]])</f>
        <v>2026</v>
      </c>
      <c r="D1395" s="14" t="str">
        <f>"Q"&amp;ROUNDUP(MONTH(SalesDataTable[[#This Row],[Order Date]])/3,0)</f>
        <v>Q3</v>
      </c>
      <c r="E1395" s="5">
        <f>MONTH(SalesDataTable[[#This Row],[Order Date]])</f>
        <v>7</v>
      </c>
      <c r="F1395" s="5" t="str">
        <f>TEXT(SalesDataTable[[#This Row],[Order Date]], "MMM")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25">
        <f>SalesDataTable[[#This Row],[Units Sold]]*SalesDataTable[[#This Row],[Unit Price]]</f>
        <v>35.58</v>
      </c>
      <c r="V1395" s="8">
        <f>SalesDataTable[[#This Row],[Units Sold]]*SalesDataTable[[#This Row],[Unit Price]]*SalesDataTable[[#This Row],[Discount %]]</f>
        <v>0</v>
      </c>
      <c r="W1395" s="5">
        <f>YEAR(SalesDataTable[[#This Row],[Order Date]])</f>
        <v>2026</v>
      </c>
      <c r="X1395" s="8" t="str">
        <f>"Q"&amp;ROUNDUP(MONTH(SalesDataTable[[#This Row],[Order Date]])/3,0)</f>
        <v>Q3</v>
      </c>
      <c r="Y1395" s="9">
        <f>MONTH(SalesDataTable[[#This Row],[Order Date]])</f>
        <v>7</v>
      </c>
      <c r="Z1395" s="8" t="str">
        <f>TEXT(SalesDataTable[[#This Row],[Order Date]],"mmm")</f>
        <v>Jul</v>
      </c>
    </row>
    <row r="1396" spans="1:26" ht="16">
      <c r="A1396" s="2">
        <v>945</v>
      </c>
      <c r="B1396" s="3">
        <v>46221</v>
      </c>
      <c r="C1396" s="5">
        <f>YEAR(SalesDataTable[[#This Row],[Order Date]])</f>
        <v>2026</v>
      </c>
      <c r="D1396" s="14" t="str">
        <f>"Q"&amp;ROUNDUP(MONTH(SalesDataTable[[#This Row],[Order Date]])/3,0)</f>
        <v>Q3</v>
      </c>
      <c r="E1396" s="5">
        <f>MONTH(SalesDataTable[[#This Row],[Order Date]])</f>
        <v>7</v>
      </c>
      <c r="F1396" s="5" t="str">
        <f>TEXT(SalesDataTable[[#This Row],[Order Date]], "MMM")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25">
        <f>SalesDataTable[[#This Row],[Units Sold]]*SalesDataTable[[#This Row],[Unit Price]]</f>
        <v>154.9</v>
      </c>
      <c r="V1396" s="8">
        <f>SalesDataTable[[#This Row],[Units Sold]]*SalesDataTable[[#This Row],[Unit Price]]*SalesDataTable[[#This Row],[Discount %]]</f>
        <v>7.745000000000001</v>
      </c>
      <c r="W1396" s="5">
        <f>YEAR(SalesDataTable[[#This Row],[Order Date]])</f>
        <v>2026</v>
      </c>
      <c r="X1396" s="8" t="str">
        <f>"Q"&amp;ROUNDUP(MONTH(SalesDataTable[[#This Row],[Order Date]])/3,0)</f>
        <v>Q3</v>
      </c>
      <c r="Y1396" s="9">
        <f>MONTH(SalesDataTable[[#This Row],[Order Date]])</f>
        <v>7</v>
      </c>
      <c r="Z1396" s="8" t="str">
        <f>TEXT(SalesDataTable[[#This Row],[Order Date]],"mmm")</f>
        <v>Jul</v>
      </c>
    </row>
    <row r="1397" spans="1:26" ht="16">
      <c r="A1397" s="2">
        <v>1726</v>
      </c>
      <c r="B1397" s="3">
        <v>46221</v>
      </c>
      <c r="C1397" s="5">
        <f>YEAR(SalesDataTable[[#This Row],[Order Date]])</f>
        <v>2026</v>
      </c>
      <c r="D1397" s="14" t="str">
        <f>"Q"&amp;ROUNDUP(MONTH(SalesDataTable[[#This Row],[Order Date]])/3,0)</f>
        <v>Q3</v>
      </c>
      <c r="E1397" s="5">
        <f>MONTH(SalesDataTable[[#This Row],[Order Date]])</f>
        <v>7</v>
      </c>
      <c r="F1397" s="5" t="str">
        <f>TEXT(SalesDataTable[[#This Row],[Order Date]], "MMM")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25">
        <f>SalesDataTable[[#This Row],[Units Sold]]*SalesDataTable[[#This Row],[Unit Price]]</f>
        <v>161.96</v>
      </c>
      <c r="V1397" s="8">
        <f>SalesDataTable[[#This Row],[Units Sold]]*SalesDataTable[[#This Row],[Unit Price]]*SalesDataTable[[#This Row],[Discount %]]</f>
        <v>8.0980000000000008</v>
      </c>
      <c r="W1397" s="5">
        <f>YEAR(SalesDataTable[[#This Row],[Order Date]])</f>
        <v>2026</v>
      </c>
      <c r="X1397" s="8" t="str">
        <f>"Q"&amp;ROUNDUP(MONTH(SalesDataTable[[#This Row],[Order Date]])/3,0)</f>
        <v>Q3</v>
      </c>
      <c r="Y1397" s="9">
        <f>MONTH(SalesDataTable[[#This Row],[Order Date]])</f>
        <v>7</v>
      </c>
      <c r="Z1397" s="8" t="str">
        <f>TEXT(SalesDataTable[[#This Row],[Order Date]],"mmm")</f>
        <v>Jul</v>
      </c>
    </row>
    <row r="1398" spans="1:26" ht="16">
      <c r="A1398" s="2">
        <v>1790</v>
      </c>
      <c r="B1398" s="3">
        <v>46221</v>
      </c>
      <c r="C1398" s="5">
        <f>YEAR(SalesDataTable[[#This Row],[Order Date]])</f>
        <v>2026</v>
      </c>
      <c r="D1398" s="14" t="str">
        <f>"Q"&amp;ROUNDUP(MONTH(SalesDataTable[[#This Row],[Order Date]])/3,0)</f>
        <v>Q3</v>
      </c>
      <c r="E1398" s="5">
        <f>MONTH(SalesDataTable[[#This Row],[Order Date]])</f>
        <v>7</v>
      </c>
      <c r="F1398" s="5" t="str">
        <f>TEXT(SalesDataTable[[#This Row],[Order Date]], "MMM")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25">
        <f>SalesDataTable[[#This Row],[Units Sold]]*SalesDataTable[[#This Row],[Unit Price]]</f>
        <v>91.36</v>
      </c>
      <c r="V1398" s="8">
        <f>SalesDataTable[[#This Row],[Units Sold]]*SalesDataTable[[#This Row],[Unit Price]]*SalesDataTable[[#This Row],[Discount %]]</f>
        <v>0</v>
      </c>
      <c r="W1398" s="5">
        <f>YEAR(SalesDataTable[[#This Row],[Order Date]])</f>
        <v>2026</v>
      </c>
      <c r="X1398" s="8" t="str">
        <f>"Q"&amp;ROUNDUP(MONTH(SalesDataTable[[#This Row],[Order Date]])/3,0)</f>
        <v>Q3</v>
      </c>
      <c r="Y1398" s="9">
        <f>MONTH(SalesDataTable[[#This Row],[Order Date]])</f>
        <v>7</v>
      </c>
      <c r="Z1398" s="8" t="str">
        <f>TEXT(SalesDataTable[[#This Row],[Order Date]],"mmm")</f>
        <v>Jul</v>
      </c>
    </row>
    <row r="1399" spans="1:26" ht="16">
      <c r="A1399" s="2">
        <v>2193</v>
      </c>
      <c r="B1399" s="3">
        <v>46221</v>
      </c>
      <c r="C1399" s="5">
        <f>YEAR(SalesDataTable[[#This Row],[Order Date]])</f>
        <v>2026</v>
      </c>
      <c r="D1399" s="14" t="str">
        <f>"Q"&amp;ROUNDUP(MONTH(SalesDataTable[[#This Row],[Order Date]])/3,0)</f>
        <v>Q3</v>
      </c>
      <c r="E1399" s="5">
        <f>MONTH(SalesDataTable[[#This Row],[Order Date]])</f>
        <v>7</v>
      </c>
      <c r="F1399" s="5" t="str">
        <f>TEXT(SalesDataTable[[#This Row],[Order Date]], "MMM")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25">
        <f>SalesDataTable[[#This Row],[Units Sold]]*SalesDataTable[[#This Row],[Unit Price]]</f>
        <v>78.819999999999993</v>
      </c>
      <c r="V1399" s="8">
        <f>SalesDataTable[[#This Row],[Units Sold]]*SalesDataTable[[#This Row],[Unit Price]]*SalesDataTable[[#This Row],[Discount %]]</f>
        <v>0</v>
      </c>
      <c r="W1399" s="5">
        <f>YEAR(SalesDataTable[[#This Row],[Order Date]])</f>
        <v>2026</v>
      </c>
      <c r="X1399" s="8" t="str">
        <f>"Q"&amp;ROUNDUP(MONTH(SalesDataTable[[#This Row],[Order Date]])/3,0)</f>
        <v>Q3</v>
      </c>
      <c r="Y1399" s="9">
        <f>MONTH(SalesDataTable[[#This Row],[Order Date]])</f>
        <v>7</v>
      </c>
      <c r="Z1399" s="8" t="str">
        <f>TEXT(SalesDataTable[[#This Row],[Order Date]],"mmm")</f>
        <v>Jul</v>
      </c>
    </row>
    <row r="1400" spans="1:26" ht="16">
      <c r="A1400" s="2">
        <v>2781</v>
      </c>
      <c r="B1400" s="3">
        <v>46221</v>
      </c>
      <c r="C1400" s="5">
        <f>YEAR(SalesDataTable[[#This Row],[Order Date]])</f>
        <v>2026</v>
      </c>
      <c r="D1400" s="14" t="str">
        <f>"Q"&amp;ROUNDUP(MONTH(SalesDataTable[[#This Row],[Order Date]])/3,0)</f>
        <v>Q3</v>
      </c>
      <c r="E1400" s="5">
        <f>MONTH(SalesDataTable[[#This Row],[Order Date]])</f>
        <v>7</v>
      </c>
      <c r="F1400" s="5" t="str">
        <f>TEXT(SalesDataTable[[#This Row],[Order Date]], "MMM")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25">
        <f>SalesDataTable[[#This Row],[Units Sold]]*SalesDataTable[[#This Row],[Unit Price]]</f>
        <v>269.98</v>
      </c>
      <c r="V1400" s="8">
        <f>SalesDataTable[[#This Row],[Units Sold]]*SalesDataTable[[#This Row],[Unit Price]]*SalesDataTable[[#This Row],[Discount %]]</f>
        <v>0</v>
      </c>
      <c r="W1400" s="5">
        <f>YEAR(SalesDataTable[[#This Row],[Order Date]])</f>
        <v>2026</v>
      </c>
      <c r="X1400" s="8" t="str">
        <f>"Q"&amp;ROUNDUP(MONTH(SalesDataTable[[#This Row],[Order Date]])/3,0)</f>
        <v>Q3</v>
      </c>
      <c r="Y1400" s="9">
        <f>MONTH(SalesDataTable[[#This Row],[Order Date]])</f>
        <v>7</v>
      </c>
      <c r="Z1400" s="8" t="str">
        <f>TEXT(SalesDataTable[[#This Row],[Order Date]],"mmm")</f>
        <v>Jul</v>
      </c>
    </row>
    <row r="1401" spans="1:26" ht="16">
      <c r="A1401" s="2">
        <v>3043</v>
      </c>
      <c r="B1401" s="3">
        <v>46221</v>
      </c>
      <c r="C1401" s="5">
        <f>YEAR(SalesDataTable[[#This Row],[Order Date]])</f>
        <v>2026</v>
      </c>
      <c r="D1401" s="14" t="str">
        <f>"Q"&amp;ROUNDUP(MONTH(SalesDataTable[[#This Row],[Order Date]])/3,0)</f>
        <v>Q3</v>
      </c>
      <c r="E1401" s="5">
        <f>MONTH(SalesDataTable[[#This Row],[Order Date]])</f>
        <v>7</v>
      </c>
      <c r="F1401" s="5" t="str">
        <f>TEXT(SalesDataTable[[#This Row],[Order Date]], "MMM")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25">
        <f>SalesDataTable[[#This Row],[Units Sold]]*SalesDataTable[[#This Row],[Unit Price]]</f>
        <v>81.86</v>
      </c>
      <c r="V1401" s="8">
        <f>SalesDataTable[[#This Row],[Units Sold]]*SalesDataTable[[#This Row],[Unit Price]]*SalesDataTable[[#This Row],[Discount %]]</f>
        <v>4.093</v>
      </c>
      <c r="W1401" s="5">
        <f>YEAR(SalesDataTable[[#This Row],[Order Date]])</f>
        <v>2026</v>
      </c>
      <c r="X1401" s="8" t="str">
        <f>"Q"&amp;ROUNDUP(MONTH(SalesDataTable[[#This Row],[Order Date]])/3,0)</f>
        <v>Q3</v>
      </c>
      <c r="Y1401" s="9">
        <f>MONTH(SalesDataTable[[#This Row],[Order Date]])</f>
        <v>7</v>
      </c>
      <c r="Z1401" s="8" t="str">
        <f>TEXT(SalesDataTable[[#This Row],[Order Date]],"mmm")</f>
        <v>Jul</v>
      </c>
    </row>
    <row r="1402" spans="1:26" ht="16">
      <c r="A1402" s="2">
        <v>3102</v>
      </c>
      <c r="B1402" s="3">
        <v>46221</v>
      </c>
      <c r="C1402" s="5">
        <f>YEAR(SalesDataTable[[#This Row],[Order Date]])</f>
        <v>2026</v>
      </c>
      <c r="D1402" s="14" t="str">
        <f>"Q"&amp;ROUNDUP(MONTH(SalesDataTable[[#This Row],[Order Date]])/3,0)</f>
        <v>Q3</v>
      </c>
      <c r="E1402" s="5">
        <f>MONTH(SalesDataTable[[#This Row],[Order Date]])</f>
        <v>7</v>
      </c>
      <c r="F1402" s="5" t="str">
        <f>TEXT(SalesDataTable[[#This Row],[Order Date]], "MMM")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25">
        <f>SalesDataTable[[#This Row],[Units Sold]]*SalesDataTable[[#This Row],[Unit Price]]</f>
        <v>90.02</v>
      </c>
      <c r="V1402" s="8">
        <f>SalesDataTable[[#This Row],[Units Sold]]*SalesDataTable[[#This Row],[Unit Price]]*SalesDataTable[[#This Row],[Discount %]]</f>
        <v>4.5010000000000003</v>
      </c>
      <c r="W1402" s="5">
        <f>YEAR(SalesDataTable[[#This Row],[Order Date]])</f>
        <v>2026</v>
      </c>
      <c r="X1402" s="8" t="str">
        <f>"Q"&amp;ROUNDUP(MONTH(SalesDataTable[[#This Row],[Order Date]])/3,0)</f>
        <v>Q3</v>
      </c>
      <c r="Y1402" s="9">
        <f>MONTH(SalesDataTable[[#This Row],[Order Date]])</f>
        <v>7</v>
      </c>
      <c r="Z1402" s="8" t="str">
        <f>TEXT(SalesDataTable[[#This Row],[Order Date]],"mmm")</f>
        <v>Jul</v>
      </c>
    </row>
    <row r="1403" spans="1:26" ht="16">
      <c r="A1403" s="2">
        <v>3156</v>
      </c>
      <c r="B1403" s="3">
        <v>46221</v>
      </c>
      <c r="C1403" s="5">
        <f>YEAR(SalesDataTable[[#This Row],[Order Date]])</f>
        <v>2026</v>
      </c>
      <c r="D1403" s="14" t="str">
        <f>"Q"&amp;ROUNDUP(MONTH(SalesDataTable[[#This Row],[Order Date]])/3,0)</f>
        <v>Q3</v>
      </c>
      <c r="E1403" s="5">
        <f>MONTH(SalesDataTable[[#This Row],[Order Date]])</f>
        <v>7</v>
      </c>
      <c r="F1403" s="5" t="str">
        <f>TEXT(SalesDataTable[[#This Row],[Order Date]], "MMM")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25">
        <f>SalesDataTable[[#This Row],[Units Sold]]*SalesDataTable[[#This Row],[Unit Price]]</f>
        <v>101.46</v>
      </c>
      <c r="V1403" s="8">
        <f>SalesDataTable[[#This Row],[Units Sold]]*SalesDataTable[[#This Row],[Unit Price]]*SalesDataTable[[#This Row],[Discount %]]</f>
        <v>0</v>
      </c>
      <c r="W1403" s="5">
        <f>YEAR(SalesDataTable[[#This Row],[Order Date]])</f>
        <v>2026</v>
      </c>
      <c r="X1403" s="8" t="str">
        <f>"Q"&amp;ROUNDUP(MONTH(SalesDataTable[[#This Row],[Order Date]])/3,0)</f>
        <v>Q3</v>
      </c>
      <c r="Y1403" s="9">
        <f>MONTH(SalesDataTable[[#This Row],[Order Date]])</f>
        <v>7</v>
      </c>
      <c r="Z1403" s="8" t="str">
        <f>TEXT(SalesDataTable[[#This Row],[Order Date]],"mmm")</f>
        <v>Jul</v>
      </c>
    </row>
    <row r="1404" spans="1:26" ht="16">
      <c r="A1404" s="2">
        <v>3308</v>
      </c>
      <c r="B1404" s="3">
        <v>46221</v>
      </c>
      <c r="C1404" s="5">
        <f>YEAR(SalesDataTable[[#This Row],[Order Date]])</f>
        <v>2026</v>
      </c>
      <c r="D1404" s="14" t="str">
        <f>"Q"&amp;ROUNDUP(MONTH(SalesDataTable[[#This Row],[Order Date]])/3,0)</f>
        <v>Q3</v>
      </c>
      <c r="E1404" s="5">
        <f>MONTH(SalesDataTable[[#This Row],[Order Date]])</f>
        <v>7</v>
      </c>
      <c r="F1404" s="5" t="str">
        <f>TEXT(SalesDataTable[[#This Row],[Order Date]], "MMM")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25">
        <f>SalesDataTable[[#This Row],[Units Sold]]*SalesDataTable[[#This Row],[Unit Price]]</f>
        <v>363.15</v>
      </c>
      <c r="V1404" s="8">
        <f>SalesDataTable[[#This Row],[Units Sold]]*SalesDataTable[[#This Row],[Unit Price]]*SalesDataTable[[#This Row],[Discount %]]</f>
        <v>18.157499999999999</v>
      </c>
      <c r="W1404" s="5">
        <f>YEAR(SalesDataTable[[#This Row],[Order Date]])</f>
        <v>2026</v>
      </c>
      <c r="X1404" s="8" t="str">
        <f>"Q"&amp;ROUNDUP(MONTH(SalesDataTable[[#This Row],[Order Date]])/3,0)</f>
        <v>Q3</v>
      </c>
      <c r="Y1404" s="9">
        <f>MONTH(SalesDataTable[[#This Row],[Order Date]])</f>
        <v>7</v>
      </c>
      <c r="Z1404" s="8" t="str">
        <f>TEXT(SalesDataTable[[#This Row],[Order Date]],"mmm")</f>
        <v>Jul</v>
      </c>
    </row>
    <row r="1405" spans="1:26" ht="16">
      <c r="A1405" s="2">
        <v>3329</v>
      </c>
      <c r="B1405" s="3">
        <v>46221</v>
      </c>
      <c r="C1405" s="5">
        <f>YEAR(SalesDataTable[[#This Row],[Order Date]])</f>
        <v>2026</v>
      </c>
      <c r="D1405" s="14" t="str">
        <f>"Q"&amp;ROUNDUP(MONTH(SalesDataTable[[#This Row],[Order Date]])/3,0)</f>
        <v>Q3</v>
      </c>
      <c r="E1405" s="5">
        <f>MONTH(SalesDataTable[[#This Row],[Order Date]])</f>
        <v>7</v>
      </c>
      <c r="F1405" s="5" t="str">
        <f>TEXT(SalesDataTable[[#This Row],[Order Date]], "MMM")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25">
        <f>SalesDataTable[[#This Row],[Units Sold]]*SalesDataTable[[#This Row],[Unit Price]]</f>
        <v>163.47999999999999</v>
      </c>
      <c r="V1405" s="8">
        <f>SalesDataTable[[#This Row],[Units Sold]]*SalesDataTable[[#This Row],[Unit Price]]*SalesDataTable[[#This Row],[Discount %]]</f>
        <v>0</v>
      </c>
      <c r="W1405" s="5">
        <f>YEAR(SalesDataTable[[#This Row],[Order Date]])</f>
        <v>2026</v>
      </c>
      <c r="X1405" s="8" t="str">
        <f>"Q"&amp;ROUNDUP(MONTH(SalesDataTable[[#This Row],[Order Date]])/3,0)</f>
        <v>Q3</v>
      </c>
      <c r="Y1405" s="9">
        <f>MONTH(SalesDataTable[[#This Row],[Order Date]])</f>
        <v>7</v>
      </c>
      <c r="Z1405" s="8" t="str">
        <f>TEXT(SalesDataTable[[#This Row],[Order Date]],"mmm")</f>
        <v>Jul</v>
      </c>
    </row>
    <row r="1406" spans="1:26" ht="16">
      <c r="A1406" s="2">
        <v>4102</v>
      </c>
      <c r="B1406" s="3">
        <v>46221</v>
      </c>
      <c r="C1406" s="5">
        <f>YEAR(SalesDataTable[[#This Row],[Order Date]])</f>
        <v>2026</v>
      </c>
      <c r="D1406" s="14" t="str">
        <f>"Q"&amp;ROUNDUP(MONTH(SalesDataTable[[#This Row],[Order Date]])/3,0)</f>
        <v>Q3</v>
      </c>
      <c r="E1406" s="5">
        <f>MONTH(SalesDataTable[[#This Row],[Order Date]])</f>
        <v>7</v>
      </c>
      <c r="F1406" s="5" t="str">
        <f>TEXT(SalesDataTable[[#This Row],[Order Date]], "MMM")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25">
        <f>SalesDataTable[[#This Row],[Units Sold]]*SalesDataTable[[#This Row],[Unit Price]]</f>
        <v>462.03</v>
      </c>
      <c r="V1406" s="8">
        <f>SalesDataTable[[#This Row],[Units Sold]]*SalesDataTable[[#This Row],[Unit Price]]*SalesDataTable[[#This Row],[Discount %]]</f>
        <v>46.203000000000003</v>
      </c>
      <c r="W1406" s="5">
        <f>YEAR(SalesDataTable[[#This Row],[Order Date]])</f>
        <v>2026</v>
      </c>
      <c r="X1406" s="8" t="str">
        <f>"Q"&amp;ROUNDUP(MONTH(SalesDataTable[[#This Row],[Order Date]])/3,0)</f>
        <v>Q3</v>
      </c>
      <c r="Y1406" s="9">
        <f>MONTH(SalesDataTable[[#This Row],[Order Date]])</f>
        <v>7</v>
      </c>
      <c r="Z1406" s="8" t="str">
        <f>TEXT(SalesDataTable[[#This Row],[Order Date]],"mmm")</f>
        <v>Jul</v>
      </c>
    </row>
    <row r="1407" spans="1:26" ht="16">
      <c r="A1407" s="2">
        <v>4109</v>
      </c>
      <c r="B1407" s="3">
        <v>46221</v>
      </c>
      <c r="C1407" s="5">
        <f>YEAR(SalesDataTable[[#This Row],[Order Date]])</f>
        <v>2026</v>
      </c>
      <c r="D1407" s="14" t="str">
        <f>"Q"&amp;ROUNDUP(MONTH(SalesDataTable[[#This Row],[Order Date]])/3,0)</f>
        <v>Q3</v>
      </c>
      <c r="E1407" s="5">
        <f>MONTH(SalesDataTable[[#This Row],[Order Date]])</f>
        <v>7</v>
      </c>
      <c r="F1407" s="5" t="str">
        <f>TEXT(SalesDataTable[[#This Row],[Order Date]], "MMM")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25">
        <f>SalesDataTable[[#This Row],[Units Sold]]*SalesDataTable[[#This Row],[Unit Price]]</f>
        <v>406.44</v>
      </c>
      <c r="V1407" s="8">
        <f>SalesDataTable[[#This Row],[Units Sold]]*SalesDataTable[[#This Row],[Unit Price]]*SalesDataTable[[#This Row],[Discount %]]</f>
        <v>0</v>
      </c>
      <c r="W1407" s="5">
        <f>YEAR(SalesDataTable[[#This Row],[Order Date]])</f>
        <v>2026</v>
      </c>
      <c r="X1407" s="8" t="str">
        <f>"Q"&amp;ROUNDUP(MONTH(SalesDataTable[[#This Row],[Order Date]])/3,0)</f>
        <v>Q3</v>
      </c>
      <c r="Y1407" s="9">
        <f>MONTH(SalesDataTable[[#This Row],[Order Date]])</f>
        <v>7</v>
      </c>
      <c r="Z1407" s="8" t="str">
        <f>TEXT(SalesDataTable[[#This Row],[Order Date]],"mmm")</f>
        <v>Jul</v>
      </c>
    </row>
    <row r="1408" spans="1:26" ht="16">
      <c r="A1408" s="2">
        <v>4813</v>
      </c>
      <c r="B1408" s="3">
        <v>46221</v>
      </c>
      <c r="C1408" s="5">
        <f>YEAR(SalesDataTable[[#This Row],[Order Date]])</f>
        <v>2026</v>
      </c>
      <c r="D1408" s="14" t="str">
        <f>"Q"&amp;ROUNDUP(MONTH(SalesDataTable[[#This Row],[Order Date]])/3,0)</f>
        <v>Q3</v>
      </c>
      <c r="E1408" s="5">
        <f>MONTH(SalesDataTable[[#This Row],[Order Date]])</f>
        <v>7</v>
      </c>
      <c r="F1408" s="5" t="str">
        <f>TEXT(SalesDataTable[[#This Row],[Order Date]], "MMM")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25">
        <f>SalesDataTable[[#This Row],[Units Sold]]*SalesDataTable[[#This Row],[Unit Price]]</f>
        <v>73.739999999999995</v>
      </c>
      <c r="V1408" s="8">
        <f>SalesDataTable[[#This Row],[Units Sold]]*SalesDataTable[[#This Row],[Unit Price]]*SalesDataTable[[#This Row],[Discount %]]</f>
        <v>11.060999999999998</v>
      </c>
      <c r="W1408" s="5">
        <f>YEAR(SalesDataTable[[#This Row],[Order Date]])</f>
        <v>2026</v>
      </c>
      <c r="X1408" s="8" t="str">
        <f>"Q"&amp;ROUNDUP(MONTH(SalesDataTable[[#This Row],[Order Date]])/3,0)</f>
        <v>Q3</v>
      </c>
      <c r="Y1408" s="9">
        <f>MONTH(SalesDataTable[[#This Row],[Order Date]])</f>
        <v>7</v>
      </c>
      <c r="Z1408" s="8" t="str">
        <f>TEXT(SalesDataTable[[#This Row],[Order Date]],"mmm")</f>
        <v>Jul</v>
      </c>
    </row>
    <row r="1409" spans="1:26" ht="16">
      <c r="A1409" s="2">
        <v>5054</v>
      </c>
      <c r="B1409" s="3">
        <v>46221</v>
      </c>
      <c r="C1409" s="5">
        <f>YEAR(SalesDataTable[[#This Row],[Order Date]])</f>
        <v>2026</v>
      </c>
      <c r="D1409" s="14" t="str">
        <f>"Q"&amp;ROUNDUP(MONTH(SalesDataTable[[#This Row],[Order Date]])/3,0)</f>
        <v>Q3</v>
      </c>
      <c r="E1409" s="5">
        <f>MONTH(SalesDataTable[[#This Row],[Order Date]])</f>
        <v>7</v>
      </c>
      <c r="F1409" s="5" t="str">
        <f>TEXT(SalesDataTable[[#This Row],[Order Date]], "MMM")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25">
        <f>SalesDataTable[[#This Row],[Units Sold]]*SalesDataTable[[#This Row],[Unit Price]]</f>
        <v>242.12</v>
      </c>
      <c r="V1409" s="8">
        <f>SalesDataTable[[#This Row],[Units Sold]]*SalesDataTable[[#This Row],[Unit Price]]*SalesDataTable[[#This Row],[Discount %]]</f>
        <v>0</v>
      </c>
      <c r="W1409" s="5">
        <f>YEAR(SalesDataTable[[#This Row],[Order Date]])</f>
        <v>2026</v>
      </c>
      <c r="X1409" s="8" t="str">
        <f>"Q"&amp;ROUNDUP(MONTH(SalesDataTable[[#This Row],[Order Date]])/3,0)</f>
        <v>Q3</v>
      </c>
      <c r="Y1409" s="9">
        <f>MONTH(SalesDataTable[[#This Row],[Order Date]])</f>
        <v>7</v>
      </c>
      <c r="Z1409" s="8" t="str">
        <f>TEXT(SalesDataTable[[#This Row],[Order Date]],"mmm")</f>
        <v>Jul</v>
      </c>
    </row>
    <row r="1410" spans="1:26" ht="16">
      <c r="A1410" s="2">
        <v>138</v>
      </c>
      <c r="B1410" s="3">
        <v>46222</v>
      </c>
      <c r="C1410" s="5">
        <f>YEAR(SalesDataTable[[#This Row],[Order Date]])</f>
        <v>2026</v>
      </c>
      <c r="D1410" s="14" t="str">
        <f>"Q"&amp;ROUNDUP(MONTH(SalesDataTable[[#This Row],[Order Date]])/3,0)</f>
        <v>Q3</v>
      </c>
      <c r="E1410" s="5">
        <f>MONTH(SalesDataTable[[#This Row],[Order Date]])</f>
        <v>7</v>
      </c>
      <c r="F1410" s="5" t="str">
        <f>TEXT(SalesDataTable[[#This Row],[Order Date]], "MMM")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25">
        <f>SalesDataTable[[#This Row],[Units Sold]]*SalesDataTable[[#This Row],[Unit Price]]</f>
        <v>143.62</v>
      </c>
      <c r="V1410" s="8">
        <f>SalesDataTable[[#This Row],[Units Sold]]*SalesDataTable[[#This Row],[Unit Price]]*SalesDataTable[[#This Row],[Discount %]]</f>
        <v>0</v>
      </c>
      <c r="W1410" s="5">
        <f>YEAR(SalesDataTable[[#This Row],[Order Date]])</f>
        <v>2026</v>
      </c>
      <c r="X1410" s="8" t="str">
        <f>"Q"&amp;ROUNDUP(MONTH(SalesDataTable[[#This Row],[Order Date]])/3,0)</f>
        <v>Q3</v>
      </c>
      <c r="Y1410" s="9">
        <f>MONTH(SalesDataTable[[#This Row],[Order Date]])</f>
        <v>7</v>
      </c>
      <c r="Z1410" s="8" t="str">
        <f>TEXT(SalesDataTable[[#This Row],[Order Date]],"mmm")</f>
        <v>Jul</v>
      </c>
    </row>
    <row r="1411" spans="1:26" ht="16">
      <c r="A1411" s="2">
        <v>433</v>
      </c>
      <c r="B1411" s="3">
        <v>46222</v>
      </c>
      <c r="C1411" s="5">
        <f>YEAR(SalesDataTable[[#This Row],[Order Date]])</f>
        <v>2026</v>
      </c>
      <c r="D1411" s="14" t="str">
        <f>"Q"&amp;ROUNDUP(MONTH(SalesDataTable[[#This Row],[Order Date]])/3,0)</f>
        <v>Q3</v>
      </c>
      <c r="E1411" s="5">
        <f>MONTH(SalesDataTable[[#This Row],[Order Date]])</f>
        <v>7</v>
      </c>
      <c r="F1411" s="5" t="str">
        <f>TEXT(SalesDataTable[[#This Row],[Order Date]], "MMM")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25">
        <f>SalesDataTable[[#This Row],[Units Sold]]*SalesDataTable[[#This Row],[Unit Price]]</f>
        <v>580.72</v>
      </c>
      <c r="V1411" s="8">
        <f>SalesDataTable[[#This Row],[Units Sold]]*SalesDataTable[[#This Row],[Unit Price]]*SalesDataTable[[#This Row],[Discount %]]</f>
        <v>0</v>
      </c>
      <c r="W1411" s="5">
        <f>YEAR(SalesDataTable[[#This Row],[Order Date]])</f>
        <v>2026</v>
      </c>
      <c r="X1411" s="8" t="str">
        <f>"Q"&amp;ROUNDUP(MONTH(SalesDataTable[[#This Row],[Order Date]])/3,0)</f>
        <v>Q3</v>
      </c>
      <c r="Y1411" s="9">
        <f>MONTH(SalesDataTable[[#This Row],[Order Date]])</f>
        <v>7</v>
      </c>
      <c r="Z1411" s="8" t="str">
        <f>TEXT(SalesDataTable[[#This Row],[Order Date]],"mmm")</f>
        <v>Jul</v>
      </c>
    </row>
    <row r="1412" spans="1:26" ht="16">
      <c r="A1412" s="2">
        <v>484</v>
      </c>
      <c r="B1412" s="3">
        <v>46222</v>
      </c>
      <c r="C1412" s="5">
        <f>YEAR(SalesDataTable[[#This Row],[Order Date]])</f>
        <v>2026</v>
      </c>
      <c r="D1412" s="14" t="str">
        <f>"Q"&amp;ROUNDUP(MONTH(SalesDataTable[[#This Row],[Order Date]])/3,0)</f>
        <v>Q3</v>
      </c>
      <c r="E1412" s="5">
        <f>MONTH(SalesDataTable[[#This Row],[Order Date]])</f>
        <v>7</v>
      </c>
      <c r="F1412" s="5" t="str">
        <f>TEXT(SalesDataTable[[#This Row],[Order Date]], "MMM")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25">
        <f>SalesDataTable[[#This Row],[Units Sold]]*SalesDataTable[[#This Row],[Unit Price]]</f>
        <v>72.14</v>
      </c>
      <c r="V1412" s="8">
        <f>SalesDataTable[[#This Row],[Units Sold]]*SalesDataTable[[#This Row],[Unit Price]]*SalesDataTable[[#This Row],[Discount %]]</f>
        <v>0</v>
      </c>
      <c r="W1412" s="5">
        <f>YEAR(SalesDataTable[[#This Row],[Order Date]])</f>
        <v>2026</v>
      </c>
      <c r="X1412" s="8" t="str">
        <f>"Q"&amp;ROUNDUP(MONTH(SalesDataTable[[#This Row],[Order Date]])/3,0)</f>
        <v>Q3</v>
      </c>
      <c r="Y1412" s="9">
        <f>MONTH(SalesDataTable[[#This Row],[Order Date]])</f>
        <v>7</v>
      </c>
      <c r="Z1412" s="8" t="str">
        <f>TEXT(SalesDataTable[[#This Row],[Order Date]],"mmm")</f>
        <v>Jul</v>
      </c>
    </row>
    <row r="1413" spans="1:26" ht="16">
      <c r="A1413" s="2">
        <v>492</v>
      </c>
      <c r="B1413" s="3">
        <v>46222</v>
      </c>
      <c r="C1413" s="5">
        <f>YEAR(SalesDataTable[[#This Row],[Order Date]])</f>
        <v>2026</v>
      </c>
      <c r="D1413" s="14" t="str">
        <f>"Q"&amp;ROUNDUP(MONTH(SalesDataTable[[#This Row],[Order Date]])/3,0)</f>
        <v>Q3</v>
      </c>
      <c r="E1413" s="5">
        <f>MONTH(SalesDataTable[[#This Row],[Order Date]])</f>
        <v>7</v>
      </c>
      <c r="F1413" s="5" t="str">
        <f>TEXT(SalesDataTable[[#This Row],[Order Date]], "MMM")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25">
        <f>SalesDataTable[[#This Row],[Units Sold]]*SalesDataTable[[#This Row],[Unit Price]]</f>
        <v>216.69</v>
      </c>
      <c r="V1413" s="8">
        <f>SalesDataTable[[#This Row],[Units Sold]]*SalesDataTable[[#This Row],[Unit Price]]*SalesDataTable[[#This Row],[Discount %]]</f>
        <v>21.669</v>
      </c>
      <c r="W1413" s="5">
        <f>YEAR(SalesDataTable[[#This Row],[Order Date]])</f>
        <v>2026</v>
      </c>
      <c r="X1413" s="8" t="str">
        <f>"Q"&amp;ROUNDUP(MONTH(SalesDataTable[[#This Row],[Order Date]])/3,0)</f>
        <v>Q3</v>
      </c>
      <c r="Y1413" s="9">
        <f>MONTH(SalesDataTable[[#This Row],[Order Date]])</f>
        <v>7</v>
      </c>
      <c r="Z1413" s="8" t="str">
        <f>TEXT(SalesDataTable[[#This Row],[Order Date]],"mmm")</f>
        <v>Jul</v>
      </c>
    </row>
    <row r="1414" spans="1:26" ht="16">
      <c r="A1414" s="2">
        <v>626</v>
      </c>
      <c r="B1414" s="3">
        <v>46222</v>
      </c>
      <c r="C1414" s="5">
        <f>YEAR(SalesDataTable[[#This Row],[Order Date]])</f>
        <v>2026</v>
      </c>
      <c r="D1414" s="14" t="str">
        <f>"Q"&amp;ROUNDUP(MONTH(SalesDataTable[[#This Row],[Order Date]])/3,0)</f>
        <v>Q3</v>
      </c>
      <c r="E1414" s="5">
        <f>MONTH(SalesDataTable[[#This Row],[Order Date]])</f>
        <v>7</v>
      </c>
      <c r="F1414" s="5" t="str">
        <f>TEXT(SalesDataTable[[#This Row],[Order Date]], "MMM")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25">
        <f>SalesDataTable[[#This Row],[Units Sold]]*SalesDataTable[[#This Row],[Unit Price]]</f>
        <v>36.549999999999997</v>
      </c>
      <c r="V1414" s="8">
        <f>SalesDataTable[[#This Row],[Units Sold]]*SalesDataTable[[#This Row],[Unit Price]]*SalesDataTable[[#This Row],[Discount %]]</f>
        <v>3.6549999999999998</v>
      </c>
      <c r="W1414" s="5">
        <f>YEAR(SalesDataTable[[#This Row],[Order Date]])</f>
        <v>2026</v>
      </c>
      <c r="X1414" s="8" t="str">
        <f>"Q"&amp;ROUNDUP(MONTH(SalesDataTable[[#This Row],[Order Date]])/3,0)</f>
        <v>Q3</v>
      </c>
      <c r="Y1414" s="9">
        <f>MONTH(SalesDataTable[[#This Row],[Order Date]])</f>
        <v>7</v>
      </c>
      <c r="Z1414" s="8" t="str">
        <f>TEXT(SalesDataTable[[#This Row],[Order Date]],"mmm")</f>
        <v>Jul</v>
      </c>
    </row>
    <row r="1415" spans="1:26" ht="16">
      <c r="A1415" s="2">
        <v>1409</v>
      </c>
      <c r="B1415" s="3">
        <v>46222</v>
      </c>
      <c r="C1415" s="5">
        <f>YEAR(SalesDataTable[[#This Row],[Order Date]])</f>
        <v>2026</v>
      </c>
      <c r="D1415" s="14" t="str">
        <f>"Q"&amp;ROUNDUP(MONTH(SalesDataTable[[#This Row],[Order Date]])/3,0)</f>
        <v>Q3</v>
      </c>
      <c r="E1415" s="5">
        <f>MONTH(SalesDataTable[[#This Row],[Order Date]])</f>
        <v>7</v>
      </c>
      <c r="F1415" s="5" t="str">
        <f>TEXT(SalesDataTable[[#This Row],[Order Date]], "MMM")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25">
        <f>SalesDataTable[[#This Row],[Units Sold]]*SalesDataTable[[#This Row],[Unit Price]]</f>
        <v>623.40000000000009</v>
      </c>
      <c r="V1415" s="8">
        <f>SalesDataTable[[#This Row],[Units Sold]]*SalesDataTable[[#This Row],[Unit Price]]*SalesDataTable[[#This Row],[Discount %]]</f>
        <v>31.170000000000005</v>
      </c>
      <c r="W1415" s="5">
        <f>YEAR(SalesDataTable[[#This Row],[Order Date]])</f>
        <v>2026</v>
      </c>
      <c r="X1415" s="8" t="str">
        <f>"Q"&amp;ROUNDUP(MONTH(SalesDataTable[[#This Row],[Order Date]])/3,0)</f>
        <v>Q3</v>
      </c>
      <c r="Y1415" s="9">
        <f>MONTH(SalesDataTable[[#This Row],[Order Date]])</f>
        <v>7</v>
      </c>
      <c r="Z1415" s="8" t="str">
        <f>TEXT(SalesDataTable[[#This Row],[Order Date]],"mmm")</f>
        <v>Jul</v>
      </c>
    </row>
    <row r="1416" spans="1:26" ht="16">
      <c r="A1416" s="2">
        <v>1486</v>
      </c>
      <c r="B1416" s="3">
        <v>46222</v>
      </c>
      <c r="C1416" s="5">
        <f>YEAR(SalesDataTable[[#This Row],[Order Date]])</f>
        <v>2026</v>
      </c>
      <c r="D1416" s="14" t="str">
        <f>"Q"&amp;ROUNDUP(MONTH(SalesDataTable[[#This Row],[Order Date]])/3,0)</f>
        <v>Q3</v>
      </c>
      <c r="E1416" s="5">
        <f>MONTH(SalesDataTable[[#This Row],[Order Date]])</f>
        <v>7</v>
      </c>
      <c r="F1416" s="5" t="str">
        <f>TEXT(SalesDataTable[[#This Row],[Order Date]], "MMM")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25">
        <f>SalesDataTable[[#This Row],[Units Sold]]*SalesDataTable[[#This Row],[Unit Price]]</f>
        <v>101.7</v>
      </c>
      <c r="V1416" s="8">
        <f>SalesDataTable[[#This Row],[Units Sold]]*SalesDataTable[[#This Row],[Unit Price]]*SalesDataTable[[#This Row],[Discount %]]</f>
        <v>5.0850000000000009</v>
      </c>
      <c r="W1416" s="5">
        <f>YEAR(SalesDataTable[[#This Row],[Order Date]])</f>
        <v>2026</v>
      </c>
      <c r="X1416" s="8" t="str">
        <f>"Q"&amp;ROUNDUP(MONTH(SalesDataTable[[#This Row],[Order Date]])/3,0)</f>
        <v>Q3</v>
      </c>
      <c r="Y1416" s="9">
        <f>MONTH(SalesDataTable[[#This Row],[Order Date]])</f>
        <v>7</v>
      </c>
      <c r="Z1416" s="8" t="str">
        <f>TEXT(SalesDataTable[[#This Row],[Order Date]],"mmm")</f>
        <v>Jul</v>
      </c>
    </row>
    <row r="1417" spans="1:26" ht="16">
      <c r="A1417" s="2">
        <v>1940</v>
      </c>
      <c r="B1417" s="3">
        <v>46222</v>
      </c>
      <c r="C1417" s="5">
        <f>YEAR(SalesDataTable[[#This Row],[Order Date]])</f>
        <v>2026</v>
      </c>
      <c r="D1417" s="14" t="str">
        <f>"Q"&amp;ROUNDUP(MONTH(SalesDataTable[[#This Row],[Order Date]])/3,0)</f>
        <v>Q3</v>
      </c>
      <c r="E1417" s="5">
        <f>MONTH(SalesDataTable[[#This Row],[Order Date]])</f>
        <v>7</v>
      </c>
      <c r="F1417" s="5" t="str">
        <f>TEXT(SalesDataTable[[#This Row],[Order Date]], "MMM")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25">
        <f>SalesDataTable[[#This Row],[Units Sold]]*SalesDataTable[[#This Row],[Unit Price]]</f>
        <v>100.48</v>
      </c>
      <c r="V1417" s="8">
        <f>SalesDataTable[[#This Row],[Units Sold]]*SalesDataTable[[#This Row],[Unit Price]]*SalesDataTable[[#This Row],[Discount %]]</f>
        <v>5.0240000000000009</v>
      </c>
      <c r="W1417" s="5">
        <f>YEAR(SalesDataTable[[#This Row],[Order Date]])</f>
        <v>2026</v>
      </c>
      <c r="X1417" s="8" t="str">
        <f>"Q"&amp;ROUNDUP(MONTH(SalesDataTable[[#This Row],[Order Date]])/3,0)</f>
        <v>Q3</v>
      </c>
      <c r="Y1417" s="9">
        <f>MONTH(SalesDataTable[[#This Row],[Order Date]])</f>
        <v>7</v>
      </c>
      <c r="Z1417" s="8" t="str">
        <f>TEXT(SalesDataTable[[#This Row],[Order Date]],"mmm")</f>
        <v>Jul</v>
      </c>
    </row>
    <row r="1418" spans="1:26" ht="16">
      <c r="A1418" s="2">
        <v>2215</v>
      </c>
      <c r="B1418" s="3">
        <v>46222</v>
      </c>
      <c r="C1418" s="5">
        <f>YEAR(SalesDataTable[[#This Row],[Order Date]])</f>
        <v>2026</v>
      </c>
      <c r="D1418" s="14" t="str">
        <f>"Q"&amp;ROUNDUP(MONTH(SalesDataTable[[#This Row],[Order Date]])/3,0)</f>
        <v>Q3</v>
      </c>
      <c r="E1418" s="5">
        <f>MONTH(SalesDataTable[[#This Row],[Order Date]])</f>
        <v>7</v>
      </c>
      <c r="F1418" s="5" t="str">
        <f>TEXT(SalesDataTable[[#This Row],[Order Date]], "MMM")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25">
        <f>SalesDataTable[[#This Row],[Units Sold]]*SalesDataTable[[#This Row],[Unit Price]]</f>
        <v>106.59</v>
      </c>
      <c r="V1418" s="8">
        <f>SalesDataTable[[#This Row],[Units Sold]]*SalesDataTable[[#This Row],[Unit Price]]*SalesDataTable[[#This Row],[Discount %]]</f>
        <v>0</v>
      </c>
      <c r="W1418" s="5">
        <f>YEAR(SalesDataTable[[#This Row],[Order Date]])</f>
        <v>2026</v>
      </c>
      <c r="X1418" s="8" t="str">
        <f>"Q"&amp;ROUNDUP(MONTH(SalesDataTable[[#This Row],[Order Date]])/3,0)</f>
        <v>Q3</v>
      </c>
      <c r="Y1418" s="9">
        <f>MONTH(SalesDataTable[[#This Row],[Order Date]])</f>
        <v>7</v>
      </c>
      <c r="Z1418" s="8" t="str">
        <f>TEXT(SalesDataTable[[#This Row],[Order Date]],"mmm")</f>
        <v>Jul</v>
      </c>
    </row>
    <row r="1419" spans="1:26" ht="16">
      <c r="A1419" s="2">
        <v>2555</v>
      </c>
      <c r="B1419" s="3">
        <v>46222</v>
      </c>
      <c r="C1419" s="5">
        <f>YEAR(SalesDataTable[[#This Row],[Order Date]])</f>
        <v>2026</v>
      </c>
      <c r="D1419" s="14" t="str">
        <f>"Q"&amp;ROUNDUP(MONTH(SalesDataTable[[#This Row],[Order Date]])/3,0)</f>
        <v>Q3</v>
      </c>
      <c r="E1419" s="5">
        <f>MONTH(SalesDataTable[[#This Row],[Order Date]])</f>
        <v>7</v>
      </c>
      <c r="F1419" s="5" t="str">
        <f>TEXT(SalesDataTable[[#This Row],[Order Date]], "MMM")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25">
        <f>SalesDataTable[[#This Row],[Units Sold]]*SalesDataTable[[#This Row],[Unit Price]]</f>
        <v>93.78</v>
      </c>
      <c r="V1419" s="8">
        <f>SalesDataTable[[#This Row],[Units Sold]]*SalesDataTable[[#This Row],[Unit Price]]*SalesDataTable[[#This Row],[Discount %]]</f>
        <v>9.3780000000000001</v>
      </c>
      <c r="W1419" s="5">
        <f>YEAR(SalesDataTable[[#This Row],[Order Date]])</f>
        <v>2026</v>
      </c>
      <c r="X1419" s="8" t="str">
        <f>"Q"&amp;ROUNDUP(MONTH(SalesDataTable[[#This Row],[Order Date]])/3,0)</f>
        <v>Q3</v>
      </c>
      <c r="Y1419" s="9">
        <f>MONTH(SalesDataTable[[#This Row],[Order Date]])</f>
        <v>7</v>
      </c>
      <c r="Z1419" s="8" t="str">
        <f>TEXT(SalesDataTable[[#This Row],[Order Date]],"mmm")</f>
        <v>Jul</v>
      </c>
    </row>
    <row r="1420" spans="1:26" ht="16">
      <c r="A1420" s="2">
        <v>4710</v>
      </c>
      <c r="B1420" s="3">
        <v>46222</v>
      </c>
      <c r="C1420" s="5">
        <f>YEAR(SalesDataTable[[#This Row],[Order Date]])</f>
        <v>2026</v>
      </c>
      <c r="D1420" s="14" t="str">
        <f>"Q"&amp;ROUNDUP(MONTH(SalesDataTable[[#This Row],[Order Date]])/3,0)</f>
        <v>Q3</v>
      </c>
      <c r="E1420" s="5">
        <f>MONTH(SalesDataTable[[#This Row],[Order Date]])</f>
        <v>7</v>
      </c>
      <c r="F1420" s="5" t="str">
        <f>TEXT(SalesDataTable[[#This Row],[Order Date]], "MMM")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25">
        <f>SalesDataTable[[#This Row],[Units Sold]]*SalesDataTable[[#This Row],[Unit Price]]</f>
        <v>197.29</v>
      </c>
      <c r="V1420" s="8">
        <f>SalesDataTable[[#This Row],[Units Sold]]*SalesDataTable[[#This Row],[Unit Price]]*SalesDataTable[[#This Row],[Discount %]]</f>
        <v>19.728999999999999</v>
      </c>
      <c r="W1420" s="5">
        <f>YEAR(SalesDataTable[[#This Row],[Order Date]])</f>
        <v>2026</v>
      </c>
      <c r="X1420" s="8" t="str">
        <f>"Q"&amp;ROUNDUP(MONTH(SalesDataTable[[#This Row],[Order Date]])/3,0)</f>
        <v>Q3</v>
      </c>
      <c r="Y1420" s="9">
        <f>MONTH(SalesDataTable[[#This Row],[Order Date]])</f>
        <v>7</v>
      </c>
      <c r="Z1420" s="8" t="str">
        <f>TEXT(SalesDataTable[[#This Row],[Order Date]],"mmm")</f>
        <v>Jul</v>
      </c>
    </row>
    <row r="1421" spans="1:26" ht="16">
      <c r="A1421" s="2">
        <v>4974</v>
      </c>
      <c r="B1421" s="3">
        <v>46222</v>
      </c>
      <c r="C1421" s="5">
        <f>YEAR(SalesDataTable[[#This Row],[Order Date]])</f>
        <v>2026</v>
      </c>
      <c r="D1421" s="14" t="str">
        <f>"Q"&amp;ROUNDUP(MONTH(SalesDataTable[[#This Row],[Order Date]])/3,0)</f>
        <v>Q3</v>
      </c>
      <c r="E1421" s="5">
        <f>MONTH(SalesDataTable[[#This Row],[Order Date]])</f>
        <v>7</v>
      </c>
      <c r="F1421" s="5" t="str">
        <f>TEXT(SalesDataTable[[#This Row],[Order Date]], "MMM")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25">
        <f>SalesDataTable[[#This Row],[Units Sold]]*SalesDataTable[[#This Row],[Unit Price]]</f>
        <v>70.52</v>
      </c>
      <c r="V1421" s="8">
        <f>SalesDataTable[[#This Row],[Units Sold]]*SalesDataTable[[#This Row],[Unit Price]]*SalesDataTable[[#This Row],[Discount %]]</f>
        <v>7.0519999999999996</v>
      </c>
      <c r="W1421" s="5">
        <f>YEAR(SalesDataTable[[#This Row],[Order Date]])</f>
        <v>2026</v>
      </c>
      <c r="X1421" s="8" t="str">
        <f>"Q"&amp;ROUNDUP(MONTH(SalesDataTable[[#This Row],[Order Date]])/3,0)</f>
        <v>Q3</v>
      </c>
      <c r="Y1421" s="9">
        <f>MONTH(SalesDataTable[[#This Row],[Order Date]])</f>
        <v>7</v>
      </c>
      <c r="Z1421" s="8" t="str">
        <f>TEXT(SalesDataTable[[#This Row],[Order Date]],"mmm")</f>
        <v>Jul</v>
      </c>
    </row>
    <row r="1422" spans="1:26" ht="16">
      <c r="A1422" s="2">
        <v>5048</v>
      </c>
      <c r="B1422" s="3">
        <v>46222</v>
      </c>
      <c r="C1422" s="5">
        <f>YEAR(SalesDataTable[[#This Row],[Order Date]])</f>
        <v>2026</v>
      </c>
      <c r="D1422" s="14" t="str">
        <f>"Q"&amp;ROUNDUP(MONTH(SalesDataTable[[#This Row],[Order Date]])/3,0)</f>
        <v>Q3</v>
      </c>
      <c r="E1422" s="5">
        <f>MONTH(SalesDataTable[[#This Row],[Order Date]])</f>
        <v>7</v>
      </c>
      <c r="F1422" s="5" t="str">
        <f>TEXT(SalesDataTable[[#This Row],[Order Date]], "MMM")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25">
        <f>SalesDataTable[[#This Row],[Units Sold]]*SalesDataTable[[#This Row],[Unit Price]]</f>
        <v>149.69999999999999</v>
      </c>
      <c r="V1422" s="8">
        <f>SalesDataTable[[#This Row],[Units Sold]]*SalesDataTable[[#This Row],[Unit Price]]*SalesDataTable[[#This Row],[Discount %]]</f>
        <v>7.4849999999999994</v>
      </c>
      <c r="W1422" s="5">
        <f>YEAR(SalesDataTable[[#This Row],[Order Date]])</f>
        <v>2026</v>
      </c>
      <c r="X1422" s="8" t="str">
        <f>"Q"&amp;ROUNDUP(MONTH(SalesDataTable[[#This Row],[Order Date]])/3,0)</f>
        <v>Q3</v>
      </c>
      <c r="Y1422" s="9">
        <f>MONTH(SalesDataTable[[#This Row],[Order Date]])</f>
        <v>7</v>
      </c>
      <c r="Z1422" s="8" t="str">
        <f>TEXT(SalesDataTable[[#This Row],[Order Date]],"mmm")</f>
        <v>Jul</v>
      </c>
    </row>
    <row r="1423" spans="1:26" ht="16">
      <c r="A1423" s="2">
        <v>1</v>
      </c>
      <c r="B1423" s="3">
        <v>46223</v>
      </c>
      <c r="C1423" s="5">
        <f>YEAR(SalesDataTable[[#This Row],[Order Date]])</f>
        <v>2026</v>
      </c>
      <c r="D1423" s="14" t="str">
        <f>"Q"&amp;ROUNDUP(MONTH(SalesDataTable[[#This Row],[Order Date]])/3,0)</f>
        <v>Q3</v>
      </c>
      <c r="E1423" s="5">
        <f>MONTH(SalesDataTable[[#This Row],[Order Date]])</f>
        <v>7</v>
      </c>
      <c r="F1423" s="5" t="str">
        <f>TEXT(SalesDataTable[[#This Row],[Order Date]], "MMM")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25">
        <f>SalesDataTable[[#This Row],[Units Sold]]*SalesDataTable[[#This Row],[Unit Price]]</f>
        <v>468.75</v>
      </c>
      <c r="V1423" s="8">
        <f>SalesDataTable[[#This Row],[Units Sold]]*SalesDataTable[[#This Row],[Unit Price]]*SalesDataTable[[#This Row],[Discount %]]</f>
        <v>0</v>
      </c>
      <c r="W1423" s="5">
        <f>YEAR(SalesDataTable[[#This Row],[Order Date]])</f>
        <v>2026</v>
      </c>
      <c r="X1423" s="8" t="str">
        <f>"Q"&amp;ROUNDUP(MONTH(SalesDataTable[[#This Row],[Order Date]])/3,0)</f>
        <v>Q3</v>
      </c>
      <c r="Y1423" s="9">
        <f>MONTH(SalesDataTable[[#This Row],[Order Date]])</f>
        <v>7</v>
      </c>
      <c r="Z1423" s="8" t="str">
        <f>TEXT(SalesDataTable[[#This Row],[Order Date]],"mmm")</f>
        <v>Jul</v>
      </c>
    </row>
    <row r="1424" spans="1:26" ht="16">
      <c r="A1424" s="2">
        <v>270</v>
      </c>
      <c r="B1424" s="3">
        <v>46223</v>
      </c>
      <c r="C1424" s="5">
        <f>YEAR(SalesDataTable[[#This Row],[Order Date]])</f>
        <v>2026</v>
      </c>
      <c r="D1424" s="14" t="str">
        <f>"Q"&amp;ROUNDUP(MONTH(SalesDataTable[[#This Row],[Order Date]])/3,0)</f>
        <v>Q3</v>
      </c>
      <c r="E1424" s="5">
        <f>MONTH(SalesDataTable[[#This Row],[Order Date]])</f>
        <v>7</v>
      </c>
      <c r="F1424" s="5" t="str">
        <f>TEXT(SalesDataTable[[#This Row],[Order Date]], "MMM")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25">
        <f>SalesDataTable[[#This Row],[Units Sold]]*SalesDataTable[[#This Row],[Unit Price]]</f>
        <v>360.42</v>
      </c>
      <c r="V1424" s="8">
        <f>SalesDataTable[[#This Row],[Units Sold]]*SalesDataTable[[#This Row],[Unit Price]]*SalesDataTable[[#This Row],[Discount %]]</f>
        <v>0</v>
      </c>
      <c r="W1424" s="5">
        <f>YEAR(SalesDataTable[[#This Row],[Order Date]])</f>
        <v>2026</v>
      </c>
      <c r="X1424" s="8" t="str">
        <f>"Q"&amp;ROUNDUP(MONTH(SalesDataTable[[#This Row],[Order Date]])/3,0)</f>
        <v>Q3</v>
      </c>
      <c r="Y1424" s="9">
        <f>MONTH(SalesDataTable[[#This Row],[Order Date]])</f>
        <v>7</v>
      </c>
      <c r="Z1424" s="8" t="str">
        <f>TEXT(SalesDataTable[[#This Row],[Order Date]],"mmm")</f>
        <v>Jul</v>
      </c>
    </row>
    <row r="1425" spans="1:26" ht="16">
      <c r="A1425" s="2">
        <v>2130</v>
      </c>
      <c r="B1425" s="3">
        <v>46223</v>
      </c>
      <c r="C1425" s="5">
        <f>YEAR(SalesDataTable[[#This Row],[Order Date]])</f>
        <v>2026</v>
      </c>
      <c r="D1425" s="14" t="str">
        <f>"Q"&amp;ROUNDUP(MONTH(SalesDataTable[[#This Row],[Order Date]])/3,0)</f>
        <v>Q3</v>
      </c>
      <c r="E1425" s="5">
        <f>MONTH(SalesDataTable[[#This Row],[Order Date]])</f>
        <v>7</v>
      </c>
      <c r="F1425" s="5" t="str">
        <f>TEXT(SalesDataTable[[#This Row],[Order Date]], "MMM")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25">
        <f>SalesDataTable[[#This Row],[Units Sold]]*SalesDataTable[[#This Row],[Unit Price]]</f>
        <v>145.21</v>
      </c>
      <c r="V1425" s="8">
        <f>SalesDataTable[[#This Row],[Units Sold]]*SalesDataTable[[#This Row],[Unit Price]]*SalesDataTable[[#This Row],[Discount %]]</f>
        <v>0</v>
      </c>
      <c r="W1425" s="5">
        <f>YEAR(SalesDataTable[[#This Row],[Order Date]])</f>
        <v>2026</v>
      </c>
      <c r="X1425" s="8" t="str">
        <f>"Q"&amp;ROUNDUP(MONTH(SalesDataTable[[#This Row],[Order Date]])/3,0)</f>
        <v>Q3</v>
      </c>
      <c r="Y1425" s="9">
        <f>MONTH(SalesDataTable[[#This Row],[Order Date]])</f>
        <v>7</v>
      </c>
      <c r="Z1425" s="8" t="str">
        <f>TEXT(SalesDataTable[[#This Row],[Order Date]],"mmm")</f>
        <v>Jul</v>
      </c>
    </row>
    <row r="1426" spans="1:26" ht="16">
      <c r="A1426" s="2">
        <v>2474</v>
      </c>
      <c r="B1426" s="3">
        <v>46223</v>
      </c>
      <c r="C1426" s="5">
        <f>YEAR(SalesDataTable[[#This Row],[Order Date]])</f>
        <v>2026</v>
      </c>
      <c r="D1426" s="14" t="str">
        <f>"Q"&amp;ROUNDUP(MONTH(SalesDataTable[[#This Row],[Order Date]])/3,0)</f>
        <v>Q3</v>
      </c>
      <c r="E1426" s="5">
        <f>MONTH(SalesDataTable[[#This Row],[Order Date]])</f>
        <v>7</v>
      </c>
      <c r="F1426" s="5" t="str">
        <f>TEXT(SalesDataTable[[#This Row],[Order Date]], "MMM")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25">
        <f>SalesDataTable[[#This Row],[Units Sold]]*SalesDataTable[[#This Row],[Unit Price]]</f>
        <v>79.56</v>
      </c>
      <c r="V1426" s="8">
        <f>SalesDataTable[[#This Row],[Units Sold]]*SalesDataTable[[#This Row],[Unit Price]]*SalesDataTable[[#This Row],[Discount %]]</f>
        <v>7.9560000000000004</v>
      </c>
      <c r="W1426" s="5">
        <f>YEAR(SalesDataTable[[#This Row],[Order Date]])</f>
        <v>2026</v>
      </c>
      <c r="X1426" s="8" t="str">
        <f>"Q"&amp;ROUNDUP(MONTH(SalesDataTable[[#This Row],[Order Date]])/3,0)</f>
        <v>Q3</v>
      </c>
      <c r="Y1426" s="9">
        <f>MONTH(SalesDataTable[[#This Row],[Order Date]])</f>
        <v>7</v>
      </c>
      <c r="Z1426" s="8" t="str">
        <f>TEXT(SalesDataTable[[#This Row],[Order Date]],"mmm")</f>
        <v>Jul</v>
      </c>
    </row>
    <row r="1427" spans="1:26" ht="16">
      <c r="A1427" s="2">
        <v>2514</v>
      </c>
      <c r="B1427" s="3">
        <v>46223</v>
      </c>
      <c r="C1427" s="5">
        <f>YEAR(SalesDataTable[[#This Row],[Order Date]])</f>
        <v>2026</v>
      </c>
      <c r="D1427" s="14" t="str">
        <f>"Q"&amp;ROUNDUP(MONTH(SalesDataTable[[#This Row],[Order Date]])/3,0)</f>
        <v>Q3</v>
      </c>
      <c r="E1427" s="5">
        <f>MONTH(SalesDataTable[[#This Row],[Order Date]])</f>
        <v>7</v>
      </c>
      <c r="F1427" s="5" t="str">
        <f>TEXT(SalesDataTable[[#This Row],[Order Date]], "MMM")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25">
        <f>SalesDataTable[[#This Row],[Units Sold]]*SalesDataTable[[#This Row],[Unit Price]]</f>
        <v>323.94</v>
      </c>
      <c r="V1427" s="8">
        <f>SalesDataTable[[#This Row],[Units Sold]]*SalesDataTable[[#This Row],[Unit Price]]*SalesDataTable[[#This Row],[Discount %]]</f>
        <v>32.393999999999998</v>
      </c>
      <c r="W1427" s="5">
        <f>YEAR(SalesDataTable[[#This Row],[Order Date]])</f>
        <v>2026</v>
      </c>
      <c r="X1427" s="8" t="str">
        <f>"Q"&amp;ROUNDUP(MONTH(SalesDataTable[[#This Row],[Order Date]])/3,0)</f>
        <v>Q3</v>
      </c>
      <c r="Y1427" s="9">
        <f>MONTH(SalesDataTable[[#This Row],[Order Date]])</f>
        <v>7</v>
      </c>
      <c r="Z1427" s="8" t="str">
        <f>TEXT(SalesDataTable[[#This Row],[Order Date]],"mmm")</f>
        <v>Jul</v>
      </c>
    </row>
    <row r="1428" spans="1:26" ht="16">
      <c r="A1428" s="2">
        <v>2616</v>
      </c>
      <c r="B1428" s="3">
        <v>46223</v>
      </c>
      <c r="C1428" s="5">
        <f>YEAR(SalesDataTable[[#This Row],[Order Date]])</f>
        <v>2026</v>
      </c>
      <c r="D1428" s="14" t="str">
        <f>"Q"&amp;ROUNDUP(MONTH(SalesDataTable[[#This Row],[Order Date]])/3,0)</f>
        <v>Q3</v>
      </c>
      <c r="E1428" s="5">
        <f>MONTH(SalesDataTable[[#This Row],[Order Date]])</f>
        <v>7</v>
      </c>
      <c r="F1428" s="5" t="str">
        <f>TEXT(SalesDataTable[[#This Row],[Order Date]], "MMM")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25">
        <f>SalesDataTable[[#This Row],[Units Sold]]*SalesDataTable[[#This Row],[Unit Price]]</f>
        <v>250.74</v>
      </c>
      <c r="V1428" s="8">
        <f>SalesDataTable[[#This Row],[Units Sold]]*SalesDataTable[[#This Row],[Unit Price]]*SalesDataTable[[#This Row],[Discount %]]</f>
        <v>0</v>
      </c>
      <c r="W1428" s="5">
        <f>YEAR(SalesDataTable[[#This Row],[Order Date]])</f>
        <v>2026</v>
      </c>
      <c r="X1428" s="8" t="str">
        <f>"Q"&amp;ROUNDUP(MONTH(SalesDataTable[[#This Row],[Order Date]])/3,0)</f>
        <v>Q3</v>
      </c>
      <c r="Y1428" s="9">
        <f>MONTH(SalesDataTable[[#This Row],[Order Date]])</f>
        <v>7</v>
      </c>
      <c r="Z1428" s="8" t="str">
        <f>TEXT(SalesDataTable[[#This Row],[Order Date]],"mmm")</f>
        <v>Jul</v>
      </c>
    </row>
    <row r="1429" spans="1:26" ht="16">
      <c r="A1429" s="2">
        <v>2632</v>
      </c>
      <c r="B1429" s="3">
        <v>46223</v>
      </c>
      <c r="C1429" s="5">
        <f>YEAR(SalesDataTable[[#This Row],[Order Date]])</f>
        <v>2026</v>
      </c>
      <c r="D1429" s="14" t="str">
        <f>"Q"&amp;ROUNDUP(MONTH(SalesDataTable[[#This Row],[Order Date]])/3,0)</f>
        <v>Q3</v>
      </c>
      <c r="E1429" s="5">
        <f>MONTH(SalesDataTable[[#This Row],[Order Date]])</f>
        <v>7</v>
      </c>
      <c r="F1429" s="5" t="str">
        <f>TEXT(SalesDataTable[[#This Row],[Order Date]], "MMM")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25">
        <f>SalesDataTable[[#This Row],[Units Sold]]*SalesDataTable[[#This Row],[Unit Price]]</f>
        <v>196.57</v>
      </c>
      <c r="V1429" s="8">
        <f>SalesDataTable[[#This Row],[Units Sold]]*SalesDataTable[[#This Row],[Unit Price]]*SalesDataTable[[#This Row],[Discount %]]</f>
        <v>0</v>
      </c>
      <c r="W1429" s="5">
        <f>YEAR(SalesDataTable[[#This Row],[Order Date]])</f>
        <v>2026</v>
      </c>
      <c r="X1429" s="8" t="str">
        <f>"Q"&amp;ROUNDUP(MONTH(SalesDataTable[[#This Row],[Order Date]])/3,0)</f>
        <v>Q3</v>
      </c>
      <c r="Y1429" s="9">
        <f>MONTH(SalesDataTable[[#This Row],[Order Date]])</f>
        <v>7</v>
      </c>
      <c r="Z1429" s="8" t="str">
        <f>TEXT(SalesDataTable[[#This Row],[Order Date]],"mmm")</f>
        <v>Jul</v>
      </c>
    </row>
    <row r="1430" spans="1:26" ht="16">
      <c r="A1430" s="2">
        <v>3725</v>
      </c>
      <c r="B1430" s="3">
        <v>46223</v>
      </c>
      <c r="C1430" s="5">
        <f>YEAR(SalesDataTable[[#This Row],[Order Date]])</f>
        <v>2026</v>
      </c>
      <c r="D1430" s="14" t="str">
        <f>"Q"&amp;ROUNDUP(MONTH(SalesDataTable[[#This Row],[Order Date]])/3,0)</f>
        <v>Q3</v>
      </c>
      <c r="E1430" s="5">
        <f>MONTH(SalesDataTable[[#This Row],[Order Date]])</f>
        <v>7</v>
      </c>
      <c r="F1430" s="5" t="str">
        <f>TEXT(SalesDataTable[[#This Row],[Order Date]], "MMM")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25">
        <f>SalesDataTable[[#This Row],[Units Sold]]*SalesDataTable[[#This Row],[Unit Price]]</f>
        <v>391.48</v>
      </c>
      <c r="V1430" s="8">
        <f>SalesDataTable[[#This Row],[Units Sold]]*SalesDataTable[[#This Row],[Unit Price]]*SalesDataTable[[#This Row],[Discount %]]</f>
        <v>19.574000000000002</v>
      </c>
      <c r="W1430" s="5">
        <f>YEAR(SalesDataTable[[#This Row],[Order Date]])</f>
        <v>2026</v>
      </c>
      <c r="X1430" s="8" t="str">
        <f>"Q"&amp;ROUNDUP(MONTH(SalesDataTable[[#This Row],[Order Date]])/3,0)</f>
        <v>Q3</v>
      </c>
      <c r="Y1430" s="9">
        <f>MONTH(SalesDataTable[[#This Row],[Order Date]])</f>
        <v>7</v>
      </c>
      <c r="Z1430" s="8" t="str">
        <f>TEXT(SalesDataTable[[#This Row],[Order Date]],"mmm")</f>
        <v>Jul</v>
      </c>
    </row>
    <row r="1431" spans="1:26" ht="16">
      <c r="A1431" s="2">
        <v>3834</v>
      </c>
      <c r="B1431" s="3">
        <v>46223</v>
      </c>
      <c r="C1431" s="5">
        <f>YEAR(SalesDataTable[[#This Row],[Order Date]])</f>
        <v>2026</v>
      </c>
      <c r="D1431" s="14" t="str">
        <f>"Q"&amp;ROUNDUP(MONTH(SalesDataTable[[#This Row],[Order Date]])/3,0)</f>
        <v>Q3</v>
      </c>
      <c r="E1431" s="5">
        <f>MONTH(SalesDataTable[[#This Row],[Order Date]])</f>
        <v>7</v>
      </c>
      <c r="F1431" s="5" t="str">
        <f>TEXT(SalesDataTable[[#This Row],[Order Date]], "MMM")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25">
        <f>SalesDataTable[[#This Row],[Units Sold]]*SalesDataTable[[#This Row],[Unit Price]]</f>
        <v>576.84</v>
      </c>
      <c r="V1431" s="8">
        <f>SalesDataTable[[#This Row],[Units Sold]]*SalesDataTable[[#This Row],[Unit Price]]*SalesDataTable[[#This Row],[Discount %]]</f>
        <v>0</v>
      </c>
      <c r="W1431" s="5">
        <f>YEAR(SalesDataTable[[#This Row],[Order Date]])</f>
        <v>2026</v>
      </c>
      <c r="X1431" s="8" t="str">
        <f>"Q"&amp;ROUNDUP(MONTH(SalesDataTable[[#This Row],[Order Date]])/3,0)</f>
        <v>Q3</v>
      </c>
      <c r="Y1431" s="9">
        <f>MONTH(SalesDataTable[[#This Row],[Order Date]])</f>
        <v>7</v>
      </c>
      <c r="Z1431" s="8" t="str">
        <f>TEXT(SalesDataTable[[#This Row],[Order Date]],"mmm")</f>
        <v>Jul</v>
      </c>
    </row>
    <row r="1432" spans="1:26" ht="16">
      <c r="A1432" s="2">
        <v>159</v>
      </c>
      <c r="B1432" s="3">
        <v>46224</v>
      </c>
      <c r="C1432" s="5">
        <f>YEAR(SalesDataTable[[#This Row],[Order Date]])</f>
        <v>2026</v>
      </c>
      <c r="D1432" s="14" t="str">
        <f>"Q"&amp;ROUNDUP(MONTH(SalesDataTable[[#This Row],[Order Date]])/3,0)</f>
        <v>Q3</v>
      </c>
      <c r="E1432" s="5">
        <f>MONTH(SalesDataTable[[#This Row],[Order Date]])</f>
        <v>7</v>
      </c>
      <c r="F1432" s="5" t="str">
        <f>TEXT(SalesDataTable[[#This Row],[Order Date]], "MMM")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25">
        <f>SalesDataTable[[#This Row],[Units Sold]]*SalesDataTable[[#This Row],[Unit Price]]</f>
        <v>140.30000000000001</v>
      </c>
      <c r="V1432" s="8">
        <f>SalesDataTable[[#This Row],[Units Sold]]*SalesDataTable[[#This Row],[Unit Price]]*SalesDataTable[[#This Row],[Discount %]]</f>
        <v>7.0150000000000006</v>
      </c>
      <c r="W1432" s="5">
        <f>YEAR(SalesDataTable[[#This Row],[Order Date]])</f>
        <v>2026</v>
      </c>
      <c r="X1432" s="8" t="str">
        <f>"Q"&amp;ROUNDUP(MONTH(SalesDataTable[[#This Row],[Order Date]])/3,0)</f>
        <v>Q3</v>
      </c>
      <c r="Y1432" s="9">
        <f>MONTH(SalesDataTable[[#This Row],[Order Date]])</f>
        <v>7</v>
      </c>
      <c r="Z1432" s="8" t="str">
        <f>TEXT(SalesDataTable[[#This Row],[Order Date]],"mmm")</f>
        <v>Jul</v>
      </c>
    </row>
    <row r="1433" spans="1:26" ht="16">
      <c r="A1433" s="2">
        <v>435</v>
      </c>
      <c r="B1433" s="3">
        <v>46224</v>
      </c>
      <c r="C1433" s="5">
        <f>YEAR(SalesDataTable[[#This Row],[Order Date]])</f>
        <v>2026</v>
      </c>
      <c r="D1433" s="14" t="str">
        <f>"Q"&amp;ROUNDUP(MONTH(SalesDataTable[[#This Row],[Order Date]])/3,0)</f>
        <v>Q3</v>
      </c>
      <c r="E1433" s="5">
        <f>MONTH(SalesDataTable[[#This Row],[Order Date]])</f>
        <v>7</v>
      </c>
      <c r="F1433" s="5" t="str">
        <f>TEXT(SalesDataTable[[#This Row],[Order Date]], "MMM")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25">
        <f>SalesDataTable[[#This Row],[Units Sold]]*SalesDataTable[[#This Row],[Unit Price]]</f>
        <v>684.76</v>
      </c>
      <c r="V1433" s="8">
        <f>SalesDataTable[[#This Row],[Units Sold]]*SalesDataTable[[#This Row],[Unit Price]]*SalesDataTable[[#This Row],[Discount %]]</f>
        <v>34.238</v>
      </c>
      <c r="W1433" s="5">
        <f>YEAR(SalesDataTable[[#This Row],[Order Date]])</f>
        <v>2026</v>
      </c>
      <c r="X1433" s="8" t="str">
        <f>"Q"&amp;ROUNDUP(MONTH(SalesDataTable[[#This Row],[Order Date]])/3,0)</f>
        <v>Q3</v>
      </c>
      <c r="Y1433" s="9">
        <f>MONTH(SalesDataTable[[#This Row],[Order Date]])</f>
        <v>7</v>
      </c>
      <c r="Z1433" s="8" t="str">
        <f>TEXT(SalesDataTable[[#This Row],[Order Date]],"mmm")</f>
        <v>Jul</v>
      </c>
    </row>
    <row r="1434" spans="1:26" ht="16">
      <c r="A1434" s="2">
        <v>1467</v>
      </c>
      <c r="B1434" s="3">
        <v>46224</v>
      </c>
      <c r="C1434" s="5">
        <f>YEAR(SalesDataTable[[#This Row],[Order Date]])</f>
        <v>2026</v>
      </c>
      <c r="D1434" s="14" t="str">
        <f>"Q"&amp;ROUNDUP(MONTH(SalesDataTable[[#This Row],[Order Date]])/3,0)</f>
        <v>Q3</v>
      </c>
      <c r="E1434" s="5">
        <f>MONTH(SalesDataTable[[#This Row],[Order Date]])</f>
        <v>7</v>
      </c>
      <c r="F1434" s="5" t="str">
        <f>TEXT(SalesDataTable[[#This Row],[Order Date]], "MMM")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25">
        <f>SalesDataTable[[#This Row],[Units Sold]]*SalesDataTable[[#This Row],[Unit Price]]</f>
        <v>50.59</v>
      </c>
      <c r="V1434" s="8">
        <f>SalesDataTable[[#This Row],[Units Sold]]*SalesDataTable[[#This Row],[Unit Price]]*SalesDataTable[[#This Row],[Discount %]]</f>
        <v>2.5295000000000005</v>
      </c>
      <c r="W1434" s="5">
        <f>YEAR(SalesDataTable[[#This Row],[Order Date]])</f>
        <v>2026</v>
      </c>
      <c r="X1434" s="8" t="str">
        <f>"Q"&amp;ROUNDUP(MONTH(SalesDataTable[[#This Row],[Order Date]])/3,0)</f>
        <v>Q3</v>
      </c>
      <c r="Y1434" s="9">
        <f>MONTH(SalesDataTable[[#This Row],[Order Date]])</f>
        <v>7</v>
      </c>
      <c r="Z1434" s="8" t="str">
        <f>TEXT(SalesDataTable[[#This Row],[Order Date]],"mmm")</f>
        <v>Jul</v>
      </c>
    </row>
    <row r="1435" spans="1:26" ht="16">
      <c r="A1435" s="2">
        <v>1552</v>
      </c>
      <c r="B1435" s="3">
        <v>46224</v>
      </c>
      <c r="C1435" s="5">
        <f>YEAR(SalesDataTable[[#This Row],[Order Date]])</f>
        <v>2026</v>
      </c>
      <c r="D1435" s="14" t="str">
        <f>"Q"&amp;ROUNDUP(MONTH(SalesDataTable[[#This Row],[Order Date]])/3,0)</f>
        <v>Q3</v>
      </c>
      <c r="E1435" s="5">
        <f>MONTH(SalesDataTable[[#This Row],[Order Date]])</f>
        <v>7</v>
      </c>
      <c r="F1435" s="5" t="str">
        <f>TEXT(SalesDataTable[[#This Row],[Order Date]], "MMM")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25">
        <f>SalesDataTable[[#This Row],[Units Sold]]*SalesDataTable[[#This Row],[Unit Price]]</f>
        <v>92.68</v>
      </c>
      <c r="V1435" s="8">
        <f>SalesDataTable[[#This Row],[Units Sold]]*SalesDataTable[[#This Row],[Unit Price]]*SalesDataTable[[#This Row],[Discount %]]</f>
        <v>9.2680000000000007</v>
      </c>
      <c r="W1435" s="5">
        <f>YEAR(SalesDataTable[[#This Row],[Order Date]])</f>
        <v>2026</v>
      </c>
      <c r="X1435" s="8" t="str">
        <f>"Q"&amp;ROUNDUP(MONTH(SalesDataTable[[#This Row],[Order Date]])/3,0)</f>
        <v>Q3</v>
      </c>
      <c r="Y1435" s="9">
        <f>MONTH(SalesDataTable[[#This Row],[Order Date]])</f>
        <v>7</v>
      </c>
      <c r="Z1435" s="8" t="str">
        <f>TEXT(SalesDataTable[[#This Row],[Order Date]],"mmm")</f>
        <v>Jul</v>
      </c>
    </row>
    <row r="1436" spans="1:26" ht="16">
      <c r="A1436" s="2">
        <v>1745</v>
      </c>
      <c r="B1436" s="3">
        <v>46224</v>
      </c>
      <c r="C1436" s="5">
        <f>YEAR(SalesDataTable[[#This Row],[Order Date]])</f>
        <v>2026</v>
      </c>
      <c r="D1436" s="14" t="str">
        <f>"Q"&amp;ROUNDUP(MONTH(SalesDataTable[[#This Row],[Order Date]])/3,0)</f>
        <v>Q3</v>
      </c>
      <c r="E1436" s="5">
        <f>MONTH(SalesDataTable[[#This Row],[Order Date]])</f>
        <v>7</v>
      </c>
      <c r="F1436" s="5" t="str">
        <f>TEXT(SalesDataTable[[#This Row],[Order Date]], "MMM")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25">
        <f>SalesDataTable[[#This Row],[Units Sold]]*SalesDataTable[[#This Row],[Unit Price]]</f>
        <v>91.45</v>
      </c>
      <c r="V1436" s="8">
        <f>SalesDataTable[[#This Row],[Units Sold]]*SalesDataTable[[#This Row],[Unit Price]]*SalesDataTable[[#This Row],[Discount %]]</f>
        <v>0</v>
      </c>
      <c r="W1436" s="5">
        <f>YEAR(SalesDataTable[[#This Row],[Order Date]])</f>
        <v>2026</v>
      </c>
      <c r="X1436" s="8" t="str">
        <f>"Q"&amp;ROUNDUP(MONTH(SalesDataTable[[#This Row],[Order Date]])/3,0)</f>
        <v>Q3</v>
      </c>
      <c r="Y1436" s="9">
        <f>MONTH(SalesDataTable[[#This Row],[Order Date]])</f>
        <v>7</v>
      </c>
      <c r="Z1436" s="8" t="str">
        <f>TEXT(SalesDataTable[[#This Row],[Order Date]],"mmm")</f>
        <v>Jul</v>
      </c>
    </row>
    <row r="1437" spans="1:26" ht="16">
      <c r="A1437" s="2">
        <v>2174</v>
      </c>
      <c r="B1437" s="3">
        <v>46224</v>
      </c>
      <c r="C1437" s="5">
        <f>YEAR(SalesDataTable[[#This Row],[Order Date]])</f>
        <v>2026</v>
      </c>
      <c r="D1437" s="14" t="str">
        <f>"Q"&amp;ROUNDUP(MONTH(SalesDataTable[[#This Row],[Order Date]])/3,0)</f>
        <v>Q3</v>
      </c>
      <c r="E1437" s="5">
        <f>MONTH(SalesDataTable[[#This Row],[Order Date]])</f>
        <v>7</v>
      </c>
      <c r="F1437" s="5" t="str">
        <f>TEXT(SalesDataTable[[#This Row],[Order Date]], "MMM")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25">
        <f>SalesDataTable[[#This Row],[Units Sold]]*SalesDataTable[[#This Row],[Unit Price]]</f>
        <v>120.84</v>
      </c>
      <c r="V1437" s="8">
        <f>SalesDataTable[[#This Row],[Units Sold]]*SalesDataTable[[#This Row],[Unit Price]]*SalesDataTable[[#This Row],[Discount %]]</f>
        <v>0</v>
      </c>
      <c r="W1437" s="5">
        <f>YEAR(SalesDataTable[[#This Row],[Order Date]])</f>
        <v>2026</v>
      </c>
      <c r="X1437" s="8" t="str">
        <f>"Q"&amp;ROUNDUP(MONTH(SalesDataTable[[#This Row],[Order Date]])/3,0)</f>
        <v>Q3</v>
      </c>
      <c r="Y1437" s="9">
        <f>MONTH(SalesDataTable[[#This Row],[Order Date]])</f>
        <v>7</v>
      </c>
      <c r="Z1437" s="8" t="str">
        <f>TEXT(SalesDataTable[[#This Row],[Order Date]],"mmm")</f>
        <v>Jul</v>
      </c>
    </row>
    <row r="1438" spans="1:26" ht="16">
      <c r="A1438" s="2">
        <v>3444</v>
      </c>
      <c r="B1438" s="3">
        <v>46224</v>
      </c>
      <c r="C1438" s="5">
        <f>YEAR(SalesDataTable[[#This Row],[Order Date]])</f>
        <v>2026</v>
      </c>
      <c r="D1438" s="14" t="str">
        <f>"Q"&amp;ROUNDUP(MONTH(SalesDataTable[[#This Row],[Order Date]])/3,0)</f>
        <v>Q3</v>
      </c>
      <c r="E1438" s="5">
        <f>MONTH(SalesDataTable[[#This Row],[Order Date]])</f>
        <v>7</v>
      </c>
      <c r="F1438" s="5" t="str">
        <f>TEXT(SalesDataTable[[#This Row],[Order Date]], "MMM")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25">
        <f>SalesDataTable[[#This Row],[Units Sold]]*SalesDataTable[[#This Row],[Unit Price]]</f>
        <v>73.86</v>
      </c>
      <c r="V1438" s="8">
        <f>SalesDataTable[[#This Row],[Units Sold]]*SalesDataTable[[#This Row],[Unit Price]]*SalesDataTable[[#This Row],[Discount %]]</f>
        <v>0</v>
      </c>
      <c r="W1438" s="5">
        <f>YEAR(SalesDataTable[[#This Row],[Order Date]])</f>
        <v>2026</v>
      </c>
      <c r="X1438" s="8" t="str">
        <f>"Q"&amp;ROUNDUP(MONTH(SalesDataTable[[#This Row],[Order Date]])/3,0)</f>
        <v>Q3</v>
      </c>
      <c r="Y1438" s="9">
        <f>MONTH(SalesDataTable[[#This Row],[Order Date]])</f>
        <v>7</v>
      </c>
      <c r="Z1438" s="8" t="str">
        <f>TEXT(SalesDataTable[[#This Row],[Order Date]],"mmm")</f>
        <v>Jul</v>
      </c>
    </row>
    <row r="1439" spans="1:26" ht="16">
      <c r="A1439" s="2">
        <v>3646</v>
      </c>
      <c r="B1439" s="3">
        <v>46224</v>
      </c>
      <c r="C1439" s="5">
        <f>YEAR(SalesDataTable[[#This Row],[Order Date]])</f>
        <v>2026</v>
      </c>
      <c r="D1439" s="14" t="str">
        <f>"Q"&amp;ROUNDUP(MONTH(SalesDataTable[[#This Row],[Order Date]])/3,0)</f>
        <v>Q3</v>
      </c>
      <c r="E1439" s="5">
        <f>MONTH(SalesDataTable[[#This Row],[Order Date]])</f>
        <v>7</v>
      </c>
      <c r="F1439" s="5" t="str">
        <f>TEXT(SalesDataTable[[#This Row],[Order Date]], "MMM")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25">
        <f>SalesDataTable[[#This Row],[Units Sold]]*SalesDataTable[[#This Row],[Unit Price]]</f>
        <v>143.69</v>
      </c>
      <c r="V1439" s="8">
        <f>SalesDataTable[[#This Row],[Units Sold]]*SalesDataTable[[#This Row],[Unit Price]]*SalesDataTable[[#This Row],[Discount %]]</f>
        <v>0</v>
      </c>
      <c r="W1439" s="5">
        <f>YEAR(SalesDataTable[[#This Row],[Order Date]])</f>
        <v>2026</v>
      </c>
      <c r="X1439" s="8" t="str">
        <f>"Q"&amp;ROUNDUP(MONTH(SalesDataTable[[#This Row],[Order Date]])/3,0)</f>
        <v>Q3</v>
      </c>
      <c r="Y1439" s="9">
        <f>MONTH(SalesDataTable[[#This Row],[Order Date]])</f>
        <v>7</v>
      </c>
      <c r="Z1439" s="8" t="str">
        <f>TEXT(SalesDataTable[[#This Row],[Order Date]],"mmm")</f>
        <v>Jul</v>
      </c>
    </row>
    <row r="1440" spans="1:26" ht="16">
      <c r="A1440" s="2">
        <v>4558</v>
      </c>
      <c r="B1440" s="3">
        <v>46224</v>
      </c>
      <c r="C1440" s="5">
        <f>YEAR(SalesDataTable[[#This Row],[Order Date]])</f>
        <v>2026</v>
      </c>
      <c r="D1440" s="14" t="str">
        <f>"Q"&amp;ROUNDUP(MONTH(SalesDataTable[[#This Row],[Order Date]])/3,0)</f>
        <v>Q3</v>
      </c>
      <c r="E1440" s="5">
        <f>MONTH(SalesDataTable[[#This Row],[Order Date]])</f>
        <v>7</v>
      </c>
      <c r="F1440" s="5" t="str">
        <f>TEXT(SalesDataTable[[#This Row],[Order Date]], "MMM")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25">
        <f>SalesDataTable[[#This Row],[Units Sold]]*SalesDataTable[[#This Row],[Unit Price]]</f>
        <v>294.18</v>
      </c>
      <c r="V1440" s="8">
        <f>SalesDataTable[[#This Row],[Units Sold]]*SalesDataTable[[#This Row],[Unit Price]]*SalesDataTable[[#This Row],[Discount %]]</f>
        <v>0</v>
      </c>
      <c r="W1440" s="5">
        <f>YEAR(SalesDataTable[[#This Row],[Order Date]])</f>
        <v>2026</v>
      </c>
      <c r="X1440" s="8" t="str">
        <f>"Q"&amp;ROUNDUP(MONTH(SalesDataTable[[#This Row],[Order Date]])/3,0)</f>
        <v>Q3</v>
      </c>
      <c r="Y1440" s="9">
        <f>MONTH(SalesDataTable[[#This Row],[Order Date]])</f>
        <v>7</v>
      </c>
      <c r="Z1440" s="8" t="str">
        <f>TEXT(SalesDataTable[[#This Row],[Order Date]],"mmm")</f>
        <v>Jul</v>
      </c>
    </row>
    <row r="1441" spans="1:26" ht="16">
      <c r="A1441" s="2">
        <v>4564</v>
      </c>
      <c r="B1441" s="3">
        <v>46224</v>
      </c>
      <c r="C1441" s="5">
        <f>YEAR(SalesDataTable[[#This Row],[Order Date]])</f>
        <v>2026</v>
      </c>
      <c r="D1441" s="14" t="str">
        <f>"Q"&amp;ROUNDUP(MONTH(SalesDataTable[[#This Row],[Order Date]])/3,0)</f>
        <v>Q3</v>
      </c>
      <c r="E1441" s="5">
        <f>MONTH(SalesDataTable[[#This Row],[Order Date]])</f>
        <v>7</v>
      </c>
      <c r="F1441" s="5" t="str">
        <f>TEXT(SalesDataTable[[#This Row],[Order Date]], "MMM")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25">
        <f>SalesDataTable[[#This Row],[Units Sold]]*SalesDataTable[[#This Row],[Unit Price]]</f>
        <v>153.88</v>
      </c>
      <c r="V1441" s="8">
        <f>SalesDataTable[[#This Row],[Units Sold]]*SalesDataTable[[#This Row],[Unit Price]]*SalesDataTable[[#This Row],[Discount %]]</f>
        <v>0</v>
      </c>
      <c r="W1441" s="5">
        <f>YEAR(SalesDataTable[[#This Row],[Order Date]])</f>
        <v>2026</v>
      </c>
      <c r="X1441" s="8" t="str">
        <f>"Q"&amp;ROUNDUP(MONTH(SalesDataTable[[#This Row],[Order Date]])/3,0)</f>
        <v>Q3</v>
      </c>
      <c r="Y1441" s="9">
        <f>MONTH(SalesDataTable[[#This Row],[Order Date]])</f>
        <v>7</v>
      </c>
      <c r="Z1441" s="8" t="str">
        <f>TEXT(SalesDataTable[[#This Row],[Order Date]],"mmm")</f>
        <v>Jul</v>
      </c>
    </row>
    <row r="1442" spans="1:26" ht="16">
      <c r="A1442" s="2">
        <v>4616</v>
      </c>
      <c r="B1442" s="3">
        <v>46224</v>
      </c>
      <c r="C1442" s="5">
        <f>YEAR(SalesDataTable[[#This Row],[Order Date]])</f>
        <v>2026</v>
      </c>
      <c r="D1442" s="14" t="str">
        <f>"Q"&amp;ROUNDUP(MONTH(SalesDataTable[[#This Row],[Order Date]])/3,0)</f>
        <v>Q3</v>
      </c>
      <c r="E1442" s="5">
        <f>MONTH(SalesDataTable[[#This Row],[Order Date]])</f>
        <v>7</v>
      </c>
      <c r="F1442" s="5" t="str">
        <f>TEXT(SalesDataTable[[#This Row],[Order Date]], "MMM")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25">
        <f>SalesDataTable[[#This Row],[Units Sold]]*SalesDataTable[[#This Row],[Unit Price]]</f>
        <v>216.60000000000002</v>
      </c>
      <c r="V1442" s="8">
        <f>SalesDataTable[[#This Row],[Units Sold]]*SalesDataTable[[#This Row],[Unit Price]]*SalesDataTable[[#This Row],[Discount %]]</f>
        <v>0</v>
      </c>
      <c r="W1442" s="5">
        <f>YEAR(SalesDataTable[[#This Row],[Order Date]])</f>
        <v>2026</v>
      </c>
      <c r="X1442" s="8" t="str">
        <f>"Q"&amp;ROUNDUP(MONTH(SalesDataTable[[#This Row],[Order Date]])/3,0)</f>
        <v>Q3</v>
      </c>
      <c r="Y1442" s="9">
        <f>MONTH(SalesDataTable[[#This Row],[Order Date]])</f>
        <v>7</v>
      </c>
      <c r="Z1442" s="8" t="str">
        <f>TEXT(SalesDataTable[[#This Row],[Order Date]],"mmm")</f>
        <v>Jul</v>
      </c>
    </row>
    <row r="1443" spans="1:26" ht="16">
      <c r="A1443" s="2">
        <v>536</v>
      </c>
      <c r="B1443" s="3">
        <v>46225</v>
      </c>
      <c r="C1443" s="5">
        <f>YEAR(SalesDataTable[[#This Row],[Order Date]])</f>
        <v>2026</v>
      </c>
      <c r="D1443" s="14" t="str">
        <f>"Q"&amp;ROUNDUP(MONTH(SalesDataTable[[#This Row],[Order Date]])/3,0)</f>
        <v>Q3</v>
      </c>
      <c r="E1443" s="5">
        <f>MONTH(SalesDataTable[[#This Row],[Order Date]])</f>
        <v>7</v>
      </c>
      <c r="F1443" s="5" t="str">
        <f>TEXT(SalesDataTable[[#This Row],[Order Date]], "MMM")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25">
        <f>SalesDataTable[[#This Row],[Units Sold]]*SalesDataTable[[#This Row],[Unit Price]]</f>
        <v>40.67</v>
      </c>
      <c r="V1443" s="8">
        <f>SalesDataTable[[#This Row],[Units Sold]]*SalesDataTable[[#This Row],[Unit Price]]*SalesDataTable[[#This Row],[Discount %]]</f>
        <v>0</v>
      </c>
      <c r="W1443" s="5">
        <f>YEAR(SalesDataTable[[#This Row],[Order Date]])</f>
        <v>2026</v>
      </c>
      <c r="X1443" s="8" t="str">
        <f>"Q"&amp;ROUNDUP(MONTH(SalesDataTable[[#This Row],[Order Date]])/3,0)</f>
        <v>Q3</v>
      </c>
      <c r="Y1443" s="9">
        <f>MONTH(SalesDataTable[[#This Row],[Order Date]])</f>
        <v>7</v>
      </c>
      <c r="Z1443" s="8" t="str">
        <f>TEXT(SalesDataTable[[#This Row],[Order Date]],"mmm")</f>
        <v>Jul</v>
      </c>
    </row>
    <row r="1444" spans="1:26" ht="16">
      <c r="A1444" s="2">
        <v>571</v>
      </c>
      <c r="B1444" s="3">
        <v>46225</v>
      </c>
      <c r="C1444" s="5">
        <f>YEAR(SalesDataTable[[#This Row],[Order Date]])</f>
        <v>2026</v>
      </c>
      <c r="D1444" s="14" t="str">
        <f>"Q"&amp;ROUNDUP(MONTH(SalesDataTable[[#This Row],[Order Date]])/3,0)</f>
        <v>Q3</v>
      </c>
      <c r="E1444" s="5">
        <f>MONTH(SalesDataTable[[#This Row],[Order Date]])</f>
        <v>7</v>
      </c>
      <c r="F1444" s="5" t="str">
        <f>TEXT(SalesDataTable[[#This Row],[Order Date]], "MMM")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25">
        <f>SalesDataTable[[#This Row],[Units Sold]]*SalesDataTable[[#This Row],[Unit Price]]</f>
        <v>457.59000000000003</v>
      </c>
      <c r="V1444" s="8">
        <f>SalesDataTable[[#This Row],[Units Sold]]*SalesDataTable[[#This Row],[Unit Price]]*SalesDataTable[[#This Row],[Discount %]]</f>
        <v>0</v>
      </c>
      <c r="W1444" s="5">
        <f>YEAR(SalesDataTable[[#This Row],[Order Date]])</f>
        <v>2026</v>
      </c>
      <c r="X1444" s="8" t="str">
        <f>"Q"&amp;ROUNDUP(MONTH(SalesDataTable[[#This Row],[Order Date]])/3,0)</f>
        <v>Q3</v>
      </c>
      <c r="Y1444" s="9">
        <f>MONTH(SalesDataTable[[#This Row],[Order Date]])</f>
        <v>7</v>
      </c>
      <c r="Z1444" s="8" t="str">
        <f>TEXT(SalesDataTable[[#This Row],[Order Date]],"mmm")</f>
        <v>Jul</v>
      </c>
    </row>
    <row r="1445" spans="1:26" ht="16">
      <c r="A1445" s="2">
        <v>965</v>
      </c>
      <c r="B1445" s="3">
        <v>46225</v>
      </c>
      <c r="C1445" s="5">
        <f>YEAR(SalesDataTable[[#This Row],[Order Date]])</f>
        <v>2026</v>
      </c>
      <c r="D1445" s="14" t="str">
        <f>"Q"&amp;ROUNDUP(MONTH(SalesDataTable[[#This Row],[Order Date]])/3,0)</f>
        <v>Q3</v>
      </c>
      <c r="E1445" s="5">
        <f>MONTH(SalesDataTable[[#This Row],[Order Date]])</f>
        <v>7</v>
      </c>
      <c r="F1445" s="5" t="str">
        <f>TEXT(SalesDataTable[[#This Row],[Order Date]], "MMM")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25">
        <f>SalesDataTable[[#This Row],[Units Sold]]*SalesDataTable[[#This Row],[Unit Price]]</f>
        <v>70.78</v>
      </c>
      <c r="V1445" s="8">
        <f>SalesDataTable[[#This Row],[Units Sold]]*SalesDataTable[[#This Row],[Unit Price]]*SalesDataTable[[#This Row],[Discount %]]</f>
        <v>3.5390000000000001</v>
      </c>
      <c r="W1445" s="5">
        <f>YEAR(SalesDataTable[[#This Row],[Order Date]])</f>
        <v>2026</v>
      </c>
      <c r="X1445" s="8" t="str">
        <f>"Q"&amp;ROUNDUP(MONTH(SalesDataTable[[#This Row],[Order Date]])/3,0)</f>
        <v>Q3</v>
      </c>
      <c r="Y1445" s="9">
        <f>MONTH(SalesDataTable[[#This Row],[Order Date]])</f>
        <v>7</v>
      </c>
      <c r="Z1445" s="8" t="str">
        <f>TEXT(SalesDataTable[[#This Row],[Order Date]],"mmm")</f>
        <v>Jul</v>
      </c>
    </row>
    <row r="1446" spans="1:26" ht="16">
      <c r="A1446" s="2">
        <v>1504</v>
      </c>
      <c r="B1446" s="3">
        <v>46225</v>
      </c>
      <c r="C1446" s="5">
        <f>YEAR(SalesDataTable[[#This Row],[Order Date]])</f>
        <v>2026</v>
      </c>
      <c r="D1446" s="14" t="str">
        <f>"Q"&amp;ROUNDUP(MONTH(SalesDataTable[[#This Row],[Order Date]])/3,0)</f>
        <v>Q3</v>
      </c>
      <c r="E1446" s="5">
        <f>MONTH(SalesDataTable[[#This Row],[Order Date]])</f>
        <v>7</v>
      </c>
      <c r="F1446" s="5" t="str">
        <f>TEXT(SalesDataTable[[#This Row],[Order Date]], "MMM")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25">
        <f>SalesDataTable[[#This Row],[Units Sold]]*SalesDataTable[[#This Row],[Unit Price]]</f>
        <v>466.75</v>
      </c>
      <c r="V1446" s="8">
        <f>SalesDataTable[[#This Row],[Units Sold]]*SalesDataTable[[#This Row],[Unit Price]]*SalesDataTable[[#This Row],[Discount %]]</f>
        <v>0</v>
      </c>
      <c r="W1446" s="5">
        <f>YEAR(SalesDataTable[[#This Row],[Order Date]])</f>
        <v>2026</v>
      </c>
      <c r="X1446" s="8" t="str">
        <f>"Q"&amp;ROUNDUP(MONTH(SalesDataTable[[#This Row],[Order Date]])/3,0)</f>
        <v>Q3</v>
      </c>
      <c r="Y1446" s="9">
        <f>MONTH(SalesDataTable[[#This Row],[Order Date]])</f>
        <v>7</v>
      </c>
      <c r="Z1446" s="8" t="str">
        <f>TEXT(SalesDataTable[[#This Row],[Order Date]],"mmm")</f>
        <v>Jul</v>
      </c>
    </row>
    <row r="1447" spans="1:26" ht="16">
      <c r="A1447" s="2">
        <v>2560</v>
      </c>
      <c r="B1447" s="3">
        <v>46225</v>
      </c>
      <c r="C1447" s="5">
        <f>YEAR(SalesDataTable[[#This Row],[Order Date]])</f>
        <v>2026</v>
      </c>
      <c r="D1447" s="14" t="str">
        <f>"Q"&amp;ROUNDUP(MONTH(SalesDataTable[[#This Row],[Order Date]])/3,0)</f>
        <v>Q3</v>
      </c>
      <c r="E1447" s="5">
        <f>MONTH(SalesDataTable[[#This Row],[Order Date]])</f>
        <v>7</v>
      </c>
      <c r="F1447" s="5" t="str">
        <f>TEXT(SalesDataTable[[#This Row],[Order Date]], "MMM")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25">
        <f>SalesDataTable[[#This Row],[Units Sold]]*SalesDataTable[[#This Row],[Unit Price]]</f>
        <v>103.42</v>
      </c>
      <c r="V1447" s="8">
        <f>SalesDataTable[[#This Row],[Units Sold]]*SalesDataTable[[#This Row],[Unit Price]]*SalesDataTable[[#This Row],[Discount %]]</f>
        <v>0</v>
      </c>
      <c r="W1447" s="5">
        <f>YEAR(SalesDataTable[[#This Row],[Order Date]])</f>
        <v>2026</v>
      </c>
      <c r="X1447" s="8" t="str">
        <f>"Q"&amp;ROUNDUP(MONTH(SalesDataTable[[#This Row],[Order Date]])/3,0)</f>
        <v>Q3</v>
      </c>
      <c r="Y1447" s="9">
        <f>MONTH(SalesDataTable[[#This Row],[Order Date]])</f>
        <v>7</v>
      </c>
      <c r="Z1447" s="8" t="str">
        <f>TEXT(SalesDataTable[[#This Row],[Order Date]],"mmm")</f>
        <v>Jul</v>
      </c>
    </row>
    <row r="1448" spans="1:26" ht="16">
      <c r="A1448" s="2">
        <v>2758</v>
      </c>
      <c r="B1448" s="3">
        <v>46225</v>
      </c>
      <c r="C1448" s="5">
        <f>YEAR(SalesDataTable[[#This Row],[Order Date]])</f>
        <v>2026</v>
      </c>
      <c r="D1448" s="14" t="str">
        <f>"Q"&amp;ROUNDUP(MONTH(SalesDataTable[[#This Row],[Order Date]])/3,0)</f>
        <v>Q3</v>
      </c>
      <c r="E1448" s="5">
        <f>MONTH(SalesDataTable[[#This Row],[Order Date]])</f>
        <v>7</v>
      </c>
      <c r="F1448" s="5" t="str">
        <f>TEXT(SalesDataTable[[#This Row],[Order Date]], "MMM")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25">
        <f>SalesDataTable[[#This Row],[Units Sold]]*SalesDataTable[[#This Row],[Unit Price]]</f>
        <v>39.86</v>
      </c>
      <c r="V1448" s="8">
        <f>SalesDataTable[[#This Row],[Units Sold]]*SalesDataTable[[#This Row],[Unit Price]]*SalesDataTable[[#This Row],[Discount %]]</f>
        <v>0</v>
      </c>
      <c r="W1448" s="5">
        <f>YEAR(SalesDataTable[[#This Row],[Order Date]])</f>
        <v>2026</v>
      </c>
      <c r="X1448" s="8" t="str">
        <f>"Q"&amp;ROUNDUP(MONTH(SalesDataTable[[#This Row],[Order Date]])/3,0)</f>
        <v>Q3</v>
      </c>
      <c r="Y1448" s="9">
        <f>MONTH(SalesDataTable[[#This Row],[Order Date]])</f>
        <v>7</v>
      </c>
      <c r="Z1448" s="8" t="str">
        <f>TEXT(SalesDataTable[[#This Row],[Order Date]],"mmm")</f>
        <v>Jul</v>
      </c>
    </row>
    <row r="1449" spans="1:26" ht="16">
      <c r="A1449" s="2">
        <v>4030</v>
      </c>
      <c r="B1449" s="3">
        <v>46225</v>
      </c>
      <c r="C1449" s="5">
        <f>YEAR(SalesDataTable[[#This Row],[Order Date]])</f>
        <v>2026</v>
      </c>
      <c r="D1449" s="14" t="str">
        <f>"Q"&amp;ROUNDUP(MONTH(SalesDataTable[[#This Row],[Order Date]])/3,0)</f>
        <v>Q3</v>
      </c>
      <c r="E1449" s="5">
        <f>MONTH(SalesDataTable[[#This Row],[Order Date]])</f>
        <v>7</v>
      </c>
      <c r="F1449" s="5" t="str">
        <f>TEXT(SalesDataTable[[#This Row],[Order Date]], "MMM")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25">
        <f>SalesDataTable[[#This Row],[Units Sold]]*SalesDataTable[[#This Row],[Unit Price]]</f>
        <v>167.42</v>
      </c>
      <c r="V1449" s="8">
        <f>SalesDataTable[[#This Row],[Units Sold]]*SalesDataTable[[#This Row],[Unit Price]]*SalesDataTable[[#This Row],[Discount %]]</f>
        <v>0</v>
      </c>
      <c r="W1449" s="5">
        <f>YEAR(SalesDataTable[[#This Row],[Order Date]])</f>
        <v>2026</v>
      </c>
      <c r="X1449" s="8" t="str">
        <f>"Q"&amp;ROUNDUP(MONTH(SalesDataTable[[#This Row],[Order Date]])/3,0)</f>
        <v>Q3</v>
      </c>
      <c r="Y1449" s="9">
        <f>MONTH(SalesDataTable[[#This Row],[Order Date]])</f>
        <v>7</v>
      </c>
      <c r="Z1449" s="8" t="str">
        <f>TEXT(SalesDataTable[[#This Row],[Order Date]],"mmm")</f>
        <v>Jul</v>
      </c>
    </row>
    <row r="1450" spans="1:26" ht="16">
      <c r="A1450" s="2">
        <v>4337</v>
      </c>
      <c r="B1450" s="3">
        <v>46225</v>
      </c>
      <c r="C1450" s="5">
        <f>YEAR(SalesDataTable[[#This Row],[Order Date]])</f>
        <v>2026</v>
      </c>
      <c r="D1450" s="14" t="str">
        <f>"Q"&amp;ROUNDUP(MONTH(SalesDataTable[[#This Row],[Order Date]])/3,0)</f>
        <v>Q3</v>
      </c>
      <c r="E1450" s="5">
        <f>MONTH(SalesDataTable[[#This Row],[Order Date]])</f>
        <v>7</v>
      </c>
      <c r="F1450" s="5" t="str">
        <f>TEXT(SalesDataTable[[#This Row],[Order Date]], "MMM")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25">
        <f>SalesDataTable[[#This Row],[Units Sold]]*SalesDataTable[[#This Row],[Unit Price]]</f>
        <v>47.62</v>
      </c>
      <c r="V1450" s="8">
        <f>SalesDataTable[[#This Row],[Units Sold]]*SalesDataTable[[#This Row],[Unit Price]]*SalesDataTable[[#This Row],[Discount %]]</f>
        <v>0</v>
      </c>
      <c r="W1450" s="5">
        <f>YEAR(SalesDataTable[[#This Row],[Order Date]])</f>
        <v>2026</v>
      </c>
      <c r="X1450" s="8" t="str">
        <f>"Q"&amp;ROUNDUP(MONTH(SalesDataTable[[#This Row],[Order Date]])/3,0)</f>
        <v>Q3</v>
      </c>
      <c r="Y1450" s="9">
        <f>MONTH(SalesDataTable[[#This Row],[Order Date]])</f>
        <v>7</v>
      </c>
      <c r="Z1450" s="8" t="str">
        <f>TEXT(SalesDataTable[[#This Row],[Order Date]],"mmm")</f>
        <v>Jul</v>
      </c>
    </row>
    <row r="1451" spans="1:26" ht="16">
      <c r="A1451" s="2">
        <v>5129</v>
      </c>
      <c r="B1451" s="3">
        <v>46225</v>
      </c>
      <c r="C1451" s="5">
        <f>YEAR(SalesDataTable[[#This Row],[Order Date]])</f>
        <v>2026</v>
      </c>
      <c r="D1451" s="14" t="str">
        <f>"Q"&amp;ROUNDUP(MONTH(SalesDataTable[[#This Row],[Order Date]])/3,0)</f>
        <v>Q3</v>
      </c>
      <c r="E1451" s="5">
        <f>MONTH(SalesDataTable[[#This Row],[Order Date]])</f>
        <v>7</v>
      </c>
      <c r="F1451" s="5" t="str">
        <f>TEXT(SalesDataTable[[#This Row],[Order Date]], "MMM")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25">
        <f>SalesDataTable[[#This Row],[Units Sold]]*SalesDataTable[[#This Row],[Unit Price]]</f>
        <v>80.05</v>
      </c>
      <c r="V1451" s="8">
        <f>SalesDataTable[[#This Row],[Units Sold]]*SalesDataTable[[#This Row],[Unit Price]]*SalesDataTable[[#This Row],[Discount %]]</f>
        <v>4.0025000000000004</v>
      </c>
      <c r="W1451" s="5">
        <f>YEAR(SalesDataTable[[#This Row],[Order Date]])</f>
        <v>2026</v>
      </c>
      <c r="X1451" s="8" t="str">
        <f>"Q"&amp;ROUNDUP(MONTH(SalesDataTable[[#This Row],[Order Date]])/3,0)</f>
        <v>Q3</v>
      </c>
      <c r="Y1451" s="9">
        <f>MONTH(SalesDataTable[[#This Row],[Order Date]])</f>
        <v>7</v>
      </c>
      <c r="Z1451" s="8" t="str">
        <f>TEXT(SalesDataTable[[#This Row],[Order Date]],"mmm")</f>
        <v>Jul</v>
      </c>
    </row>
    <row r="1452" spans="1:26" ht="16">
      <c r="A1452" s="2">
        <v>81</v>
      </c>
      <c r="B1452" s="3">
        <v>46226</v>
      </c>
      <c r="C1452" s="5">
        <f>YEAR(SalesDataTable[[#This Row],[Order Date]])</f>
        <v>2026</v>
      </c>
      <c r="D1452" s="14" t="str">
        <f>"Q"&amp;ROUNDUP(MONTH(SalesDataTable[[#This Row],[Order Date]])/3,0)</f>
        <v>Q3</v>
      </c>
      <c r="E1452" s="5">
        <f>MONTH(SalesDataTable[[#This Row],[Order Date]])</f>
        <v>7</v>
      </c>
      <c r="F1452" s="5" t="str">
        <f>TEXT(SalesDataTable[[#This Row],[Order Date]], "MMM")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25">
        <f>SalesDataTable[[#This Row],[Units Sold]]*SalesDataTable[[#This Row],[Unit Price]]</f>
        <v>51.82</v>
      </c>
      <c r="V1452" s="8">
        <f>SalesDataTable[[#This Row],[Units Sold]]*SalesDataTable[[#This Row],[Unit Price]]*SalesDataTable[[#This Row],[Discount %]]</f>
        <v>0</v>
      </c>
      <c r="W1452" s="5">
        <f>YEAR(SalesDataTable[[#This Row],[Order Date]])</f>
        <v>2026</v>
      </c>
      <c r="X1452" s="8" t="str">
        <f>"Q"&amp;ROUNDUP(MONTH(SalesDataTable[[#This Row],[Order Date]])/3,0)</f>
        <v>Q3</v>
      </c>
      <c r="Y1452" s="9">
        <f>MONTH(SalesDataTable[[#This Row],[Order Date]])</f>
        <v>7</v>
      </c>
      <c r="Z1452" s="8" t="str">
        <f>TEXT(SalesDataTable[[#This Row],[Order Date]],"mmm")</f>
        <v>Jul</v>
      </c>
    </row>
    <row r="1453" spans="1:26" ht="16">
      <c r="A1453" s="2">
        <v>493</v>
      </c>
      <c r="B1453" s="3">
        <v>46226</v>
      </c>
      <c r="C1453" s="5">
        <f>YEAR(SalesDataTable[[#This Row],[Order Date]])</f>
        <v>2026</v>
      </c>
      <c r="D1453" s="14" t="str">
        <f>"Q"&amp;ROUNDUP(MONTH(SalesDataTable[[#This Row],[Order Date]])/3,0)</f>
        <v>Q3</v>
      </c>
      <c r="E1453" s="5">
        <f>MONTH(SalesDataTable[[#This Row],[Order Date]])</f>
        <v>7</v>
      </c>
      <c r="F1453" s="5" t="str">
        <f>TEXT(SalesDataTable[[#This Row],[Order Date]], "MMM")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25">
        <f>SalesDataTable[[#This Row],[Units Sold]]*SalesDataTable[[#This Row],[Unit Price]]</f>
        <v>645.12</v>
      </c>
      <c r="V1453" s="8">
        <f>SalesDataTable[[#This Row],[Units Sold]]*SalesDataTable[[#This Row],[Unit Price]]*SalesDataTable[[#This Row],[Discount %]]</f>
        <v>96.768000000000001</v>
      </c>
      <c r="W1453" s="5">
        <f>YEAR(SalesDataTable[[#This Row],[Order Date]])</f>
        <v>2026</v>
      </c>
      <c r="X1453" s="8" t="str">
        <f>"Q"&amp;ROUNDUP(MONTH(SalesDataTable[[#This Row],[Order Date]])/3,0)</f>
        <v>Q3</v>
      </c>
      <c r="Y1453" s="9">
        <f>MONTH(SalesDataTable[[#This Row],[Order Date]])</f>
        <v>7</v>
      </c>
      <c r="Z1453" s="8" t="str">
        <f>TEXT(SalesDataTable[[#This Row],[Order Date]],"mmm")</f>
        <v>Jul</v>
      </c>
    </row>
    <row r="1454" spans="1:26" ht="16">
      <c r="A1454" s="2">
        <v>613</v>
      </c>
      <c r="B1454" s="3">
        <v>46226</v>
      </c>
      <c r="C1454" s="5">
        <f>YEAR(SalesDataTable[[#This Row],[Order Date]])</f>
        <v>2026</v>
      </c>
      <c r="D1454" s="14" t="str">
        <f>"Q"&amp;ROUNDUP(MONTH(SalesDataTable[[#This Row],[Order Date]])/3,0)</f>
        <v>Q3</v>
      </c>
      <c r="E1454" s="5">
        <f>MONTH(SalesDataTable[[#This Row],[Order Date]])</f>
        <v>7</v>
      </c>
      <c r="F1454" s="5" t="str">
        <f>TEXT(SalesDataTable[[#This Row],[Order Date]], "MMM")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25">
        <f>SalesDataTable[[#This Row],[Units Sold]]*SalesDataTable[[#This Row],[Unit Price]]</f>
        <v>39.86</v>
      </c>
      <c r="V1454" s="8">
        <f>SalesDataTable[[#This Row],[Units Sold]]*SalesDataTable[[#This Row],[Unit Price]]*SalesDataTable[[#This Row],[Discount %]]</f>
        <v>1.9930000000000001</v>
      </c>
      <c r="W1454" s="5">
        <f>YEAR(SalesDataTable[[#This Row],[Order Date]])</f>
        <v>2026</v>
      </c>
      <c r="X1454" s="8" t="str">
        <f>"Q"&amp;ROUNDUP(MONTH(SalesDataTable[[#This Row],[Order Date]])/3,0)</f>
        <v>Q3</v>
      </c>
      <c r="Y1454" s="9">
        <f>MONTH(SalesDataTable[[#This Row],[Order Date]])</f>
        <v>7</v>
      </c>
      <c r="Z1454" s="8" t="str">
        <f>TEXT(SalesDataTable[[#This Row],[Order Date]],"mmm")</f>
        <v>Jul</v>
      </c>
    </row>
    <row r="1455" spans="1:26" ht="16">
      <c r="A1455" s="2">
        <v>958</v>
      </c>
      <c r="B1455" s="3">
        <v>46226</v>
      </c>
      <c r="C1455" s="5">
        <f>YEAR(SalesDataTable[[#This Row],[Order Date]])</f>
        <v>2026</v>
      </c>
      <c r="D1455" s="14" t="str">
        <f>"Q"&amp;ROUNDUP(MONTH(SalesDataTable[[#This Row],[Order Date]])/3,0)</f>
        <v>Q3</v>
      </c>
      <c r="E1455" s="5">
        <f>MONTH(SalesDataTable[[#This Row],[Order Date]])</f>
        <v>7</v>
      </c>
      <c r="F1455" s="5" t="str">
        <f>TEXT(SalesDataTable[[#This Row],[Order Date]], "MMM")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25">
        <f>SalesDataTable[[#This Row],[Units Sold]]*SalesDataTable[[#This Row],[Unit Price]]</f>
        <v>617.76</v>
      </c>
      <c r="V1455" s="8">
        <f>SalesDataTable[[#This Row],[Units Sold]]*SalesDataTable[[#This Row],[Unit Price]]*SalesDataTable[[#This Row],[Discount %]]</f>
        <v>30.888000000000002</v>
      </c>
      <c r="W1455" s="5">
        <f>YEAR(SalesDataTable[[#This Row],[Order Date]])</f>
        <v>2026</v>
      </c>
      <c r="X1455" s="8" t="str">
        <f>"Q"&amp;ROUNDUP(MONTH(SalesDataTable[[#This Row],[Order Date]])/3,0)</f>
        <v>Q3</v>
      </c>
      <c r="Y1455" s="9">
        <f>MONTH(SalesDataTable[[#This Row],[Order Date]])</f>
        <v>7</v>
      </c>
      <c r="Z1455" s="8" t="str">
        <f>TEXT(SalesDataTable[[#This Row],[Order Date]],"mmm")</f>
        <v>Jul</v>
      </c>
    </row>
    <row r="1456" spans="1:26" ht="16">
      <c r="A1456" s="2">
        <v>1270</v>
      </c>
      <c r="B1456" s="3">
        <v>46226</v>
      </c>
      <c r="C1456" s="5">
        <f>YEAR(SalesDataTable[[#This Row],[Order Date]])</f>
        <v>2026</v>
      </c>
      <c r="D1456" s="14" t="str">
        <f>"Q"&amp;ROUNDUP(MONTH(SalesDataTable[[#This Row],[Order Date]])/3,0)</f>
        <v>Q3</v>
      </c>
      <c r="E1456" s="5">
        <f>MONTH(SalesDataTable[[#This Row],[Order Date]])</f>
        <v>7</v>
      </c>
      <c r="F1456" s="5" t="str">
        <f>TEXT(SalesDataTable[[#This Row],[Order Date]], "MMM")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25">
        <f>SalesDataTable[[#This Row],[Units Sold]]*SalesDataTable[[#This Row],[Unit Price]]</f>
        <v>94.04</v>
      </c>
      <c r="V1456" s="8">
        <f>SalesDataTable[[#This Row],[Units Sold]]*SalesDataTable[[#This Row],[Unit Price]]*SalesDataTable[[#This Row],[Discount %]]</f>
        <v>0</v>
      </c>
      <c r="W1456" s="5">
        <f>YEAR(SalesDataTable[[#This Row],[Order Date]])</f>
        <v>2026</v>
      </c>
      <c r="X1456" s="8" t="str">
        <f>"Q"&amp;ROUNDUP(MONTH(SalesDataTable[[#This Row],[Order Date]])/3,0)</f>
        <v>Q3</v>
      </c>
      <c r="Y1456" s="9">
        <f>MONTH(SalesDataTable[[#This Row],[Order Date]])</f>
        <v>7</v>
      </c>
      <c r="Z1456" s="8" t="str">
        <f>TEXT(SalesDataTable[[#This Row],[Order Date]],"mmm")</f>
        <v>Jul</v>
      </c>
    </row>
    <row r="1457" spans="1:26" ht="16">
      <c r="A1457" s="2">
        <v>1513</v>
      </c>
      <c r="B1457" s="3">
        <v>46226</v>
      </c>
      <c r="C1457" s="5">
        <f>YEAR(SalesDataTable[[#This Row],[Order Date]])</f>
        <v>2026</v>
      </c>
      <c r="D1457" s="14" t="str">
        <f>"Q"&amp;ROUNDUP(MONTH(SalesDataTable[[#This Row],[Order Date]])/3,0)</f>
        <v>Q3</v>
      </c>
      <c r="E1457" s="5">
        <f>MONTH(SalesDataTable[[#This Row],[Order Date]])</f>
        <v>7</v>
      </c>
      <c r="F1457" s="5" t="str">
        <f>TEXT(SalesDataTable[[#This Row],[Order Date]], "MMM")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25">
        <f>SalesDataTable[[#This Row],[Units Sold]]*SalesDataTable[[#This Row],[Unit Price]]</f>
        <v>141.58000000000001</v>
      </c>
      <c r="V1457" s="8">
        <f>SalesDataTable[[#This Row],[Units Sold]]*SalesDataTable[[#This Row],[Unit Price]]*SalesDataTable[[#This Row],[Discount %]]</f>
        <v>0</v>
      </c>
      <c r="W1457" s="5">
        <f>YEAR(SalesDataTable[[#This Row],[Order Date]])</f>
        <v>2026</v>
      </c>
      <c r="X1457" s="8" t="str">
        <f>"Q"&amp;ROUNDUP(MONTH(SalesDataTable[[#This Row],[Order Date]])/3,0)</f>
        <v>Q3</v>
      </c>
      <c r="Y1457" s="9">
        <f>MONTH(SalesDataTable[[#This Row],[Order Date]])</f>
        <v>7</v>
      </c>
      <c r="Z1457" s="8" t="str">
        <f>TEXT(SalesDataTable[[#This Row],[Order Date]],"mmm")</f>
        <v>Jul</v>
      </c>
    </row>
    <row r="1458" spans="1:26" ht="16">
      <c r="A1458" s="2">
        <v>2009</v>
      </c>
      <c r="B1458" s="3">
        <v>46226</v>
      </c>
      <c r="C1458" s="5">
        <f>YEAR(SalesDataTable[[#This Row],[Order Date]])</f>
        <v>2026</v>
      </c>
      <c r="D1458" s="14" t="str">
        <f>"Q"&amp;ROUNDUP(MONTH(SalesDataTable[[#This Row],[Order Date]])/3,0)</f>
        <v>Q3</v>
      </c>
      <c r="E1458" s="5">
        <f>MONTH(SalesDataTable[[#This Row],[Order Date]])</f>
        <v>7</v>
      </c>
      <c r="F1458" s="5" t="str">
        <f>TEXT(SalesDataTable[[#This Row],[Order Date]], "MMM")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25">
        <f>SalesDataTable[[#This Row],[Units Sold]]*SalesDataTable[[#This Row],[Unit Price]]</f>
        <v>92.82</v>
      </c>
      <c r="V1458" s="8">
        <f>SalesDataTable[[#This Row],[Units Sold]]*SalesDataTable[[#This Row],[Unit Price]]*SalesDataTable[[#This Row],[Discount %]]</f>
        <v>0</v>
      </c>
      <c r="W1458" s="5">
        <f>YEAR(SalesDataTable[[#This Row],[Order Date]])</f>
        <v>2026</v>
      </c>
      <c r="X1458" s="8" t="str">
        <f>"Q"&amp;ROUNDUP(MONTH(SalesDataTable[[#This Row],[Order Date]])/3,0)</f>
        <v>Q3</v>
      </c>
      <c r="Y1458" s="9">
        <f>MONTH(SalesDataTable[[#This Row],[Order Date]])</f>
        <v>7</v>
      </c>
      <c r="Z1458" s="8" t="str">
        <f>TEXT(SalesDataTable[[#This Row],[Order Date]],"mmm")</f>
        <v>Jul</v>
      </c>
    </row>
    <row r="1459" spans="1:26" ht="16">
      <c r="A1459" s="2">
        <v>2838</v>
      </c>
      <c r="B1459" s="3">
        <v>46226</v>
      </c>
      <c r="C1459" s="5">
        <f>YEAR(SalesDataTable[[#This Row],[Order Date]])</f>
        <v>2026</v>
      </c>
      <c r="D1459" s="14" t="str">
        <f>"Q"&amp;ROUNDUP(MONTH(SalesDataTable[[#This Row],[Order Date]])/3,0)</f>
        <v>Q3</v>
      </c>
      <c r="E1459" s="5">
        <f>MONTH(SalesDataTable[[#This Row],[Order Date]])</f>
        <v>7</v>
      </c>
      <c r="F1459" s="5" t="str">
        <f>TEXT(SalesDataTable[[#This Row],[Order Date]], "MMM")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25">
        <f>SalesDataTable[[#This Row],[Units Sold]]*SalesDataTable[[#This Row],[Unit Price]]</f>
        <v>69.75</v>
      </c>
      <c r="V1459" s="8">
        <f>SalesDataTable[[#This Row],[Units Sold]]*SalesDataTable[[#This Row],[Unit Price]]*SalesDataTable[[#This Row],[Discount %]]</f>
        <v>0</v>
      </c>
      <c r="W1459" s="5">
        <f>YEAR(SalesDataTable[[#This Row],[Order Date]])</f>
        <v>2026</v>
      </c>
      <c r="X1459" s="8" t="str">
        <f>"Q"&amp;ROUNDUP(MONTH(SalesDataTable[[#This Row],[Order Date]])/3,0)</f>
        <v>Q3</v>
      </c>
      <c r="Y1459" s="9">
        <f>MONTH(SalesDataTable[[#This Row],[Order Date]])</f>
        <v>7</v>
      </c>
      <c r="Z1459" s="8" t="str">
        <f>TEXT(SalesDataTable[[#This Row],[Order Date]],"mmm")</f>
        <v>Jul</v>
      </c>
    </row>
    <row r="1460" spans="1:26" ht="16">
      <c r="A1460" s="2">
        <v>3730</v>
      </c>
      <c r="B1460" s="3">
        <v>46226</v>
      </c>
      <c r="C1460" s="5">
        <f>YEAR(SalesDataTable[[#This Row],[Order Date]])</f>
        <v>2026</v>
      </c>
      <c r="D1460" s="14" t="str">
        <f>"Q"&amp;ROUNDUP(MONTH(SalesDataTable[[#This Row],[Order Date]])/3,0)</f>
        <v>Q3</v>
      </c>
      <c r="E1460" s="5">
        <f>MONTH(SalesDataTable[[#This Row],[Order Date]])</f>
        <v>7</v>
      </c>
      <c r="F1460" s="5" t="str">
        <f>TEXT(SalesDataTable[[#This Row],[Order Date]], "MMM")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25">
        <f>SalesDataTable[[#This Row],[Units Sold]]*SalesDataTable[[#This Row],[Unit Price]]</f>
        <v>122.43</v>
      </c>
      <c r="V1460" s="8">
        <f>SalesDataTable[[#This Row],[Units Sold]]*SalesDataTable[[#This Row],[Unit Price]]*SalesDataTable[[#This Row],[Discount %]]</f>
        <v>0</v>
      </c>
      <c r="W1460" s="5">
        <f>YEAR(SalesDataTable[[#This Row],[Order Date]])</f>
        <v>2026</v>
      </c>
      <c r="X1460" s="8" t="str">
        <f>"Q"&amp;ROUNDUP(MONTH(SalesDataTable[[#This Row],[Order Date]])/3,0)</f>
        <v>Q3</v>
      </c>
      <c r="Y1460" s="9">
        <f>MONTH(SalesDataTable[[#This Row],[Order Date]])</f>
        <v>7</v>
      </c>
      <c r="Z1460" s="8" t="str">
        <f>TEXT(SalesDataTable[[#This Row],[Order Date]],"mmm")</f>
        <v>Jul</v>
      </c>
    </row>
    <row r="1461" spans="1:26" ht="16">
      <c r="A1461" s="2">
        <v>4287</v>
      </c>
      <c r="B1461" s="3">
        <v>46226</v>
      </c>
      <c r="C1461" s="5">
        <f>YEAR(SalesDataTable[[#This Row],[Order Date]])</f>
        <v>2026</v>
      </c>
      <c r="D1461" s="14" t="str">
        <f>"Q"&amp;ROUNDUP(MONTH(SalesDataTable[[#This Row],[Order Date]])/3,0)</f>
        <v>Q3</v>
      </c>
      <c r="E1461" s="5">
        <f>MONTH(SalesDataTable[[#This Row],[Order Date]])</f>
        <v>7</v>
      </c>
      <c r="F1461" s="5" t="str">
        <f>TEXT(SalesDataTable[[#This Row],[Order Date]], "MMM")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25">
        <f>SalesDataTable[[#This Row],[Units Sold]]*SalesDataTable[[#This Row],[Unit Price]]</f>
        <v>783.45</v>
      </c>
      <c r="V1461" s="8">
        <f>SalesDataTable[[#This Row],[Units Sold]]*SalesDataTable[[#This Row],[Unit Price]]*SalesDataTable[[#This Row],[Discount %]]</f>
        <v>0</v>
      </c>
      <c r="W1461" s="5">
        <f>YEAR(SalesDataTable[[#This Row],[Order Date]])</f>
        <v>2026</v>
      </c>
      <c r="X1461" s="8" t="str">
        <f>"Q"&amp;ROUNDUP(MONTH(SalesDataTable[[#This Row],[Order Date]])/3,0)</f>
        <v>Q3</v>
      </c>
      <c r="Y1461" s="9">
        <f>MONTH(SalesDataTable[[#This Row],[Order Date]])</f>
        <v>7</v>
      </c>
      <c r="Z1461" s="8" t="str">
        <f>TEXT(SalesDataTable[[#This Row],[Order Date]],"mmm")</f>
        <v>Jul</v>
      </c>
    </row>
    <row r="1462" spans="1:26" ht="16">
      <c r="A1462" s="2">
        <v>4297</v>
      </c>
      <c r="B1462" s="3">
        <v>46226</v>
      </c>
      <c r="C1462" s="5">
        <f>YEAR(SalesDataTable[[#This Row],[Order Date]])</f>
        <v>2026</v>
      </c>
      <c r="D1462" s="14" t="str">
        <f>"Q"&amp;ROUNDUP(MONTH(SalesDataTable[[#This Row],[Order Date]])/3,0)</f>
        <v>Q3</v>
      </c>
      <c r="E1462" s="5">
        <f>MONTH(SalesDataTable[[#This Row],[Order Date]])</f>
        <v>7</v>
      </c>
      <c r="F1462" s="5" t="str">
        <f>TEXT(SalesDataTable[[#This Row],[Order Date]], "MMM")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25">
        <f>SalesDataTable[[#This Row],[Units Sold]]*SalesDataTable[[#This Row],[Unit Price]]</f>
        <v>168.59</v>
      </c>
      <c r="V1462" s="8">
        <f>SalesDataTable[[#This Row],[Units Sold]]*SalesDataTable[[#This Row],[Unit Price]]*SalesDataTable[[#This Row],[Discount %]]</f>
        <v>16.859000000000002</v>
      </c>
      <c r="W1462" s="5">
        <f>YEAR(SalesDataTable[[#This Row],[Order Date]])</f>
        <v>2026</v>
      </c>
      <c r="X1462" s="8" t="str">
        <f>"Q"&amp;ROUNDUP(MONTH(SalesDataTable[[#This Row],[Order Date]])/3,0)</f>
        <v>Q3</v>
      </c>
      <c r="Y1462" s="9">
        <f>MONTH(SalesDataTable[[#This Row],[Order Date]])</f>
        <v>7</v>
      </c>
      <c r="Z1462" s="8" t="str">
        <f>TEXT(SalesDataTable[[#This Row],[Order Date]],"mmm")</f>
        <v>Jul</v>
      </c>
    </row>
    <row r="1463" spans="1:26" ht="16">
      <c r="A1463" s="2">
        <v>5118</v>
      </c>
      <c r="B1463" s="3">
        <v>46226</v>
      </c>
      <c r="C1463" s="5">
        <f>YEAR(SalesDataTable[[#This Row],[Order Date]])</f>
        <v>2026</v>
      </c>
      <c r="D1463" s="14" t="str">
        <f>"Q"&amp;ROUNDUP(MONTH(SalesDataTable[[#This Row],[Order Date]])/3,0)</f>
        <v>Q3</v>
      </c>
      <c r="E1463" s="5">
        <f>MONTH(SalesDataTable[[#This Row],[Order Date]])</f>
        <v>7</v>
      </c>
      <c r="F1463" s="5" t="str">
        <f>TEXT(SalesDataTable[[#This Row],[Order Date]], "MMM")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25">
        <f>SalesDataTable[[#This Row],[Units Sold]]*SalesDataTable[[#This Row],[Unit Price]]</f>
        <v>184.4</v>
      </c>
      <c r="V1463" s="8">
        <f>SalesDataTable[[#This Row],[Units Sold]]*SalesDataTable[[#This Row],[Unit Price]]*SalesDataTable[[#This Row],[Discount %]]</f>
        <v>18.440000000000001</v>
      </c>
      <c r="W1463" s="5">
        <f>YEAR(SalesDataTable[[#This Row],[Order Date]])</f>
        <v>2026</v>
      </c>
      <c r="X1463" s="8" t="str">
        <f>"Q"&amp;ROUNDUP(MONTH(SalesDataTable[[#This Row],[Order Date]])/3,0)</f>
        <v>Q3</v>
      </c>
      <c r="Y1463" s="9">
        <f>MONTH(SalesDataTable[[#This Row],[Order Date]])</f>
        <v>7</v>
      </c>
      <c r="Z1463" s="8" t="str">
        <f>TEXT(SalesDataTable[[#This Row],[Order Date]],"mmm")</f>
        <v>Jul</v>
      </c>
    </row>
    <row r="1464" spans="1:26" ht="16">
      <c r="A1464" s="2">
        <v>363</v>
      </c>
      <c r="B1464" s="3">
        <v>46227</v>
      </c>
      <c r="C1464" s="5">
        <f>YEAR(SalesDataTable[[#This Row],[Order Date]])</f>
        <v>2026</v>
      </c>
      <c r="D1464" s="14" t="str">
        <f>"Q"&amp;ROUNDUP(MONTH(SalesDataTable[[#This Row],[Order Date]])/3,0)</f>
        <v>Q3</v>
      </c>
      <c r="E1464" s="5">
        <f>MONTH(SalesDataTable[[#This Row],[Order Date]])</f>
        <v>7</v>
      </c>
      <c r="F1464" s="5" t="str">
        <f>TEXT(SalesDataTable[[#This Row],[Order Date]], "MMM")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25">
        <f>SalesDataTable[[#This Row],[Units Sold]]*SalesDataTable[[#This Row],[Unit Price]]</f>
        <v>1089.04</v>
      </c>
      <c r="V1464" s="8">
        <f>SalesDataTable[[#This Row],[Units Sold]]*SalesDataTable[[#This Row],[Unit Price]]*SalesDataTable[[#This Row],[Discount %]]</f>
        <v>108.904</v>
      </c>
      <c r="W1464" s="5">
        <f>YEAR(SalesDataTable[[#This Row],[Order Date]])</f>
        <v>2026</v>
      </c>
      <c r="X1464" s="8" t="str">
        <f>"Q"&amp;ROUNDUP(MONTH(SalesDataTable[[#This Row],[Order Date]])/3,0)</f>
        <v>Q3</v>
      </c>
      <c r="Y1464" s="9">
        <f>MONTH(SalesDataTable[[#This Row],[Order Date]])</f>
        <v>7</v>
      </c>
      <c r="Z1464" s="8" t="str">
        <f>TEXT(SalesDataTable[[#This Row],[Order Date]],"mmm")</f>
        <v>Jul</v>
      </c>
    </row>
    <row r="1465" spans="1:26" ht="16">
      <c r="A1465" s="2">
        <v>4243</v>
      </c>
      <c r="B1465" s="3">
        <v>46227</v>
      </c>
      <c r="C1465" s="5">
        <f>YEAR(SalesDataTable[[#This Row],[Order Date]])</f>
        <v>2026</v>
      </c>
      <c r="D1465" s="14" t="str">
        <f>"Q"&amp;ROUNDUP(MONTH(SalesDataTable[[#This Row],[Order Date]])/3,0)</f>
        <v>Q3</v>
      </c>
      <c r="E1465" s="5">
        <f>MONTH(SalesDataTable[[#This Row],[Order Date]])</f>
        <v>7</v>
      </c>
      <c r="F1465" s="5" t="str">
        <f>TEXT(SalesDataTable[[#This Row],[Order Date]], "MMM")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25">
        <f>SalesDataTable[[#This Row],[Units Sold]]*SalesDataTable[[#This Row],[Unit Price]]</f>
        <v>80.959999999999994</v>
      </c>
      <c r="V1465" s="8">
        <f>SalesDataTable[[#This Row],[Units Sold]]*SalesDataTable[[#This Row],[Unit Price]]*SalesDataTable[[#This Row],[Discount %]]</f>
        <v>4.048</v>
      </c>
      <c r="W1465" s="5">
        <f>YEAR(SalesDataTable[[#This Row],[Order Date]])</f>
        <v>2026</v>
      </c>
      <c r="X1465" s="8" t="str">
        <f>"Q"&amp;ROUNDUP(MONTH(SalesDataTable[[#This Row],[Order Date]])/3,0)</f>
        <v>Q3</v>
      </c>
      <c r="Y1465" s="9">
        <f>MONTH(SalesDataTable[[#This Row],[Order Date]])</f>
        <v>7</v>
      </c>
      <c r="Z1465" s="8" t="str">
        <f>TEXT(SalesDataTable[[#This Row],[Order Date]],"mmm")</f>
        <v>Jul</v>
      </c>
    </row>
    <row r="1466" spans="1:26" ht="16">
      <c r="A1466" s="2">
        <v>4348</v>
      </c>
      <c r="B1466" s="3">
        <v>46227</v>
      </c>
      <c r="C1466" s="5">
        <f>YEAR(SalesDataTable[[#This Row],[Order Date]])</f>
        <v>2026</v>
      </c>
      <c r="D1466" s="14" t="str">
        <f>"Q"&amp;ROUNDUP(MONTH(SalesDataTable[[#This Row],[Order Date]])/3,0)</f>
        <v>Q3</v>
      </c>
      <c r="E1466" s="5">
        <f>MONTH(SalesDataTable[[#This Row],[Order Date]])</f>
        <v>7</v>
      </c>
      <c r="F1466" s="5" t="str">
        <f>TEXT(SalesDataTable[[#This Row],[Order Date]], "MMM")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25">
        <f>SalesDataTable[[#This Row],[Units Sold]]*SalesDataTable[[#This Row],[Unit Price]]</f>
        <v>200.36</v>
      </c>
      <c r="V1466" s="8">
        <f>SalesDataTable[[#This Row],[Units Sold]]*SalesDataTable[[#This Row],[Unit Price]]*SalesDataTable[[#This Row],[Discount %]]</f>
        <v>0</v>
      </c>
      <c r="W1466" s="5">
        <f>YEAR(SalesDataTable[[#This Row],[Order Date]])</f>
        <v>2026</v>
      </c>
      <c r="X1466" s="8" t="str">
        <f>"Q"&amp;ROUNDUP(MONTH(SalesDataTable[[#This Row],[Order Date]])/3,0)</f>
        <v>Q3</v>
      </c>
      <c r="Y1466" s="9">
        <f>MONTH(SalesDataTable[[#This Row],[Order Date]])</f>
        <v>7</v>
      </c>
      <c r="Z1466" s="8" t="str">
        <f>TEXT(SalesDataTable[[#This Row],[Order Date]],"mmm")</f>
        <v>Jul</v>
      </c>
    </row>
    <row r="1467" spans="1:26" ht="16">
      <c r="A1467" s="2">
        <v>4405</v>
      </c>
      <c r="B1467" s="3">
        <v>46227</v>
      </c>
      <c r="C1467" s="5">
        <f>YEAR(SalesDataTable[[#This Row],[Order Date]])</f>
        <v>2026</v>
      </c>
      <c r="D1467" s="14" t="str">
        <f>"Q"&amp;ROUNDUP(MONTH(SalesDataTable[[#This Row],[Order Date]])/3,0)</f>
        <v>Q3</v>
      </c>
      <c r="E1467" s="5">
        <f>MONTH(SalesDataTable[[#This Row],[Order Date]])</f>
        <v>7</v>
      </c>
      <c r="F1467" s="5" t="str">
        <f>TEXT(SalesDataTable[[#This Row],[Order Date]], "MMM")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25">
        <f>SalesDataTable[[#This Row],[Units Sold]]*SalesDataTable[[#This Row],[Unit Price]]</f>
        <v>156.54</v>
      </c>
      <c r="V1467" s="8">
        <f>SalesDataTable[[#This Row],[Units Sold]]*SalesDataTable[[#This Row],[Unit Price]]*SalesDataTable[[#This Row],[Discount %]]</f>
        <v>15.654</v>
      </c>
      <c r="W1467" s="5">
        <f>YEAR(SalesDataTable[[#This Row],[Order Date]])</f>
        <v>2026</v>
      </c>
      <c r="X1467" s="8" t="str">
        <f>"Q"&amp;ROUNDUP(MONTH(SalesDataTable[[#This Row],[Order Date]])/3,0)</f>
        <v>Q3</v>
      </c>
      <c r="Y1467" s="9">
        <f>MONTH(SalesDataTable[[#This Row],[Order Date]])</f>
        <v>7</v>
      </c>
      <c r="Z1467" s="8" t="str">
        <f>TEXT(SalesDataTable[[#This Row],[Order Date]],"mmm")</f>
        <v>Jul</v>
      </c>
    </row>
    <row r="1468" spans="1:26" ht="16">
      <c r="A1468" s="2">
        <v>4857</v>
      </c>
      <c r="B1468" s="3">
        <v>46227</v>
      </c>
      <c r="C1468" s="5">
        <f>YEAR(SalesDataTable[[#This Row],[Order Date]])</f>
        <v>2026</v>
      </c>
      <c r="D1468" s="14" t="str">
        <f>"Q"&amp;ROUNDUP(MONTH(SalesDataTable[[#This Row],[Order Date]])/3,0)</f>
        <v>Q3</v>
      </c>
      <c r="E1468" s="5">
        <f>MONTH(SalesDataTable[[#This Row],[Order Date]])</f>
        <v>7</v>
      </c>
      <c r="F1468" s="5" t="str">
        <f>TEXT(SalesDataTable[[#This Row],[Order Date]], "MMM")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25">
        <f>SalesDataTable[[#This Row],[Units Sold]]*SalesDataTable[[#This Row],[Unit Price]]</f>
        <v>152.1</v>
      </c>
      <c r="V1468" s="8">
        <f>SalesDataTable[[#This Row],[Units Sold]]*SalesDataTable[[#This Row],[Unit Price]]*SalesDataTable[[#This Row],[Discount %]]</f>
        <v>15.21</v>
      </c>
      <c r="W1468" s="5">
        <f>YEAR(SalesDataTable[[#This Row],[Order Date]])</f>
        <v>2026</v>
      </c>
      <c r="X1468" s="8" t="str">
        <f>"Q"&amp;ROUNDUP(MONTH(SalesDataTable[[#This Row],[Order Date]])/3,0)</f>
        <v>Q3</v>
      </c>
      <c r="Y1468" s="9">
        <f>MONTH(SalesDataTable[[#This Row],[Order Date]])</f>
        <v>7</v>
      </c>
      <c r="Z1468" s="8" t="str">
        <f>TEXT(SalesDataTable[[#This Row],[Order Date]],"mmm")</f>
        <v>Jul</v>
      </c>
    </row>
    <row r="1469" spans="1:26" ht="16">
      <c r="A1469" s="2">
        <v>87</v>
      </c>
      <c r="B1469" s="3">
        <v>46228</v>
      </c>
      <c r="C1469" s="5">
        <f>YEAR(SalesDataTable[[#This Row],[Order Date]])</f>
        <v>2026</v>
      </c>
      <c r="D1469" s="14" t="str">
        <f>"Q"&amp;ROUNDUP(MONTH(SalesDataTable[[#This Row],[Order Date]])/3,0)</f>
        <v>Q3</v>
      </c>
      <c r="E1469" s="5">
        <f>MONTH(SalesDataTable[[#This Row],[Order Date]])</f>
        <v>7</v>
      </c>
      <c r="F1469" s="5" t="str">
        <f>TEXT(SalesDataTable[[#This Row],[Order Date]], "MMM")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25">
        <f>SalesDataTable[[#This Row],[Units Sold]]*SalesDataTable[[#This Row],[Unit Price]]</f>
        <v>155.35</v>
      </c>
      <c r="V1469" s="8">
        <f>SalesDataTable[[#This Row],[Units Sold]]*SalesDataTable[[#This Row],[Unit Price]]*SalesDataTable[[#This Row],[Discount %]]</f>
        <v>0</v>
      </c>
      <c r="W1469" s="5">
        <f>YEAR(SalesDataTable[[#This Row],[Order Date]])</f>
        <v>2026</v>
      </c>
      <c r="X1469" s="8" t="str">
        <f>"Q"&amp;ROUNDUP(MONTH(SalesDataTable[[#This Row],[Order Date]])/3,0)</f>
        <v>Q3</v>
      </c>
      <c r="Y1469" s="9">
        <f>MONTH(SalesDataTable[[#This Row],[Order Date]])</f>
        <v>7</v>
      </c>
      <c r="Z1469" s="8" t="str">
        <f>TEXT(SalesDataTable[[#This Row],[Order Date]],"mmm")</f>
        <v>Jul</v>
      </c>
    </row>
    <row r="1470" spans="1:26" ht="16">
      <c r="A1470" s="2">
        <v>315</v>
      </c>
      <c r="B1470" s="3">
        <v>46228</v>
      </c>
      <c r="C1470" s="5">
        <f>YEAR(SalesDataTable[[#This Row],[Order Date]])</f>
        <v>2026</v>
      </c>
      <c r="D1470" s="14" t="str">
        <f>"Q"&amp;ROUNDUP(MONTH(SalesDataTable[[#This Row],[Order Date]])/3,0)</f>
        <v>Q3</v>
      </c>
      <c r="E1470" s="5">
        <f>MONTH(SalesDataTable[[#This Row],[Order Date]])</f>
        <v>7</v>
      </c>
      <c r="F1470" s="5" t="str">
        <f>TEXT(SalesDataTable[[#This Row],[Order Date]], "MMM")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25">
        <f>SalesDataTable[[#This Row],[Units Sold]]*SalesDataTable[[#This Row],[Unit Price]]</f>
        <v>81.13</v>
      </c>
      <c r="V1470" s="8">
        <f>SalesDataTable[[#This Row],[Units Sold]]*SalesDataTable[[#This Row],[Unit Price]]*SalesDataTable[[#This Row],[Discount %]]</f>
        <v>4.0564999999999998</v>
      </c>
      <c r="W1470" s="5">
        <f>YEAR(SalesDataTable[[#This Row],[Order Date]])</f>
        <v>2026</v>
      </c>
      <c r="X1470" s="8" t="str">
        <f>"Q"&amp;ROUNDUP(MONTH(SalesDataTable[[#This Row],[Order Date]])/3,0)</f>
        <v>Q3</v>
      </c>
      <c r="Y1470" s="9">
        <f>MONTH(SalesDataTable[[#This Row],[Order Date]])</f>
        <v>7</v>
      </c>
      <c r="Z1470" s="8" t="str">
        <f>TEXT(SalesDataTable[[#This Row],[Order Date]],"mmm")</f>
        <v>Jul</v>
      </c>
    </row>
    <row r="1471" spans="1:26" ht="16">
      <c r="A1471" s="2">
        <v>970</v>
      </c>
      <c r="B1471" s="3">
        <v>46228</v>
      </c>
      <c r="C1471" s="5">
        <f>YEAR(SalesDataTable[[#This Row],[Order Date]])</f>
        <v>2026</v>
      </c>
      <c r="D1471" s="14" t="str">
        <f>"Q"&amp;ROUNDUP(MONTH(SalesDataTable[[#This Row],[Order Date]])/3,0)</f>
        <v>Q3</v>
      </c>
      <c r="E1471" s="5">
        <f>MONTH(SalesDataTable[[#This Row],[Order Date]])</f>
        <v>7</v>
      </c>
      <c r="F1471" s="5" t="str">
        <f>TEXT(SalesDataTable[[#This Row],[Order Date]], "MMM")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25">
        <f>SalesDataTable[[#This Row],[Units Sold]]*SalesDataTable[[#This Row],[Unit Price]]</f>
        <v>145.87</v>
      </c>
      <c r="V1471" s="8">
        <f>SalesDataTable[[#This Row],[Units Sold]]*SalesDataTable[[#This Row],[Unit Price]]*SalesDataTable[[#This Row],[Discount %]]</f>
        <v>0</v>
      </c>
      <c r="W1471" s="5">
        <f>YEAR(SalesDataTable[[#This Row],[Order Date]])</f>
        <v>2026</v>
      </c>
      <c r="X1471" s="8" t="str">
        <f>"Q"&amp;ROUNDUP(MONTH(SalesDataTable[[#This Row],[Order Date]])/3,0)</f>
        <v>Q3</v>
      </c>
      <c r="Y1471" s="9">
        <f>MONTH(SalesDataTable[[#This Row],[Order Date]])</f>
        <v>7</v>
      </c>
      <c r="Z1471" s="8" t="str">
        <f>TEXT(SalesDataTable[[#This Row],[Order Date]],"mmm")</f>
        <v>Jul</v>
      </c>
    </row>
    <row r="1472" spans="1:26" ht="16">
      <c r="A1472" s="2">
        <v>1891</v>
      </c>
      <c r="B1472" s="3">
        <v>46228</v>
      </c>
      <c r="C1472" s="5">
        <f>YEAR(SalesDataTable[[#This Row],[Order Date]])</f>
        <v>2026</v>
      </c>
      <c r="D1472" s="14" t="str">
        <f>"Q"&amp;ROUNDUP(MONTH(SalesDataTable[[#This Row],[Order Date]])/3,0)</f>
        <v>Q3</v>
      </c>
      <c r="E1472" s="5">
        <f>MONTH(SalesDataTable[[#This Row],[Order Date]])</f>
        <v>7</v>
      </c>
      <c r="F1472" s="5" t="str">
        <f>TEXT(SalesDataTable[[#This Row],[Order Date]], "MMM")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25">
        <f>SalesDataTable[[#This Row],[Units Sold]]*SalesDataTable[[#This Row],[Unit Price]]</f>
        <v>911.33999999999992</v>
      </c>
      <c r="V1472" s="8">
        <f>SalesDataTable[[#This Row],[Units Sold]]*SalesDataTable[[#This Row],[Unit Price]]*SalesDataTable[[#This Row],[Discount %]]</f>
        <v>136.70099999999999</v>
      </c>
      <c r="W1472" s="5">
        <f>YEAR(SalesDataTable[[#This Row],[Order Date]])</f>
        <v>2026</v>
      </c>
      <c r="X1472" s="8" t="str">
        <f>"Q"&amp;ROUNDUP(MONTH(SalesDataTable[[#This Row],[Order Date]])/3,0)</f>
        <v>Q3</v>
      </c>
      <c r="Y1472" s="9">
        <f>MONTH(SalesDataTable[[#This Row],[Order Date]])</f>
        <v>7</v>
      </c>
      <c r="Z1472" s="8" t="str">
        <f>TEXT(SalesDataTable[[#This Row],[Order Date]],"mmm")</f>
        <v>Jul</v>
      </c>
    </row>
    <row r="1473" spans="1:26" ht="16">
      <c r="A1473" s="2">
        <v>2148</v>
      </c>
      <c r="B1473" s="3">
        <v>46228</v>
      </c>
      <c r="C1473" s="5">
        <f>YEAR(SalesDataTable[[#This Row],[Order Date]])</f>
        <v>2026</v>
      </c>
      <c r="D1473" s="14" t="str">
        <f>"Q"&amp;ROUNDUP(MONTH(SalesDataTable[[#This Row],[Order Date]])/3,0)</f>
        <v>Q3</v>
      </c>
      <c r="E1473" s="5">
        <f>MONTH(SalesDataTable[[#This Row],[Order Date]])</f>
        <v>7</v>
      </c>
      <c r="F1473" s="5" t="str">
        <f>TEXT(SalesDataTable[[#This Row],[Order Date]], "MMM")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25">
        <f>SalesDataTable[[#This Row],[Units Sold]]*SalesDataTable[[#This Row],[Unit Price]]</f>
        <v>82.28</v>
      </c>
      <c r="V1473" s="8">
        <f>SalesDataTable[[#This Row],[Units Sold]]*SalesDataTable[[#This Row],[Unit Price]]*SalesDataTable[[#This Row],[Discount %]]</f>
        <v>8.2279999999999998</v>
      </c>
      <c r="W1473" s="5">
        <f>YEAR(SalesDataTable[[#This Row],[Order Date]])</f>
        <v>2026</v>
      </c>
      <c r="X1473" s="8" t="str">
        <f>"Q"&amp;ROUNDUP(MONTH(SalesDataTable[[#This Row],[Order Date]])/3,0)</f>
        <v>Q3</v>
      </c>
      <c r="Y1473" s="9">
        <f>MONTH(SalesDataTable[[#This Row],[Order Date]])</f>
        <v>7</v>
      </c>
      <c r="Z1473" s="8" t="str">
        <f>TEXT(SalesDataTable[[#This Row],[Order Date]],"mmm")</f>
        <v>Jul</v>
      </c>
    </row>
    <row r="1474" spans="1:26" ht="16">
      <c r="A1474" s="2">
        <v>2467</v>
      </c>
      <c r="B1474" s="3">
        <v>46228</v>
      </c>
      <c r="C1474" s="5">
        <f>YEAR(SalesDataTable[[#This Row],[Order Date]])</f>
        <v>2026</v>
      </c>
      <c r="D1474" s="14" t="str">
        <f>"Q"&amp;ROUNDUP(MONTH(SalesDataTable[[#This Row],[Order Date]])/3,0)</f>
        <v>Q3</v>
      </c>
      <c r="E1474" s="5">
        <f>MONTH(SalesDataTable[[#This Row],[Order Date]])</f>
        <v>7</v>
      </c>
      <c r="F1474" s="5" t="str">
        <f>TEXT(SalesDataTable[[#This Row],[Order Date]], "MMM")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25">
        <f>SalesDataTable[[#This Row],[Units Sold]]*SalesDataTable[[#This Row],[Unit Price]]</f>
        <v>49.5</v>
      </c>
      <c r="V1474" s="8">
        <f>SalesDataTable[[#This Row],[Units Sold]]*SalesDataTable[[#This Row],[Unit Price]]*SalesDataTable[[#This Row],[Discount %]]</f>
        <v>0</v>
      </c>
      <c r="W1474" s="5">
        <f>YEAR(SalesDataTable[[#This Row],[Order Date]])</f>
        <v>2026</v>
      </c>
      <c r="X1474" s="8" t="str">
        <f>"Q"&amp;ROUNDUP(MONTH(SalesDataTable[[#This Row],[Order Date]])/3,0)</f>
        <v>Q3</v>
      </c>
      <c r="Y1474" s="9">
        <f>MONTH(SalesDataTable[[#This Row],[Order Date]])</f>
        <v>7</v>
      </c>
      <c r="Z1474" s="8" t="str">
        <f>TEXT(SalesDataTable[[#This Row],[Order Date]],"mmm")</f>
        <v>Jul</v>
      </c>
    </row>
    <row r="1475" spans="1:26" ht="16">
      <c r="A1475" s="2">
        <v>3710</v>
      </c>
      <c r="B1475" s="3">
        <v>46228</v>
      </c>
      <c r="C1475" s="5">
        <f>YEAR(SalesDataTable[[#This Row],[Order Date]])</f>
        <v>2026</v>
      </c>
      <c r="D1475" s="14" t="str">
        <f>"Q"&amp;ROUNDUP(MONTH(SalesDataTable[[#This Row],[Order Date]])/3,0)</f>
        <v>Q3</v>
      </c>
      <c r="E1475" s="5">
        <f>MONTH(SalesDataTable[[#This Row],[Order Date]])</f>
        <v>7</v>
      </c>
      <c r="F1475" s="5" t="str">
        <f>TEXT(SalesDataTable[[#This Row],[Order Date]], "MMM")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25">
        <f>SalesDataTable[[#This Row],[Units Sold]]*SalesDataTable[[#This Row],[Unit Price]]</f>
        <v>92.96</v>
      </c>
      <c r="V1475" s="8">
        <f>SalesDataTable[[#This Row],[Units Sold]]*SalesDataTable[[#This Row],[Unit Price]]*SalesDataTable[[#This Row],[Discount %]]</f>
        <v>4.6479999999999997</v>
      </c>
      <c r="W1475" s="5">
        <f>YEAR(SalesDataTable[[#This Row],[Order Date]])</f>
        <v>2026</v>
      </c>
      <c r="X1475" s="8" t="str">
        <f>"Q"&amp;ROUNDUP(MONTH(SalesDataTable[[#This Row],[Order Date]])/3,0)</f>
        <v>Q3</v>
      </c>
      <c r="Y1475" s="9">
        <f>MONTH(SalesDataTable[[#This Row],[Order Date]])</f>
        <v>7</v>
      </c>
      <c r="Z1475" s="8" t="str">
        <f>TEXT(SalesDataTable[[#This Row],[Order Date]],"mmm")</f>
        <v>Jul</v>
      </c>
    </row>
    <row r="1476" spans="1:26" ht="16">
      <c r="A1476" s="2">
        <v>3714</v>
      </c>
      <c r="B1476" s="3">
        <v>46228</v>
      </c>
      <c r="C1476" s="5">
        <f>YEAR(SalesDataTable[[#This Row],[Order Date]])</f>
        <v>2026</v>
      </c>
      <c r="D1476" s="14" t="str">
        <f>"Q"&amp;ROUNDUP(MONTH(SalesDataTable[[#This Row],[Order Date]])/3,0)</f>
        <v>Q3</v>
      </c>
      <c r="E1476" s="5">
        <f>MONTH(SalesDataTable[[#This Row],[Order Date]])</f>
        <v>7</v>
      </c>
      <c r="F1476" s="5" t="str">
        <f>TEXT(SalesDataTable[[#This Row],[Order Date]], "MMM")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25">
        <f>SalesDataTable[[#This Row],[Units Sold]]*SalesDataTable[[#This Row],[Unit Price]]</f>
        <v>36.909999999999997</v>
      </c>
      <c r="V1476" s="8">
        <f>SalesDataTable[[#This Row],[Units Sold]]*SalesDataTable[[#This Row],[Unit Price]]*SalesDataTable[[#This Row],[Discount %]]</f>
        <v>0</v>
      </c>
      <c r="W1476" s="5">
        <f>YEAR(SalesDataTable[[#This Row],[Order Date]])</f>
        <v>2026</v>
      </c>
      <c r="X1476" s="8" t="str">
        <f>"Q"&amp;ROUNDUP(MONTH(SalesDataTable[[#This Row],[Order Date]])/3,0)</f>
        <v>Q3</v>
      </c>
      <c r="Y1476" s="9">
        <f>MONTH(SalesDataTable[[#This Row],[Order Date]])</f>
        <v>7</v>
      </c>
      <c r="Z1476" s="8" t="str">
        <f>TEXT(SalesDataTable[[#This Row],[Order Date]],"mmm")</f>
        <v>Jul</v>
      </c>
    </row>
    <row r="1477" spans="1:26" ht="16">
      <c r="A1477" s="2">
        <v>3893</v>
      </c>
      <c r="B1477" s="3">
        <v>46228</v>
      </c>
      <c r="C1477" s="5">
        <f>YEAR(SalesDataTable[[#This Row],[Order Date]])</f>
        <v>2026</v>
      </c>
      <c r="D1477" s="14" t="str">
        <f>"Q"&amp;ROUNDUP(MONTH(SalesDataTable[[#This Row],[Order Date]])/3,0)</f>
        <v>Q3</v>
      </c>
      <c r="E1477" s="5">
        <f>MONTH(SalesDataTable[[#This Row],[Order Date]])</f>
        <v>7</v>
      </c>
      <c r="F1477" s="5" t="str">
        <f>TEXT(SalesDataTable[[#This Row],[Order Date]], "MMM")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25">
        <f>SalesDataTable[[#This Row],[Units Sold]]*SalesDataTable[[#This Row],[Unit Price]]</f>
        <v>35.6</v>
      </c>
      <c r="V1477" s="8">
        <f>SalesDataTable[[#This Row],[Units Sold]]*SalesDataTable[[#This Row],[Unit Price]]*SalesDataTable[[#This Row],[Discount %]]</f>
        <v>0</v>
      </c>
      <c r="W1477" s="5">
        <f>YEAR(SalesDataTable[[#This Row],[Order Date]])</f>
        <v>2026</v>
      </c>
      <c r="X1477" s="8" t="str">
        <f>"Q"&amp;ROUNDUP(MONTH(SalesDataTable[[#This Row],[Order Date]])/3,0)</f>
        <v>Q3</v>
      </c>
      <c r="Y1477" s="9">
        <f>MONTH(SalesDataTable[[#This Row],[Order Date]])</f>
        <v>7</v>
      </c>
      <c r="Z1477" s="8" t="str">
        <f>TEXT(SalesDataTable[[#This Row],[Order Date]],"mmm")</f>
        <v>Jul</v>
      </c>
    </row>
    <row r="1478" spans="1:26" ht="16">
      <c r="A1478" s="2">
        <v>4136</v>
      </c>
      <c r="B1478" s="3">
        <v>46228</v>
      </c>
      <c r="C1478" s="5">
        <f>YEAR(SalesDataTable[[#This Row],[Order Date]])</f>
        <v>2026</v>
      </c>
      <c r="D1478" s="14" t="str">
        <f>"Q"&amp;ROUNDUP(MONTH(SalesDataTable[[#This Row],[Order Date]])/3,0)</f>
        <v>Q3</v>
      </c>
      <c r="E1478" s="5">
        <f>MONTH(SalesDataTable[[#This Row],[Order Date]])</f>
        <v>7</v>
      </c>
      <c r="F1478" s="5" t="str">
        <f>TEXT(SalesDataTable[[#This Row],[Order Date]], "MMM")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25">
        <f>SalesDataTable[[#This Row],[Units Sold]]*SalesDataTable[[#This Row],[Unit Price]]</f>
        <v>160.5</v>
      </c>
      <c r="V1478" s="8">
        <f>SalesDataTable[[#This Row],[Units Sold]]*SalesDataTable[[#This Row],[Unit Price]]*SalesDataTable[[#This Row],[Discount %]]</f>
        <v>8.0250000000000004</v>
      </c>
      <c r="W1478" s="5">
        <f>YEAR(SalesDataTable[[#This Row],[Order Date]])</f>
        <v>2026</v>
      </c>
      <c r="X1478" s="8" t="str">
        <f>"Q"&amp;ROUNDUP(MONTH(SalesDataTable[[#This Row],[Order Date]])/3,0)</f>
        <v>Q3</v>
      </c>
      <c r="Y1478" s="9">
        <f>MONTH(SalesDataTable[[#This Row],[Order Date]])</f>
        <v>7</v>
      </c>
      <c r="Z1478" s="8" t="str">
        <f>TEXT(SalesDataTable[[#This Row],[Order Date]],"mmm")</f>
        <v>Jul</v>
      </c>
    </row>
    <row r="1479" spans="1:26" ht="16">
      <c r="A1479" s="2">
        <v>4212</v>
      </c>
      <c r="B1479" s="3">
        <v>46228</v>
      </c>
      <c r="C1479" s="5">
        <f>YEAR(SalesDataTable[[#This Row],[Order Date]])</f>
        <v>2026</v>
      </c>
      <c r="D1479" s="14" t="str">
        <f>"Q"&amp;ROUNDUP(MONTH(SalesDataTable[[#This Row],[Order Date]])/3,0)</f>
        <v>Q3</v>
      </c>
      <c r="E1479" s="5">
        <f>MONTH(SalesDataTable[[#This Row],[Order Date]])</f>
        <v>7</v>
      </c>
      <c r="F1479" s="5" t="str">
        <f>TEXT(SalesDataTable[[#This Row],[Order Date]], "MMM")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25">
        <f>SalesDataTable[[#This Row],[Units Sold]]*SalesDataTable[[#This Row],[Unit Price]]</f>
        <v>95.04</v>
      </c>
      <c r="V1479" s="8">
        <f>SalesDataTable[[#This Row],[Units Sold]]*SalesDataTable[[#This Row],[Unit Price]]*SalesDataTable[[#This Row],[Discount %]]</f>
        <v>9.5040000000000013</v>
      </c>
      <c r="W1479" s="5">
        <f>YEAR(SalesDataTable[[#This Row],[Order Date]])</f>
        <v>2026</v>
      </c>
      <c r="X1479" s="8" t="str">
        <f>"Q"&amp;ROUNDUP(MONTH(SalesDataTable[[#This Row],[Order Date]])/3,0)</f>
        <v>Q3</v>
      </c>
      <c r="Y1479" s="9">
        <f>MONTH(SalesDataTable[[#This Row],[Order Date]])</f>
        <v>7</v>
      </c>
      <c r="Z1479" s="8" t="str">
        <f>TEXT(SalesDataTable[[#This Row],[Order Date]],"mmm")</f>
        <v>Jul</v>
      </c>
    </row>
    <row r="1480" spans="1:26" ht="16">
      <c r="A1480" s="2">
        <v>4332</v>
      </c>
      <c r="B1480" s="3">
        <v>46228</v>
      </c>
      <c r="C1480" s="5">
        <f>YEAR(SalesDataTable[[#This Row],[Order Date]])</f>
        <v>2026</v>
      </c>
      <c r="D1480" s="14" t="str">
        <f>"Q"&amp;ROUNDUP(MONTH(SalesDataTable[[#This Row],[Order Date]])/3,0)</f>
        <v>Q3</v>
      </c>
      <c r="E1480" s="5">
        <f>MONTH(SalesDataTable[[#This Row],[Order Date]])</f>
        <v>7</v>
      </c>
      <c r="F1480" s="5" t="str">
        <f>TEXT(SalesDataTable[[#This Row],[Order Date]], "MMM")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25">
        <f>SalesDataTable[[#This Row],[Units Sold]]*SalesDataTable[[#This Row],[Unit Price]]</f>
        <v>329.16</v>
      </c>
      <c r="V1480" s="8">
        <f>SalesDataTable[[#This Row],[Units Sold]]*SalesDataTable[[#This Row],[Unit Price]]*SalesDataTable[[#This Row],[Discount %]]</f>
        <v>32.916000000000004</v>
      </c>
      <c r="W1480" s="5">
        <f>YEAR(SalesDataTable[[#This Row],[Order Date]])</f>
        <v>2026</v>
      </c>
      <c r="X1480" s="8" t="str">
        <f>"Q"&amp;ROUNDUP(MONTH(SalesDataTable[[#This Row],[Order Date]])/3,0)</f>
        <v>Q3</v>
      </c>
      <c r="Y1480" s="9">
        <f>MONTH(SalesDataTable[[#This Row],[Order Date]])</f>
        <v>7</v>
      </c>
      <c r="Z1480" s="8" t="str">
        <f>TEXT(SalesDataTable[[#This Row],[Order Date]],"mmm")</f>
        <v>Jul</v>
      </c>
    </row>
    <row r="1481" spans="1:26" ht="16">
      <c r="A1481" s="2">
        <v>702</v>
      </c>
      <c r="B1481" s="3">
        <v>46229</v>
      </c>
      <c r="C1481" s="5">
        <f>YEAR(SalesDataTable[[#This Row],[Order Date]])</f>
        <v>2026</v>
      </c>
      <c r="D1481" s="14" t="str">
        <f>"Q"&amp;ROUNDUP(MONTH(SalesDataTable[[#This Row],[Order Date]])/3,0)</f>
        <v>Q3</v>
      </c>
      <c r="E1481" s="5">
        <f>MONTH(SalesDataTable[[#This Row],[Order Date]])</f>
        <v>7</v>
      </c>
      <c r="F1481" s="5" t="str">
        <f>TEXT(SalesDataTable[[#This Row],[Order Date]], "MMM")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25">
        <f>SalesDataTable[[#This Row],[Units Sold]]*SalesDataTable[[#This Row],[Unit Price]]</f>
        <v>39.99</v>
      </c>
      <c r="V1481" s="8">
        <f>SalesDataTable[[#This Row],[Units Sold]]*SalesDataTable[[#This Row],[Unit Price]]*SalesDataTable[[#This Row],[Discount %]]</f>
        <v>1.9995000000000003</v>
      </c>
      <c r="W1481" s="5">
        <f>YEAR(SalesDataTable[[#This Row],[Order Date]])</f>
        <v>2026</v>
      </c>
      <c r="X1481" s="8" t="str">
        <f>"Q"&amp;ROUNDUP(MONTH(SalesDataTable[[#This Row],[Order Date]])/3,0)</f>
        <v>Q3</v>
      </c>
      <c r="Y1481" s="9">
        <f>MONTH(SalesDataTable[[#This Row],[Order Date]])</f>
        <v>7</v>
      </c>
      <c r="Z1481" s="8" t="str">
        <f>TEXT(SalesDataTable[[#This Row],[Order Date]],"mmm")</f>
        <v>Jul</v>
      </c>
    </row>
    <row r="1482" spans="1:26" ht="16">
      <c r="A1482" s="2">
        <v>1223</v>
      </c>
      <c r="B1482" s="3">
        <v>46229</v>
      </c>
      <c r="C1482" s="5">
        <f>YEAR(SalesDataTable[[#This Row],[Order Date]])</f>
        <v>2026</v>
      </c>
      <c r="D1482" s="14" t="str">
        <f>"Q"&amp;ROUNDUP(MONTH(SalesDataTable[[#This Row],[Order Date]])/3,0)</f>
        <v>Q3</v>
      </c>
      <c r="E1482" s="5">
        <f>MONTH(SalesDataTable[[#This Row],[Order Date]])</f>
        <v>7</v>
      </c>
      <c r="F1482" s="5" t="str">
        <f>TEXT(SalesDataTable[[#This Row],[Order Date]], "MMM")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25">
        <f>SalesDataTable[[#This Row],[Units Sold]]*SalesDataTable[[#This Row],[Unit Price]]</f>
        <v>140.44</v>
      </c>
      <c r="V1482" s="8">
        <f>SalesDataTable[[#This Row],[Units Sold]]*SalesDataTable[[#This Row],[Unit Price]]*SalesDataTable[[#This Row],[Discount %]]</f>
        <v>0</v>
      </c>
      <c r="W1482" s="5">
        <f>YEAR(SalesDataTable[[#This Row],[Order Date]])</f>
        <v>2026</v>
      </c>
      <c r="X1482" s="8" t="str">
        <f>"Q"&amp;ROUNDUP(MONTH(SalesDataTable[[#This Row],[Order Date]])/3,0)</f>
        <v>Q3</v>
      </c>
      <c r="Y1482" s="9">
        <f>MONTH(SalesDataTable[[#This Row],[Order Date]])</f>
        <v>7</v>
      </c>
      <c r="Z1482" s="8" t="str">
        <f>TEXT(SalesDataTable[[#This Row],[Order Date]],"mmm")</f>
        <v>Jul</v>
      </c>
    </row>
    <row r="1483" spans="1:26" ht="16">
      <c r="A1483" s="2">
        <v>1370</v>
      </c>
      <c r="B1483" s="3">
        <v>46229</v>
      </c>
      <c r="C1483" s="5">
        <f>YEAR(SalesDataTable[[#This Row],[Order Date]])</f>
        <v>2026</v>
      </c>
      <c r="D1483" s="14" t="str">
        <f>"Q"&amp;ROUNDUP(MONTH(SalesDataTable[[#This Row],[Order Date]])/3,0)</f>
        <v>Q3</v>
      </c>
      <c r="E1483" s="5">
        <f>MONTH(SalesDataTable[[#This Row],[Order Date]])</f>
        <v>7</v>
      </c>
      <c r="F1483" s="5" t="str">
        <f>TEXT(SalesDataTable[[#This Row],[Order Date]], "MMM")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25">
        <f>SalesDataTable[[#This Row],[Units Sold]]*SalesDataTable[[#This Row],[Unit Price]]</f>
        <v>247.46</v>
      </c>
      <c r="V1483" s="8">
        <f>SalesDataTable[[#This Row],[Units Sold]]*SalesDataTable[[#This Row],[Unit Price]]*SalesDataTable[[#This Row],[Discount %]]</f>
        <v>12.373000000000001</v>
      </c>
      <c r="W1483" s="5">
        <f>YEAR(SalesDataTable[[#This Row],[Order Date]])</f>
        <v>2026</v>
      </c>
      <c r="X1483" s="8" t="str">
        <f>"Q"&amp;ROUNDUP(MONTH(SalesDataTable[[#This Row],[Order Date]])/3,0)</f>
        <v>Q3</v>
      </c>
      <c r="Y1483" s="9">
        <f>MONTH(SalesDataTable[[#This Row],[Order Date]])</f>
        <v>7</v>
      </c>
      <c r="Z1483" s="8" t="str">
        <f>TEXT(SalesDataTable[[#This Row],[Order Date]],"mmm")</f>
        <v>Jul</v>
      </c>
    </row>
    <row r="1484" spans="1:26" ht="16">
      <c r="A1484" s="2">
        <v>3476</v>
      </c>
      <c r="B1484" s="3">
        <v>46229</v>
      </c>
      <c r="C1484" s="5">
        <f>YEAR(SalesDataTable[[#This Row],[Order Date]])</f>
        <v>2026</v>
      </c>
      <c r="D1484" s="14" t="str">
        <f>"Q"&amp;ROUNDUP(MONTH(SalesDataTable[[#This Row],[Order Date]])/3,0)</f>
        <v>Q3</v>
      </c>
      <c r="E1484" s="5">
        <f>MONTH(SalesDataTable[[#This Row],[Order Date]])</f>
        <v>7</v>
      </c>
      <c r="F1484" s="5" t="str">
        <f>TEXT(SalesDataTable[[#This Row],[Order Date]], "MMM")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25">
        <f>SalesDataTable[[#This Row],[Units Sold]]*SalesDataTable[[#This Row],[Unit Price]]</f>
        <v>398.04</v>
      </c>
      <c r="V1484" s="8">
        <f>SalesDataTable[[#This Row],[Units Sold]]*SalesDataTable[[#This Row],[Unit Price]]*SalesDataTable[[#This Row],[Discount %]]</f>
        <v>59.706000000000003</v>
      </c>
      <c r="W1484" s="5">
        <f>YEAR(SalesDataTable[[#This Row],[Order Date]])</f>
        <v>2026</v>
      </c>
      <c r="X1484" s="8" t="str">
        <f>"Q"&amp;ROUNDUP(MONTH(SalesDataTable[[#This Row],[Order Date]])/3,0)</f>
        <v>Q3</v>
      </c>
      <c r="Y1484" s="9">
        <f>MONTH(SalesDataTable[[#This Row],[Order Date]])</f>
        <v>7</v>
      </c>
      <c r="Z1484" s="8" t="str">
        <f>TEXT(SalesDataTable[[#This Row],[Order Date]],"mmm")</f>
        <v>Jul</v>
      </c>
    </row>
    <row r="1485" spans="1:26" ht="16">
      <c r="A1485" s="2">
        <v>4066</v>
      </c>
      <c r="B1485" s="3">
        <v>46229</v>
      </c>
      <c r="C1485" s="5">
        <f>YEAR(SalesDataTable[[#This Row],[Order Date]])</f>
        <v>2026</v>
      </c>
      <c r="D1485" s="14" t="str">
        <f>"Q"&amp;ROUNDUP(MONTH(SalesDataTable[[#This Row],[Order Date]])/3,0)</f>
        <v>Q3</v>
      </c>
      <c r="E1485" s="5">
        <f>MONTH(SalesDataTable[[#This Row],[Order Date]])</f>
        <v>7</v>
      </c>
      <c r="F1485" s="5" t="str">
        <f>TEXT(SalesDataTable[[#This Row],[Order Date]], "MMM")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25">
        <f>SalesDataTable[[#This Row],[Units Sold]]*SalesDataTable[[#This Row],[Unit Price]]</f>
        <v>35.479999999999997</v>
      </c>
      <c r="V1485" s="8">
        <f>SalesDataTable[[#This Row],[Units Sold]]*SalesDataTable[[#This Row],[Unit Price]]*SalesDataTable[[#This Row],[Discount %]]</f>
        <v>1.774</v>
      </c>
      <c r="W1485" s="5">
        <f>YEAR(SalesDataTable[[#This Row],[Order Date]])</f>
        <v>2026</v>
      </c>
      <c r="X1485" s="8" t="str">
        <f>"Q"&amp;ROUNDUP(MONTH(SalesDataTable[[#This Row],[Order Date]])/3,0)</f>
        <v>Q3</v>
      </c>
      <c r="Y1485" s="9">
        <f>MONTH(SalesDataTable[[#This Row],[Order Date]])</f>
        <v>7</v>
      </c>
      <c r="Z1485" s="8" t="str">
        <f>TEXT(SalesDataTable[[#This Row],[Order Date]],"mmm")</f>
        <v>Jul</v>
      </c>
    </row>
    <row r="1486" spans="1:26" ht="16">
      <c r="A1486" s="2">
        <v>4153</v>
      </c>
      <c r="B1486" s="3">
        <v>46229</v>
      </c>
      <c r="C1486" s="5">
        <f>YEAR(SalesDataTable[[#This Row],[Order Date]])</f>
        <v>2026</v>
      </c>
      <c r="D1486" s="14" t="str">
        <f>"Q"&amp;ROUNDUP(MONTH(SalesDataTable[[#This Row],[Order Date]])/3,0)</f>
        <v>Q3</v>
      </c>
      <c r="E1486" s="5">
        <f>MONTH(SalesDataTable[[#This Row],[Order Date]])</f>
        <v>7</v>
      </c>
      <c r="F1486" s="5" t="str">
        <f>TEXT(SalesDataTable[[#This Row],[Order Date]], "MMM")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25">
        <f>SalesDataTable[[#This Row],[Units Sold]]*SalesDataTable[[#This Row],[Unit Price]]</f>
        <v>403.89</v>
      </c>
      <c r="V1486" s="8">
        <f>SalesDataTable[[#This Row],[Units Sold]]*SalesDataTable[[#This Row],[Unit Price]]*SalesDataTable[[#This Row],[Discount %]]</f>
        <v>0</v>
      </c>
      <c r="W1486" s="5">
        <f>YEAR(SalesDataTable[[#This Row],[Order Date]])</f>
        <v>2026</v>
      </c>
      <c r="X1486" s="8" t="str">
        <f>"Q"&amp;ROUNDUP(MONTH(SalesDataTable[[#This Row],[Order Date]])/3,0)</f>
        <v>Q3</v>
      </c>
      <c r="Y1486" s="9">
        <f>MONTH(SalesDataTable[[#This Row],[Order Date]])</f>
        <v>7</v>
      </c>
      <c r="Z1486" s="8" t="str">
        <f>TEXT(SalesDataTable[[#This Row],[Order Date]],"mmm")</f>
        <v>Jul</v>
      </c>
    </row>
    <row r="1487" spans="1:26" ht="16">
      <c r="A1487" s="2">
        <v>379</v>
      </c>
      <c r="B1487" s="3">
        <v>46230</v>
      </c>
      <c r="C1487" s="5">
        <f>YEAR(SalesDataTable[[#This Row],[Order Date]])</f>
        <v>2026</v>
      </c>
      <c r="D1487" s="14" t="str">
        <f>"Q"&amp;ROUNDUP(MONTH(SalesDataTable[[#This Row],[Order Date]])/3,0)</f>
        <v>Q3</v>
      </c>
      <c r="E1487" s="5">
        <f>MONTH(SalesDataTable[[#This Row],[Order Date]])</f>
        <v>7</v>
      </c>
      <c r="F1487" s="5" t="str">
        <f>TEXT(SalesDataTable[[#This Row],[Order Date]], "MMM")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25">
        <f>SalesDataTable[[#This Row],[Units Sold]]*SalesDataTable[[#This Row],[Unit Price]]</f>
        <v>216.09</v>
      </c>
      <c r="V1487" s="8">
        <f>SalesDataTable[[#This Row],[Units Sold]]*SalesDataTable[[#This Row],[Unit Price]]*SalesDataTable[[#This Row],[Discount %]]</f>
        <v>0</v>
      </c>
      <c r="W1487" s="5">
        <f>YEAR(SalesDataTable[[#This Row],[Order Date]])</f>
        <v>2026</v>
      </c>
      <c r="X1487" s="8" t="str">
        <f>"Q"&amp;ROUNDUP(MONTH(SalesDataTable[[#This Row],[Order Date]])/3,0)</f>
        <v>Q3</v>
      </c>
      <c r="Y1487" s="9">
        <f>MONTH(SalesDataTable[[#This Row],[Order Date]])</f>
        <v>7</v>
      </c>
      <c r="Z1487" s="8" t="str">
        <f>TEXT(SalesDataTable[[#This Row],[Order Date]],"mmm")</f>
        <v>Jul</v>
      </c>
    </row>
    <row r="1488" spans="1:26" ht="16">
      <c r="A1488" s="2">
        <v>820</v>
      </c>
      <c r="B1488" s="3">
        <v>46230</v>
      </c>
      <c r="C1488" s="5">
        <f>YEAR(SalesDataTable[[#This Row],[Order Date]])</f>
        <v>2026</v>
      </c>
      <c r="D1488" s="14" t="str">
        <f>"Q"&amp;ROUNDUP(MONTH(SalesDataTable[[#This Row],[Order Date]])/3,0)</f>
        <v>Q3</v>
      </c>
      <c r="E1488" s="5">
        <f>MONTH(SalesDataTable[[#This Row],[Order Date]])</f>
        <v>7</v>
      </c>
      <c r="F1488" s="5" t="str">
        <f>TEXT(SalesDataTable[[#This Row],[Order Date]], "MMM")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25">
        <f>SalesDataTable[[#This Row],[Units Sold]]*SalesDataTable[[#This Row],[Unit Price]]</f>
        <v>40.24</v>
      </c>
      <c r="V1488" s="8">
        <f>SalesDataTable[[#This Row],[Units Sold]]*SalesDataTable[[#This Row],[Unit Price]]*SalesDataTable[[#This Row],[Discount %]]</f>
        <v>0</v>
      </c>
      <c r="W1488" s="5">
        <f>YEAR(SalesDataTable[[#This Row],[Order Date]])</f>
        <v>2026</v>
      </c>
      <c r="X1488" s="8" t="str">
        <f>"Q"&amp;ROUNDUP(MONTH(SalesDataTable[[#This Row],[Order Date]])/3,0)</f>
        <v>Q3</v>
      </c>
      <c r="Y1488" s="9">
        <f>MONTH(SalesDataTable[[#This Row],[Order Date]])</f>
        <v>7</v>
      </c>
      <c r="Z1488" s="8" t="str">
        <f>TEXT(SalesDataTable[[#This Row],[Order Date]],"mmm")</f>
        <v>Jul</v>
      </c>
    </row>
    <row r="1489" spans="1:26" ht="16">
      <c r="A1489" s="2">
        <v>2003</v>
      </c>
      <c r="B1489" s="3">
        <v>46230</v>
      </c>
      <c r="C1489" s="5">
        <f>YEAR(SalesDataTable[[#This Row],[Order Date]])</f>
        <v>2026</v>
      </c>
      <c r="D1489" s="14" t="str">
        <f>"Q"&amp;ROUNDUP(MONTH(SalesDataTable[[#This Row],[Order Date]])/3,0)</f>
        <v>Q3</v>
      </c>
      <c r="E1489" s="5">
        <f>MONTH(SalesDataTable[[#This Row],[Order Date]])</f>
        <v>7</v>
      </c>
      <c r="F1489" s="5" t="str">
        <f>TEXT(SalesDataTable[[#This Row],[Order Date]], "MMM")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25">
        <f>SalesDataTable[[#This Row],[Units Sold]]*SalesDataTable[[#This Row],[Unit Price]]</f>
        <v>36.14</v>
      </c>
      <c r="V1489" s="8">
        <f>SalesDataTable[[#This Row],[Units Sold]]*SalesDataTable[[#This Row],[Unit Price]]*SalesDataTable[[#This Row],[Discount %]]</f>
        <v>0</v>
      </c>
      <c r="W1489" s="5">
        <f>YEAR(SalesDataTable[[#This Row],[Order Date]])</f>
        <v>2026</v>
      </c>
      <c r="X1489" s="8" t="str">
        <f>"Q"&amp;ROUNDUP(MONTH(SalesDataTable[[#This Row],[Order Date]])/3,0)</f>
        <v>Q3</v>
      </c>
      <c r="Y1489" s="9">
        <f>MONTH(SalesDataTable[[#This Row],[Order Date]])</f>
        <v>7</v>
      </c>
      <c r="Z1489" s="8" t="str">
        <f>TEXT(SalesDataTable[[#This Row],[Order Date]],"mmm")</f>
        <v>Jul</v>
      </c>
    </row>
    <row r="1490" spans="1:26" ht="16">
      <c r="A1490" s="2">
        <v>2682</v>
      </c>
      <c r="B1490" s="3">
        <v>46230</v>
      </c>
      <c r="C1490" s="5">
        <f>YEAR(SalesDataTable[[#This Row],[Order Date]])</f>
        <v>2026</v>
      </c>
      <c r="D1490" s="14" t="str">
        <f>"Q"&amp;ROUNDUP(MONTH(SalesDataTable[[#This Row],[Order Date]])/3,0)</f>
        <v>Q3</v>
      </c>
      <c r="E1490" s="5">
        <f>MONTH(SalesDataTable[[#This Row],[Order Date]])</f>
        <v>7</v>
      </c>
      <c r="F1490" s="5" t="str">
        <f>TEXT(SalesDataTable[[#This Row],[Order Date]], "MMM")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25">
        <f>SalesDataTable[[#This Row],[Units Sold]]*SalesDataTable[[#This Row],[Unit Price]]</f>
        <v>80.44</v>
      </c>
      <c r="V1490" s="8">
        <f>SalesDataTable[[#This Row],[Units Sold]]*SalesDataTable[[#This Row],[Unit Price]]*SalesDataTable[[#This Row],[Discount %]]</f>
        <v>4.0220000000000002</v>
      </c>
      <c r="W1490" s="5">
        <f>YEAR(SalesDataTable[[#This Row],[Order Date]])</f>
        <v>2026</v>
      </c>
      <c r="X1490" s="8" t="str">
        <f>"Q"&amp;ROUNDUP(MONTH(SalesDataTable[[#This Row],[Order Date]])/3,0)</f>
        <v>Q3</v>
      </c>
      <c r="Y1490" s="9">
        <f>MONTH(SalesDataTable[[#This Row],[Order Date]])</f>
        <v>7</v>
      </c>
      <c r="Z1490" s="8" t="str">
        <f>TEXT(SalesDataTable[[#This Row],[Order Date]],"mmm")</f>
        <v>Jul</v>
      </c>
    </row>
    <row r="1491" spans="1:26" ht="16">
      <c r="A1491" s="2">
        <v>3860</v>
      </c>
      <c r="B1491" s="3">
        <v>46230</v>
      </c>
      <c r="C1491" s="5">
        <f>YEAR(SalesDataTable[[#This Row],[Order Date]])</f>
        <v>2026</v>
      </c>
      <c r="D1491" s="14" t="str">
        <f>"Q"&amp;ROUNDUP(MONTH(SalesDataTable[[#This Row],[Order Date]])/3,0)</f>
        <v>Q3</v>
      </c>
      <c r="E1491" s="5">
        <f>MONTH(SalesDataTable[[#This Row],[Order Date]])</f>
        <v>7</v>
      </c>
      <c r="F1491" s="5" t="str">
        <f>TEXT(SalesDataTable[[#This Row],[Order Date]], "MMM")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25">
        <f>SalesDataTable[[#This Row],[Units Sold]]*SalesDataTable[[#This Row],[Unit Price]]</f>
        <v>111.39000000000001</v>
      </c>
      <c r="V1491" s="8">
        <f>SalesDataTable[[#This Row],[Units Sold]]*SalesDataTable[[#This Row],[Unit Price]]*SalesDataTable[[#This Row],[Discount %]]</f>
        <v>5.5695000000000014</v>
      </c>
      <c r="W1491" s="5">
        <f>YEAR(SalesDataTable[[#This Row],[Order Date]])</f>
        <v>2026</v>
      </c>
      <c r="X1491" s="8" t="str">
        <f>"Q"&amp;ROUNDUP(MONTH(SalesDataTable[[#This Row],[Order Date]])/3,0)</f>
        <v>Q3</v>
      </c>
      <c r="Y1491" s="9">
        <f>MONTH(SalesDataTable[[#This Row],[Order Date]])</f>
        <v>7</v>
      </c>
      <c r="Z1491" s="8" t="str">
        <f>TEXT(SalesDataTable[[#This Row],[Order Date]],"mmm")</f>
        <v>Jul</v>
      </c>
    </row>
    <row r="1492" spans="1:26" ht="16">
      <c r="A1492" s="2">
        <v>4063</v>
      </c>
      <c r="B1492" s="3">
        <v>46230</v>
      </c>
      <c r="C1492" s="5">
        <f>YEAR(SalesDataTable[[#This Row],[Order Date]])</f>
        <v>2026</v>
      </c>
      <c r="D1492" s="14" t="str">
        <f>"Q"&amp;ROUNDUP(MONTH(SalesDataTable[[#This Row],[Order Date]])/3,0)</f>
        <v>Q3</v>
      </c>
      <c r="E1492" s="5">
        <f>MONTH(SalesDataTable[[#This Row],[Order Date]])</f>
        <v>7</v>
      </c>
      <c r="F1492" s="5" t="str">
        <f>TEXT(SalesDataTable[[#This Row],[Order Date]], "MMM")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25">
        <f>SalesDataTable[[#This Row],[Units Sold]]*SalesDataTable[[#This Row],[Unit Price]]</f>
        <v>500.28</v>
      </c>
      <c r="V1492" s="8">
        <f>SalesDataTable[[#This Row],[Units Sold]]*SalesDataTable[[#This Row],[Unit Price]]*SalesDataTable[[#This Row],[Discount %]]</f>
        <v>25.013999999999999</v>
      </c>
      <c r="W1492" s="5">
        <f>YEAR(SalesDataTable[[#This Row],[Order Date]])</f>
        <v>2026</v>
      </c>
      <c r="X1492" s="8" t="str">
        <f>"Q"&amp;ROUNDUP(MONTH(SalesDataTable[[#This Row],[Order Date]])/3,0)</f>
        <v>Q3</v>
      </c>
      <c r="Y1492" s="9">
        <f>MONTH(SalesDataTable[[#This Row],[Order Date]])</f>
        <v>7</v>
      </c>
      <c r="Z1492" s="8" t="str">
        <f>TEXT(SalesDataTable[[#This Row],[Order Date]],"mmm")</f>
        <v>Jul</v>
      </c>
    </row>
    <row r="1493" spans="1:26" ht="16">
      <c r="A1493" s="2">
        <v>4474</v>
      </c>
      <c r="B1493" s="3">
        <v>46230</v>
      </c>
      <c r="C1493" s="5">
        <f>YEAR(SalesDataTable[[#This Row],[Order Date]])</f>
        <v>2026</v>
      </c>
      <c r="D1493" s="14" t="str">
        <f>"Q"&amp;ROUNDUP(MONTH(SalesDataTable[[#This Row],[Order Date]])/3,0)</f>
        <v>Q3</v>
      </c>
      <c r="E1493" s="5">
        <f>MONTH(SalesDataTable[[#This Row],[Order Date]])</f>
        <v>7</v>
      </c>
      <c r="F1493" s="5" t="str">
        <f>TEXT(SalesDataTable[[#This Row],[Order Date]], "MMM")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25">
        <f>SalesDataTable[[#This Row],[Units Sold]]*SalesDataTable[[#This Row],[Unit Price]]</f>
        <v>610.70000000000005</v>
      </c>
      <c r="V1493" s="8">
        <f>SalesDataTable[[#This Row],[Units Sold]]*SalesDataTable[[#This Row],[Unit Price]]*SalesDataTable[[#This Row],[Discount %]]</f>
        <v>30.535000000000004</v>
      </c>
      <c r="W1493" s="5">
        <f>YEAR(SalesDataTable[[#This Row],[Order Date]])</f>
        <v>2026</v>
      </c>
      <c r="X1493" s="8" t="str">
        <f>"Q"&amp;ROUNDUP(MONTH(SalesDataTable[[#This Row],[Order Date]])/3,0)</f>
        <v>Q3</v>
      </c>
      <c r="Y1493" s="9">
        <f>MONTH(SalesDataTable[[#This Row],[Order Date]])</f>
        <v>7</v>
      </c>
      <c r="Z1493" s="8" t="str">
        <f>TEXT(SalesDataTable[[#This Row],[Order Date]],"mmm")</f>
        <v>Jul</v>
      </c>
    </row>
    <row r="1494" spans="1:26" ht="16">
      <c r="A1494" s="2">
        <v>21</v>
      </c>
      <c r="B1494" s="3">
        <v>46231</v>
      </c>
      <c r="C1494" s="5">
        <f>YEAR(SalesDataTable[[#This Row],[Order Date]])</f>
        <v>2026</v>
      </c>
      <c r="D1494" s="14" t="str">
        <f>"Q"&amp;ROUNDUP(MONTH(SalesDataTable[[#This Row],[Order Date]])/3,0)</f>
        <v>Q3</v>
      </c>
      <c r="E1494" s="5">
        <f>MONTH(SalesDataTable[[#This Row],[Order Date]])</f>
        <v>7</v>
      </c>
      <c r="F1494" s="5" t="str">
        <f>TEXT(SalesDataTable[[#This Row],[Order Date]], "MMM")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25">
        <f>SalesDataTable[[#This Row],[Units Sold]]*SalesDataTable[[#This Row],[Unit Price]]</f>
        <v>120.09</v>
      </c>
      <c r="V1494" s="8">
        <f>SalesDataTable[[#This Row],[Units Sold]]*SalesDataTable[[#This Row],[Unit Price]]*SalesDataTable[[#This Row],[Discount %]]</f>
        <v>0</v>
      </c>
      <c r="W1494" s="5">
        <f>YEAR(SalesDataTable[[#This Row],[Order Date]])</f>
        <v>2026</v>
      </c>
      <c r="X1494" s="8" t="str">
        <f>"Q"&amp;ROUNDUP(MONTH(SalesDataTable[[#This Row],[Order Date]])/3,0)</f>
        <v>Q3</v>
      </c>
      <c r="Y1494" s="9">
        <f>MONTH(SalesDataTable[[#This Row],[Order Date]])</f>
        <v>7</v>
      </c>
      <c r="Z1494" s="8" t="str">
        <f>TEXT(SalesDataTable[[#This Row],[Order Date]],"mmm")</f>
        <v>Jul</v>
      </c>
    </row>
    <row r="1495" spans="1:26" ht="16">
      <c r="A1495" s="2">
        <v>368</v>
      </c>
      <c r="B1495" s="3">
        <v>46231</v>
      </c>
      <c r="C1495" s="5">
        <f>YEAR(SalesDataTable[[#This Row],[Order Date]])</f>
        <v>2026</v>
      </c>
      <c r="D1495" s="14" t="str">
        <f>"Q"&amp;ROUNDUP(MONTH(SalesDataTable[[#This Row],[Order Date]])/3,0)</f>
        <v>Q3</v>
      </c>
      <c r="E1495" s="5">
        <f>MONTH(SalesDataTable[[#This Row],[Order Date]])</f>
        <v>7</v>
      </c>
      <c r="F1495" s="5" t="str">
        <f>TEXT(SalesDataTable[[#This Row],[Order Date]], "MMM")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25">
        <f>SalesDataTable[[#This Row],[Units Sold]]*SalesDataTable[[#This Row],[Unit Price]]</f>
        <v>616.5</v>
      </c>
      <c r="V1495" s="8">
        <f>SalesDataTable[[#This Row],[Units Sold]]*SalesDataTable[[#This Row],[Unit Price]]*SalesDataTable[[#This Row],[Discount %]]</f>
        <v>0</v>
      </c>
      <c r="W1495" s="5">
        <f>YEAR(SalesDataTable[[#This Row],[Order Date]])</f>
        <v>2026</v>
      </c>
      <c r="X1495" s="8" t="str">
        <f>"Q"&amp;ROUNDUP(MONTH(SalesDataTable[[#This Row],[Order Date]])/3,0)</f>
        <v>Q3</v>
      </c>
      <c r="Y1495" s="9">
        <f>MONTH(SalesDataTable[[#This Row],[Order Date]])</f>
        <v>7</v>
      </c>
      <c r="Z1495" s="8" t="str">
        <f>TEXT(SalesDataTable[[#This Row],[Order Date]],"mmm")</f>
        <v>Jul</v>
      </c>
    </row>
    <row r="1496" spans="1:26" ht="16">
      <c r="A1496" s="2">
        <v>457</v>
      </c>
      <c r="B1496" s="3">
        <v>46231</v>
      </c>
      <c r="C1496" s="5">
        <f>YEAR(SalesDataTable[[#This Row],[Order Date]])</f>
        <v>2026</v>
      </c>
      <c r="D1496" s="14" t="str">
        <f>"Q"&amp;ROUNDUP(MONTH(SalesDataTable[[#This Row],[Order Date]])/3,0)</f>
        <v>Q3</v>
      </c>
      <c r="E1496" s="5">
        <f>MONTH(SalesDataTable[[#This Row],[Order Date]])</f>
        <v>7</v>
      </c>
      <c r="F1496" s="5" t="str">
        <f>TEXT(SalesDataTable[[#This Row],[Order Date]], "MMM")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25">
        <f>SalesDataTable[[#This Row],[Units Sold]]*SalesDataTable[[#This Row],[Unit Price]]</f>
        <v>764.6</v>
      </c>
      <c r="V1496" s="8">
        <f>SalesDataTable[[#This Row],[Units Sold]]*SalesDataTable[[#This Row],[Unit Price]]*SalesDataTable[[#This Row],[Discount %]]</f>
        <v>0</v>
      </c>
      <c r="W1496" s="5">
        <f>YEAR(SalesDataTable[[#This Row],[Order Date]])</f>
        <v>2026</v>
      </c>
      <c r="X1496" s="8" t="str">
        <f>"Q"&amp;ROUNDUP(MONTH(SalesDataTable[[#This Row],[Order Date]])/3,0)</f>
        <v>Q3</v>
      </c>
      <c r="Y1496" s="9">
        <f>MONTH(SalesDataTable[[#This Row],[Order Date]])</f>
        <v>7</v>
      </c>
      <c r="Z1496" s="8" t="str">
        <f>TEXT(SalesDataTable[[#This Row],[Order Date]],"mmm")</f>
        <v>Jul</v>
      </c>
    </row>
    <row r="1497" spans="1:26" ht="16">
      <c r="A1497" s="2">
        <v>1516</v>
      </c>
      <c r="B1497" s="3">
        <v>46231</v>
      </c>
      <c r="C1497" s="5">
        <f>YEAR(SalesDataTable[[#This Row],[Order Date]])</f>
        <v>2026</v>
      </c>
      <c r="D1497" s="14" t="str">
        <f>"Q"&amp;ROUNDUP(MONTH(SalesDataTable[[#This Row],[Order Date]])/3,0)</f>
        <v>Q3</v>
      </c>
      <c r="E1497" s="5">
        <f>MONTH(SalesDataTable[[#This Row],[Order Date]])</f>
        <v>7</v>
      </c>
      <c r="F1497" s="5" t="str">
        <f>TEXT(SalesDataTable[[#This Row],[Order Date]], "MMM")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25">
        <f>SalesDataTable[[#This Row],[Units Sold]]*SalesDataTable[[#This Row],[Unit Price]]</f>
        <v>80.3</v>
      </c>
      <c r="V1497" s="8">
        <f>SalesDataTable[[#This Row],[Units Sold]]*SalesDataTable[[#This Row],[Unit Price]]*SalesDataTable[[#This Row],[Discount %]]</f>
        <v>8.0299999999999994</v>
      </c>
      <c r="W1497" s="5">
        <f>YEAR(SalesDataTable[[#This Row],[Order Date]])</f>
        <v>2026</v>
      </c>
      <c r="X1497" s="8" t="str">
        <f>"Q"&amp;ROUNDUP(MONTH(SalesDataTable[[#This Row],[Order Date]])/3,0)</f>
        <v>Q3</v>
      </c>
      <c r="Y1497" s="9">
        <f>MONTH(SalesDataTable[[#This Row],[Order Date]])</f>
        <v>7</v>
      </c>
      <c r="Z1497" s="8" t="str">
        <f>TEXT(SalesDataTable[[#This Row],[Order Date]],"mmm")</f>
        <v>Jul</v>
      </c>
    </row>
    <row r="1498" spans="1:26" ht="16">
      <c r="A1498" s="2">
        <v>2266</v>
      </c>
      <c r="B1498" s="3">
        <v>46231</v>
      </c>
      <c r="C1498" s="5">
        <f>YEAR(SalesDataTable[[#This Row],[Order Date]])</f>
        <v>2026</v>
      </c>
      <c r="D1498" s="14" t="str">
        <f>"Q"&amp;ROUNDUP(MONTH(SalesDataTable[[#This Row],[Order Date]])/3,0)</f>
        <v>Q3</v>
      </c>
      <c r="E1498" s="5">
        <f>MONTH(SalesDataTable[[#This Row],[Order Date]])</f>
        <v>7</v>
      </c>
      <c r="F1498" s="5" t="str">
        <f>TEXT(SalesDataTable[[#This Row],[Order Date]], "MMM")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25">
        <f>SalesDataTable[[#This Row],[Units Sold]]*SalesDataTable[[#This Row],[Unit Price]]</f>
        <v>83.05</v>
      </c>
      <c r="V1498" s="8">
        <f>SalesDataTable[[#This Row],[Units Sold]]*SalesDataTable[[#This Row],[Unit Price]]*SalesDataTable[[#This Row],[Discount %]]</f>
        <v>0</v>
      </c>
      <c r="W1498" s="5">
        <f>YEAR(SalesDataTable[[#This Row],[Order Date]])</f>
        <v>2026</v>
      </c>
      <c r="X1498" s="8" t="str">
        <f>"Q"&amp;ROUNDUP(MONTH(SalesDataTable[[#This Row],[Order Date]])/3,0)</f>
        <v>Q3</v>
      </c>
      <c r="Y1498" s="9">
        <f>MONTH(SalesDataTable[[#This Row],[Order Date]])</f>
        <v>7</v>
      </c>
      <c r="Z1498" s="8" t="str">
        <f>TEXT(SalesDataTable[[#This Row],[Order Date]],"mmm")</f>
        <v>Jul</v>
      </c>
    </row>
    <row r="1499" spans="1:26" ht="16">
      <c r="A1499" s="2">
        <v>2802</v>
      </c>
      <c r="B1499" s="3">
        <v>46231</v>
      </c>
      <c r="C1499" s="5">
        <f>YEAR(SalesDataTable[[#This Row],[Order Date]])</f>
        <v>2026</v>
      </c>
      <c r="D1499" s="14" t="str">
        <f>"Q"&amp;ROUNDUP(MONTH(SalesDataTable[[#This Row],[Order Date]])/3,0)</f>
        <v>Q3</v>
      </c>
      <c r="E1499" s="5">
        <f>MONTH(SalesDataTable[[#This Row],[Order Date]])</f>
        <v>7</v>
      </c>
      <c r="F1499" s="5" t="str">
        <f>TEXT(SalesDataTable[[#This Row],[Order Date]], "MMM")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25">
        <f>SalesDataTable[[#This Row],[Units Sold]]*SalesDataTable[[#This Row],[Unit Price]]</f>
        <v>292.45999999999998</v>
      </c>
      <c r="V1499" s="8">
        <f>SalesDataTable[[#This Row],[Units Sold]]*SalesDataTable[[#This Row],[Unit Price]]*SalesDataTable[[#This Row],[Discount %]]</f>
        <v>0</v>
      </c>
      <c r="W1499" s="5">
        <f>YEAR(SalesDataTable[[#This Row],[Order Date]])</f>
        <v>2026</v>
      </c>
      <c r="X1499" s="8" t="str">
        <f>"Q"&amp;ROUNDUP(MONTH(SalesDataTable[[#This Row],[Order Date]])/3,0)</f>
        <v>Q3</v>
      </c>
      <c r="Y1499" s="9">
        <f>MONTH(SalesDataTable[[#This Row],[Order Date]])</f>
        <v>7</v>
      </c>
      <c r="Z1499" s="8" t="str">
        <f>TEXT(SalesDataTable[[#This Row],[Order Date]],"mmm")</f>
        <v>Jul</v>
      </c>
    </row>
    <row r="1500" spans="1:26" ht="16">
      <c r="A1500" s="2">
        <v>3604</v>
      </c>
      <c r="B1500" s="3">
        <v>46231</v>
      </c>
      <c r="C1500" s="5">
        <f>YEAR(SalesDataTable[[#This Row],[Order Date]])</f>
        <v>2026</v>
      </c>
      <c r="D1500" s="14" t="str">
        <f>"Q"&amp;ROUNDUP(MONTH(SalesDataTable[[#This Row],[Order Date]])/3,0)</f>
        <v>Q3</v>
      </c>
      <c r="E1500" s="5">
        <f>MONTH(SalesDataTable[[#This Row],[Order Date]])</f>
        <v>7</v>
      </c>
      <c r="F1500" s="5" t="str">
        <f>TEXT(SalesDataTable[[#This Row],[Order Date]], "MMM")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25">
        <f>SalesDataTable[[#This Row],[Units Sold]]*SalesDataTable[[#This Row],[Unit Price]]</f>
        <v>288.18</v>
      </c>
      <c r="V1500" s="8">
        <f>SalesDataTable[[#This Row],[Units Sold]]*SalesDataTable[[#This Row],[Unit Price]]*SalesDataTable[[#This Row],[Discount %]]</f>
        <v>0</v>
      </c>
      <c r="W1500" s="5">
        <f>YEAR(SalesDataTable[[#This Row],[Order Date]])</f>
        <v>2026</v>
      </c>
      <c r="X1500" s="8" t="str">
        <f>"Q"&amp;ROUNDUP(MONTH(SalesDataTable[[#This Row],[Order Date]])/3,0)</f>
        <v>Q3</v>
      </c>
      <c r="Y1500" s="9">
        <f>MONTH(SalesDataTable[[#This Row],[Order Date]])</f>
        <v>7</v>
      </c>
      <c r="Z1500" s="8" t="str">
        <f>TEXT(SalesDataTable[[#This Row],[Order Date]],"mmm")</f>
        <v>Jul</v>
      </c>
    </row>
    <row r="1501" spans="1:26" ht="16">
      <c r="A1501" s="2">
        <v>3644</v>
      </c>
      <c r="B1501" s="3">
        <v>46231</v>
      </c>
      <c r="C1501" s="5">
        <f>YEAR(SalesDataTable[[#This Row],[Order Date]])</f>
        <v>2026</v>
      </c>
      <c r="D1501" s="14" t="str">
        <f>"Q"&amp;ROUNDUP(MONTH(SalesDataTable[[#This Row],[Order Date]])/3,0)</f>
        <v>Q3</v>
      </c>
      <c r="E1501" s="5">
        <f>MONTH(SalesDataTable[[#This Row],[Order Date]])</f>
        <v>7</v>
      </c>
      <c r="F1501" s="5" t="str">
        <f>TEXT(SalesDataTable[[#This Row],[Order Date]], "MMM")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25">
        <f>SalesDataTable[[#This Row],[Units Sold]]*SalesDataTable[[#This Row],[Unit Price]]</f>
        <v>279.03000000000003</v>
      </c>
      <c r="V1501" s="8">
        <f>SalesDataTable[[#This Row],[Units Sold]]*SalesDataTable[[#This Row],[Unit Price]]*SalesDataTable[[#This Row],[Discount %]]</f>
        <v>41.854500000000002</v>
      </c>
      <c r="W1501" s="5">
        <f>YEAR(SalesDataTable[[#This Row],[Order Date]])</f>
        <v>2026</v>
      </c>
      <c r="X1501" s="8" t="str">
        <f>"Q"&amp;ROUNDUP(MONTH(SalesDataTable[[#This Row],[Order Date]])/3,0)</f>
        <v>Q3</v>
      </c>
      <c r="Y1501" s="9">
        <f>MONTH(SalesDataTable[[#This Row],[Order Date]])</f>
        <v>7</v>
      </c>
      <c r="Z1501" s="8" t="str">
        <f>TEXT(SalesDataTable[[#This Row],[Order Date]],"mmm")</f>
        <v>Jul</v>
      </c>
    </row>
    <row r="1502" spans="1:26" ht="16">
      <c r="A1502" s="2">
        <v>4271</v>
      </c>
      <c r="B1502" s="3">
        <v>46231</v>
      </c>
      <c r="C1502" s="5">
        <f>YEAR(SalesDataTable[[#This Row],[Order Date]])</f>
        <v>2026</v>
      </c>
      <c r="D1502" s="14" t="str">
        <f>"Q"&amp;ROUNDUP(MONTH(SalesDataTable[[#This Row],[Order Date]])/3,0)</f>
        <v>Q3</v>
      </c>
      <c r="E1502" s="5">
        <f>MONTH(SalesDataTable[[#This Row],[Order Date]])</f>
        <v>7</v>
      </c>
      <c r="F1502" s="5" t="str">
        <f>TEXT(SalesDataTable[[#This Row],[Order Date]], "MMM")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25">
        <f>SalesDataTable[[#This Row],[Units Sold]]*SalesDataTable[[#This Row],[Unit Price]]</f>
        <v>121.61</v>
      </c>
      <c r="V1502" s="8">
        <f>SalesDataTable[[#This Row],[Units Sold]]*SalesDataTable[[#This Row],[Unit Price]]*SalesDataTable[[#This Row],[Discount %]]</f>
        <v>12.161000000000001</v>
      </c>
      <c r="W1502" s="5">
        <f>YEAR(SalesDataTable[[#This Row],[Order Date]])</f>
        <v>2026</v>
      </c>
      <c r="X1502" s="8" t="str">
        <f>"Q"&amp;ROUNDUP(MONTH(SalesDataTable[[#This Row],[Order Date]])/3,0)</f>
        <v>Q3</v>
      </c>
      <c r="Y1502" s="9">
        <f>MONTH(SalesDataTable[[#This Row],[Order Date]])</f>
        <v>7</v>
      </c>
      <c r="Z1502" s="8" t="str">
        <f>TEXT(SalesDataTable[[#This Row],[Order Date]],"mmm")</f>
        <v>Jul</v>
      </c>
    </row>
    <row r="1503" spans="1:26" ht="16">
      <c r="A1503" s="2">
        <v>272</v>
      </c>
      <c r="B1503" s="3">
        <v>46232</v>
      </c>
      <c r="C1503" s="5">
        <f>YEAR(SalesDataTable[[#This Row],[Order Date]])</f>
        <v>2026</v>
      </c>
      <c r="D1503" s="14" t="str">
        <f>"Q"&amp;ROUNDUP(MONTH(SalesDataTable[[#This Row],[Order Date]])/3,0)</f>
        <v>Q3</v>
      </c>
      <c r="E1503" s="5">
        <f>MONTH(SalesDataTable[[#This Row],[Order Date]])</f>
        <v>7</v>
      </c>
      <c r="F1503" s="5" t="str">
        <f>TEXT(SalesDataTable[[#This Row],[Order Date]], "MMM")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25">
        <f>SalesDataTable[[#This Row],[Units Sold]]*SalesDataTable[[#This Row],[Unit Price]]</f>
        <v>390.18</v>
      </c>
      <c r="V1503" s="8">
        <f>SalesDataTable[[#This Row],[Units Sold]]*SalesDataTable[[#This Row],[Unit Price]]*SalesDataTable[[#This Row],[Discount %]]</f>
        <v>0</v>
      </c>
      <c r="W1503" s="5">
        <f>YEAR(SalesDataTable[[#This Row],[Order Date]])</f>
        <v>2026</v>
      </c>
      <c r="X1503" s="8" t="str">
        <f>"Q"&amp;ROUNDUP(MONTH(SalesDataTable[[#This Row],[Order Date]])/3,0)</f>
        <v>Q3</v>
      </c>
      <c r="Y1503" s="9">
        <f>MONTH(SalesDataTable[[#This Row],[Order Date]])</f>
        <v>7</v>
      </c>
      <c r="Z1503" s="8" t="str">
        <f>TEXT(SalesDataTable[[#This Row],[Order Date]],"mmm")</f>
        <v>Jul</v>
      </c>
    </row>
    <row r="1504" spans="1:26" ht="16">
      <c r="A1504" s="2">
        <v>1469</v>
      </c>
      <c r="B1504" s="3">
        <v>46232</v>
      </c>
      <c r="C1504" s="5">
        <f>YEAR(SalesDataTable[[#This Row],[Order Date]])</f>
        <v>2026</v>
      </c>
      <c r="D1504" s="14" t="str">
        <f>"Q"&amp;ROUNDUP(MONTH(SalesDataTable[[#This Row],[Order Date]])/3,0)</f>
        <v>Q3</v>
      </c>
      <c r="E1504" s="5">
        <f>MONTH(SalesDataTable[[#This Row],[Order Date]])</f>
        <v>7</v>
      </c>
      <c r="F1504" s="5" t="str">
        <f>TEXT(SalesDataTable[[#This Row],[Order Date]], "MMM")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25">
        <f>SalesDataTable[[#This Row],[Units Sold]]*SalesDataTable[[#This Row],[Unit Price]]</f>
        <v>502.56000000000006</v>
      </c>
      <c r="V1504" s="8">
        <f>SalesDataTable[[#This Row],[Units Sold]]*SalesDataTable[[#This Row],[Unit Price]]*SalesDataTable[[#This Row],[Discount %]]</f>
        <v>0</v>
      </c>
      <c r="W1504" s="5">
        <f>YEAR(SalesDataTable[[#This Row],[Order Date]])</f>
        <v>2026</v>
      </c>
      <c r="X1504" s="8" t="str">
        <f>"Q"&amp;ROUNDUP(MONTH(SalesDataTable[[#This Row],[Order Date]])/3,0)</f>
        <v>Q3</v>
      </c>
      <c r="Y1504" s="9">
        <f>MONTH(SalesDataTable[[#This Row],[Order Date]])</f>
        <v>7</v>
      </c>
      <c r="Z1504" s="8" t="str">
        <f>TEXT(SalesDataTable[[#This Row],[Order Date]],"mmm")</f>
        <v>Jul</v>
      </c>
    </row>
    <row r="1505" spans="1:26" ht="16">
      <c r="A1505" s="2">
        <v>2253</v>
      </c>
      <c r="B1505" s="3">
        <v>46232</v>
      </c>
      <c r="C1505" s="5">
        <f>YEAR(SalesDataTable[[#This Row],[Order Date]])</f>
        <v>2026</v>
      </c>
      <c r="D1505" s="14" t="str">
        <f>"Q"&amp;ROUNDUP(MONTH(SalesDataTable[[#This Row],[Order Date]])/3,0)</f>
        <v>Q3</v>
      </c>
      <c r="E1505" s="5">
        <f>MONTH(SalesDataTable[[#This Row],[Order Date]])</f>
        <v>7</v>
      </c>
      <c r="F1505" s="5" t="str">
        <f>TEXT(SalesDataTable[[#This Row],[Order Date]], "MMM")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25">
        <f>SalesDataTable[[#This Row],[Units Sold]]*SalesDataTable[[#This Row],[Unit Price]]</f>
        <v>152.94</v>
      </c>
      <c r="V1505" s="8">
        <f>SalesDataTable[[#This Row],[Units Sold]]*SalesDataTable[[#This Row],[Unit Price]]*SalesDataTable[[#This Row],[Discount %]]</f>
        <v>0</v>
      </c>
      <c r="W1505" s="5">
        <f>YEAR(SalesDataTable[[#This Row],[Order Date]])</f>
        <v>2026</v>
      </c>
      <c r="X1505" s="8" t="str">
        <f>"Q"&amp;ROUNDUP(MONTH(SalesDataTable[[#This Row],[Order Date]])/3,0)</f>
        <v>Q3</v>
      </c>
      <c r="Y1505" s="9">
        <f>MONTH(SalesDataTable[[#This Row],[Order Date]])</f>
        <v>7</v>
      </c>
      <c r="Z1505" s="8" t="str">
        <f>TEXT(SalesDataTable[[#This Row],[Order Date]],"mmm")</f>
        <v>Jul</v>
      </c>
    </row>
    <row r="1506" spans="1:26" ht="16">
      <c r="A1506" s="2">
        <v>2554</v>
      </c>
      <c r="B1506" s="3">
        <v>46232</v>
      </c>
      <c r="C1506" s="5">
        <f>YEAR(SalesDataTable[[#This Row],[Order Date]])</f>
        <v>2026</v>
      </c>
      <c r="D1506" s="14" t="str">
        <f>"Q"&amp;ROUNDUP(MONTH(SalesDataTable[[#This Row],[Order Date]])/3,0)</f>
        <v>Q3</v>
      </c>
      <c r="E1506" s="5">
        <f>MONTH(SalesDataTable[[#This Row],[Order Date]])</f>
        <v>7</v>
      </c>
      <c r="F1506" s="5" t="str">
        <f>TEXT(SalesDataTable[[#This Row],[Order Date]], "MMM")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25">
        <f>SalesDataTable[[#This Row],[Units Sold]]*SalesDataTable[[#This Row],[Unit Price]]</f>
        <v>99.96</v>
      </c>
      <c r="V1506" s="8">
        <f>SalesDataTable[[#This Row],[Units Sold]]*SalesDataTable[[#This Row],[Unit Price]]*SalesDataTable[[#This Row],[Discount %]]</f>
        <v>9.9960000000000004</v>
      </c>
      <c r="W1506" s="5">
        <f>YEAR(SalesDataTable[[#This Row],[Order Date]])</f>
        <v>2026</v>
      </c>
      <c r="X1506" s="8" t="str">
        <f>"Q"&amp;ROUNDUP(MONTH(SalesDataTable[[#This Row],[Order Date]])/3,0)</f>
        <v>Q3</v>
      </c>
      <c r="Y1506" s="9">
        <f>MONTH(SalesDataTable[[#This Row],[Order Date]])</f>
        <v>7</v>
      </c>
      <c r="Z1506" s="8" t="str">
        <f>TEXT(SalesDataTable[[#This Row],[Order Date]],"mmm")</f>
        <v>Jul</v>
      </c>
    </row>
    <row r="1507" spans="1:26" ht="16">
      <c r="A1507" s="2">
        <v>2624</v>
      </c>
      <c r="B1507" s="3">
        <v>46232</v>
      </c>
      <c r="C1507" s="5">
        <f>YEAR(SalesDataTable[[#This Row],[Order Date]])</f>
        <v>2026</v>
      </c>
      <c r="D1507" s="14" t="str">
        <f>"Q"&amp;ROUNDUP(MONTH(SalesDataTable[[#This Row],[Order Date]])/3,0)</f>
        <v>Q3</v>
      </c>
      <c r="E1507" s="5">
        <f>MONTH(SalesDataTable[[#This Row],[Order Date]])</f>
        <v>7</v>
      </c>
      <c r="F1507" s="5" t="str">
        <f>TEXT(SalesDataTable[[#This Row],[Order Date]], "MMM")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25">
        <f>SalesDataTable[[#This Row],[Units Sold]]*SalesDataTable[[#This Row],[Unit Price]]</f>
        <v>145.76</v>
      </c>
      <c r="V1507" s="8">
        <f>SalesDataTable[[#This Row],[Units Sold]]*SalesDataTable[[#This Row],[Unit Price]]*SalesDataTable[[#This Row],[Discount %]]</f>
        <v>21.863999999999997</v>
      </c>
      <c r="W1507" s="5">
        <f>YEAR(SalesDataTable[[#This Row],[Order Date]])</f>
        <v>2026</v>
      </c>
      <c r="X1507" s="8" t="str">
        <f>"Q"&amp;ROUNDUP(MONTH(SalesDataTable[[#This Row],[Order Date]])/3,0)</f>
        <v>Q3</v>
      </c>
      <c r="Y1507" s="9">
        <f>MONTH(SalesDataTable[[#This Row],[Order Date]])</f>
        <v>7</v>
      </c>
      <c r="Z1507" s="8" t="str">
        <f>TEXT(SalesDataTable[[#This Row],[Order Date]],"mmm")</f>
        <v>Jul</v>
      </c>
    </row>
    <row r="1508" spans="1:26" ht="16">
      <c r="A1508" s="2">
        <v>3338</v>
      </c>
      <c r="B1508" s="3">
        <v>46232</v>
      </c>
      <c r="C1508" s="5">
        <f>YEAR(SalesDataTable[[#This Row],[Order Date]])</f>
        <v>2026</v>
      </c>
      <c r="D1508" s="14" t="str">
        <f>"Q"&amp;ROUNDUP(MONTH(SalesDataTable[[#This Row],[Order Date]])/3,0)</f>
        <v>Q3</v>
      </c>
      <c r="E1508" s="5">
        <f>MONTH(SalesDataTable[[#This Row],[Order Date]])</f>
        <v>7</v>
      </c>
      <c r="F1508" s="5" t="str">
        <f>TEXT(SalesDataTable[[#This Row],[Order Date]], "MMM")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25">
        <f>SalesDataTable[[#This Row],[Units Sold]]*SalesDataTable[[#This Row],[Unit Price]]</f>
        <v>195.34</v>
      </c>
      <c r="V1508" s="8">
        <f>SalesDataTable[[#This Row],[Units Sold]]*SalesDataTable[[#This Row],[Unit Price]]*SalesDataTable[[#This Row],[Discount %]]</f>
        <v>9.7670000000000012</v>
      </c>
      <c r="W1508" s="5">
        <f>YEAR(SalesDataTable[[#This Row],[Order Date]])</f>
        <v>2026</v>
      </c>
      <c r="X1508" s="8" t="str">
        <f>"Q"&amp;ROUNDUP(MONTH(SalesDataTable[[#This Row],[Order Date]])/3,0)</f>
        <v>Q3</v>
      </c>
      <c r="Y1508" s="9">
        <f>MONTH(SalesDataTable[[#This Row],[Order Date]])</f>
        <v>7</v>
      </c>
      <c r="Z1508" s="8" t="str">
        <f>TEXT(SalesDataTable[[#This Row],[Order Date]],"mmm")</f>
        <v>Jul</v>
      </c>
    </row>
    <row r="1509" spans="1:26" ht="16">
      <c r="A1509" s="2">
        <v>4575</v>
      </c>
      <c r="B1509" s="3">
        <v>46232</v>
      </c>
      <c r="C1509" s="5">
        <f>YEAR(SalesDataTable[[#This Row],[Order Date]])</f>
        <v>2026</v>
      </c>
      <c r="D1509" s="14" t="str">
        <f>"Q"&amp;ROUNDUP(MONTH(SalesDataTable[[#This Row],[Order Date]])/3,0)</f>
        <v>Q3</v>
      </c>
      <c r="E1509" s="5">
        <f>MONTH(SalesDataTable[[#This Row],[Order Date]])</f>
        <v>7</v>
      </c>
      <c r="F1509" s="5" t="str">
        <f>TEXT(SalesDataTable[[#This Row],[Order Date]], "MMM")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25">
        <f>SalesDataTable[[#This Row],[Units Sold]]*SalesDataTable[[#This Row],[Unit Price]]</f>
        <v>103.31</v>
      </c>
      <c r="V1509" s="8">
        <f>SalesDataTable[[#This Row],[Units Sold]]*SalesDataTable[[#This Row],[Unit Price]]*SalesDataTable[[#This Row],[Discount %]]</f>
        <v>0</v>
      </c>
      <c r="W1509" s="5">
        <f>YEAR(SalesDataTable[[#This Row],[Order Date]])</f>
        <v>2026</v>
      </c>
      <c r="X1509" s="8" t="str">
        <f>"Q"&amp;ROUNDUP(MONTH(SalesDataTable[[#This Row],[Order Date]])/3,0)</f>
        <v>Q3</v>
      </c>
      <c r="Y1509" s="9">
        <f>MONTH(SalesDataTable[[#This Row],[Order Date]])</f>
        <v>7</v>
      </c>
      <c r="Z1509" s="8" t="str">
        <f>TEXT(SalesDataTable[[#This Row],[Order Date]],"mmm")</f>
        <v>Jul</v>
      </c>
    </row>
    <row r="1510" spans="1:26" ht="16">
      <c r="A1510" s="2">
        <v>4871</v>
      </c>
      <c r="B1510" s="3">
        <v>46232</v>
      </c>
      <c r="C1510" s="5">
        <f>YEAR(SalesDataTable[[#This Row],[Order Date]])</f>
        <v>2026</v>
      </c>
      <c r="D1510" s="14" t="str">
        <f>"Q"&amp;ROUNDUP(MONTH(SalesDataTable[[#This Row],[Order Date]])/3,0)</f>
        <v>Q3</v>
      </c>
      <c r="E1510" s="5">
        <f>MONTH(SalesDataTable[[#This Row],[Order Date]])</f>
        <v>7</v>
      </c>
      <c r="F1510" s="5" t="str">
        <f>TEXT(SalesDataTable[[#This Row],[Order Date]], "MMM")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25">
        <f>SalesDataTable[[#This Row],[Units Sold]]*SalesDataTable[[#This Row],[Unit Price]]</f>
        <v>369.93</v>
      </c>
      <c r="V1510" s="8">
        <f>SalesDataTable[[#This Row],[Units Sold]]*SalesDataTable[[#This Row],[Unit Price]]*SalesDataTable[[#This Row],[Discount %]]</f>
        <v>0</v>
      </c>
      <c r="W1510" s="5">
        <f>YEAR(SalesDataTable[[#This Row],[Order Date]])</f>
        <v>2026</v>
      </c>
      <c r="X1510" s="8" t="str">
        <f>"Q"&amp;ROUNDUP(MONTH(SalesDataTable[[#This Row],[Order Date]])/3,0)</f>
        <v>Q3</v>
      </c>
      <c r="Y1510" s="9">
        <f>MONTH(SalesDataTable[[#This Row],[Order Date]])</f>
        <v>7</v>
      </c>
      <c r="Z1510" s="8" t="str">
        <f>TEXT(SalesDataTable[[#This Row],[Order Date]],"mmm")</f>
        <v>Jul</v>
      </c>
    </row>
    <row r="1511" spans="1:26" ht="16">
      <c r="A1511" s="2">
        <v>4931</v>
      </c>
      <c r="B1511" s="3">
        <v>46232</v>
      </c>
      <c r="C1511" s="5">
        <f>YEAR(SalesDataTable[[#This Row],[Order Date]])</f>
        <v>2026</v>
      </c>
      <c r="D1511" s="14" t="str">
        <f>"Q"&amp;ROUNDUP(MONTH(SalesDataTable[[#This Row],[Order Date]])/3,0)</f>
        <v>Q3</v>
      </c>
      <c r="E1511" s="5">
        <f>MONTH(SalesDataTable[[#This Row],[Order Date]])</f>
        <v>7</v>
      </c>
      <c r="F1511" s="5" t="str">
        <f>TEXT(SalesDataTable[[#This Row],[Order Date]], "MMM")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25">
        <f>SalesDataTable[[#This Row],[Units Sold]]*SalesDataTable[[#This Row],[Unit Price]]</f>
        <v>40.36</v>
      </c>
      <c r="V1511" s="8">
        <f>SalesDataTable[[#This Row],[Units Sold]]*SalesDataTable[[#This Row],[Unit Price]]*SalesDataTable[[#This Row],[Discount %]]</f>
        <v>4.0360000000000005</v>
      </c>
      <c r="W1511" s="5">
        <f>YEAR(SalesDataTable[[#This Row],[Order Date]])</f>
        <v>2026</v>
      </c>
      <c r="X1511" s="8" t="str">
        <f>"Q"&amp;ROUNDUP(MONTH(SalesDataTable[[#This Row],[Order Date]])/3,0)</f>
        <v>Q3</v>
      </c>
      <c r="Y1511" s="9">
        <f>MONTH(SalesDataTable[[#This Row],[Order Date]])</f>
        <v>7</v>
      </c>
      <c r="Z1511" s="8" t="str">
        <f>TEXT(SalesDataTable[[#This Row],[Order Date]],"mmm")</f>
        <v>Jul</v>
      </c>
    </row>
    <row r="1512" spans="1:26" ht="16">
      <c r="A1512" s="2">
        <v>4962</v>
      </c>
      <c r="B1512" s="3">
        <v>46232</v>
      </c>
      <c r="C1512" s="5">
        <f>YEAR(SalesDataTable[[#This Row],[Order Date]])</f>
        <v>2026</v>
      </c>
      <c r="D1512" s="14" t="str">
        <f>"Q"&amp;ROUNDUP(MONTH(SalesDataTable[[#This Row],[Order Date]])/3,0)</f>
        <v>Q3</v>
      </c>
      <c r="E1512" s="5">
        <f>MONTH(SalesDataTable[[#This Row],[Order Date]])</f>
        <v>7</v>
      </c>
      <c r="F1512" s="5" t="str">
        <f>TEXT(SalesDataTable[[#This Row],[Order Date]], "MMM")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25">
        <f>SalesDataTable[[#This Row],[Units Sold]]*SalesDataTable[[#This Row],[Unit Price]]</f>
        <v>166.12</v>
      </c>
      <c r="V1512" s="8">
        <f>SalesDataTable[[#This Row],[Units Sold]]*SalesDataTable[[#This Row],[Unit Price]]*SalesDataTable[[#This Row],[Discount %]]</f>
        <v>0</v>
      </c>
      <c r="W1512" s="5">
        <f>YEAR(SalesDataTable[[#This Row],[Order Date]])</f>
        <v>2026</v>
      </c>
      <c r="X1512" s="8" t="str">
        <f>"Q"&amp;ROUNDUP(MONTH(SalesDataTable[[#This Row],[Order Date]])/3,0)</f>
        <v>Q3</v>
      </c>
      <c r="Y1512" s="9">
        <f>MONTH(SalesDataTable[[#This Row],[Order Date]])</f>
        <v>7</v>
      </c>
      <c r="Z1512" s="8" t="str">
        <f>TEXT(SalesDataTable[[#This Row],[Order Date]],"mmm")</f>
        <v>Jul</v>
      </c>
    </row>
    <row r="1513" spans="1:26" ht="16">
      <c r="A1513" s="2">
        <v>5006</v>
      </c>
      <c r="B1513" s="3">
        <v>46232</v>
      </c>
      <c r="C1513" s="5">
        <f>YEAR(SalesDataTable[[#This Row],[Order Date]])</f>
        <v>2026</v>
      </c>
      <c r="D1513" s="14" t="str">
        <f>"Q"&amp;ROUNDUP(MONTH(SalesDataTable[[#This Row],[Order Date]])/3,0)</f>
        <v>Q3</v>
      </c>
      <c r="E1513" s="5">
        <f>MONTH(SalesDataTable[[#This Row],[Order Date]])</f>
        <v>7</v>
      </c>
      <c r="F1513" s="5" t="str">
        <f>TEXT(SalesDataTable[[#This Row],[Order Date]], "MMM")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25">
        <f>SalesDataTable[[#This Row],[Units Sold]]*SalesDataTable[[#This Row],[Unit Price]]</f>
        <v>303.45999999999998</v>
      </c>
      <c r="V1513" s="8">
        <f>SalesDataTable[[#This Row],[Units Sold]]*SalesDataTable[[#This Row],[Unit Price]]*SalesDataTable[[#This Row],[Discount %]]</f>
        <v>0</v>
      </c>
      <c r="W1513" s="5">
        <f>YEAR(SalesDataTable[[#This Row],[Order Date]])</f>
        <v>2026</v>
      </c>
      <c r="X1513" s="8" t="str">
        <f>"Q"&amp;ROUNDUP(MONTH(SalesDataTable[[#This Row],[Order Date]])/3,0)</f>
        <v>Q3</v>
      </c>
      <c r="Y1513" s="9">
        <f>MONTH(SalesDataTable[[#This Row],[Order Date]])</f>
        <v>7</v>
      </c>
      <c r="Z1513" s="8" t="str">
        <f>TEXT(SalesDataTable[[#This Row],[Order Date]],"mmm")</f>
        <v>Jul</v>
      </c>
    </row>
    <row r="1514" spans="1:26" ht="16">
      <c r="A1514" s="2">
        <v>5033</v>
      </c>
      <c r="B1514" s="3">
        <v>46232</v>
      </c>
      <c r="C1514" s="5">
        <f>YEAR(SalesDataTable[[#This Row],[Order Date]])</f>
        <v>2026</v>
      </c>
      <c r="D1514" s="14" t="str">
        <f>"Q"&amp;ROUNDUP(MONTH(SalesDataTable[[#This Row],[Order Date]])/3,0)</f>
        <v>Q3</v>
      </c>
      <c r="E1514" s="5">
        <f>MONTH(SalesDataTable[[#This Row],[Order Date]])</f>
        <v>7</v>
      </c>
      <c r="F1514" s="5" t="str">
        <f>TEXT(SalesDataTable[[#This Row],[Order Date]], "MMM")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25">
        <f>SalesDataTable[[#This Row],[Units Sold]]*SalesDataTable[[#This Row],[Unit Price]]</f>
        <v>288.04000000000002</v>
      </c>
      <c r="V1514" s="8">
        <f>SalesDataTable[[#This Row],[Units Sold]]*SalesDataTable[[#This Row],[Unit Price]]*SalesDataTable[[#This Row],[Discount %]]</f>
        <v>14.402000000000001</v>
      </c>
      <c r="W1514" s="5">
        <f>YEAR(SalesDataTable[[#This Row],[Order Date]])</f>
        <v>2026</v>
      </c>
      <c r="X1514" s="8" t="str">
        <f>"Q"&amp;ROUNDUP(MONTH(SalesDataTable[[#This Row],[Order Date]])/3,0)</f>
        <v>Q3</v>
      </c>
      <c r="Y1514" s="9">
        <f>MONTH(SalesDataTable[[#This Row],[Order Date]])</f>
        <v>7</v>
      </c>
      <c r="Z1514" s="8" t="str">
        <f>TEXT(SalesDataTable[[#This Row],[Order Date]],"mmm")</f>
        <v>Jul</v>
      </c>
    </row>
    <row r="1515" spans="1:26" ht="16">
      <c r="A1515" s="2">
        <v>5117</v>
      </c>
      <c r="B1515" s="3">
        <v>46232</v>
      </c>
      <c r="C1515" s="5">
        <f>YEAR(SalesDataTable[[#This Row],[Order Date]])</f>
        <v>2026</v>
      </c>
      <c r="D1515" s="14" t="str">
        <f>"Q"&amp;ROUNDUP(MONTH(SalesDataTable[[#This Row],[Order Date]])/3,0)</f>
        <v>Q3</v>
      </c>
      <c r="E1515" s="5">
        <f>MONTH(SalesDataTable[[#This Row],[Order Date]])</f>
        <v>7</v>
      </c>
      <c r="F1515" s="5" t="str">
        <f>TEXT(SalesDataTable[[#This Row],[Order Date]], "MMM")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25">
        <f>SalesDataTable[[#This Row],[Units Sold]]*SalesDataTable[[#This Row],[Unit Price]]</f>
        <v>154.87</v>
      </c>
      <c r="V1515" s="8">
        <f>SalesDataTable[[#This Row],[Units Sold]]*SalesDataTable[[#This Row],[Unit Price]]*SalesDataTable[[#This Row],[Discount %]]</f>
        <v>0</v>
      </c>
      <c r="W1515" s="5">
        <f>YEAR(SalesDataTable[[#This Row],[Order Date]])</f>
        <v>2026</v>
      </c>
      <c r="X1515" s="8" t="str">
        <f>"Q"&amp;ROUNDUP(MONTH(SalesDataTable[[#This Row],[Order Date]])/3,0)</f>
        <v>Q3</v>
      </c>
      <c r="Y1515" s="9">
        <f>MONTH(SalesDataTable[[#This Row],[Order Date]])</f>
        <v>7</v>
      </c>
      <c r="Z1515" s="8" t="str">
        <f>TEXT(SalesDataTable[[#This Row],[Order Date]],"mmm")</f>
        <v>Jul</v>
      </c>
    </row>
    <row r="1516" spans="1:26" ht="16">
      <c r="A1516" s="2">
        <v>954</v>
      </c>
      <c r="B1516" s="3">
        <v>46233</v>
      </c>
      <c r="C1516" s="5">
        <f>YEAR(SalesDataTable[[#This Row],[Order Date]])</f>
        <v>2026</v>
      </c>
      <c r="D1516" s="14" t="str">
        <f>"Q"&amp;ROUNDUP(MONTH(SalesDataTable[[#This Row],[Order Date]])/3,0)</f>
        <v>Q3</v>
      </c>
      <c r="E1516" s="5">
        <f>MONTH(SalesDataTable[[#This Row],[Order Date]])</f>
        <v>7</v>
      </c>
      <c r="F1516" s="5" t="str">
        <f>TEXT(SalesDataTable[[#This Row],[Order Date]], "MMM")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25">
        <f>SalesDataTable[[#This Row],[Units Sold]]*SalesDataTable[[#This Row],[Unit Price]]</f>
        <v>403.83000000000004</v>
      </c>
      <c r="V1516" s="8">
        <f>SalesDataTable[[#This Row],[Units Sold]]*SalesDataTable[[#This Row],[Unit Price]]*SalesDataTable[[#This Row],[Discount %]]</f>
        <v>40.38300000000001</v>
      </c>
      <c r="W1516" s="5">
        <f>YEAR(SalesDataTable[[#This Row],[Order Date]])</f>
        <v>2026</v>
      </c>
      <c r="X1516" s="8" t="str">
        <f>"Q"&amp;ROUNDUP(MONTH(SalesDataTable[[#This Row],[Order Date]])/3,0)</f>
        <v>Q3</v>
      </c>
      <c r="Y1516" s="9">
        <f>MONTH(SalesDataTable[[#This Row],[Order Date]])</f>
        <v>7</v>
      </c>
      <c r="Z1516" s="8" t="str">
        <f>TEXT(SalesDataTable[[#This Row],[Order Date]],"mmm")</f>
        <v>Jul</v>
      </c>
    </row>
    <row r="1517" spans="1:26" ht="16">
      <c r="A1517" s="2">
        <v>1644</v>
      </c>
      <c r="B1517" s="3">
        <v>46233</v>
      </c>
      <c r="C1517" s="5">
        <f>YEAR(SalesDataTable[[#This Row],[Order Date]])</f>
        <v>2026</v>
      </c>
      <c r="D1517" s="14" t="str">
        <f>"Q"&amp;ROUNDUP(MONTH(SalesDataTable[[#This Row],[Order Date]])/3,0)</f>
        <v>Q3</v>
      </c>
      <c r="E1517" s="5">
        <f>MONTH(SalesDataTable[[#This Row],[Order Date]])</f>
        <v>7</v>
      </c>
      <c r="F1517" s="5" t="str">
        <f>TEXT(SalesDataTable[[#This Row],[Order Date]], "MMM")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25">
        <f>SalesDataTable[[#This Row],[Units Sold]]*SalesDataTable[[#This Row],[Unit Price]]</f>
        <v>244.5</v>
      </c>
      <c r="V1517" s="8">
        <f>SalesDataTable[[#This Row],[Units Sold]]*SalesDataTable[[#This Row],[Unit Price]]*SalesDataTable[[#This Row],[Discount %]]</f>
        <v>12.225000000000001</v>
      </c>
      <c r="W1517" s="5">
        <f>YEAR(SalesDataTable[[#This Row],[Order Date]])</f>
        <v>2026</v>
      </c>
      <c r="X1517" s="8" t="str">
        <f>"Q"&amp;ROUNDUP(MONTH(SalesDataTable[[#This Row],[Order Date]])/3,0)</f>
        <v>Q3</v>
      </c>
      <c r="Y1517" s="9">
        <f>MONTH(SalesDataTable[[#This Row],[Order Date]])</f>
        <v>7</v>
      </c>
      <c r="Z1517" s="8" t="str">
        <f>TEXT(SalesDataTable[[#This Row],[Order Date]],"mmm")</f>
        <v>Jul</v>
      </c>
    </row>
    <row r="1518" spans="1:26" ht="16">
      <c r="A1518" s="2">
        <v>2030</v>
      </c>
      <c r="B1518" s="3">
        <v>46233</v>
      </c>
      <c r="C1518" s="5">
        <f>YEAR(SalesDataTable[[#This Row],[Order Date]])</f>
        <v>2026</v>
      </c>
      <c r="D1518" s="14" t="str">
        <f>"Q"&amp;ROUNDUP(MONTH(SalesDataTable[[#This Row],[Order Date]])/3,0)</f>
        <v>Q3</v>
      </c>
      <c r="E1518" s="5">
        <f>MONTH(SalesDataTable[[#This Row],[Order Date]])</f>
        <v>7</v>
      </c>
      <c r="F1518" s="5" t="str">
        <f>TEXT(SalesDataTable[[#This Row],[Order Date]], "MMM")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25">
        <f>SalesDataTable[[#This Row],[Units Sold]]*SalesDataTable[[#This Row],[Unit Price]]</f>
        <v>271.26</v>
      </c>
      <c r="V1518" s="8">
        <f>SalesDataTable[[#This Row],[Units Sold]]*SalesDataTable[[#This Row],[Unit Price]]*SalesDataTable[[#This Row],[Discount %]]</f>
        <v>0</v>
      </c>
      <c r="W1518" s="5">
        <f>YEAR(SalesDataTable[[#This Row],[Order Date]])</f>
        <v>2026</v>
      </c>
      <c r="X1518" s="8" t="str">
        <f>"Q"&amp;ROUNDUP(MONTH(SalesDataTable[[#This Row],[Order Date]])/3,0)</f>
        <v>Q3</v>
      </c>
      <c r="Y1518" s="9">
        <f>MONTH(SalesDataTable[[#This Row],[Order Date]])</f>
        <v>7</v>
      </c>
      <c r="Z1518" s="8" t="str">
        <f>TEXT(SalesDataTable[[#This Row],[Order Date]],"mmm")</f>
        <v>Jul</v>
      </c>
    </row>
    <row r="1519" spans="1:26" ht="16">
      <c r="A1519" s="2">
        <v>2595</v>
      </c>
      <c r="B1519" s="3">
        <v>46233</v>
      </c>
      <c r="C1519" s="5">
        <f>YEAR(SalesDataTable[[#This Row],[Order Date]])</f>
        <v>2026</v>
      </c>
      <c r="D1519" s="14" t="str">
        <f>"Q"&amp;ROUNDUP(MONTH(SalesDataTable[[#This Row],[Order Date]])/3,0)</f>
        <v>Q3</v>
      </c>
      <c r="E1519" s="5">
        <f>MONTH(SalesDataTable[[#This Row],[Order Date]])</f>
        <v>7</v>
      </c>
      <c r="F1519" s="5" t="str">
        <f>TEXT(SalesDataTable[[#This Row],[Order Date]], "MMM")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25">
        <f>SalesDataTable[[#This Row],[Units Sold]]*SalesDataTable[[#This Row],[Unit Price]]</f>
        <v>2001.7499999999998</v>
      </c>
      <c r="V1519" s="8">
        <f>SalesDataTable[[#This Row],[Units Sold]]*SalesDataTable[[#This Row],[Unit Price]]*SalesDataTable[[#This Row],[Discount %]]</f>
        <v>400.34999999999997</v>
      </c>
      <c r="W1519" s="5">
        <f>YEAR(SalesDataTable[[#This Row],[Order Date]])</f>
        <v>2026</v>
      </c>
      <c r="X1519" s="8" t="str">
        <f>"Q"&amp;ROUNDUP(MONTH(SalesDataTable[[#This Row],[Order Date]])/3,0)</f>
        <v>Q3</v>
      </c>
      <c r="Y1519" s="9">
        <f>MONTH(SalesDataTable[[#This Row],[Order Date]])</f>
        <v>7</v>
      </c>
      <c r="Z1519" s="8" t="str">
        <f>TEXT(SalesDataTable[[#This Row],[Order Date]],"mmm")</f>
        <v>Jul</v>
      </c>
    </row>
    <row r="1520" spans="1:26" ht="16">
      <c r="A1520" s="2">
        <v>2763</v>
      </c>
      <c r="B1520" s="3">
        <v>46233</v>
      </c>
      <c r="C1520" s="5">
        <f>YEAR(SalesDataTable[[#This Row],[Order Date]])</f>
        <v>2026</v>
      </c>
      <c r="D1520" s="14" t="str">
        <f>"Q"&amp;ROUNDUP(MONTH(SalesDataTable[[#This Row],[Order Date]])/3,0)</f>
        <v>Q3</v>
      </c>
      <c r="E1520" s="5">
        <f>MONTH(SalesDataTable[[#This Row],[Order Date]])</f>
        <v>7</v>
      </c>
      <c r="F1520" s="5" t="str">
        <f>TEXT(SalesDataTable[[#This Row],[Order Date]], "MMM")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25">
        <f>SalesDataTable[[#This Row],[Units Sold]]*SalesDataTable[[#This Row],[Unit Price]]</f>
        <v>120.94</v>
      </c>
      <c r="V1520" s="8">
        <f>SalesDataTable[[#This Row],[Units Sold]]*SalesDataTable[[#This Row],[Unit Price]]*SalesDataTable[[#This Row],[Discount %]]</f>
        <v>0</v>
      </c>
      <c r="W1520" s="5">
        <f>YEAR(SalesDataTable[[#This Row],[Order Date]])</f>
        <v>2026</v>
      </c>
      <c r="X1520" s="8" t="str">
        <f>"Q"&amp;ROUNDUP(MONTH(SalesDataTable[[#This Row],[Order Date]])/3,0)</f>
        <v>Q3</v>
      </c>
      <c r="Y1520" s="9">
        <f>MONTH(SalesDataTable[[#This Row],[Order Date]])</f>
        <v>7</v>
      </c>
      <c r="Z1520" s="8" t="str">
        <f>TEXT(SalesDataTable[[#This Row],[Order Date]],"mmm")</f>
        <v>Jul</v>
      </c>
    </row>
    <row r="1521" spans="1:26" ht="16">
      <c r="A1521" s="2">
        <v>3537</v>
      </c>
      <c r="B1521" s="3">
        <v>46233</v>
      </c>
      <c r="C1521" s="5">
        <f>YEAR(SalesDataTable[[#This Row],[Order Date]])</f>
        <v>2026</v>
      </c>
      <c r="D1521" s="14" t="str">
        <f>"Q"&amp;ROUNDUP(MONTH(SalesDataTable[[#This Row],[Order Date]])/3,0)</f>
        <v>Q3</v>
      </c>
      <c r="E1521" s="5">
        <f>MONTH(SalesDataTable[[#This Row],[Order Date]])</f>
        <v>7</v>
      </c>
      <c r="F1521" s="5" t="str">
        <f>TEXT(SalesDataTable[[#This Row],[Order Date]], "MMM")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25">
        <f>SalesDataTable[[#This Row],[Units Sold]]*SalesDataTable[[#This Row],[Unit Price]]</f>
        <v>665.98</v>
      </c>
      <c r="V1521" s="8">
        <f>SalesDataTable[[#This Row],[Units Sold]]*SalesDataTable[[#This Row],[Unit Price]]*SalesDataTable[[#This Row],[Discount %]]</f>
        <v>99.897000000000006</v>
      </c>
      <c r="W1521" s="5">
        <f>YEAR(SalesDataTable[[#This Row],[Order Date]])</f>
        <v>2026</v>
      </c>
      <c r="X1521" s="8" t="str">
        <f>"Q"&amp;ROUNDUP(MONTH(SalesDataTable[[#This Row],[Order Date]])/3,0)</f>
        <v>Q3</v>
      </c>
      <c r="Y1521" s="9">
        <f>MONTH(SalesDataTable[[#This Row],[Order Date]])</f>
        <v>7</v>
      </c>
      <c r="Z1521" s="8" t="str">
        <f>TEXT(SalesDataTable[[#This Row],[Order Date]],"mmm")</f>
        <v>Jul</v>
      </c>
    </row>
    <row r="1522" spans="1:26" ht="16">
      <c r="A1522" s="2">
        <v>3550</v>
      </c>
      <c r="B1522" s="3">
        <v>46233</v>
      </c>
      <c r="C1522" s="5">
        <f>YEAR(SalesDataTable[[#This Row],[Order Date]])</f>
        <v>2026</v>
      </c>
      <c r="D1522" s="14" t="str">
        <f>"Q"&amp;ROUNDUP(MONTH(SalesDataTable[[#This Row],[Order Date]])/3,0)</f>
        <v>Q3</v>
      </c>
      <c r="E1522" s="5">
        <f>MONTH(SalesDataTable[[#This Row],[Order Date]])</f>
        <v>7</v>
      </c>
      <c r="F1522" s="5" t="str">
        <f>TEXT(SalesDataTable[[#This Row],[Order Date]], "MMM")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25">
        <f>SalesDataTable[[#This Row],[Units Sold]]*SalesDataTable[[#This Row],[Unit Price]]</f>
        <v>362.64</v>
      </c>
      <c r="V1522" s="8">
        <f>SalesDataTable[[#This Row],[Units Sold]]*SalesDataTable[[#This Row],[Unit Price]]*SalesDataTable[[#This Row],[Discount %]]</f>
        <v>0</v>
      </c>
      <c r="W1522" s="5">
        <f>YEAR(SalesDataTable[[#This Row],[Order Date]])</f>
        <v>2026</v>
      </c>
      <c r="X1522" s="8" t="str">
        <f>"Q"&amp;ROUNDUP(MONTH(SalesDataTable[[#This Row],[Order Date]])/3,0)</f>
        <v>Q3</v>
      </c>
      <c r="Y1522" s="9">
        <f>MONTH(SalesDataTable[[#This Row],[Order Date]])</f>
        <v>7</v>
      </c>
      <c r="Z1522" s="8" t="str">
        <f>TEXT(SalesDataTable[[#This Row],[Order Date]],"mmm")</f>
        <v>Jul</v>
      </c>
    </row>
    <row r="1523" spans="1:26" ht="16">
      <c r="A1523" s="2">
        <v>3875</v>
      </c>
      <c r="B1523" s="3">
        <v>46233</v>
      </c>
      <c r="C1523" s="5">
        <f>YEAR(SalesDataTable[[#This Row],[Order Date]])</f>
        <v>2026</v>
      </c>
      <c r="D1523" s="14" t="str">
        <f>"Q"&amp;ROUNDUP(MONTH(SalesDataTable[[#This Row],[Order Date]])/3,0)</f>
        <v>Q3</v>
      </c>
      <c r="E1523" s="5">
        <f>MONTH(SalesDataTable[[#This Row],[Order Date]])</f>
        <v>7</v>
      </c>
      <c r="F1523" s="5" t="str">
        <f>TEXT(SalesDataTable[[#This Row],[Order Date]], "MMM")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25">
        <f>SalesDataTable[[#This Row],[Units Sold]]*SalesDataTable[[#This Row],[Unit Price]]</f>
        <v>101.73</v>
      </c>
      <c r="V1523" s="8">
        <f>SalesDataTable[[#This Row],[Units Sold]]*SalesDataTable[[#This Row],[Unit Price]]*SalesDataTable[[#This Row],[Discount %]]</f>
        <v>5.0865000000000009</v>
      </c>
      <c r="W1523" s="5">
        <f>YEAR(SalesDataTable[[#This Row],[Order Date]])</f>
        <v>2026</v>
      </c>
      <c r="X1523" s="8" t="str">
        <f>"Q"&amp;ROUNDUP(MONTH(SalesDataTable[[#This Row],[Order Date]])/3,0)</f>
        <v>Q3</v>
      </c>
      <c r="Y1523" s="9">
        <f>MONTH(SalesDataTable[[#This Row],[Order Date]])</f>
        <v>7</v>
      </c>
      <c r="Z1523" s="8" t="str">
        <f>TEXT(SalesDataTable[[#This Row],[Order Date]],"mmm")</f>
        <v>Jul</v>
      </c>
    </row>
    <row r="1524" spans="1:26" ht="16">
      <c r="A1524" s="2">
        <v>4467</v>
      </c>
      <c r="B1524" s="3">
        <v>46233</v>
      </c>
      <c r="C1524" s="5">
        <f>YEAR(SalesDataTable[[#This Row],[Order Date]])</f>
        <v>2026</v>
      </c>
      <c r="D1524" s="14" t="str">
        <f>"Q"&amp;ROUNDUP(MONTH(SalesDataTable[[#This Row],[Order Date]])/3,0)</f>
        <v>Q3</v>
      </c>
      <c r="E1524" s="5">
        <f>MONTH(SalesDataTable[[#This Row],[Order Date]])</f>
        <v>7</v>
      </c>
      <c r="F1524" s="5" t="str">
        <f>TEXT(SalesDataTable[[#This Row],[Order Date]], "MMM")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25">
        <f>SalesDataTable[[#This Row],[Units Sold]]*SalesDataTable[[#This Row],[Unit Price]]</f>
        <v>72.42</v>
      </c>
      <c r="V1524" s="8">
        <f>SalesDataTable[[#This Row],[Units Sold]]*SalesDataTable[[#This Row],[Unit Price]]*SalesDataTable[[#This Row],[Discount %]]</f>
        <v>0</v>
      </c>
      <c r="W1524" s="5">
        <f>YEAR(SalesDataTable[[#This Row],[Order Date]])</f>
        <v>2026</v>
      </c>
      <c r="X1524" s="8" t="str">
        <f>"Q"&amp;ROUNDUP(MONTH(SalesDataTable[[#This Row],[Order Date]])/3,0)</f>
        <v>Q3</v>
      </c>
      <c r="Y1524" s="9">
        <f>MONTH(SalesDataTable[[#This Row],[Order Date]])</f>
        <v>7</v>
      </c>
      <c r="Z1524" s="8" t="str">
        <f>TEXT(SalesDataTable[[#This Row],[Order Date]],"mmm")</f>
        <v>Jul</v>
      </c>
    </row>
    <row r="1525" spans="1:26" ht="16">
      <c r="A1525" s="2">
        <v>739</v>
      </c>
      <c r="B1525" s="3">
        <v>46234</v>
      </c>
      <c r="C1525" s="5">
        <f>YEAR(SalesDataTable[[#This Row],[Order Date]])</f>
        <v>2026</v>
      </c>
      <c r="D1525" s="14" t="str">
        <f>"Q"&amp;ROUNDUP(MONTH(SalesDataTable[[#This Row],[Order Date]])/3,0)</f>
        <v>Q3</v>
      </c>
      <c r="E1525" s="5">
        <f>MONTH(SalesDataTable[[#This Row],[Order Date]])</f>
        <v>7</v>
      </c>
      <c r="F1525" s="5" t="str">
        <f>TEXT(SalesDataTable[[#This Row],[Order Date]], "MMM")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25">
        <f>SalesDataTable[[#This Row],[Units Sold]]*SalesDataTable[[#This Row],[Unit Price]]</f>
        <v>523.25</v>
      </c>
      <c r="V1525" s="8">
        <f>SalesDataTable[[#This Row],[Units Sold]]*SalesDataTable[[#This Row],[Unit Price]]*SalesDataTable[[#This Row],[Discount %]]</f>
        <v>0</v>
      </c>
      <c r="W1525" s="5">
        <f>YEAR(SalesDataTable[[#This Row],[Order Date]])</f>
        <v>2026</v>
      </c>
      <c r="X1525" s="8" t="str">
        <f>"Q"&amp;ROUNDUP(MONTH(SalesDataTable[[#This Row],[Order Date]])/3,0)</f>
        <v>Q3</v>
      </c>
      <c r="Y1525" s="9">
        <f>MONTH(SalesDataTable[[#This Row],[Order Date]])</f>
        <v>7</v>
      </c>
      <c r="Z1525" s="8" t="str">
        <f>TEXT(SalesDataTable[[#This Row],[Order Date]],"mmm")</f>
        <v>Jul</v>
      </c>
    </row>
    <row r="1526" spans="1:26" ht="16">
      <c r="A1526" s="2">
        <v>2376</v>
      </c>
      <c r="B1526" s="3">
        <v>46234</v>
      </c>
      <c r="C1526" s="5">
        <f>YEAR(SalesDataTable[[#This Row],[Order Date]])</f>
        <v>2026</v>
      </c>
      <c r="D1526" s="14" t="str">
        <f>"Q"&amp;ROUNDUP(MONTH(SalesDataTable[[#This Row],[Order Date]])/3,0)</f>
        <v>Q3</v>
      </c>
      <c r="E1526" s="5">
        <f>MONTH(SalesDataTable[[#This Row],[Order Date]])</f>
        <v>7</v>
      </c>
      <c r="F1526" s="5" t="str">
        <f>TEXT(SalesDataTable[[#This Row],[Order Date]], "MMM")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25">
        <f>SalesDataTable[[#This Row],[Units Sold]]*SalesDataTable[[#This Row],[Unit Price]]</f>
        <v>991.75</v>
      </c>
      <c r="V1526" s="8">
        <f>SalesDataTable[[#This Row],[Units Sold]]*SalesDataTable[[#This Row],[Unit Price]]*SalesDataTable[[#This Row],[Discount %]]</f>
        <v>49.587500000000006</v>
      </c>
      <c r="W1526" s="5">
        <f>YEAR(SalesDataTable[[#This Row],[Order Date]])</f>
        <v>2026</v>
      </c>
      <c r="X1526" s="8" t="str">
        <f>"Q"&amp;ROUNDUP(MONTH(SalesDataTable[[#This Row],[Order Date]])/3,0)</f>
        <v>Q3</v>
      </c>
      <c r="Y1526" s="9">
        <f>MONTH(SalesDataTable[[#This Row],[Order Date]])</f>
        <v>7</v>
      </c>
      <c r="Z1526" s="8" t="str">
        <f>TEXT(SalesDataTable[[#This Row],[Order Date]],"mmm")</f>
        <v>Jul</v>
      </c>
    </row>
    <row r="1527" spans="1:26" ht="16">
      <c r="A1527" s="2">
        <v>3109</v>
      </c>
      <c r="B1527" s="3">
        <v>46234</v>
      </c>
      <c r="C1527" s="5">
        <f>YEAR(SalesDataTable[[#This Row],[Order Date]])</f>
        <v>2026</v>
      </c>
      <c r="D1527" s="14" t="str">
        <f>"Q"&amp;ROUNDUP(MONTH(SalesDataTable[[#This Row],[Order Date]])/3,0)</f>
        <v>Q3</v>
      </c>
      <c r="E1527" s="5">
        <f>MONTH(SalesDataTable[[#This Row],[Order Date]])</f>
        <v>7</v>
      </c>
      <c r="F1527" s="5" t="str">
        <f>TEXT(SalesDataTable[[#This Row],[Order Date]], "MMM")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25">
        <f>SalesDataTable[[#This Row],[Units Sold]]*SalesDataTable[[#This Row],[Unit Price]]</f>
        <v>73.12</v>
      </c>
      <c r="V1527" s="8">
        <f>SalesDataTable[[#This Row],[Units Sold]]*SalesDataTable[[#This Row],[Unit Price]]*SalesDataTable[[#This Row],[Discount %]]</f>
        <v>3.6560000000000006</v>
      </c>
      <c r="W1527" s="5">
        <f>YEAR(SalesDataTable[[#This Row],[Order Date]])</f>
        <v>2026</v>
      </c>
      <c r="X1527" s="8" t="str">
        <f>"Q"&amp;ROUNDUP(MONTH(SalesDataTable[[#This Row],[Order Date]])/3,0)</f>
        <v>Q3</v>
      </c>
      <c r="Y1527" s="9">
        <f>MONTH(SalesDataTable[[#This Row],[Order Date]])</f>
        <v>7</v>
      </c>
      <c r="Z1527" s="8" t="str">
        <f>TEXT(SalesDataTable[[#This Row],[Order Date]],"mmm")</f>
        <v>Jul</v>
      </c>
    </row>
    <row r="1528" spans="1:26" ht="16">
      <c r="A1528" s="2">
        <v>4362</v>
      </c>
      <c r="B1528" s="3">
        <v>46234</v>
      </c>
      <c r="C1528" s="5">
        <f>YEAR(SalesDataTable[[#This Row],[Order Date]])</f>
        <v>2026</v>
      </c>
      <c r="D1528" s="14" t="str">
        <f>"Q"&amp;ROUNDUP(MONTH(SalesDataTable[[#This Row],[Order Date]])/3,0)</f>
        <v>Q3</v>
      </c>
      <c r="E1528" s="5">
        <f>MONTH(SalesDataTable[[#This Row],[Order Date]])</f>
        <v>7</v>
      </c>
      <c r="F1528" s="5" t="str">
        <f>TEXT(SalesDataTable[[#This Row],[Order Date]], "MMM")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25">
        <f>SalesDataTable[[#This Row],[Units Sold]]*SalesDataTable[[#This Row],[Unit Price]]</f>
        <v>462.04999999999995</v>
      </c>
      <c r="V1528" s="8">
        <f>SalesDataTable[[#This Row],[Units Sold]]*SalesDataTable[[#This Row],[Unit Price]]*SalesDataTable[[#This Row],[Discount %]]</f>
        <v>0</v>
      </c>
      <c r="W1528" s="5">
        <f>YEAR(SalesDataTable[[#This Row],[Order Date]])</f>
        <v>2026</v>
      </c>
      <c r="X1528" s="8" t="str">
        <f>"Q"&amp;ROUNDUP(MONTH(SalesDataTable[[#This Row],[Order Date]])/3,0)</f>
        <v>Q3</v>
      </c>
      <c r="Y1528" s="9">
        <f>MONTH(SalesDataTable[[#This Row],[Order Date]])</f>
        <v>7</v>
      </c>
      <c r="Z1528" s="8" t="str">
        <f>TEXT(SalesDataTable[[#This Row],[Order Date]],"mmm")</f>
        <v>Jul</v>
      </c>
    </row>
    <row r="1529" spans="1:26" ht="16">
      <c r="A1529" s="2">
        <v>777</v>
      </c>
      <c r="B1529" s="3">
        <v>46235</v>
      </c>
      <c r="C1529" s="5">
        <f>YEAR(SalesDataTable[[#This Row],[Order Date]])</f>
        <v>2026</v>
      </c>
      <c r="D1529" s="14" t="str">
        <f>"Q"&amp;ROUNDUP(MONTH(SalesDataTable[[#This Row],[Order Date]])/3,0)</f>
        <v>Q3</v>
      </c>
      <c r="E1529" s="5">
        <f>MONTH(SalesDataTable[[#This Row],[Order Date]])</f>
        <v>8</v>
      </c>
      <c r="F1529" s="5" t="str">
        <f>TEXT(SalesDataTable[[#This Row],[Order Date]], "MMM")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25">
        <f>SalesDataTable[[#This Row],[Units Sold]]*SalesDataTable[[#This Row],[Unit Price]]</f>
        <v>487.48</v>
      </c>
      <c r="V1529" s="8">
        <f>SalesDataTable[[#This Row],[Units Sold]]*SalesDataTable[[#This Row],[Unit Price]]*SalesDataTable[[#This Row],[Discount %]]</f>
        <v>0</v>
      </c>
      <c r="W1529" s="5">
        <f>YEAR(SalesDataTable[[#This Row],[Order Date]])</f>
        <v>2026</v>
      </c>
      <c r="X1529" s="8" t="str">
        <f>"Q"&amp;ROUNDUP(MONTH(SalesDataTable[[#This Row],[Order Date]])/3,0)</f>
        <v>Q3</v>
      </c>
      <c r="Y1529" s="9">
        <f>MONTH(SalesDataTable[[#This Row],[Order Date]])</f>
        <v>8</v>
      </c>
      <c r="Z1529" s="8" t="str">
        <f>TEXT(SalesDataTable[[#This Row],[Order Date]],"mmm")</f>
        <v>Aug</v>
      </c>
    </row>
    <row r="1530" spans="1:26" ht="16">
      <c r="A1530" s="2">
        <v>831</v>
      </c>
      <c r="B1530" s="3">
        <v>46235</v>
      </c>
      <c r="C1530" s="5">
        <f>YEAR(SalesDataTable[[#This Row],[Order Date]])</f>
        <v>2026</v>
      </c>
      <c r="D1530" s="14" t="str">
        <f>"Q"&amp;ROUNDUP(MONTH(SalesDataTable[[#This Row],[Order Date]])/3,0)</f>
        <v>Q3</v>
      </c>
      <c r="E1530" s="5">
        <f>MONTH(SalesDataTable[[#This Row],[Order Date]])</f>
        <v>8</v>
      </c>
      <c r="F1530" s="5" t="str">
        <f>TEXT(SalesDataTable[[#This Row],[Order Date]], "MMM")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25">
        <f>SalesDataTable[[#This Row],[Units Sold]]*SalesDataTable[[#This Row],[Unit Price]]</f>
        <v>261.8</v>
      </c>
      <c r="V1530" s="8">
        <f>SalesDataTable[[#This Row],[Units Sold]]*SalesDataTable[[#This Row],[Unit Price]]*SalesDataTable[[#This Row],[Discount %]]</f>
        <v>13.090000000000002</v>
      </c>
      <c r="W1530" s="5">
        <f>YEAR(SalesDataTable[[#This Row],[Order Date]])</f>
        <v>2026</v>
      </c>
      <c r="X1530" s="8" t="str">
        <f>"Q"&amp;ROUNDUP(MONTH(SalesDataTable[[#This Row],[Order Date]])/3,0)</f>
        <v>Q3</v>
      </c>
      <c r="Y1530" s="9">
        <f>MONTH(SalesDataTable[[#This Row],[Order Date]])</f>
        <v>8</v>
      </c>
      <c r="Z1530" s="8" t="str">
        <f>TEXT(SalesDataTable[[#This Row],[Order Date]],"mmm")</f>
        <v>Aug</v>
      </c>
    </row>
    <row r="1531" spans="1:26" ht="16">
      <c r="A1531" s="2">
        <v>2059</v>
      </c>
      <c r="B1531" s="3">
        <v>46235</v>
      </c>
      <c r="C1531" s="5">
        <f>YEAR(SalesDataTable[[#This Row],[Order Date]])</f>
        <v>2026</v>
      </c>
      <c r="D1531" s="14" t="str">
        <f>"Q"&amp;ROUNDUP(MONTH(SalesDataTable[[#This Row],[Order Date]])/3,0)</f>
        <v>Q3</v>
      </c>
      <c r="E1531" s="5">
        <f>MONTH(SalesDataTable[[#This Row],[Order Date]])</f>
        <v>8</v>
      </c>
      <c r="F1531" s="5" t="str">
        <f>TEXT(SalesDataTable[[#This Row],[Order Date]], "MMM")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25">
        <f>SalesDataTable[[#This Row],[Units Sold]]*SalesDataTable[[#This Row],[Unit Price]]</f>
        <v>50.98</v>
      </c>
      <c r="V1531" s="8">
        <f>SalesDataTable[[#This Row],[Units Sold]]*SalesDataTable[[#This Row],[Unit Price]]*SalesDataTable[[#This Row],[Discount %]]</f>
        <v>0</v>
      </c>
      <c r="W1531" s="5">
        <f>YEAR(SalesDataTable[[#This Row],[Order Date]])</f>
        <v>2026</v>
      </c>
      <c r="X1531" s="8" t="str">
        <f>"Q"&amp;ROUNDUP(MONTH(SalesDataTable[[#This Row],[Order Date]])/3,0)</f>
        <v>Q3</v>
      </c>
      <c r="Y1531" s="9">
        <f>MONTH(SalesDataTable[[#This Row],[Order Date]])</f>
        <v>8</v>
      </c>
      <c r="Z1531" s="8" t="str">
        <f>TEXT(SalesDataTable[[#This Row],[Order Date]],"mmm")</f>
        <v>Aug</v>
      </c>
    </row>
    <row r="1532" spans="1:26" ht="16">
      <c r="A1532" s="2">
        <v>2519</v>
      </c>
      <c r="B1532" s="3">
        <v>46235</v>
      </c>
      <c r="C1532" s="5">
        <f>YEAR(SalesDataTable[[#This Row],[Order Date]])</f>
        <v>2026</v>
      </c>
      <c r="D1532" s="14" t="str">
        <f>"Q"&amp;ROUNDUP(MONTH(SalesDataTable[[#This Row],[Order Date]])/3,0)</f>
        <v>Q3</v>
      </c>
      <c r="E1532" s="5">
        <f>MONTH(SalesDataTable[[#This Row],[Order Date]])</f>
        <v>8</v>
      </c>
      <c r="F1532" s="5" t="str">
        <f>TEXT(SalesDataTable[[#This Row],[Order Date]], "MMM")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25">
        <f>SalesDataTable[[#This Row],[Units Sold]]*SalesDataTable[[#This Row],[Unit Price]]</f>
        <v>182.22</v>
      </c>
      <c r="V1532" s="8">
        <f>SalesDataTable[[#This Row],[Units Sold]]*SalesDataTable[[#This Row],[Unit Price]]*SalesDataTable[[#This Row],[Discount %]]</f>
        <v>0</v>
      </c>
      <c r="W1532" s="5">
        <f>YEAR(SalesDataTable[[#This Row],[Order Date]])</f>
        <v>2026</v>
      </c>
      <c r="X1532" s="8" t="str">
        <f>"Q"&amp;ROUNDUP(MONTH(SalesDataTable[[#This Row],[Order Date]])/3,0)</f>
        <v>Q3</v>
      </c>
      <c r="Y1532" s="9">
        <f>MONTH(SalesDataTable[[#This Row],[Order Date]])</f>
        <v>8</v>
      </c>
      <c r="Z1532" s="8" t="str">
        <f>TEXT(SalesDataTable[[#This Row],[Order Date]],"mmm")</f>
        <v>Aug</v>
      </c>
    </row>
    <row r="1533" spans="1:26" ht="16">
      <c r="A1533" s="2">
        <v>2644</v>
      </c>
      <c r="B1533" s="3">
        <v>46235</v>
      </c>
      <c r="C1533" s="5">
        <f>YEAR(SalesDataTable[[#This Row],[Order Date]])</f>
        <v>2026</v>
      </c>
      <c r="D1533" s="14" t="str">
        <f>"Q"&amp;ROUNDUP(MONTH(SalesDataTable[[#This Row],[Order Date]])/3,0)</f>
        <v>Q3</v>
      </c>
      <c r="E1533" s="5">
        <f>MONTH(SalesDataTable[[#This Row],[Order Date]])</f>
        <v>8</v>
      </c>
      <c r="F1533" s="5" t="str">
        <f>TEXT(SalesDataTable[[#This Row],[Order Date]], "MMM")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25">
        <f>SalesDataTable[[#This Row],[Units Sold]]*SalesDataTable[[#This Row],[Unit Price]]</f>
        <v>106.85999999999999</v>
      </c>
      <c r="V1533" s="8">
        <f>SalesDataTable[[#This Row],[Units Sold]]*SalesDataTable[[#This Row],[Unit Price]]*SalesDataTable[[#This Row],[Discount %]]</f>
        <v>5.343</v>
      </c>
      <c r="W1533" s="5">
        <f>YEAR(SalesDataTable[[#This Row],[Order Date]])</f>
        <v>2026</v>
      </c>
      <c r="X1533" s="8" t="str">
        <f>"Q"&amp;ROUNDUP(MONTH(SalesDataTable[[#This Row],[Order Date]])/3,0)</f>
        <v>Q3</v>
      </c>
      <c r="Y1533" s="9">
        <f>MONTH(SalesDataTable[[#This Row],[Order Date]])</f>
        <v>8</v>
      </c>
      <c r="Z1533" s="8" t="str">
        <f>TEXT(SalesDataTable[[#This Row],[Order Date]],"mmm")</f>
        <v>Aug</v>
      </c>
    </row>
    <row r="1534" spans="1:26" ht="16">
      <c r="A1534" s="2">
        <v>4141</v>
      </c>
      <c r="B1534" s="3">
        <v>46235</v>
      </c>
      <c r="C1534" s="5">
        <f>YEAR(SalesDataTable[[#This Row],[Order Date]])</f>
        <v>2026</v>
      </c>
      <c r="D1534" s="14" t="str">
        <f>"Q"&amp;ROUNDUP(MONTH(SalesDataTable[[#This Row],[Order Date]])/3,0)</f>
        <v>Q3</v>
      </c>
      <c r="E1534" s="5">
        <f>MONTH(SalesDataTable[[#This Row],[Order Date]])</f>
        <v>8</v>
      </c>
      <c r="F1534" s="5" t="str">
        <f>TEXT(SalesDataTable[[#This Row],[Order Date]], "MMM")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25">
        <f>SalesDataTable[[#This Row],[Units Sold]]*SalesDataTable[[#This Row],[Unit Price]]</f>
        <v>91.95</v>
      </c>
      <c r="V1534" s="8">
        <f>SalesDataTable[[#This Row],[Units Sold]]*SalesDataTable[[#This Row],[Unit Price]]*SalesDataTable[[#This Row],[Discount %]]</f>
        <v>4.5975000000000001</v>
      </c>
      <c r="W1534" s="5">
        <f>YEAR(SalesDataTable[[#This Row],[Order Date]])</f>
        <v>2026</v>
      </c>
      <c r="X1534" s="8" t="str">
        <f>"Q"&amp;ROUNDUP(MONTH(SalesDataTable[[#This Row],[Order Date]])/3,0)</f>
        <v>Q3</v>
      </c>
      <c r="Y1534" s="9">
        <f>MONTH(SalesDataTable[[#This Row],[Order Date]])</f>
        <v>8</v>
      </c>
      <c r="Z1534" s="8" t="str">
        <f>TEXT(SalesDataTable[[#This Row],[Order Date]],"mmm")</f>
        <v>Aug</v>
      </c>
    </row>
    <row r="1535" spans="1:26" ht="16">
      <c r="A1535" s="2">
        <v>4804</v>
      </c>
      <c r="B1535" s="3">
        <v>46235</v>
      </c>
      <c r="C1535" s="5">
        <f>YEAR(SalesDataTable[[#This Row],[Order Date]])</f>
        <v>2026</v>
      </c>
      <c r="D1535" s="14" t="str">
        <f>"Q"&amp;ROUNDUP(MONTH(SalesDataTable[[#This Row],[Order Date]])/3,0)</f>
        <v>Q3</v>
      </c>
      <c r="E1535" s="5">
        <f>MONTH(SalesDataTable[[#This Row],[Order Date]])</f>
        <v>8</v>
      </c>
      <c r="F1535" s="5" t="str">
        <f>TEXT(SalesDataTable[[#This Row],[Order Date]], "MMM")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25">
        <f>SalesDataTable[[#This Row],[Units Sold]]*SalesDataTable[[#This Row],[Unit Price]]</f>
        <v>49.46</v>
      </c>
      <c r="V1535" s="8">
        <f>SalesDataTable[[#This Row],[Units Sold]]*SalesDataTable[[#This Row],[Unit Price]]*SalesDataTable[[#This Row],[Discount %]]</f>
        <v>0</v>
      </c>
      <c r="W1535" s="5">
        <f>YEAR(SalesDataTable[[#This Row],[Order Date]])</f>
        <v>2026</v>
      </c>
      <c r="X1535" s="8" t="str">
        <f>"Q"&amp;ROUNDUP(MONTH(SalesDataTable[[#This Row],[Order Date]])/3,0)</f>
        <v>Q3</v>
      </c>
      <c r="Y1535" s="9">
        <f>MONTH(SalesDataTable[[#This Row],[Order Date]])</f>
        <v>8</v>
      </c>
      <c r="Z1535" s="8" t="str">
        <f>TEXT(SalesDataTable[[#This Row],[Order Date]],"mmm")</f>
        <v>Aug</v>
      </c>
    </row>
    <row r="1536" spans="1:26" ht="16">
      <c r="A1536" s="2">
        <v>5161</v>
      </c>
      <c r="B1536" s="3">
        <v>46235</v>
      </c>
      <c r="C1536" s="5">
        <f>YEAR(SalesDataTable[[#This Row],[Order Date]])</f>
        <v>2026</v>
      </c>
      <c r="D1536" s="14" t="str">
        <f>"Q"&amp;ROUNDUP(MONTH(SalesDataTable[[#This Row],[Order Date]])/3,0)</f>
        <v>Q3</v>
      </c>
      <c r="E1536" s="5">
        <f>MONTH(SalesDataTable[[#This Row],[Order Date]])</f>
        <v>8</v>
      </c>
      <c r="F1536" s="5" t="str">
        <f>TEXT(SalesDataTable[[#This Row],[Order Date]], "MMM")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25">
        <f>SalesDataTable[[#This Row],[Units Sold]]*SalesDataTable[[#This Row],[Unit Price]]</f>
        <v>41.25</v>
      </c>
      <c r="V1536" s="8">
        <f>SalesDataTable[[#This Row],[Units Sold]]*SalesDataTable[[#This Row],[Unit Price]]*SalesDataTable[[#This Row],[Discount %]]</f>
        <v>2.0625</v>
      </c>
      <c r="W1536" s="5">
        <f>YEAR(SalesDataTable[[#This Row],[Order Date]])</f>
        <v>2026</v>
      </c>
      <c r="X1536" s="8" t="str">
        <f>"Q"&amp;ROUNDUP(MONTH(SalesDataTable[[#This Row],[Order Date]])/3,0)</f>
        <v>Q3</v>
      </c>
      <c r="Y1536" s="9">
        <f>MONTH(SalesDataTable[[#This Row],[Order Date]])</f>
        <v>8</v>
      </c>
      <c r="Z1536" s="8" t="str">
        <f>TEXT(SalesDataTable[[#This Row],[Order Date]],"mmm")</f>
        <v>Aug</v>
      </c>
    </row>
    <row r="1537" spans="1:26" ht="16">
      <c r="A1537" s="2">
        <v>590</v>
      </c>
      <c r="B1537" s="3">
        <v>46236</v>
      </c>
      <c r="C1537" s="5">
        <f>YEAR(SalesDataTable[[#This Row],[Order Date]])</f>
        <v>2026</v>
      </c>
      <c r="D1537" s="14" t="str">
        <f>"Q"&amp;ROUNDUP(MONTH(SalesDataTable[[#This Row],[Order Date]])/3,0)</f>
        <v>Q3</v>
      </c>
      <c r="E1537" s="5">
        <f>MONTH(SalesDataTable[[#This Row],[Order Date]])</f>
        <v>8</v>
      </c>
      <c r="F1537" s="5" t="str">
        <f>TEXT(SalesDataTable[[#This Row],[Order Date]], "MMM")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25">
        <f>SalesDataTable[[#This Row],[Units Sold]]*SalesDataTable[[#This Row],[Unit Price]]</f>
        <v>534.6</v>
      </c>
      <c r="V1537" s="8">
        <f>SalesDataTable[[#This Row],[Units Sold]]*SalesDataTable[[#This Row],[Unit Price]]*SalesDataTable[[#This Row],[Discount %]]</f>
        <v>0</v>
      </c>
      <c r="W1537" s="5">
        <f>YEAR(SalesDataTable[[#This Row],[Order Date]])</f>
        <v>2026</v>
      </c>
      <c r="X1537" s="8" t="str">
        <f>"Q"&amp;ROUNDUP(MONTH(SalesDataTable[[#This Row],[Order Date]])/3,0)</f>
        <v>Q3</v>
      </c>
      <c r="Y1537" s="9">
        <f>MONTH(SalesDataTable[[#This Row],[Order Date]])</f>
        <v>8</v>
      </c>
      <c r="Z1537" s="8" t="str">
        <f>TEXT(SalesDataTable[[#This Row],[Order Date]],"mmm")</f>
        <v>Aug</v>
      </c>
    </row>
    <row r="1538" spans="1:26" ht="16">
      <c r="A1538" s="2">
        <v>1599</v>
      </c>
      <c r="B1538" s="3">
        <v>46236</v>
      </c>
      <c r="C1538" s="5">
        <f>YEAR(SalesDataTable[[#This Row],[Order Date]])</f>
        <v>2026</v>
      </c>
      <c r="D1538" s="14" t="str">
        <f>"Q"&amp;ROUNDUP(MONTH(SalesDataTable[[#This Row],[Order Date]])/3,0)</f>
        <v>Q3</v>
      </c>
      <c r="E1538" s="5">
        <f>MONTH(SalesDataTable[[#This Row],[Order Date]])</f>
        <v>8</v>
      </c>
      <c r="F1538" s="5" t="str">
        <f>TEXT(SalesDataTable[[#This Row],[Order Date]], "MMM")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25">
        <f>SalesDataTable[[#This Row],[Units Sold]]*SalesDataTable[[#This Row],[Unit Price]]</f>
        <v>400.9</v>
      </c>
      <c r="V1538" s="8">
        <f>SalesDataTable[[#This Row],[Units Sold]]*SalesDataTable[[#This Row],[Unit Price]]*SalesDataTable[[#This Row],[Discount %]]</f>
        <v>20.045000000000002</v>
      </c>
      <c r="W1538" s="5">
        <f>YEAR(SalesDataTable[[#This Row],[Order Date]])</f>
        <v>2026</v>
      </c>
      <c r="X1538" s="8" t="str">
        <f>"Q"&amp;ROUNDUP(MONTH(SalesDataTable[[#This Row],[Order Date]])/3,0)</f>
        <v>Q3</v>
      </c>
      <c r="Y1538" s="9">
        <f>MONTH(SalesDataTable[[#This Row],[Order Date]])</f>
        <v>8</v>
      </c>
      <c r="Z1538" s="8" t="str">
        <f>TEXT(SalesDataTable[[#This Row],[Order Date]],"mmm")</f>
        <v>Aug</v>
      </c>
    </row>
    <row r="1539" spans="1:26" ht="16">
      <c r="A1539" s="2">
        <v>1665</v>
      </c>
      <c r="B1539" s="3">
        <v>46236</v>
      </c>
      <c r="C1539" s="5">
        <f>YEAR(SalesDataTable[[#This Row],[Order Date]])</f>
        <v>2026</v>
      </c>
      <c r="D1539" s="14" t="str">
        <f>"Q"&amp;ROUNDUP(MONTH(SalesDataTable[[#This Row],[Order Date]])/3,0)</f>
        <v>Q3</v>
      </c>
      <c r="E1539" s="5">
        <f>MONTH(SalesDataTable[[#This Row],[Order Date]])</f>
        <v>8</v>
      </c>
      <c r="F1539" s="5" t="str">
        <f>TEXT(SalesDataTable[[#This Row],[Order Date]], "MMM")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25">
        <f>SalesDataTable[[#This Row],[Units Sold]]*SalesDataTable[[#This Row],[Unit Price]]</f>
        <v>103.74</v>
      </c>
      <c r="V1539" s="8">
        <f>SalesDataTable[[#This Row],[Units Sold]]*SalesDataTable[[#This Row],[Unit Price]]*SalesDataTable[[#This Row],[Discount %]]</f>
        <v>5.1870000000000003</v>
      </c>
      <c r="W1539" s="5">
        <f>YEAR(SalesDataTable[[#This Row],[Order Date]])</f>
        <v>2026</v>
      </c>
      <c r="X1539" s="8" t="str">
        <f>"Q"&amp;ROUNDUP(MONTH(SalesDataTable[[#This Row],[Order Date]])/3,0)</f>
        <v>Q3</v>
      </c>
      <c r="Y1539" s="9">
        <f>MONTH(SalesDataTable[[#This Row],[Order Date]])</f>
        <v>8</v>
      </c>
      <c r="Z1539" s="8" t="str">
        <f>TEXT(SalesDataTable[[#This Row],[Order Date]],"mmm")</f>
        <v>Aug</v>
      </c>
    </row>
    <row r="1540" spans="1:26" ht="16">
      <c r="A1540" s="2">
        <v>2409</v>
      </c>
      <c r="B1540" s="3">
        <v>46236</v>
      </c>
      <c r="C1540" s="5">
        <f>YEAR(SalesDataTable[[#This Row],[Order Date]])</f>
        <v>2026</v>
      </c>
      <c r="D1540" s="14" t="str">
        <f>"Q"&amp;ROUNDUP(MONTH(SalesDataTable[[#This Row],[Order Date]])/3,0)</f>
        <v>Q3</v>
      </c>
      <c r="E1540" s="5">
        <f>MONTH(SalesDataTable[[#This Row],[Order Date]])</f>
        <v>8</v>
      </c>
      <c r="F1540" s="5" t="str">
        <f>TEXT(SalesDataTable[[#This Row],[Order Date]], "MMM")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25">
        <f>SalesDataTable[[#This Row],[Units Sold]]*SalesDataTable[[#This Row],[Unit Price]]</f>
        <v>83.6</v>
      </c>
      <c r="V1540" s="8">
        <f>SalesDataTable[[#This Row],[Units Sold]]*SalesDataTable[[#This Row],[Unit Price]]*SalesDataTable[[#This Row],[Discount %]]</f>
        <v>4.18</v>
      </c>
      <c r="W1540" s="5">
        <f>YEAR(SalesDataTable[[#This Row],[Order Date]])</f>
        <v>2026</v>
      </c>
      <c r="X1540" s="8" t="str">
        <f>"Q"&amp;ROUNDUP(MONTH(SalesDataTable[[#This Row],[Order Date]])/3,0)</f>
        <v>Q3</v>
      </c>
      <c r="Y1540" s="9">
        <f>MONTH(SalesDataTable[[#This Row],[Order Date]])</f>
        <v>8</v>
      </c>
      <c r="Z1540" s="8" t="str">
        <f>TEXT(SalesDataTable[[#This Row],[Order Date]],"mmm")</f>
        <v>Aug</v>
      </c>
    </row>
    <row r="1541" spans="1:26" ht="16">
      <c r="A1541" s="2">
        <v>2936</v>
      </c>
      <c r="B1541" s="3">
        <v>46236</v>
      </c>
      <c r="C1541" s="5">
        <f>YEAR(SalesDataTable[[#This Row],[Order Date]])</f>
        <v>2026</v>
      </c>
      <c r="D1541" s="14" t="str">
        <f>"Q"&amp;ROUNDUP(MONTH(SalesDataTable[[#This Row],[Order Date]])/3,0)</f>
        <v>Q3</v>
      </c>
      <c r="E1541" s="5">
        <f>MONTH(SalesDataTable[[#This Row],[Order Date]])</f>
        <v>8</v>
      </c>
      <c r="F1541" s="5" t="str">
        <f>TEXT(SalesDataTable[[#This Row],[Order Date]], "MMM")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25">
        <f>SalesDataTable[[#This Row],[Units Sold]]*SalesDataTable[[#This Row],[Unit Price]]</f>
        <v>35.74</v>
      </c>
      <c r="V1541" s="8">
        <f>SalesDataTable[[#This Row],[Units Sold]]*SalesDataTable[[#This Row],[Unit Price]]*SalesDataTable[[#This Row],[Discount %]]</f>
        <v>0</v>
      </c>
      <c r="W1541" s="5">
        <f>YEAR(SalesDataTable[[#This Row],[Order Date]])</f>
        <v>2026</v>
      </c>
      <c r="X1541" s="8" t="str">
        <f>"Q"&amp;ROUNDUP(MONTH(SalesDataTable[[#This Row],[Order Date]])/3,0)</f>
        <v>Q3</v>
      </c>
      <c r="Y1541" s="9">
        <f>MONTH(SalesDataTable[[#This Row],[Order Date]])</f>
        <v>8</v>
      </c>
      <c r="Z1541" s="8" t="str">
        <f>TEXT(SalesDataTable[[#This Row],[Order Date]],"mmm")</f>
        <v>Aug</v>
      </c>
    </row>
    <row r="1542" spans="1:26" ht="16">
      <c r="A1542" s="2">
        <v>3397</v>
      </c>
      <c r="B1542" s="3">
        <v>46236</v>
      </c>
      <c r="C1542" s="5">
        <f>YEAR(SalesDataTable[[#This Row],[Order Date]])</f>
        <v>2026</v>
      </c>
      <c r="D1542" s="14" t="str">
        <f>"Q"&amp;ROUNDUP(MONTH(SalesDataTable[[#This Row],[Order Date]])/3,0)</f>
        <v>Q3</v>
      </c>
      <c r="E1542" s="5">
        <f>MONTH(SalesDataTable[[#This Row],[Order Date]])</f>
        <v>8</v>
      </c>
      <c r="F1542" s="5" t="str">
        <f>TEXT(SalesDataTable[[#This Row],[Order Date]], "MMM")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25">
        <f>SalesDataTable[[#This Row],[Units Sold]]*SalesDataTable[[#This Row],[Unit Price]]</f>
        <v>79.849999999999994</v>
      </c>
      <c r="V1542" s="8">
        <f>SalesDataTable[[#This Row],[Units Sold]]*SalesDataTable[[#This Row],[Unit Price]]*SalesDataTable[[#This Row],[Discount %]]</f>
        <v>7.9849999999999994</v>
      </c>
      <c r="W1542" s="5">
        <f>YEAR(SalesDataTable[[#This Row],[Order Date]])</f>
        <v>2026</v>
      </c>
      <c r="X1542" s="8" t="str">
        <f>"Q"&amp;ROUNDUP(MONTH(SalesDataTable[[#This Row],[Order Date]])/3,0)</f>
        <v>Q3</v>
      </c>
      <c r="Y1542" s="9">
        <f>MONTH(SalesDataTable[[#This Row],[Order Date]])</f>
        <v>8</v>
      </c>
      <c r="Z1542" s="8" t="str">
        <f>TEXT(SalesDataTable[[#This Row],[Order Date]],"mmm")</f>
        <v>Aug</v>
      </c>
    </row>
    <row r="1543" spans="1:26" ht="16">
      <c r="A1543" s="2">
        <v>4556</v>
      </c>
      <c r="B1543" s="3">
        <v>46236</v>
      </c>
      <c r="C1543" s="5">
        <f>YEAR(SalesDataTable[[#This Row],[Order Date]])</f>
        <v>2026</v>
      </c>
      <c r="D1543" s="14" t="str">
        <f>"Q"&amp;ROUNDUP(MONTH(SalesDataTable[[#This Row],[Order Date]])/3,0)</f>
        <v>Q3</v>
      </c>
      <c r="E1543" s="5">
        <f>MONTH(SalesDataTable[[#This Row],[Order Date]])</f>
        <v>8</v>
      </c>
      <c r="F1543" s="5" t="str">
        <f>TEXT(SalesDataTable[[#This Row],[Order Date]], "MMM")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25">
        <f>SalesDataTable[[#This Row],[Units Sold]]*SalesDataTable[[#This Row],[Unit Price]]</f>
        <v>92.88</v>
      </c>
      <c r="V1543" s="8">
        <f>SalesDataTable[[#This Row],[Units Sold]]*SalesDataTable[[#This Row],[Unit Price]]*SalesDataTable[[#This Row],[Discount %]]</f>
        <v>0</v>
      </c>
      <c r="W1543" s="5">
        <f>YEAR(SalesDataTable[[#This Row],[Order Date]])</f>
        <v>2026</v>
      </c>
      <c r="X1543" s="8" t="str">
        <f>"Q"&amp;ROUNDUP(MONTH(SalesDataTable[[#This Row],[Order Date]])/3,0)</f>
        <v>Q3</v>
      </c>
      <c r="Y1543" s="9">
        <f>MONTH(SalesDataTable[[#This Row],[Order Date]])</f>
        <v>8</v>
      </c>
      <c r="Z1543" s="8" t="str">
        <f>TEXT(SalesDataTable[[#This Row],[Order Date]],"mmm")</f>
        <v>Aug</v>
      </c>
    </row>
    <row r="1544" spans="1:26" ht="16">
      <c r="A1544" s="2">
        <v>4614</v>
      </c>
      <c r="B1544" s="3">
        <v>46236</v>
      </c>
      <c r="C1544" s="5">
        <f>YEAR(SalesDataTable[[#This Row],[Order Date]])</f>
        <v>2026</v>
      </c>
      <c r="D1544" s="14" t="str">
        <f>"Q"&amp;ROUNDUP(MONTH(SalesDataTable[[#This Row],[Order Date]])/3,0)</f>
        <v>Q3</v>
      </c>
      <c r="E1544" s="5">
        <f>MONTH(SalesDataTable[[#This Row],[Order Date]])</f>
        <v>8</v>
      </c>
      <c r="F1544" s="5" t="str">
        <f>TEXT(SalesDataTable[[#This Row],[Order Date]], "MMM")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25">
        <f>SalesDataTable[[#This Row],[Units Sold]]*SalesDataTable[[#This Row],[Unit Price]]</f>
        <v>100.88</v>
      </c>
      <c r="V1544" s="8">
        <f>SalesDataTable[[#This Row],[Units Sold]]*SalesDataTable[[#This Row],[Unit Price]]*SalesDataTable[[#This Row],[Discount %]]</f>
        <v>0</v>
      </c>
      <c r="W1544" s="5">
        <f>YEAR(SalesDataTable[[#This Row],[Order Date]])</f>
        <v>2026</v>
      </c>
      <c r="X1544" s="8" t="str">
        <f>"Q"&amp;ROUNDUP(MONTH(SalesDataTable[[#This Row],[Order Date]])/3,0)</f>
        <v>Q3</v>
      </c>
      <c r="Y1544" s="9">
        <f>MONTH(SalesDataTable[[#This Row],[Order Date]])</f>
        <v>8</v>
      </c>
      <c r="Z1544" s="8" t="str">
        <f>TEXT(SalesDataTable[[#This Row],[Order Date]],"mmm")</f>
        <v>Aug</v>
      </c>
    </row>
    <row r="1545" spans="1:26" ht="16">
      <c r="A1545" s="2">
        <v>4999</v>
      </c>
      <c r="B1545" s="3">
        <v>46236</v>
      </c>
      <c r="C1545" s="5">
        <f>YEAR(SalesDataTable[[#This Row],[Order Date]])</f>
        <v>2026</v>
      </c>
      <c r="D1545" s="14" t="str">
        <f>"Q"&amp;ROUNDUP(MONTH(SalesDataTable[[#This Row],[Order Date]])/3,0)</f>
        <v>Q3</v>
      </c>
      <c r="E1545" s="5">
        <f>MONTH(SalesDataTable[[#This Row],[Order Date]])</f>
        <v>8</v>
      </c>
      <c r="F1545" s="5" t="str">
        <f>TEXT(SalesDataTable[[#This Row],[Order Date]], "MMM")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25">
        <f>SalesDataTable[[#This Row],[Units Sold]]*SalesDataTable[[#This Row],[Unit Price]]</f>
        <v>162.76</v>
      </c>
      <c r="V1545" s="8">
        <f>SalesDataTable[[#This Row],[Units Sold]]*SalesDataTable[[#This Row],[Unit Price]]*SalesDataTable[[#This Row],[Discount %]]</f>
        <v>0</v>
      </c>
      <c r="W1545" s="5">
        <f>YEAR(SalesDataTable[[#This Row],[Order Date]])</f>
        <v>2026</v>
      </c>
      <c r="X1545" s="8" t="str">
        <f>"Q"&amp;ROUNDUP(MONTH(SalesDataTable[[#This Row],[Order Date]])/3,0)</f>
        <v>Q3</v>
      </c>
      <c r="Y1545" s="9">
        <f>MONTH(SalesDataTable[[#This Row],[Order Date]])</f>
        <v>8</v>
      </c>
      <c r="Z1545" s="8" t="str">
        <f>TEXT(SalesDataTable[[#This Row],[Order Date]],"mmm")</f>
        <v>Aug</v>
      </c>
    </row>
    <row r="1546" spans="1:26" ht="16">
      <c r="A1546" s="2">
        <v>207</v>
      </c>
      <c r="B1546" s="3">
        <v>46237</v>
      </c>
      <c r="C1546" s="5">
        <f>YEAR(SalesDataTable[[#This Row],[Order Date]])</f>
        <v>2026</v>
      </c>
      <c r="D1546" s="14" t="str">
        <f>"Q"&amp;ROUNDUP(MONTH(SalesDataTable[[#This Row],[Order Date]])/3,0)</f>
        <v>Q3</v>
      </c>
      <c r="E1546" s="5">
        <f>MONTH(SalesDataTable[[#This Row],[Order Date]])</f>
        <v>8</v>
      </c>
      <c r="F1546" s="5" t="str">
        <f>TEXT(SalesDataTable[[#This Row],[Order Date]], "MMM")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25">
        <f>SalesDataTable[[#This Row],[Units Sold]]*SalesDataTable[[#This Row],[Unit Price]]</f>
        <v>41.3</v>
      </c>
      <c r="V1546" s="8">
        <f>SalesDataTable[[#This Row],[Units Sold]]*SalesDataTable[[#This Row],[Unit Price]]*SalesDataTable[[#This Row],[Discount %]]</f>
        <v>0</v>
      </c>
      <c r="W1546" s="5">
        <f>YEAR(SalesDataTable[[#This Row],[Order Date]])</f>
        <v>2026</v>
      </c>
      <c r="X1546" s="8" t="str">
        <f>"Q"&amp;ROUNDUP(MONTH(SalesDataTable[[#This Row],[Order Date]])/3,0)</f>
        <v>Q3</v>
      </c>
      <c r="Y1546" s="9">
        <f>MONTH(SalesDataTable[[#This Row],[Order Date]])</f>
        <v>8</v>
      </c>
      <c r="Z1546" s="8" t="str">
        <f>TEXT(SalesDataTable[[#This Row],[Order Date]],"mmm")</f>
        <v>Aug</v>
      </c>
    </row>
    <row r="1547" spans="1:26" ht="16">
      <c r="A1547" s="2">
        <v>295</v>
      </c>
      <c r="B1547" s="3">
        <v>46237</v>
      </c>
      <c r="C1547" s="5">
        <f>YEAR(SalesDataTable[[#This Row],[Order Date]])</f>
        <v>2026</v>
      </c>
      <c r="D1547" s="14" t="str">
        <f>"Q"&amp;ROUNDUP(MONTH(SalesDataTable[[#This Row],[Order Date]])/3,0)</f>
        <v>Q3</v>
      </c>
      <c r="E1547" s="5">
        <f>MONTH(SalesDataTable[[#This Row],[Order Date]])</f>
        <v>8</v>
      </c>
      <c r="F1547" s="5" t="str">
        <f>TEXT(SalesDataTable[[#This Row],[Order Date]], "MMM")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25">
        <f>SalesDataTable[[#This Row],[Units Sold]]*SalesDataTable[[#This Row],[Unit Price]]</f>
        <v>72.3</v>
      </c>
      <c r="V1547" s="8">
        <f>SalesDataTable[[#This Row],[Units Sold]]*SalesDataTable[[#This Row],[Unit Price]]*SalesDataTable[[#This Row],[Discount %]]</f>
        <v>7.23</v>
      </c>
      <c r="W1547" s="5">
        <f>YEAR(SalesDataTable[[#This Row],[Order Date]])</f>
        <v>2026</v>
      </c>
      <c r="X1547" s="8" t="str">
        <f>"Q"&amp;ROUNDUP(MONTH(SalesDataTable[[#This Row],[Order Date]])/3,0)</f>
        <v>Q3</v>
      </c>
      <c r="Y1547" s="9">
        <f>MONTH(SalesDataTable[[#This Row],[Order Date]])</f>
        <v>8</v>
      </c>
      <c r="Z1547" s="8" t="str">
        <f>TEXT(SalesDataTable[[#This Row],[Order Date]],"mmm")</f>
        <v>Aug</v>
      </c>
    </row>
    <row r="1548" spans="1:26" ht="16">
      <c r="A1548" s="2">
        <v>657</v>
      </c>
      <c r="B1548" s="3">
        <v>46237</v>
      </c>
      <c r="C1548" s="5">
        <f>YEAR(SalesDataTable[[#This Row],[Order Date]])</f>
        <v>2026</v>
      </c>
      <c r="D1548" s="14" t="str">
        <f>"Q"&amp;ROUNDUP(MONTH(SalesDataTable[[#This Row],[Order Date]])/3,0)</f>
        <v>Q3</v>
      </c>
      <c r="E1548" s="5">
        <f>MONTH(SalesDataTable[[#This Row],[Order Date]])</f>
        <v>8</v>
      </c>
      <c r="F1548" s="5" t="str">
        <f>TEXT(SalesDataTable[[#This Row],[Order Date]], "MMM")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25">
        <f>SalesDataTable[[#This Row],[Units Sold]]*SalesDataTable[[#This Row],[Unit Price]]</f>
        <v>397.77</v>
      </c>
      <c r="V1548" s="8">
        <f>SalesDataTable[[#This Row],[Units Sold]]*SalesDataTable[[#This Row],[Unit Price]]*SalesDataTable[[#This Row],[Discount %]]</f>
        <v>39.777000000000001</v>
      </c>
      <c r="W1548" s="5">
        <f>YEAR(SalesDataTable[[#This Row],[Order Date]])</f>
        <v>2026</v>
      </c>
      <c r="X1548" s="8" t="str">
        <f>"Q"&amp;ROUNDUP(MONTH(SalesDataTable[[#This Row],[Order Date]])/3,0)</f>
        <v>Q3</v>
      </c>
      <c r="Y1548" s="9">
        <f>MONTH(SalesDataTable[[#This Row],[Order Date]])</f>
        <v>8</v>
      </c>
      <c r="Z1548" s="8" t="str">
        <f>TEXT(SalesDataTable[[#This Row],[Order Date]],"mmm")</f>
        <v>Aug</v>
      </c>
    </row>
    <row r="1549" spans="1:26" ht="16">
      <c r="A1549" s="2">
        <v>694</v>
      </c>
      <c r="B1549" s="3">
        <v>46237</v>
      </c>
      <c r="C1549" s="5">
        <f>YEAR(SalesDataTable[[#This Row],[Order Date]])</f>
        <v>2026</v>
      </c>
      <c r="D1549" s="14" t="str">
        <f>"Q"&amp;ROUNDUP(MONTH(SalesDataTable[[#This Row],[Order Date]])/3,0)</f>
        <v>Q3</v>
      </c>
      <c r="E1549" s="5">
        <f>MONTH(SalesDataTable[[#This Row],[Order Date]])</f>
        <v>8</v>
      </c>
      <c r="F1549" s="5" t="str">
        <f>TEXT(SalesDataTable[[#This Row],[Order Date]], "MMM")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25">
        <f>SalesDataTable[[#This Row],[Units Sold]]*SalesDataTable[[#This Row],[Unit Price]]</f>
        <v>432</v>
      </c>
      <c r="V1549" s="8">
        <f>SalesDataTable[[#This Row],[Units Sold]]*SalesDataTable[[#This Row],[Unit Price]]*SalesDataTable[[#This Row],[Discount %]]</f>
        <v>0</v>
      </c>
      <c r="W1549" s="5">
        <f>YEAR(SalesDataTable[[#This Row],[Order Date]])</f>
        <v>2026</v>
      </c>
      <c r="X1549" s="8" t="str">
        <f>"Q"&amp;ROUNDUP(MONTH(SalesDataTable[[#This Row],[Order Date]])/3,0)</f>
        <v>Q3</v>
      </c>
      <c r="Y1549" s="9">
        <f>MONTH(SalesDataTable[[#This Row],[Order Date]])</f>
        <v>8</v>
      </c>
      <c r="Z1549" s="8" t="str">
        <f>TEXT(SalesDataTable[[#This Row],[Order Date]],"mmm")</f>
        <v>Aug</v>
      </c>
    </row>
    <row r="1550" spans="1:26" ht="16">
      <c r="A1550" s="2">
        <v>1187</v>
      </c>
      <c r="B1550" s="3">
        <v>46237</v>
      </c>
      <c r="C1550" s="5">
        <f>YEAR(SalesDataTable[[#This Row],[Order Date]])</f>
        <v>2026</v>
      </c>
      <c r="D1550" s="14" t="str">
        <f>"Q"&amp;ROUNDUP(MONTH(SalesDataTable[[#This Row],[Order Date]])/3,0)</f>
        <v>Q3</v>
      </c>
      <c r="E1550" s="5">
        <f>MONTH(SalesDataTable[[#This Row],[Order Date]])</f>
        <v>8</v>
      </c>
      <c r="F1550" s="5" t="str">
        <f>TEXT(SalesDataTable[[#This Row],[Order Date]], "MMM")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25">
        <f>SalesDataTable[[#This Row],[Units Sold]]*SalesDataTable[[#This Row],[Unit Price]]</f>
        <v>90.9</v>
      </c>
      <c r="V1550" s="8">
        <f>SalesDataTable[[#This Row],[Units Sold]]*SalesDataTable[[#This Row],[Unit Price]]*SalesDataTable[[#This Row],[Discount %]]</f>
        <v>4.5450000000000008</v>
      </c>
      <c r="W1550" s="5">
        <f>YEAR(SalesDataTable[[#This Row],[Order Date]])</f>
        <v>2026</v>
      </c>
      <c r="X1550" s="8" t="str">
        <f>"Q"&amp;ROUNDUP(MONTH(SalesDataTable[[#This Row],[Order Date]])/3,0)</f>
        <v>Q3</v>
      </c>
      <c r="Y1550" s="9">
        <f>MONTH(SalesDataTable[[#This Row],[Order Date]])</f>
        <v>8</v>
      </c>
      <c r="Z1550" s="8" t="str">
        <f>TEXT(SalesDataTable[[#This Row],[Order Date]],"mmm")</f>
        <v>Aug</v>
      </c>
    </row>
    <row r="1551" spans="1:26" ht="16">
      <c r="A1551" s="2">
        <v>1915</v>
      </c>
      <c r="B1551" s="3">
        <v>46237</v>
      </c>
      <c r="C1551" s="5">
        <f>YEAR(SalesDataTable[[#This Row],[Order Date]])</f>
        <v>2026</v>
      </c>
      <c r="D1551" s="14" t="str">
        <f>"Q"&amp;ROUNDUP(MONTH(SalesDataTable[[#This Row],[Order Date]])/3,0)</f>
        <v>Q3</v>
      </c>
      <c r="E1551" s="5">
        <f>MONTH(SalesDataTable[[#This Row],[Order Date]])</f>
        <v>8</v>
      </c>
      <c r="F1551" s="5" t="str">
        <f>TEXT(SalesDataTable[[#This Row],[Order Date]], "MMM")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25">
        <f>SalesDataTable[[#This Row],[Units Sold]]*SalesDataTable[[#This Row],[Unit Price]]</f>
        <v>41.16</v>
      </c>
      <c r="V1551" s="8">
        <f>SalesDataTable[[#This Row],[Units Sold]]*SalesDataTable[[#This Row],[Unit Price]]*SalesDataTable[[#This Row],[Discount %]]</f>
        <v>2.0579999999999998</v>
      </c>
      <c r="W1551" s="5">
        <f>YEAR(SalesDataTable[[#This Row],[Order Date]])</f>
        <v>2026</v>
      </c>
      <c r="X1551" s="8" t="str">
        <f>"Q"&amp;ROUNDUP(MONTH(SalesDataTable[[#This Row],[Order Date]])/3,0)</f>
        <v>Q3</v>
      </c>
      <c r="Y1551" s="9">
        <f>MONTH(SalesDataTable[[#This Row],[Order Date]])</f>
        <v>8</v>
      </c>
      <c r="Z1551" s="8" t="str">
        <f>TEXT(SalesDataTable[[#This Row],[Order Date]],"mmm")</f>
        <v>Aug</v>
      </c>
    </row>
    <row r="1552" spans="1:26" ht="16">
      <c r="A1552" s="2">
        <v>2156</v>
      </c>
      <c r="B1552" s="3">
        <v>46237</v>
      </c>
      <c r="C1552" s="5">
        <f>YEAR(SalesDataTable[[#This Row],[Order Date]])</f>
        <v>2026</v>
      </c>
      <c r="D1552" s="14" t="str">
        <f>"Q"&amp;ROUNDUP(MONTH(SalesDataTable[[#This Row],[Order Date]])/3,0)</f>
        <v>Q3</v>
      </c>
      <c r="E1552" s="5">
        <f>MONTH(SalesDataTable[[#This Row],[Order Date]])</f>
        <v>8</v>
      </c>
      <c r="F1552" s="5" t="str">
        <f>TEXT(SalesDataTable[[#This Row],[Order Date]], "MMM")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25">
        <f>SalesDataTable[[#This Row],[Units Sold]]*SalesDataTable[[#This Row],[Unit Price]]</f>
        <v>162.78</v>
      </c>
      <c r="V1552" s="8">
        <f>SalesDataTable[[#This Row],[Units Sold]]*SalesDataTable[[#This Row],[Unit Price]]*SalesDataTable[[#This Row],[Discount %]]</f>
        <v>0</v>
      </c>
      <c r="W1552" s="5">
        <f>YEAR(SalesDataTable[[#This Row],[Order Date]])</f>
        <v>2026</v>
      </c>
      <c r="X1552" s="8" t="str">
        <f>"Q"&amp;ROUNDUP(MONTH(SalesDataTable[[#This Row],[Order Date]])/3,0)</f>
        <v>Q3</v>
      </c>
      <c r="Y1552" s="9">
        <f>MONTH(SalesDataTable[[#This Row],[Order Date]])</f>
        <v>8</v>
      </c>
      <c r="Z1552" s="8" t="str">
        <f>TEXT(SalesDataTable[[#This Row],[Order Date]],"mmm")</f>
        <v>Aug</v>
      </c>
    </row>
    <row r="1553" spans="1:26" ht="16">
      <c r="A1553" s="2">
        <v>2539</v>
      </c>
      <c r="B1553" s="3">
        <v>46237</v>
      </c>
      <c r="C1553" s="5">
        <f>YEAR(SalesDataTable[[#This Row],[Order Date]])</f>
        <v>2026</v>
      </c>
      <c r="D1553" s="14" t="str">
        <f>"Q"&amp;ROUNDUP(MONTH(SalesDataTable[[#This Row],[Order Date]])/3,0)</f>
        <v>Q3</v>
      </c>
      <c r="E1553" s="5">
        <f>MONTH(SalesDataTable[[#This Row],[Order Date]])</f>
        <v>8</v>
      </c>
      <c r="F1553" s="5" t="str">
        <f>TEXT(SalesDataTable[[#This Row],[Order Date]], "MMM")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25">
        <f>SalesDataTable[[#This Row],[Units Sold]]*SalesDataTable[[#This Row],[Unit Price]]</f>
        <v>80.040000000000006</v>
      </c>
      <c r="V1553" s="8">
        <f>SalesDataTable[[#This Row],[Units Sold]]*SalesDataTable[[#This Row],[Unit Price]]*SalesDataTable[[#This Row],[Discount %]]</f>
        <v>8.0040000000000013</v>
      </c>
      <c r="W1553" s="5">
        <f>YEAR(SalesDataTable[[#This Row],[Order Date]])</f>
        <v>2026</v>
      </c>
      <c r="X1553" s="8" t="str">
        <f>"Q"&amp;ROUNDUP(MONTH(SalesDataTable[[#This Row],[Order Date]])/3,0)</f>
        <v>Q3</v>
      </c>
      <c r="Y1553" s="9">
        <f>MONTH(SalesDataTable[[#This Row],[Order Date]])</f>
        <v>8</v>
      </c>
      <c r="Z1553" s="8" t="str">
        <f>TEXT(SalesDataTable[[#This Row],[Order Date]],"mmm")</f>
        <v>Aug</v>
      </c>
    </row>
    <row r="1554" spans="1:26" ht="16">
      <c r="A1554" s="2">
        <v>3803</v>
      </c>
      <c r="B1554" s="3">
        <v>46237</v>
      </c>
      <c r="C1554" s="5">
        <f>YEAR(SalesDataTable[[#This Row],[Order Date]])</f>
        <v>2026</v>
      </c>
      <c r="D1554" s="14" t="str">
        <f>"Q"&amp;ROUNDUP(MONTH(SalesDataTable[[#This Row],[Order Date]])/3,0)</f>
        <v>Q3</v>
      </c>
      <c r="E1554" s="5">
        <f>MONTH(SalesDataTable[[#This Row],[Order Date]])</f>
        <v>8</v>
      </c>
      <c r="F1554" s="5" t="str">
        <f>TEXT(SalesDataTable[[#This Row],[Order Date]], "MMM")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25">
        <f>SalesDataTable[[#This Row],[Units Sold]]*SalesDataTable[[#This Row],[Unit Price]]</f>
        <v>90.21</v>
      </c>
      <c r="V1554" s="8">
        <f>SalesDataTable[[#This Row],[Units Sold]]*SalesDataTable[[#This Row],[Unit Price]]*SalesDataTable[[#This Row],[Discount %]]</f>
        <v>0</v>
      </c>
      <c r="W1554" s="5">
        <f>YEAR(SalesDataTable[[#This Row],[Order Date]])</f>
        <v>2026</v>
      </c>
      <c r="X1554" s="8" t="str">
        <f>"Q"&amp;ROUNDUP(MONTH(SalesDataTable[[#This Row],[Order Date]])/3,0)</f>
        <v>Q3</v>
      </c>
      <c r="Y1554" s="9">
        <f>MONTH(SalesDataTable[[#This Row],[Order Date]])</f>
        <v>8</v>
      </c>
      <c r="Z1554" s="8" t="str">
        <f>TEXT(SalesDataTable[[#This Row],[Order Date]],"mmm")</f>
        <v>Aug</v>
      </c>
    </row>
    <row r="1555" spans="1:26" ht="16">
      <c r="A1555" s="2">
        <v>100</v>
      </c>
      <c r="B1555" s="3">
        <v>46238</v>
      </c>
      <c r="C1555" s="5">
        <f>YEAR(SalesDataTable[[#This Row],[Order Date]])</f>
        <v>2026</v>
      </c>
      <c r="D1555" s="14" t="str">
        <f>"Q"&amp;ROUNDUP(MONTH(SalesDataTable[[#This Row],[Order Date]])/3,0)</f>
        <v>Q3</v>
      </c>
      <c r="E1555" s="5">
        <f>MONTH(SalesDataTable[[#This Row],[Order Date]])</f>
        <v>8</v>
      </c>
      <c r="F1555" s="5" t="str">
        <f>TEXT(SalesDataTable[[#This Row],[Order Date]], "MMM")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25">
        <f>SalesDataTable[[#This Row],[Units Sold]]*SalesDataTable[[#This Row],[Unit Price]]</f>
        <v>133.6</v>
      </c>
      <c r="V1555" s="8">
        <f>SalesDataTable[[#This Row],[Units Sold]]*SalesDataTable[[#This Row],[Unit Price]]*SalesDataTable[[#This Row],[Discount %]]</f>
        <v>13.36</v>
      </c>
      <c r="W1555" s="5">
        <f>YEAR(SalesDataTable[[#This Row],[Order Date]])</f>
        <v>2026</v>
      </c>
      <c r="X1555" s="8" t="str">
        <f>"Q"&amp;ROUNDUP(MONTH(SalesDataTable[[#This Row],[Order Date]])/3,0)</f>
        <v>Q3</v>
      </c>
      <c r="Y1555" s="9">
        <f>MONTH(SalesDataTable[[#This Row],[Order Date]])</f>
        <v>8</v>
      </c>
      <c r="Z1555" s="8" t="str">
        <f>TEXT(SalesDataTable[[#This Row],[Order Date]],"mmm")</f>
        <v>Aug</v>
      </c>
    </row>
    <row r="1556" spans="1:26" ht="16">
      <c r="A1556" s="2">
        <v>118</v>
      </c>
      <c r="B1556" s="3">
        <v>46238</v>
      </c>
      <c r="C1556" s="5">
        <f>YEAR(SalesDataTable[[#This Row],[Order Date]])</f>
        <v>2026</v>
      </c>
      <c r="D1556" s="14" t="str">
        <f>"Q"&amp;ROUNDUP(MONTH(SalesDataTable[[#This Row],[Order Date]])/3,0)</f>
        <v>Q3</v>
      </c>
      <c r="E1556" s="5">
        <f>MONTH(SalesDataTable[[#This Row],[Order Date]])</f>
        <v>8</v>
      </c>
      <c r="F1556" s="5" t="str">
        <f>TEXT(SalesDataTable[[#This Row],[Order Date]], "MMM")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25">
        <f>SalesDataTable[[#This Row],[Units Sold]]*SalesDataTable[[#This Row],[Unit Price]]</f>
        <v>47.53</v>
      </c>
      <c r="V1556" s="8">
        <f>SalesDataTable[[#This Row],[Units Sold]]*SalesDataTable[[#This Row],[Unit Price]]*SalesDataTable[[#This Row],[Discount %]]</f>
        <v>0</v>
      </c>
      <c r="W1556" s="5">
        <f>YEAR(SalesDataTable[[#This Row],[Order Date]])</f>
        <v>2026</v>
      </c>
      <c r="X1556" s="8" t="str">
        <f>"Q"&amp;ROUNDUP(MONTH(SalesDataTable[[#This Row],[Order Date]])/3,0)</f>
        <v>Q3</v>
      </c>
      <c r="Y1556" s="9">
        <f>MONTH(SalesDataTable[[#This Row],[Order Date]])</f>
        <v>8</v>
      </c>
      <c r="Z1556" s="8" t="str">
        <f>TEXT(SalesDataTable[[#This Row],[Order Date]],"mmm")</f>
        <v>Aug</v>
      </c>
    </row>
    <row r="1557" spans="1:26" ht="16">
      <c r="A1557" s="2">
        <v>220</v>
      </c>
      <c r="B1557" s="3">
        <v>46238</v>
      </c>
      <c r="C1557" s="5">
        <f>YEAR(SalesDataTable[[#This Row],[Order Date]])</f>
        <v>2026</v>
      </c>
      <c r="D1557" s="14" t="str">
        <f>"Q"&amp;ROUNDUP(MONTH(SalesDataTable[[#This Row],[Order Date]])/3,0)</f>
        <v>Q3</v>
      </c>
      <c r="E1557" s="5">
        <f>MONTH(SalesDataTable[[#This Row],[Order Date]])</f>
        <v>8</v>
      </c>
      <c r="F1557" s="5" t="str">
        <f>TEXT(SalesDataTable[[#This Row],[Order Date]], "MMM")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25">
        <f>SalesDataTable[[#This Row],[Units Sold]]*SalesDataTable[[#This Row],[Unit Price]]</f>
        <v>93.42</v>
      </c>
      <c r="V1557" s="8">
        <f>SalesDataTable[[#This Row],[Units Sold]]*SalesDataTable[[#This Row],[Unit Price]]*SalesDataTable[[#This Row],[Discount %]]</f>
        <v>0</v>
      </c>
      <c r="W1557" s="5">
        <f>YEAR(SalesDataTable[[#This Row],[Order Date]])</f>
        <v>2026</v>
      </c>
      <c r="X1557" s="8" t="str">
        <f>"Q"&amp;ROUNDUP(MONTH(SalesDataTable[[#This Row],[Order Date]])/3,0)</f>
        <v>Q3</v>
      </c>
      <c r="Y1557" s="9">
        <f>MONTH(SalesDataTable[[#This Row],[Order Date]])</f>
        <v>8</v>
      </c>
      <c r="Z1557" s="8" t="str">
        <f>TEXT(SalesDataTable[[#This Row],[Order Date]],"mmm")</f>
        <v>Aug</v>
      </c>
    </row>
    <row r="1558" spans="1:26" ht="16">
      <c r="A1558" s="2">
        <v>1145</v>
      </c>
      <c r="B1558" s="3">
        <v>46238</v>
      </c>
      <c r="C1558" s="5">
        <f>YEAR(SalesDataTable[[#This Row],[Order Date]])</f>
        <v>2026</v>
      </c>
      <c r="D1558" s="14" t="str">
        <f>"Q"&amp;ROUNDUP(MONTH(SalesDataTable[[#This Row],[Order Date]])/3,0)</f>
        <v>Q3</v>
      </c>
      <c r="E1558" s="5">
        <f>MONTH(SalesDataTable[[#This Row],[Order Date]])</f>
        <v>8</v>
      </c>
      <c r="F1558" s="5" t="str">
        <f>TEXT(SalesDataTable[[#This Row],[Order Date]], "MMM")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25">
        <f>SalesDataTable[[#This Row],[Units Sold]]*SalesDataTable[[#This Row],[Unit Price]]</f>
        <v>197.26</v>
      </c>
      <c r="V1558" s="8">
        <f>SalesDataTable[[#This Row],[Units Sold]]*SalesDataTable[[#This Row],[Unit Price]]*SalesDataTable[[#This Row],[Discount %]]</f>
        <v>0</v>
      </c>
      <c r="W1558" s="5">
        <f>YEAR(SalesDataTable[[#This Row],[Order Date]])</f>
        <v>2026</v>
      </c>
      <c r="X1558" s="8" t="str">
        <f>"Q"&amp;ROUNDUP(MONTH(SalesDataTable[[#This Row],[Order Date]])/3,0)</f>
        <v>Q3</v>
      </c>
      <c r="Y1558" s="9">
        <f>MONTH(SalesDataTable[[#This Row],[Order Date]])</f>
        <v>8</v>
      </c>
      <c r="Z1558" s="8" t="str">
        <f>TEXT(SalesDataTable[[#This Row],[Order Date]],"mmm")</f>
        <v>Aug</v>
      </c>
    </row>
    <row r="1559" spans="1:26" ht="16">
      <c r="A1559" s="2">
        <v>1289</v>
      </c>
      <c r="B1559" s="3">
        <v>46238</v>
      </c>
      <c r="C1559" s="5">
        <f>YEAR(SalesDataTable[[#This Row],[Order Date]])</f>
        <v>2026</v>
      </c>
      <c r="D1559" s="14" t="str">
        <f>"Q"&amp;ROUNDUP(MONTH(SalesDataTable[[#This Row],[Order Date]])/3,0)</f>
        <v>Q3</v>
      </c>
      <c r="E1559" s="5">
        <f>MONTH(SalesDataTable[[#This Row],[Order Date]])</f>
        <v>8</v>
      </c>
      <c r="F1559" s="5" t="str">
        <f>TEXT(SalesDataTable[[#This Row],[Order Date]], "MMM")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25">
        <f>SalesDataTable[[#This Row],[Units Sold]]*SalesDataTable[[#This Row],[Unit Price]]</f>
        <v>70.56</v>
      </c>
      <c r="V1559" s="8">
        <f>SalesDataTable[[#This Row],[Units Sold]]*SalesDataTable[[#This Row],[Unit Price]]*SalesDataTable[[#This Row],[Discount %]]</f>
        <v>0</v>
      </c>
      <c r="W1559" s="5">
        <f>YEAR(SalesDataTable[[#This Row],[Order Date]])</f>
        <v>2026</v>
      </c>
      <c r="X1559" s="8" t="str">
        <f>"Q"&amp;ROUNDUP(MONTH(SalesDataTable[[#This Row],[Order Date]])/3,0)</f>
        <v>Q3</v>
      </c>
      <c r="Y1559" s="9">
        <f>MONTH(SalesDataTable[[#This Row],[Order Date]])</f>
        <v>8</v>
      </c>
      <c r="Z1559" s="8" t="str">
        <f>TEXT(SalesDataTable[[#This Row],[Order Date]],"mmm")</f>
        <v>Aug</v>
      </c>
    </row>
    <row r="1560" spans="1:26" ht="16">
      <c r="A1560" s="2">
        <v>1411</v>
      </c>
      <c r="B1560" s="3">
        <v>46238</v>
      </c>
      <c r="C1560" s="5">
        <f>YEAR(SalesDataTable[[#This Row],[Order Date]])</f>
        <v>2026</v>
      </c>
      <c r="D1560" s="14" t="str">
        <f>"Q"&amp;ROUNDUP(MONTH(SalesDataTable[[#This Row],[Order Date]])/3,0)</f>
        <v>Q3</v>
      </c>
      <c r="E1560" s="5">
        <f>MONTH(SalesDataTable[[#This Row],[Order Date]])</f>
        <v>8</v>
      </c>
      <c r="F1560" s="5" t="str">
        <f>TEXT(SalesDataTable[[#This Row],[Order Date]], "MMM")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25">
        <f>SalesDataTable[[#This Row],[Units Sold]]*SalesDataTable[[#This Row],[Unit Price]]</f>
        <v>36.58</v>
      </c>
      <c r="V1560" s="8">
        <f>SalesDataTable[[#This Row],[Units Sold]]*SalesDataTable[[#This Row],[Unit Price]]*SalesDataTable[[#This Row],[Discount %]]</f>
        <v>0</v>
      </c>
      <c r="W1560" s="5">
        <f>YEAR(SalesDataTable[[#This Row],[Order Date]])</f>
        <v>2026</v>
      </c>
      <c r="X1560" s="8" t="str">
        <f>"Q"&amp;ROUNDUP(MONTH(SalesDataTable[[#This Row],[Order Date]])/3,0)</f>
        <v>Q3</v>
      </c>
      <c r="Y1560" s="9">
        <f>MONTH(SalesDataTable[[#This Row],[Order Date]])</f>
        <v>8</v>
      </c>
      <c r="Z1560" s="8" t="str">
        <f>TEXT(SalesDataTable[[#This Row],[Order Date]],"mmm")</f>
        <v>Aug</v>
      </c>
    </row>
    <row r="1561" spans="1:26" ht="16">
      <c r="A1561" s="2">
        <v>1799</v>
      </c>
      <c r="B1561" s="3">
        <v>46238</v>
      </c>
      <c r="C1561" s="5">
        <f>YEAR(SalesDataTable[[#This Row],[Order Date]])</f>
        <v>2026</v>
      </c>
      <c r="D1561" s="14" t="str">
        <f>"Q"&amp;ROUNDUP(MONTH(SalesDataTable[[#This Row],[Order Date]])/3,0)</f>
        <v>Q3</v>
      </c>
      <c r="E1561" s="5">
        <f>MONTH(SalesDataTable[[#This Row],[Order Date]])</f>
        <v>8</v>
      </c>
      <c r="F1561" s="5" t="str">
        <f>TEXT(SalesDataTable[[#This Row],[Order Date]], "MMM")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25">
        <f>SalesDataTable[[#This Row],[Units Sold]]*SalesDataTable[[#This Row],[Unit Price]]</f>
        <v>331.92</v>
      </c>
      <c r="V1561" s="8">
        <f>SalesDataTable[[#This Row],[Units Sold]]*SalesDataTable[[#This Row],[Unit Price]]*SalesDataTable[[#This Row],[Discount %]]</f>
        <v>16.596</v>
      </c>
      <c r="W1561" s="5">
        <f>YEAR(SalesDataTable[[#This Row],[Order Date]])</f>
        <v>2026</v>
      </c>
      <c r="X1561" s="8" t="str">
        <f>"Q"&amp;ROUNDUP(MONTH(SalesDataTable[[#This Row],[Order Date]])/3,0)</f>
        <v>Q3</v>
      </c>
      <c r="Y1561" s="9">
        <f>MONTH(SalesDataTable[[#This Row],[Order Date]])</f>
        <v>8</v>
      </c>
      <c r="Z1561" s="8" t="str">
        <f>TEXT(SalesDataTable[[#This Row],[Order Date]],"mmm")</f>
        <v>Aug</v>
      </c>
    </row>
    <row r="1562" spans="1:26" ht="16">
      <c r="A1562" s="2">
        <v>1871</v>
      </c>
      <c r="B1562" s="3">
        <v>46238</v>
      </c>
      <c r="C1562" s="5">
        <f>YEAR(SalesDataTable[[#This Row],[Order Date]])</f>
        <v>2026</v>
      </c>
      <c r="D1562" s="14" t="str">
        <f>"Q"&amp;ROUNDUP(MONTH(SalesDataTable[[#This Row],[Order Date]])/3,0)</f>
        <v>Q3</v>
      </c>
      <c r="E1562" s="5">
        <f>MONTH(SalesDataTable[[#This Row],[Order Date]])</f>
        <v>8</v>
      </c>
      <c r="F1562" s="5" t="str">
        <f>TEXT(SalesDataTable[[#This Row],[Order Date]], "MMM")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25">
        <f>SalesDataTable[[#This Row],[Units Sold]]*SalesDataTable[[#This Row],[Unit Price]]</f>
        <v>41.25</v>
      </c>
      <c r="V1562" s="8">
        <f>SalesDataTable[[#This Row],[Units Sold]]*SalesDataTable[[#This Row],[Unit Price]]*SalesDataTable[[#This Row],[Discount %]]</f>
        <v>0</v>
      </c>
      <c r="W1562" s="5">
        <f>YEAR(SalesDataTable[[#This Row],[Order Date]])</f>
        <v>2026</v>
      </c>
      <c r="X1562" s="8" t="str">
        <f>"Q"&amp;ROUNDUP(MONTH(SalesDataTable[[#This Row],[Order Date]])/3,0)</f>
        <v>Q3</v>
      </c>
      <c r="Y1562" s="9">
        <f>MONTH(SalesDataTable[[#This Row],[Order Date]])</f>
        <v>8</v>
      </c>
      <c r="Z1562" s="8" t="str">
        <f>TEXT(SalesDataTable[[#This Row],[Order Date]],"mmm")</f>
        <v>Aug</v>
      </c>
    </row>
    <row r="1563" spans="1:26" ht="16">
      <c r="A1563" s="2">
        <v>4180</v>
      </c>
      <c r="B1563" s="3">
        <v>46238</v>
      </c>
      <c r="C1563" s="5">
        <f>YEAR(SalesDataTable[[#This Row],[Order Date]])</f>
        <v>2026</v>
      </c>
      <c r="D1563" s="14" t="str">
        <f>"Q"&amp;ROUNDUP(MONTH(SalesDataTable[[#This Row],[Order Date]])/3,0)</f>
        <v>Q3</v>
      </c>
      <c r="E1563" s="5">
        <f>MONTH(SalesDataTable[[#This Row],[Order Date]])</f>
        <v>8</v>
      </c>
      <c r="F1563" s="5" t="str">
        <f>TEXT(SalesDataTable[[#This Row],[Order Date]], "MMM")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25">
        <f>SalesDataTable[[#This Row],[Units Sold]]*SalesDataTable[[#This Row],[Unit Price]]</f>
        <v>101.37</v>
      </c>
      <c r="V1563" s="8">
        <f>SalesDataTable[[#This Row],[Units Sold]]*SalesDataTable[[#This Row],[Unit Price]]*SalesDataTable[[#This Row],[Discount %]]</f>
        <v>0</v>
      </c>
      <c r="W1563" s="5">
        <f>YEAR(SalesDataTable[[#This Row],[Order Date]])</f>
        <v>2026</v>
      </c>
      <c r="X1563" s="8" t="str">
        <f>"Q"&amp;ROUNDUP(MONTH(SalesDataTable[[#This Row],[Order Date]])/3,0)</f>
        <v>Q3</v>
      </c>
      <c r="Y1563" s="9">
        <f>MONTH(SalesDataTable[[#This Row],[Order Date]])</f>
        <v>8</v>
      </c>
      <c r="Z1563" s="8" t="str">
        <f>TEXT(SalesDataTable[[#This Row],[Order Date]],"mmm")</f>
        <v>Aug</v>
      </c>
    </row>
    <row r="1564" spans="1:26" ht="16">
      <c r="A1564" s="2">
        <v>4338</v>
      </c>
      <c r="B1564" s="3">
        <v>46238</v>
      </c>
      <c r="C1564" s="5">
        <f>YEAR(SalesDataTable[[#This Row],[Order Date]])</f>
        <v>2026</v>
      </c>
      <c r="D1564" s="14" t="str">
        <f>"Q"&amp;ROUNDUP(MONTH(SalesDataTable[[#This Row],[Order Date]])/3,0)</f>
        <v>Q3</v>
      </c>
      <c r="E1564" s="5">
        <f>MONTH(SalesDataTable[[#This Row],[Order Date]])</f>
        <v>8</v>
      </c>
      <c r="F1564" s="5" t="str">
        <f>TEXT(SalesDataTable[[#This Row],[Order Date]], "MMM")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25">
        <f>SalesDataTable[[#This Row],[Units Sold]]*SalesDataTable[[#This Row],[Unit Price]]</f>
        <v>340.66</v>
      </c>
      <c r="V1564" s="8">
        <f>SalesDataTable[[#This Row],[Units Sold]]*SalesDataTable[[#This Row],[Unit Price]]*SalesDataTable[[#This Row],[Discount %]]</f>
        <v>17.033000000000001</v>
      </c>
      <c r="W1564" s="5">
        <f>YEAR(SalesDataTable[[#This Row],[Order Date]])</f>
        <v>2026</v>
      </c>
      <c r="X1564" s="8" t="str">
        <f>"Q"&amp;ROUNDUP(MONTH(SalesDataTable[[#This Row],[Order Date]])/3,0)</f>
        <v>Q3</v>
      </c>
      <c r="Y1564" s="9">
        <f>MONTH(SalesDataTable[[#This Row],[Order Date]])</f>
        <v>8</v>
      </c>
      <c r="Z1564" s="8" t="str">
        <f>TEXT(SalesDataTable[[#This Row],[Order Date]],"mmm")</f>
        <v>Aug</v>
      </c>
    </row>
    <row r="1565" spans="1:26" ht="16">
      <c r="A1565" s="2">
        <v>4463</v>
      </c>
      <c r="B1565" s="3">
        <v>46238</v>
      </c>
      <c r="C1565" s="5">
        <f>YEAR(SalesDataTable[[#This Row],[Order Date]])</f>
        <v>2026</v>
      </c>
      <c r="D1565" s="14" t="str">
        <f>"Q"&amp;ROUNDUP(MONTH(SalesDataTable[[#This Row],[Order Date]])/3,0)</f>
        <v>Q3</v>
      </c>
      <c r="E1565" s="5">
        <f>MONTH(SalesDataTable[[#This Row],[Order Date]])</f>
        <v>8</v>
      </c>
      <c r="F1565" s="5" t="str">
        <f>TEXT(SalesDataTable[[#This Row],[Order Date]], "MMM")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25">
        <f>SalesDataTable[[#This Row],[Units Sold]]*SalesDataTable[[#This Row],[Unit Price]]</f>
        <v>50.43</v>
      </c>
      <c r="V1565" s="8">
        <f>SalesDataTable[[#This Row],[Units Sold]]*SalesDataTable[[#This Row],[Unit Price]]*SalesDataTable[[#This Row],[Discount %]]</f>
        <v>7.5644999999999998</v>
      </c>
      <c r="W1565" s="5">
        <f>YEAR(SalesDataTable[[#This Row],[Order Date]])</f>
        <v>2026</v>
      </c>
      <c r="X1565" s="8" t="str">
        <f>"Q"&amp;ROUNDUP(MONTH(SalesDataTable[[#This Row],[Order Date]])/3,0)</f>
        <v>Q3</v>
      </c>
      <c r="Y1565" s="9">
        <f>MONTH(SalesDataTable[[#This Row],[Order Date]])</f>
        <v>8</v>
      </c>
      <c r="Z1565" s="8" t="str">
        <f>TEXT(SalesDataTable[[#This Row],[Order Date]],"mmm")</f>
        <v>Aug</v>
      </c>
    </row>
    <row r="1566" spans="1:26" ht="16">
      <c r="A1566" s="2">
        <v>382</v>
      </c>
      <c r="B1566" s="3">
        <v>46239</v>
      </c>
      <c r="C1566" s="5">
        <f>YEAR(SalesDataTable[[#This Row],[Order Date]])</f>
        <v>2026</v>
      </c>
      <c r="D1566" s="14" t="str">
        <f>"Q"&amp;ROUNDUP(MONTH(SalesDataTable[[#This Row],[Order Date]])/3,0)</f>
        <v>Q3</v>
      </c>
      <c r="E1566" s="5">
        <f>MONTH(SalesDataTable[[#This Row],[Order Date]])</f>
        <v>8</v>
      </c>
      <c r="F1566" s="5" t="str">
        <f>TEXT(SalesDataTable[[#This Row],[Order Date]], "MMM")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25">
        <f>SalesDataTable[[#This Row],[Units Sold]]*SalesDataTable[[#This Row],[Unit Price]]</f>
        <v>40.42</v>
      </c>
      <c r="V1566" s="8">
        <f>SalesDataTable[[#This Row],[Units Sold]]*SalesDataTable[[#This Row],[Unit Price]]*SalesDataTable[[#This Row],[Discount %]]</f>
        <v>2.0210000000000004</v>
      </c>
      <c r="W1566" s="5">
        <f>YEAR(SalesDataTable[[#This Row],[Order Date]])</f>
        <v>2026</v>
      </c>
      <c r="X1566" s="8" t="str">
        <f>"Q"&amp;ROUNDUP(MONTH(SalesDataTable[[#This Row],[Order Date]])/3,0)</f>
        <v>Q3</v>
      </c>
      <c r="Y1566" s="9">
        <f>MONTH(SalesDataTable[[#This Row],[Order Date]])</f>
        <v>8</v>
      </c>
      <c r="Z1566" s="8" t="str">
        <f>TEXT(SalesDataTable[[#This Row],[Order Date]],"mmm")</f>
        <v>Aug</v>
      </c>
    </row>
    <row r="1567" spans="1:26" ht="16">
      <c r="A1567" s="2">
        <v>1011</v>
      </c>
      <c r="B1567" s="3">
        <v>46239</v>
      </c>
      <c r="C1567" s="5">
        <f>YEAR(SalesDataTable[[#This Row],[Order Date]])</f>
        <v>2026</v>
      </c>
      <c r="D1567" s="14" t="str">
        <f>"Q"&amp;ROUNDUP(MONTH(SalesDataTable[[#This Row],[Order Date]])/3,0)</f>
        <v>Q3</v>
      </c>
      <c r="E1567" s="5">
        <f>MONTH(SalesDataTable[[#This Row],[Order Date]])</f>
        <v>8</v>
      </c>
      <c r="F1567" s="5" t="str">
        <f>TEXT(SalesDataTable[[#This Row],[Order Date]], "MMM")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25">
        <f>SalesDataTable[[#This Row],[Units Sold]]*SalesDataTable[[#This Row],[Unit Price]]</f>
        <v>51.81</v>
      </c>
      <c r="V1567" s="8">
        <f>SalesDataTable[[#This Row],[Units Sold]]*SalesDataTable[[#This Row],[Unit Price]]*SalesDataTable[[#This Row],[Discount %]]</f>
        <v>2.5905000000000005</v>
      </c>
      <c r="W1567" s="5">
        <f>YEAR(SalesDataTable[[#This Row],[Order Date]])</f>
        <v>2026</v>
      </c>
      <c r="X1567" s="8" t="str">
        <f>"Q"&amp;ROUNDUP(MONTH(SalesDataTable[[#This Row],[Order Date]])/3,0)</f>
        <v>Q3</v>
      </c>
      <c r="Y1567" s="9">
        <f>MONTH(SalesDataTable[[#This Row],[Order Date]])</f>
        <v>8</v>
      </c>
      <c r="Z1567" s="8" t="str">
        <f>TEXT(SalesDataTable[[#This Row],[Order Date]],"mmm")</f>
        <v>Aug</v>
      </c>
    </row>
    <row r="1568" spans="1:26" ht="16">
      <c r="A1568" s="2">
        <v>1148</v>
      </c>
      <c r="B1568" s="3">
        <v>46239</v>
      </c>
      <c r="C1568" s="5">
        <f>YEAR(SalesDataTable[[#This Row],[Order Date]])</f>
        <v>2026</v>
      </c>
      <c r="D1568" s="14" t="str">
        <f>"Q"&amp;ROUNDUP(MONTH(SalesDataTable[[#This Row],[Order Date]])/3,0)</f>
        <v>Q3</v>
      </c>
      <c r="E1568" s="5">
        <f>MONTH(SalesDataTable[[#This Row],[Order Date]])</f>
        <v>8</v>
      </c>
      <c r="F1568" s="5" t="str">
        <f>TEXT(SalesDataTable[[#This Row],[Order Date]], "MMM")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25">
        <f>SalesDataTable[[#This Row],[Units Sold]]*SalesDataTable[[#This Row],[Unit Price]]</f>
        <v>107.69999999999999</v>
      </c>
      <c r="V1568" s="8">
        <f>SalesDataTable[[#This Row],[Units Sold]]*SalesDataTable[[#This Row],[Unit Price]]*SalesDataTable[[#This Row],[Discount %]]</f>
        <v>0</v>
      </c>
      <c r="W1568" s="5">
        <f>YEAR(SalesDataTable[[#This Row],[Order Date]])</f>
        <v>2026</v>
      </c>
      <c r="X1568" s="8" t="str">
        <f>"Q"&amp;ROUNDUP(MONTH(SalesDataTable[[#This Row],[Order Date]])/3,0)</f>
        <v>Q3</v>
      </c>
      <c r="Y1568" s="9">
        <f>MONTH(SalesDataTable[[#This Row],[Order Date]])</f>
        <v>8</v>
      </c>
      <c r="Z1568" s="8" t="str">
        <f>TEXT(SalesDataTable[[#This Row],[Order Date]],"mmm")</f>
        <v>Aug</v>
      </c>
    </row>
    <row r="1569" spans="1:26" ht="16">
      <c r="A1569" s="2">
        <v>1397</v>
      </c>
      <c r="B1569" s="3">
        <v>46239</v>
      </c>
      <c r="C1569" s="5">
        <f>YEAR(SalesDataTable[[#This Row],[Order Date]])</f>
        <v>2026</v>
      </c>
      <c r="D1569" s="14" t="str">
        <f>"Q"&amp;ROUNDUP(MONTH(SalesDataTable[[#This Row],[Order Date]])/3,0)</f>
        <v>Q3</v>
      </c>
      <c r="E1569" s="5">
        <f>MONTH(SalesDataTable[[#This Row],[Order Date]])</f>
        <v>8</v>
      </c>
      <c r="F1569" s="5" t="str">
        <f>TEXT(SalesDataTable[[#This Row],[Order Date]], "MMM")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25">
        <f>SalesDataTable[[#This Row],[Units Sold]]*SalesDataTable[[#This Row],[Unit Price]]</f>
        <v>180.54</v>
      </c>
      <c r="V1569" s="8">
        <f>SalesDataTable[[#This Row],[Units Sold]]*SalesDataTable[[#This Row],[Unit Price]]*SalesDataTable[[#This Row],[Discount %]]</f>
        <v>9.0269999999999992</v>
      </c>
      <c r="W1569" s="5">
        <f>YEAR(SalesDataTable[[#This Row],[Order Date]])</f>
        <v>2026</v>
      </c>
      <c r="X1569" s="8" t="str">
        <f>"Q"&amp;ROUNDUP(MONTH(SalesDataTable[[#This Row],[Order Date]])/3,0)</f>
        <v>Q3</v>
      </c>
      <c r="Y1569" s="9">
        <f>MONTH(SalesDataTable[[#This Row],[Order Date]])</f>
        <v>8</v>
      </c>
      <c r="Z1569" s="8" t="str">
        <f>TEXT(SalesDataTable[[#This Row],[Order Date]],"mmm")</f>
        <v>Aug</v>
      </c>
    </row>
    <row r="1570" spans="1:26" ht="16">
      <c r="A1570" s="2">
        <v>2252</v>
      </c>
      <c r="B1570" s="3">
        <v>46239</v>
      </c>
      <c r="C1570" s="5">
        <f>YEAR(SalesDataTable[[#This Row],[Order Date]])</f>
        <v>2026</v>
      </c>
      <c r="D1570" s="14" t="str">
        <f>"Q"&amp;ROUNDUP(MONTH(SalesDataTable[[#This Row],[Order Date]])/3,0)</f>
        <v>Q3</v>
      </c>
      <c r="E1570" s="5">
        <f>MONTH(SalesDataTable[[#This Row],[Order Date]])</f>
        <v>8</v>
      </c>
      <c r="F1570" s="5" t="str">
        <f>TEXT(SalesDataTable[[#This Row],[Order Date]], "MMM")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25">
        <f>SalesDataTable[[#This Row],[Units Sold]]*SalesDataTable[[#This Row],[Unit Price]]</f>
        <v>49.68</v>
      </c>
      <c r="V1570" s="8">
        <f>SalesDataTable[[#This Row],[Units Sold]]*SalesDataTable[[#This Row],[Unit Price]]*SalesDataTable[[#This Row],[Discount %]]</f>
        <v>2.484</v>
      </c>
      <c r="W1570" s="5">
        <f>YEAR(SalesDataTable[[#This Row],[Order Date]])</f>
        <v>2026</v>
      </c>
      <c r="X1570" s="8" t="str">
        <f>"Q"&amp;ROUNDUP(MONTH(SalesDataTable[[#This Row],[Order Date]])/3,0)</f>
        <v>Q3</v>
      </c>
      <c r="Y1570" s="9">
        <f>MONTH(SalesDataTable[[#This Row],[Order Date]])</f>
        <v>8</v>
      </c>
      <c r="Z1570" s="8" t="str">
        <f>TEXT(SalesDataTable[[#This Row],[Order Date]],"mmm")</f>
        <v>Aug</v>
      </c>
    </row>
    <row r="1571" spans="1:26" ht="16">
      <c r="A1571" s="2">
        <v>2415</v>
      </c>
      <c r="B1571" s="3">
        <v>46239</v>
      </c>
      <c r="C1571" s="5">
        <f>YEAR(SalesDataTable[[#This Row],[Order Date]])</f>
        <v>2026</v>
      </c>
      <c r="D1571" s="14" t="str">
        <f>"Q"&amp;ROUNDUP(MONTH(SalesDataTable[[#This Row],[Order Date]])/3,0)</f>
        <v>Q3</v>
      </c>
      <c r="E1571" s="5">
        <f>MONTH(SalesDataTable[[#This Row],[Order Date]])</f>
        <v>8</v>
      </c>
      <c r="F1571" s="5" t="str">
        <f>TEXT(SalesDataTable[[#This Row],[Order Date]], "MMM")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25">
        <f>SalesDataTable[[#This Row],[Units Sold]]*SalesDataTable[[#This Row],[Unit Price]]</f>
        <v>262.5</v>
      </c>
      <c r="V1571" s="8">
        <f>SalesDataTable[[#This Row],[Units Sold]]*SalesDataTable[[#This Row],[Unit Price]]*SalesDataTable[[#This Row],[Discount %]]</f>
        <v>13.125</v>
      </c>
      <c r="W1571" s="5">
        <f>YEAR(SalesDataTable[[#This Row],[Order Date]])</f>
        <v>2026</v>
      </c>
      <c r="X1571" s="8" t="str">
        <f>"Q"&amp;ROUNDUP(MONTH(SalesDataTable[[#This Row],[Order Date]])/3,0)</f>
        <v>Q3</v>
      </c>
      <c r="Y1571" s="9">
        <f>MONTH(SalesDataTable[[#This Row],[Order Date]])</f>
        <v>8</v>
      </c>
      <c r="Z1571" s="8" t="str">
        <f>TEXT(SalesDataTable[[#This Row],[Order Date]],"mmm")</f>
        <v>Aug</v>
      </c>
    </row>
    <row r="1572" spans="1:26" ht="16">
      <c r="A1572" s="2">
        <v>2525</v>
      </c>
      <c r="B1572" s="3">
        <v>46239</v>
      </c>
      <c r="C1572" s="5">
        <f>YEAR(SalesDataTable[[#This Row],[Order Date]])</f>
        <v>2026</v>
      </c>
      <c r="D1572" s="14" t="str">
        <f>"Q"&amp;ROUNDUP(MONTH(SalesDataTable[[#This Row],[Order Date]])/3,0)</f>
        <v>Q3</v>
      </c>
      <c r="E1572" s="5">
        <f>MONTH(SalesDataTable[[#This Row],[Order Date]])</f>
        <v>8</v>
      </c>
      <c r="F1572" s="5" t="str">
        <f>TEXT(SalesDataTable[[#This Row],[Order Date]], "MMM")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25">
        <f>SalesDataTable[[#This Row],[Units Sold]]*SalesDataTable[[#This Row],[Unit Price]]</f>
        <v>73.56</v>
      </c>
      <c r="V1572" s="8">
        <f>SalesDataTable[[#This Row],[Units Sold]]*SalesDataTable[[#This Row],[Unit Price]]*SalesDataTable[[#This Row],[Discount %]]</f>
        <v>3.6780000000000004</v>
      </c>
      <c r="W1572" s="5">
        <f>YEAR(SalesDataTable[[#This Row],[Order Date]])</f>
        <v>2026</v>
      </c>
      <c r="X1572" s="8" t="str">
        <f>"Q"&amp;ROUNDUP(MONTH(SalesDataTable[[#This Row],[Order Date]])/3,0)</f>
        <v>Q3</v>
      </c>
      <c r="Y1572" s="9">
        <f>MONTH(SalesDataTable[[#This Row],[Order Date]])</f>
        <v>8</v>
      </c>
      <c r="Z1572" s="8" t="str">
        <f>TEXT(SalesDataTable[[#This Row],[Order Date]],"mmm")</f>
        <v>Aug</v>
      </c>
    </row>
    <row r="1573" spans="1:26" ht="16">
      <c r="A1573" s="2">
        <v>2652</v>
      </c>
      <c r="B1573" s="3">
        <v>46239</v>
      </c>
      <c r="C1573" s="5">
        <f>YEAR(SalesDataTable[[#This Row],[Order Date]])</f>
        <v>2026</v>
      </c>
      <c r="D1573" s="14" t="str">
        <f>"Q"&amp;ROUNDUP(MONTH(SalesDataTable[[#This Row],[Order Date]])/3,0)</f>
        <v>Q3</v>
      </c>
      <c r="E1573" s="5">
        <f>MONTH(SalesDataTable[[#This Row],[Order Date]])</f>
        <v>8</v>
      </c>
      <c r="F1573" s="5" t="str">
        <f>TEXT(SalesDataTable[[#This Row],[Order Date]], "MMM")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25">
        <f>SalesDataTable[[#This Row],[Units Sold]]*SalesDataTable[[#This Row],[Unit Price]]</f>
        <v>80.790000000000006</v>
      </c>
      <c r="V1573" s="8">
        <f>SalesDataTable[[#This Row],[Units Sold]]*SalesDataTable[[#This Row],[Unit Price]]*SalesDataTable[[#This Row],[Discount %]]</f>
        <v>8.0790000000000006</v>
      </c>
      <c r="W1573" s="5">
        <f>YEAR(SalesDataTable[[#This Row],[Order Date]])</f>
        <v>2026</v>
      </c>
      <c r="X1573" s="8" t="str">
        <f>"Q"&amp;ROUNDUP(MONTH(SalesDataTable[[#This Row],[Order Date]])/3,0)</f>
        <v>Q3</v>
      </c>
      <c r="Y1573" s="9">
        <f>MONTH(SalesDataTable[[#This Row],[Order Date]])</f>
        <v>8</v>
      </c>
      <c r="Z1573" s="8" t="str">
        <f>TEXT(SalesDataTable[[#This Row],[Order Date]],"mmm")</f>
        <v>Aug</v>
      </c>
    </row>
    <row r="1574" spans="1:26" ht="16">
      <c r="A1574" s="2">
        <v>4035</v>
      </c>
      <c r="B1574" s="3">
        <v>46239</v>
      </c>
      <c r="C1574" s="5">
        <f>YEAR(SalesDataTable[[#This Row],[Order Date]])</f>
        <v>2026</v>
      </c>
      <c r="D1574" s="14" t="str">
        <f>"Q"&amp;ROUNDUP(MONTH(SalesDataTable[[#This Row],[Order Date]])/3,0)</f>
        <v>Q3</v>
      </c>
      <c r="E1574" s="5">
        <f>MONTH(SalesDataTable[[#This Row],[Order Date]])</f>
        <v>8</v>
      </c>
      <c r="F1574" s="5" t="str">
        <f>TEXT(SalesDataTable[[#This Row],[Order Date]], "MMM")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25">
        <f>SalesDataTable[[#This Row],[Units Sold]]*SalesDataTable[[#This Row],[Unit Price]]</f>
        <v>81.06</v>
      </c>
      <c r="V1574" s="8">
        <f>SalesDataTable[[#This Row],[Units Sold]]*SalesDataTable[[#This Row],[Unit Price]]*SalesDataTable[[#This Row],[Discount %]]</f>
        <v>4.0529999999999999</v>
      </c>
      <c r="W1574" s="5">
        <f>YEAR(SalesDataTable[[#This Row],[Order Date]])</f>
        <v>2026</v>
      </c>
      <c r="X1574" s="8" t="str">
        <f>"Q"&amp;ROUNDUP(MONTH(SalesDataTable[[#This Row],[Order Date]])/3,0)</f>
        <v>Q3</v>
      </c>
      <c r="Y1574" s="9">
        <f>MONTH(SalesDataTable[[#This Row],[Order Date]])</f>
        <v>8</v>
      </c>
      <c r="Z1574" s="8" t="str">
        <f>TEXT(SalesDataTable[[#This Row],[Order Date]],"mmm")</f>
        <v>Aug</v>
      </c>
    </row>
    <row r="1575" spans="1:26" ht="16">
      <c r="A1575" s="2">
        <v>4377</v>
      </c>
      <c r="B1575" s="3">
        <v>46239</v>
      </c>
      <c r="C1575" s="5">
        <f>YEAR(SalesDataTable[[#This Row],[Order Date]])</f>
        <v>2026</v>
      </c>
      <c r="D1575" s="14" t="str">
        <f>"Q"&amp;ROUNDUP(MONTH(SalesDataTable[[#This Row],[Order Date]])/3,0)</f>
        <v>Q3</v>
      </c>
      <c r="E1575" s="5">
        <f>MONTH(SalesDataTable[[#This Row],[Order Date]])</f>
        <v>8</v>
      </c>
      <c r="F1575" s="5" t="str">
        <f>TEXT(SalesDataTable[[#This Row],[Order Date]], "MMM")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25">
        <f>SalesDataTable[[#This Row],[Units Sold]]*SalesDataTable[[#This Row],[Unit Price]]</f>
        <v>163.32</v>
      </c>
      <c r="V1575" s="8">
        <f>SalesDataTable[[#This Row],[Units Sold]]*SalesDataTable[[#This Row],[Unit Price]]*SalesDataTable[[#This Row],[Discount %]]</f>
        <v>0</v>
      </c>
      <c r="W1575" s="5">
        <f>YEAR(SalesDataTable[[#This Row],[Order Date]])</f>
        <v>2026</v>
      </c>
      <c r="X1575" s="8" t="str">
        <f>"Q"&amp;ROUNDUP(MONTH(SalesDataTable[[#This Row],[Order Date]])/3,0)</f>
        <v>Q3</v>
      </c>
      <c r="Y1575" s="9">
        <f>MONTH(SalesDataTable[[#This Row],[Order Date]])</f>
        <v>8</v>
      </c>
      <c r="Z1575" s="8" t="str">
        <f>TEXT(SalesDataTable[[#This Row],[Order Date]],"mmm")</f>
        <v>Aug</v>
      </c>
    </row>
    <row r="1576" spans="1:26" ht="16">
      <c r="A1576" s="2">
        <v>4734</v>
      </c>
      <c r="B1576" s="3">
        <v>46239</v>
      </c>
      <c r="C1576" s="5">
        <f>YEAR(SalesDataTable[[#This Row],[Order Date]])</f>
        <v>2026</v>
      </c>
      <c r="D1576" s="14" t="str">
        <f>"Q"&amp;ROUNDUP(MONTH(SalesDataTable[[#This Row],[Order Date]])/3,0)</f>
        <v>Q3</v>
      </c>
      <c r="E1576" s="5">
        <f>MONTH(SalesDataTable[[#This Row],[Order Date]])</f>
        <v>8</v>
      </c>
      <c r="F1576" s="5" t="str">
        <f>TEXT(SalesDataTable[[#This Row],[Order Date]], "MMM")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25">
        <f>SalesDataTable[[#This Row],[Units Sold]]*SalesDataTable[[#This Row],[Unit Price]]</f>
        <v>146.55000000000001</v>
      </c>
      <c r="V1576" s="8">
        <f>SalesDataTable[[#This Row],[Units Sold]]*SalesDataTable[[#This Row],[Unit Price]]*SalesDataTable[[#This Row],[Discount %]]</f>
        <v>0</v>
      </c>
      <c r="W1576" s="5">
        <f>YEAR(SalesDataTable[[#This Row],[Order Date]])</f>
        <v>2026</v>
      </c>
      <c r="X1576" s="8" t="str">
        <f>"Q"&amp;ROUNDUP(MONTH(SalesDataTable[[#This Row],[Order Date]])/3,0)</f>
        <v>Q3</v>
      </c>
      <c r="Y1576" s="9">
        <f>MONTH(SalesDataTable[[#This Row],[Order Date]])</f>
        <v>8</v>
      </c>
      <c r="Z1576" s="8" t="str">
        <f>TEXT(SalesDataTable[[#This Row],[Order Date]],"mmm")</f>
        <v>Aug</v>
      </c>
    </row>
    <row r="1577" spans="1:26" ht="16">
      <c r="A1577" s="2">
        <v>4892</v>
      </c>
      <c r="B1577" s="3">
        <v>46239</v>
      </c>
      <c r="C1577" s="5">
        <f>YEAR(SalesDataTable[[#This Row],[Order Date]])</f>
        <v>2026</v>
      </c>
      <c r="D1577" s="14" t="str">
        <f>"Q"&amp;ROUNDUP(MONTH(SalesDataTable[[#This Row],[Order Date]])/3,0)</f>
        <v>Q3</v>
      </c>
      <c r="E1577" s="5">
        <f>MONTH(SalesDataTable[[#This Row],[Order Date]])</f>
        <v>8</v>
      </c>
      <c r="F1577" s="5" t="str">
        <f>TEXT(SalesDataTable[[#This Row],[Order Date]], "MMM")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25">
        <f>SalesDataTable[[#This Row],[Units Sold]]*SalesDataTable[[#This Row],[Unit Price]]</f>
        <v>323.5</v>
      </c>
      <c r="V1577" s="8">
        <f>SalesDataTable[[#This Row],[Units Sold]]*SalesDataTable[[#This Row],[Unit Price]]*SalesDataTable[[#This Row],[Discount %]]</f>
        <v>32.35</v>
      </c>
      <c r="W1577" s="5">
        <f>YEAR(SalesDataTable[[#This Row],[Order Date]])</f>
        <v>2026</v>
      </c>
      <c r="X1577" s="8" t="str">
        <f>"Q"&amp;ROUNDUP(MONTH(SalesDataTable[[#This Row],[Order Date]])/3,0)</f>
        <v>Q3</v>
      </c>
      <c r="Y1577" s="9">
        <f>MONTH(SalesDataTable[[#This Row],[Order Date]])</f>
        <v>8</v>
      </c>
      <c r="Z1577" s="8" t="str">
        <f>TEXT(SalesDataTable[[#This Row],[Order Date]],"mmm")</f>
        <v>Aug</v>
      </c>
    </row>
    <row r="1578" spans="1:26" ht="16">
      <c r="A1578" s="2">
        <v>5059</v>
      </c>
      <c r="B1578" s="3">
        <v>46239</v>
      </c>
      <c r="C1578" s="5">
        <f>YEAR(SalesDataTable[[#This Row],[Order Date]])</f>
        <v>2026</v>
      </c>
      <c r="D1578" s="14" t="str">
        <f>"Q"&amp;ROUNDUP(MONTH(SalesDataTable[[#This Row],[Order Date]])/3,0)</f>
        <v>Q3</v>
      </c>
      <c r="E1578" s="5">
        <f>MONTH(SalesDataTable[[#This Row],[Order Date]])</f>
        <v>8</v>
      </c>
      <c r="F1578" s="5" t="str">
        <f>TEXT(SalesDataTable[[#This Row],[Order Date]], "MMM")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25">
        <f>SalesDataTable[[#This Row],[Units Sold]]*SalesDataTable[[#This Row],[Unit Price]]</f>
        <v>244.94</v>
      </c>
      <c r="V1578" s="8">
        <f>SalesDataTable[[#This Row],[Units Sold]]*SalesDataTable[[#This Row],[Unit Price]]*SalesDataTable[[#This Row],[Discount %]]</f>
        <v>0</v>
      </c>
      <c r="W1578" s="5">
        <f>YEAR(SalesDataTable[[#This Row],[Order Date]])</f>
        <v>2026</v>
      </c>
      <c r="X1578" s="8" t="str">
        <f>"Q"&amp;ROUNDUP(MONTH(SalesDataTable[[#This Row],[Order Date]])/3,0)</f>
        <v>Q3</v>
      </c>
      <c r="Y1578" s="9">
        <f>MONTH(SalesDataTable[[#This Row],[Order Date]])</f>
        <v>8</v>
      </c>
      <c r="Z1578" s="8" t="str">
        <f>TEXT(SalesDataTable[[#This Row],[Order Date]],"mmm")</f>
        <v>Aug</v>
      </c>
    </row>
    <row r="1579" spans="1:26" ht="16">
      <c r="A1579" s="2">
        <v>835</v>
      </c>
      <c r="B1579" s="3">
        <v>46240</v>
      </c>
      <c r="C1579" s="5">
        <f>YEAR(SalesDataTable[[#This Row],[Order Date]])</f>
        <v>2026</v>
      </c>
      <c r="D1579" s="14" t="str">
        <f>"Q"&amp;ROUNDUP(MONTH(SalesDataTable[[#This Row],[Order Date]])/3,0)</f>
        <v>Q3</v>
      </c>
      <c r="E1579" s="5">
        <f>MONTH(SalesDataTable[[#This Row],[Order Date]])</f>
        <v>8</v>
      </c>
      <c r="F1579" s="5" t="str">
        <f>TEXT(SalesDataTable[[#This Row],[Order Date]], "MMM")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25">
        <f>SalesDataTable[[#This Row],[Units Sold]]*SalesDataTable[[#This Row],[Unit Price]]</f>
        <v>212.79000000000002</v>
      </c>
      <c r="V1579" s="8">
        <f>SalesDataTable[[#This Row],[Units Sold]]*SalesDataTable[[#This Row],[Unit Price]]*SalesDataTable[[#This Row],[Discount %]]</f>
        <v>0</v>
      </c>
      <c r="W1579" s="5">
        <f>YEAR(SalesDataTable[[#This Row],[Order Date]])</f>
        <v>2026</v>
      </c>
      <c r="X1579" s="8" t="str">
        <f>"Q"&amp;ROUNDUP(MONTH(SalesDataTable[[#This Row],[Order Date]])/3,0)</f>
        <v>Q3</v>
      </c>
      <c r="Y1579" s="9">
        <f>MONTH(SalesDataTable[[#This Row],[Order Date]])</f>
        <v>8</v>
      </c>
      <c r="Z1579" s="8" t="str">
        <f>TEXT(SalesDataTable[[#This Row],[Order Date]],"mmm")</f>
        <v>Aug</v>
      </c>
    </row>
    <row r="1580" spans="1:26" ht="16">
      <c r="A1580" s="2">
        <v>1104</v>
      </c>
      <c r="B1580" s="3">
        <v>46240</v>
      </c>
      <c r="C1580" s="5">
        <f>YEAR(SalesDataTable[[#This Row],[Order Date]])</f>
        <v>2026</v>
      </c>
      <c r="D1580" s="14" t="str">
        <f>"Q"&amp;ROUNDUP(MONTH(SalesDataTable[[#This Row],[Order Date]])/3,0)</f>
        <v>Q3</v>
      </c>
      <c r="E1580" s="5">
        <f>MONTH(SalesDataTable[[#This Row],[Order Date]])</f>
        <v>8</v>
      </c>
      <c r="F1580" s="5" t="str">
        <f>TEXT(SalesDataTable[[#This Row],[Order Date]], "MMM")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25">
        <f>SalesDataTable[[#This Row],[Units Sold]]*SalesDataTable[[#This Row],[Unit Price]]</f>
        <v>191.44</v>
      </c>
      <c r="V1580" s="8">
        <f>SalesDataTable[[#This Row],[Units Sold]]*SalesDataTable[[#This Row],[Unit Price]]*SalesDataTable[[#This Row],[Discount %]]</f>
        <v>0</v>
      </c>
      <c r="W1580" s="5">
        <f>YEAR(SalesDataTable[[#This Row],[Order Date]])</f>
        <v>2026</v>
      </c>
      <c r="X1580" s="8" t="str">
        <f>"Q"&amp;ROUNDUP(MONTH(SalesDataTable[[#This Row],[Order Date]])/3,0)</f>
        <v>Q3</v>
      </c>
      <c r="Y1580" s="9">
        <f>MONTH(SalesDataTable[[#This Row],[Order Date]])</f>
        <v>8</v>
      </c>
      <c r="Z1580" s="8" t="str">
        <f>TEXT(SalesDataTable[[#This Row],[Order Date]],"mmm")</f>
        <v>Aug</v>
      </c>
    </row>
    <row r="1581" spans="1:26" ht="16">
      <c r="A1581" s="2">
        <v>1976</v>
      </c>
      <c r="B1581" s="3">
        <v>46240</v>
      </c>
      <c r="C1581" s="5">
        <f>YEAR(SalesDataTable[[#This Row],[Order Date]])</f>
        <v>2026</v>
      </c>
      <c r="D1581" s="14" t="str">
        <f>"Q"&amp;ROUNDUP(MONTH(SalesDataTable[[#This Row],[Order Date]])/3,0)</f>
        <v>Q3</v>
      </c>
      <c r="E1581" s="5">
        <f>MONTH(SalesDataTable[[#This Row],[Order Date]])</f>
        <v>8</v>
      </c>
      <c r="F1581" s="5" t="str">
        <f>TEXT(SalesDataTable[[#This Row],[Order Date]], "MMM")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25">
        <f>SalesDataTable[[#This Row],[Units Sold]]*SalesDataTable[[#This Row],[Unit Price]]</f>
        <v>165.84</v>
      </c>
      <c r="V1581" s="8">
        <f>SalesDataTable[[#This Row],[Units Sold]]*SalesDataTable[[#This Row],[Unit Price]]*SalesDataTable[[#This Row],[Discount %]]</f>
        <v>0</v>
      </c>
      <c r="W1581" s="5">
        <f>YEAR(SalesDataTable[[#This Row],[Order Date]])</f>
        <v>2026</v>
      </c>
      <c r="X1581" s="8" t="str">
        <f>"Q"&amp;ROUNDUP(MONTH(SalesDataTable[[#This Row],[Order Date]])/3,0)</f>
        <v>Q3</v>
      </c>
      <c r="Y1581" s="9">
        <f>MONTH(SalesDataTable[[#This Row],[Order Date]])</f>
        <v>8</v>
      </c>
      <c r="Z1581" s="8" t="str">
        <f>TEXT(SalesDataTable[[#This Row],[Order Date]],"mmm")</f>
        <v>Aug</v>
      </c>
    </row>
    <row r="1582" spans="1:26" ht="16">
      <c r="A1582" s="2">
        <v>2596</v>
      </c>
      <c r="B1582" s="3">
        <v>46240</v>
      </c>
      <c r="C1582" s="5">
        <f>YEAR(SalesDataTable[[#This Row],[Order Date]])</f>
        <v>2026</v>
      </c>
      <c r="D1582" s="14" t="str">
        <f>"Q"&amp;ROUNDUP(MONTH(SalesDataTable[[#This Row],[Order Date]])/3,0)</f>
        <v>Q3</v>
      </c>
      <c r="E1582" s="5">
        <f>MONTH(SalesDataTable[[#This Row],[Order Date]])</f>
        <v>8</v>
      </c>
      <c r="F1582" s="5" t="str">
        <f>TEXT(SalesDataTable[[#This Row],[Order Date]], "MMM")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25">
        <f>SalesDataTable[[#This Row],[Units Sold]]*SalesDataTable[[#This Row],[Unit Price]]</f>
        <v>82.82</v>
      </c>
      <c r="V1582" s="8">
        <f>SalesDataTable[[#This Row],[Units Sold]]*SalesDataTable[[#This Row],[Unit Price]]*SalesDataTable[[#This Row],[Discount %]]</f>
        <v>0</v>
      </c>
      <c r="W1582" s="5">
        <f>YEAR(SalesDataTable[[#This Row],[Order Date]])</f>
        <v>2026</v>
      </c>
      <c r="X1582" s="8" t="str">
        <f>"Q"&amp;ROUNDUP(MONTH(SalesDataTable[[#This Row],[Order Date]])/3,0)</f>
        <v>Q3</v>
      </c>
      <c r="Y1582" s="9">
        <f>MONTH(SalesDataTable[[#This Row],[Order Date]])</f>
        <v>8</v>
      </c>
      <c r="Z1582" s="8" t="str">
        <f>TEXT(SalesDataTable[[#This Row],[Order Date]],"mmm")</f>
        <v>Aug</v>
      </c>
    </row>
    <row r="1583" spans="1:26" ht="16">
      <c r="A1583" s="2">
        <v>2693</v>
      </c>
      <c r="B1583" s="3">
        <v>46240</v>
      </c>
      <c r="C1583" s="5">
        <f>YEAR(SalesDataTable[[#This Row],[Order Date]])</f>
        <v>2026</v>
      </c>
      <c r="D1583" s="14" t="str">
        <f>"Q"&amp;ROUNDUP(MONTH(SalesDataTable[[#This Row],[Order Date]])/3,0)</f>
        <v>Q3</v>
      </c>
      <c r="E1583" s="5">
        <f>MONTH(SalesDataTable[[#This Row],[Order Date]])</f>
        <v>8</v>
      </c>
      <c r="F1583" s="5" t="str">
        <f>TEXT(SalesDataTable[[#This Row],[Order Date]], "MMM")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25">
        <f>SalesDataTable[[#This Row],[Units Sold]]*SalesDataTable[[#This Row],[Unit Price]]</f>
        <v>335.26</v>
      </c>
      <c r="V1583" s="8">
        <f>SalesDataTable[[#This Row],[Units Sold]]*SalesDataTable[[#This Row],[Unit Price]]*SalesDataTable[[#This Row],[Discount %]]</f>
        <v>16.763000000000002</v>
      </c>
      <c r="W1583" s="5">
        <f>YEAR(SalesDataTable[[#This Row],[Order Date]])</f>
        <v>2026</v>
      </c>
      <c r="X1583" s="8" t="str">
        <f>"Q"&amp;ROUNDUP(MONTH(SalesDataTable[[#This Row],[Order Date]])/3,0)</f>
        <v>Q3</v>
      </c>
      <c r="Y1583" s="9">
        <f>MONTH(SalesDataTable[[#This Row],[Order Date]])</f>
        <v>8</v>
      </c>
      <c r="Z1583" s="8" t="str">
        <f>TEXT(SalesDataTable[[#This Row],[Order Date]],"mmm")</f>
        <v>Aug</v>
      </c>
    </row>
    <row r="1584" spans="1:26" ht="16">
      <c r="A1584" s="2">
        <v>3045</v>
      </c>
      <c r="B1584" s="3">
        <v>46240</v>
      </c>
      <c r="C1584" s="5">
        <f>YEAR(SalesDataTable[[#This Row],[Order Date]])</f>
        <v>2026</v>
      </c>
      <c r="D1584" s="14" t="str">
        <f>"Q"&amp;ROUNDUP(MONTH(SalesDataTable[[#This Row],[Order Date]])/3,0)</f>
        <v>Q3</v>
      </c>
      <c r="E1584" s="5">
        <f>MONTH(SalesDataTable[[#This Row],[Order Date]])</f>
        <v>8</v>
      </c>
      <c r="F1584" s="5" t="str">
        <f>TEXT(SalesDataTable[[#This Row],[Order Date]], "MMM")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25">
        <f>SalesDataTable[[#This Row],[Units Sold]]*SalesDataTable[[#This Row],[Unit Price]]</f>
        <v>47.19</v>
      </c>
      <c r="V1584" s="8">
        <f>SalesDataTable[[#This Row],[Units Sold]]*SalesDataTable[[#This Row],[Unit Price]]*SalesDataTable[[#This Row],[Discount %]]</f>
        <v>2.3595000000000002</v>
      </c>
      <c r="W1584" s="5">
        <f>YEAR(SalesDataTable[[#This Row],[Order Date]])</f>
        <v>2026</v>
      </c>
      <c r="X1584" s="8" t="str">
        <f>"Q"&amp;ROUNDUP(MONTH(SalesDataTable[[#This Row],[Order Date]])/3,0)</f>
        <v>Q3</v>
      </c>
      <c r="Y1584" s="9">
        <f>MONTH(SalesDataTable[[#This Row],[Order Date]])</f>
        <v>8</v>
      </c>
      <c r="Z1584" s="8" t="str">
        <f>TEXT(SalesDataTable[[#This Row],[Order Date]],"mmm")</f>
        <v>Aug</v>
      </c>
    </row>
    <row r="1585" spans="1:26" ht="16">
      <c r="A1585" s="2">
        <v>3340</v>
      </c>
      <c r="B1585" s="3">
        <v>46240</v>
      </c>
      <c r="C1585" s="5">
        <f>YEAR(SalesDataTable[[#This Row],[Order Date]])</f>
        <v>2026</v>
      </c>
      <c r="D1585" s="14" t="str">
        <f>"Q"&amp;ROUNDUP(MONTH(SalesDataTable[[#This Row],[Order Date]])/3,0)</f>
        <v>Q3</v>
      </c>
      <c r="E1585" s="5">
        <f>MONTH(SalesDataTable[[#This Row],[Order Date]])</f>
        <v>8</v>
      </c>
      <c r="F1585" s="5" t="str">
        <f>TEXT(SalesDataTable[[#This Row],[Order Date]], "MMM")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25">
        <f>SalesDataTable[[#This Row],[Units Sold]]*SalesDataTable[[#This Row],[Unit Price]]</f>
        <v>274.70999999999998</v>
      </c>
      <c r="V1585" s="8">
        <f>SalesDataTable[[#This Row],[Units Sold]]*SalesDataTable[[#This Row],[Unit Price]]*SalesDataTable[[#This Row],[Discount %]]</f>
        <v>0</v>
      </c>
      <c r="W1585" s="5">
        <f>YEAR(SalesDataTable[[#This Row],[Order Date]])</f>
        <v>2026</v>
      </c>
      <c r="X1585" s="8" t="str">
        <f>"Q"&amp;ROUNDUP(MONTH(SalesDataTable[[#This Row],[Order Date]])/3,0)</f>
        <v>Q3</v>
      </c>
      <c r="Y1585" s="9">
        <f>MONTH(SalesDataTable[[#This Row],[Order Date]])</f>
        <v>8</v>
      </c>
      <c r="Z1585" s="8" t="str">
        <f>TEXT(SalesDataTable[[#This Row],[Order Date]],"mmm")</f>
        <v>Aug</v>
      </c>
    </row>
    <row r="1586" spans="1:26" ht="16">
      <c r="A1586" s="2">
        <v>3553</v>
      </c>
      <c r="B1586" s="3">
        <v>46240</v>
      </c>
      <c r="C1586" s="5">
        <f>YEAR(SalesDataTable[[#This Row],[Order Date]])</f>
        <v>2026</v>
      </c>
      <c r="D1586" s="14" t="str">
        <f>"Q"&amp;ROUNDUP(MONTH(SalesDataTable[[#This Row],[Order Date]])/3,0)</f>
        <v>Q3</v>
      </c>
      <c r="E1586" s="5">
        <f>MONTH(SalesDataTable[[#This Row],[Order Date]])</f>
        <v>8</v>
      </c>
      <c r="F1586" s="5" t="str">
        <f>TEXT(SalesDataTable[[#This Row],[Order Date]], "MMM")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25">
        <f>SalesDataTable[[#This Row],[Units Sold]]*SalesDataTable[[#This Row],[Unit Price]]</f>
        <v>617.67999999999995</v>
      </c>
      <c r="V1586" s="8">
        <f>SalesDataTable[[#This Row],[Units Sold]]*SalesDataTable[[#This Row],[Unit Price]]*SalesDataTable[[#This Row],[Discount %]]</f>
        <v>0</v>
      </c>
      <c r="W1586" s="5">
        <f>YEAR(SalesDataTable[[#This Row],[Order Date]])</f>
        <v>2026</v>
      </c>
      <c r="X1586" s="8" t="str">
        <f>"Q"&amp;ROUNDUP(MONTH(SalesDataTable[[#This Row],[Order Date]])/3,0)</f>
        <v>Q3</v>
      </c>
      <c r="Y1586" s="9">
        <f>MONTH(SalesDataTable[[#This Row],[Order Date]])</f>
        <v>8</v>
      </c>
      <c r="Z1586" s="8" t="str">
        <f>TEXT(SalesDataTable[[#This Row],[Order Date]],"mmm")</f>
        <v>Aug</v>
      </c>
    </row>
    <row r="1587" spans="1:26" ht="16">
      <c r="A1587" s="2">
        <v>3807</v>
      </c>
      <c r="B1587" s="3">
        <v>46240</v>
      </c>
      <c r="C1587" s="5">
        <f>YEAR(SalesDataTable[[#This Row],[Order Date]])</f>
        <v>2026</v>
      </c>
      <c r="D1587" s="14" t="str">
        <f>"Q"&amp;ROUNDUP(MONTH(SalesDataTable[[#This Row],[Order Date]])/3,0)</f>
        <v>Q3</v>
      </c>
      <c r="E1587" s="5">
        <f>MONTH(SalesDataTable[[#This Row],[Order Date]])</f>
        <v>8</v>
      </c>
      <c r="F1587" s="5" t="str">
        <f>TEXT(SalesDataTable[[#This Row],[Order Date]], "MMM")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25">
        <f>SalesDataTable[[#This Row],[Units Sold]]*SalesDataTable[[#This Row],[Unit Price]]</f>
        <v>99.82</v>
      </c>
      <c r="V1587" s="8">
        <f>SalesDataTable[[#This Row],[Units Sold]]*SalesDataTable[[#This Row],[Unit Price]]*SalesDataTable[[#This Row],[Discount %]]</f>
        <v>4.9909999999999997</v>
      </c>
      <c r="W1587" s="5">
        <f>YEAR(SalesDataTable[[#This Row],[Order Date]])</f>
        <v>2026</v>
      </c>
      <c r="X1587" s="8" t="str">
        <f>"Q"&amp;ROUNDUP(MONTH(SalesDataTable[[#This Row],[Order Date]])/3,0)</f>
        <v>Q3</v>
      </c>
      <c r="Y1587" s="9">
        <f>MONTH(SalesDataTable[[#This Row],[Order Date]])</f>
        <v>8</v>
      </c>
      <c r="Z1587" s="8" t="str">
        <f>TEXT(SalesDataTable[[#This Row],[Order Date]],"mmm")</f>
        <v>Aug</v>
      </c>
    </row>
    <row r="1588" spans="1:26" ht="16">
      <c r="A1588" s="2">
        <v>4061</v>
      </c>
      <c r="B1588" s="3">
        <v>46240</v>
      </c>
      <c r="C1588" s="5">
        <f>YEAR(SalesDataTable[[#This Row],[Order Date]])</f>
        <v>2026</v>
      </c>
      <c r="D1588" s="14" t="str">
        <f>"Q"&amp;ROUNDUP(MONTH(SalesDataTable[[#This Row],[Order Date]])/3,0)</f>
        <v>Q3</v>
      </c>
      <c r="E1588" s="5">
        <f>MONTH(SalesDataTable[[#This Row],[Order Date]])</f>
        <v>8</v>
      </c>
      <c r="F1588" s="5" t="str">
        <f>TEXT(SalesDataTable[[#This Row],[Order Date]], "MMM")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25">
        <f>SalesDataTable[[#This Row],[Units Sold]]*SalesDataTable[[#This Row],[Unit Price]]</f>
        <v>91.58</v>
      </c>
      <c r="V1588" s="8">
        <f>SalesDataTable[[#This Row],[Units Sold]]*SalesDataTable[[#This Row],[Unit Price]]*SalesDataTable[[#This Row],[Discount %]]</f>
        <v>9.1579999999999995</v>
      </c>
      <c r="W1588" s="5">
        <f>YEAR(SalesDataTable[[#This Row],[Order Date]])</f>
        <v>2026</v>
      </c>
      <c r="X1588" s="8" t="str">
        <f>"Q"&amp;ROUNDUP(MONTH(SalesDataTable[[#This Row],[Order Date]])/3,0)</f>
        <v>Q3</v>
      </c>
      <c r="Y1588" s="9">
        <f>MONTH(SalesDataTable[[#This Row],[Order Date]])</f>
        <v>8</v>
      </c>
      <c r="Z1588" s="8" t="str">
        <f>TEXT(SalesDataTable[[#This Row],[Order Date]],"mmm")</f>
        <v>Aug</v>
      </c>
    </row>
    <row r="1589" spans="1:26" ht="16">
      <c r="A1589" s="2">
        <v>4645</v>
      </c>
      <c r="B1589" s="3">
        <v>46240</v>
      </c>
      <c r="C1589" s="5">
        <f>YEAR(SalesDataTable[[#This Row],[Order Date]])</f>
        <v>2026</v>
      </c>
      <c r="D1589" s="14" t="str">
        <f>"Q"&amp;ROUNDUP(MONTH(SalesDataTable[[#This Row],[Order Date]])/3,0)</f>
        <v>Q3</v>
      </c>
      <c r="E1589" s="5">
        <f>MONTH(SalesDataTable[[#This Row],[Order Date]])</f>
        <v>8</v>
      </c>
      <c r="F1589" s="5" t="str">
        <f>TEXT(SalesDataTable[[#This Row],[Order Date]], "MMM")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25">
        <f>SalesDataTable[[#This Row],[Units Sold]]*SalesDataTable[[#This Row],[Unit Price]]</f>
        <v>123.33</v>
      </c>
      <c r="V1589" s="8">
        <f>SalesDataTable[[#This Row],[Units Sold]]*SalesDataTable[[#This Row],[Unit Price]]*SalesDataTable[[#This Row],[Discount %]]</f>
        <v>0</v>
      </c>
      <c r="W1589" s="5">
        <f>YEAR(SalesDataTable[[#This Row],[Order Date]])</f>
        <v>2026</v>
      </c>
      <c r="X1589" s="8" t="str">
        <f>"Q"&amp;ROUNDUP(MONTH(SalesDataTable[[#This Row],[Order Date]])/3,0)</f>
        <v>Q3</v>
      </c>
      <c r="Y1589" s="9">
        <f>MONTH(SalesDataTable[[#This Row],[Order Date]])</f>
        <v>8</v>
      </c>
      <c r="Z1589" s="8" t="str">
        <f>TEXT(SalesDataTable[[#This Row],[Order Date]],"mmm")</f>
        <v>Aug</v>
      </c>
    </row>
    <row r="1590" spans="1:26" ht="16">
      <c r="A1590" s="2">
        <v>5104</v>
      </c>
      <c r="B1590" s="3">
        <v>46240</v>
      </c>
      <c r="C1590" s="5">
        <f>YEAR(SalesDataTable[[#This Row],[Order Date]])</f>
        <v>2026</v>
      </c>
      <c r="D1590" s="14" t="str">
        <f>"Q"&amp;ROUNDUP(MONTH(SalesDataTable[[#This Row],[Order Date]])/3,0)</f>
        <v>Q3</v>
      </c>
      <c r="E1590" s="5">
        <f>MONTH(SalesDataTable[[#This Row],[Order Date]])</f>
        <v>8</v>
      </c>
      <c r="F1590" s="5" t="str">
        <f>TEXT(SalesDataTable[[#This Row],[Order Date]], "MMM")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25">
        <f>SalesDataTable[[#This Row],[Units Sold]]*SalesDataTable[[#This Row],[Unit Price]]</f>
        <v>143.6</v>
      </c>
      <c r="V1590" s="8">
        <f>SalesDataTable[[#This Row],[Units Sold]]*SalesDataTable[[#This Row],[Unit Price]]*SalesDataTable[[#This Row],[Discount %]]</f>
        <v>0</v>
      </c>
      <c r="W1590" s="5">
        <f>YEAR(SalesDataTable[[#This Row],[Order Date]])</f>
        <v>2026</v>
      </c>
      <c r="X1590" s="8" t="str">
        <f>"Q"&amp;ROUNDUP(MONTH(SalesDataTable[[#This Row],[Order Date]])/3,0)</f>
        <v>Q3</v>
      </c>
      <c r="Y1590" s="9">
        <f>MONTH(SalesDataTable[[#This Row],[Order Date]])</f>
        <v>8</v>
      </c>
      <c r="Z1590" s="8" t="str">
        <f>TEXT(SalesDataTable[[#This Row],[Order Date]],"mmm")</f>
        <v>Aug</v>
      </c>
    </row>
    <row r="1591" spans="1:26" ht="16">
      <c r="A1591" s="2">
        <v>813</v>
      </c>
      <c r="B1591" s="3">
        <v>46241</v>
      </c>
      <c r="C1591" s="5">
        <f>YEAR(SalesDataTable[[#This Row],[Order Date]])</f>
        <v>2026</v>
      </c>
      <c r="D1591" s="14" t="str">
        <f>"Q"&amp;ROUNDUP(MONTH(SalesDataTable[[#This Row],[Order Date]])/3,0)</f>
        <v>Q3</v>
      </c>
      <c r="E1591" s="5">
        <f>MONTH(SalesDataTable[[#This Row],[Order Date]])</f>
        <v>8</v>
      </c>
      <c r="F1591" s="5" t="str">
        <f>TEXT(SalesDataTable[[#This Row],[Order Date]], "MMM")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25">
        <f>SalesDataTable[[#This Row],[Units Sold]]*SalesDataTable[[#This Row],[Unit Price]]</f>
        <v>36.33</v>
      </c>
      <c r="V1591" s="8">
        <f>SalesDataTable[[#This Row],[Units Sold]]*SalesDataTable[[#This Row],[Unit Price]]*SalesDataTable[[#This Row],[Discount %]]</f>
        <v>1.8165</v>
      </c>
      <c r="W1591" s="5">
        <f>YEAR(SalesDataTable[[#This Row],[Order Date]])</f>
        <v>2026</v>
      </c>
      <c r="X1591" s="8" t="str">
        <f>"Q"&amp;ROUNDUP(MONTH(SalesDataTable[[#This Row],[Order Date]])/3,0)</f>
        <v>Q3</v>
      </c>
      <c r="Y1591" s="9">
        <f>MONTH(SalesDataTable[[#This Row],[Order Date]])</f>
        <v>8</v>
      </c>
      <c r="Z1591" s="8" t="str">
        <f>TEXT(SalesDataTable[[#This Row],[Order Date]],"mmm")</f>
        <v>Aug</v>
      </c>
    </row>
    <row r="1592" spans="1:26" ht="16">
      <c r="A1592" s="2">
        <v>836</v>
      </c>
      <c r="B1592" s="3">
        <v>46241</v>
      </c>
      <c r="C1592" s="5">
        <f>YEAR(SalesDataTable[[#This Row],[Order Date]])</f>
        <v>2026</v>
      </c>
      <c r="D1592" s="14" t="str">
        <f>"Q"&amp;ROUNDUP(MONTH(SalesDataTable[[#This Row],[Order Date]])/3,0)</f>
        <v>Q3</v>
      </c>
      <c r="E1592" s="5">
        <f>MONTH(SalesDataTable[[#This Row],[Order Date]])</f>
        <v>8</v>
      </c>
      <c r="F1592" s="5" t="str">
        <f>TEXT(SalesDataTable[[#This Row],[Order Date]], "MMM")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25">
        <f>SalesDataTable[[#This Row],[Units Sold]]*SalesDataTable[[#This Row],[Unit Price]]</f>
        <v>229.7</v>
      </c>
      <c r="V1592" s="8">
        <f>SalesDataTable[[#This Row],[Units Sold]]*SalesDataTable[[#This Row],[Unit Price]]*SalesDataTable[[#This Row],[Discount %]]</f>
        <v>11.484999999999999</v>
      </c>
      <c r="W1592" s="5">
        <f>YEAR(SalesDataTable[[#This Row],[Order Date]])</f>
        <v>2026</v>
      </c>
      <c r="X1592" s="8" t="str">
        <f>"Q"&amp;ROUNDUP(MONTH(SalesDataTable[[#This Row],[Order Date]])/3,0)</f>
        <v>Q3</v>
      </c>
      <c r="Y1592" s="9">
        <f>MONTH(SalesDataTable[[#This Row],[Order Date]])</f>
        <v>8</v>
      </c>
      <c r="Z1592" s="8" t="str">
        <f>TEXT(SalesDataTable[[#This Row],[Order Date]],"mmm")</f>
        <v>Aug</v>
      </c>
    </row>
    <row r="1593" spans="1:26" ht="16">
      <c r="A1593" s="2">
        <v>1266</v>
      </c>
      <c r="B1593" s="3">
        <v>46241</v>
      </c>
      <c r="C1593" s="5">
        <f>YEAR(SalesDataTable[[#This Row],[Order Date]])</f>
        <v>2026</v>
      </c>
      <c r="D1593" s="14" t="str">
        <f>"Q"&amp;ROUNDUP(MONTH(SalesDataTable[[#This Row],[Order Date]])/3,0)</f>
        <v>Q3</v>
      </c>
      <c r="E1593" s="5">
        <f>MONTH(SalesDataTable[[#This Row],[Order Date]])</f>
        <v>8</v>
      </c>
      <c r="F1593" s="5" t="str">
        <f>TEXT(SalesDataTable[[#This Row],[Order Date]], "MMM")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25">
        <f>SalesDataTable[[#This Row],[Units Sold]]*SalesDataTable[[#This Row],[Unit Price]]</f>
        <v>36.630000000000003</v>
      </c>
      <c r="V1593" s="8">
        <f>SalesDataTable[[#This Row],[Units Sold]]*SalesDataTable[[#This Row],[Unit Price]]*SalesDataTable[[#This Row],[Discount %]]</f>
        <v>0</v>
      </c>
      <c r="W1593" s="5">
        <f>YEAR(SalesDataTable[[#This Row],[Order Date]])</f>
        <v>2026</v>
      </c>
      <c r="X1593" s="8" t="str">
        <f>"Q"&amp;ROUNDUP(MONTH(SalesDataTable[[#This Row],[Order Date]])/3,0)</f>
        <v>Q3</v>
      </c>
      <c r="Y1593" s="9">
        <f>MONTH(SalesDataTable[[#This Row],[Order Date]])</f>
        <v>8</v>
      </c>
      <c r="Z1593" s="8" t="str">
        <f>TEXT(SalesDataTable[[#This Row],[Order Date]],"mmm")</f>
        <v>Aug</v>
      </c>
    </row>
    <row r="1594" spans="1:26" ht="16">
      <c r="A1594" s="2">
        <v>2201</v>
      </c>
      <c r="B1594" s="3">
        <v>46241</v>
      </c>
      <c r="C1594" s="5">
        <f>YEAR(SalesDataTable[[#This Row],[Order Date]])</f>
        <v>2026</v>
      </c>
      <c r="D1594" s="14" t="str">
        <f>"Q"&amp;ROUNDUP(MONTH(SalesDataTable[[#This Row],[Order Date]])/3,0)</f>
        <v>Q3</v>
      </c>
      <c r="E1594" s="5">
        <f>MONTH(SalesDataTable[[#This Row],[Order Date]])</f>
        <v>8</v>
      </c>
      <c r="F1594" s="5" t="str">
        <f>TEXT(SalesDataTable[[#This Row],[Order Date]], "MMM")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25">
        <f>SalesDataTable[[#This Row],[Units Sold]]*SalesDataTable[[#This Row],[Unit Price]]</f>
        <v>141.38</v>
      </c>
      <c r="V1594" s="8">
        <f>SalesDataTable[[#This Row],[Units Sold]]*SalesDataTable[[#This Row],[Unit Price]]*SalesDataTable[[#This Row],[Discount %]]</f>
        <v>7.069</v>
      </c>
      <c r="W1594" s="5">
        <f>YEAR(SalesDataTable[[#This Row],[Order Date]])</f>
        <v>2026</v>
      </c>
      <c r="X1594" s="8" t="str">
        <f>"Q"&amp;ROUNDUP(MONTH(SalesDataTable[[#This Row],[Order Date]])/3,0)</f>
        <v>Q3</v>
      </c>
      <c r="Y1594" s="9">
        <f>MONTH(SalesDataTable[[#This Row],[Order Date]])</f>
        <v>8</v>
      </c>
      <c r="Z1594" s="8" t="str">
        <f>TEXT(SalesDataTable[[#This Row],[Order Date]],"mmm")</f>
        <v>Aug</v>
      </c>
    </row>
    <row r="1595" spans="1:26" ht="16">
      <c r="A1595" s="2">
        <v>2382</v>
      </c>
      <c r="B1595" s="3">
        <v>46241</v>
      </c>
      <c r="C1595" s="5">
        <f>YEAR(SalesDataTable[[#This Row],[Order Date]])</f>
        <v>2026</v>
      </c>
      <c r="D1595" s="14" t="str">
        <f>"Q"&amp;ROUNDUP(MONTH(SalesDataTable[[#This Row],[Order Date]])/3,0)</f>
        <v>Q3</v>
      </c>
      <c r="E1595" s="5">
        <f>MONTH(SalesDataTable[[#This Row],[Order Date]])</f>
        <v>8</v>
      </c>
      <c r="F1595" s="5" t="str">
        <f>TEXT(SalesDataTable[[#This Row],[Order Date]], "MMM")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25">
        <f>SalesDataTable[[#This Row],[Units Sold]]*SalesDataTable[[#This Row],[Unit Price]]</f>
        <v>1030.3499999999999</v>
      </c>
      <c r="V1595" s="8">
        <f>SalesDataTable[[#This Row],[Units Sold]]*SalesDataTable[[#This Row],[Unit Price]]*SalesDataTable[[#This Row],[Discount %]]</f>
        <v>51.517499999999998</v>
      </c>
      <c r="W1595" s="5">
        <f>YEAR(SalesDataTable[[#This Row],[Order Date]])</f>
        <v>2026</v>
      </c>
      <c r="X1595" s="8" t="str">
        <f>"Q"&amp;ROUNDUP(MONTH(SalesDataTable[[#This Row],[Order Date]])/3,0)</f>
        <v>Q3</v>
      </c>
      <c r="Y1595" s="9">
        <f>MONTH(SalesDataTable[[#This Row],[Order Date]])</f>
        <v>8</v>
      </c>
      <c r="Z1595" s="8" t="str">
        <f>TEXT(SalesDataTable[[#This Row],[Order Date]],"mmm")</f>
        <v>Aug</v>
      </c>
    </row>
    <row r="1596" spans="1:26" ht="16">
      <c r="A1596" s="2">
        <v>1227</v>
      </c>
      <c r="B1596" s="3">
        <v>46242</v>
      </c>
      <c r="C1596" s="5">
        <f>YEAR(SalesDataTable[[#This Row],[Order Date]])</f>
        <v>2026</v>
      </c>
      <c r="D1596" s="14" t="str">
        <f>"Q"&amp;ROUNDUP(MONTH(SalesDataTable[[#This Row],[Order Date]])/3,0)</f>
        <v>Q3</v>
      </c>
      <c r="E1596" s="5">
        <f>MONTH(SalesDataTable[[#This Row],[Order Date]])</f>
        <v>8</v>
      </c>
      <c r="F1596" s="5" t="str">
        <f>TEXT(SalesDataTable[[#This Row],[Order Date]], "MMM")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25">
        <f>SalesDataTable[[#This Row],[Units Sold]]*SalesDataTable[[#This Row],[Unit Price]]</f>
        <v>104.69</v>
      </c>
      <c r="V1596" s="8">
        <f>SalesDataTable[[#This Row],[Units Sold]]*SalesDataTable[[#This Row],[Unit Price]]*SalesDataTable[[#This Row],[Discount %]]</f>
        <v>0</v>
      </c>
      <c r="W1596" s="5">
        <f>YEAR(SalesDataTable[[#This Row],[Order Date]])</f>
        <v>2026</v>
      </c>
      <c r="X1596" s="8" t="str">
        <f>"Q"&amp;ROUNDUP(MONTH(SalesDataTable[[#This Row],[Order Date]])/3,0)</f>
        <v>Q3</v>
      </c>
      <c r="Y1596" s="9">
        <f>MONTH(SalesDataTable[[#This Row],[Order Date]])</f>
        <v>8</v>
      </c>
      <c r="Z1596" s="8" t="str">
        <f>TEXT(SalesDataTable[[#This Row],[Order Date]],"mmm")</f>
        <v>Aug</v>
      </c>
    </row>
    <row r="1597" spans="1:26" ht="16">
      <c r="A1597" s="2">
        <v>1843</v>
      </c>
      <c r="B1597" s="3">
        <v>46242</v>
      </c>
      <c r="C1597" s="5">
        <f>YEAR(SalesDataTable[[#This Row],[Order Date]])</f>
        <v>2026</v>
      </c>
      <c r="D1597" s="14" t="str">
        <f>"Q"&amp;ROUNDUP(MONTH(SalesDataTable[[#This Row],[Order Date]])/3,0)</f>
        <v>Q3</v>
      </c>
      <c r="E1597" s="5">
        <f>MONTH(SalesDataTable[[#This Row],[Order Date]])</f>
        <v>8</v>
      </c>
      <c r="F1597" s="5" t="str">
        <f>TEXT(SalesDataTable[[#This Row],[Order Date]], "MMM")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25">
        <f>SalesDataTable[[#This Row],[Units Sold]]*SalesDataTable[[#This Row],[Unit Price]]</f>
        <v>682.46</v>
      </c>
      <c r="V1597" s="8">
        <f>SalesDataTable[[#This Row],[Units Sold]]*SalesDataTable[[#This Row],[Unit Price]]*SalesDataTable[[#This Row],[Discount %]]</f>
        <v>34.123000000000005</v>
      </c>
      <c r="W1597" s="5">
        <f>YEAR(SalesDataTable[[#This Row],[Order Date]])</f>
        <v>2026</v>
      </c>
      <c r="X1597" s="8" t="str">
        <f>"Q"&amp;ROUNDUP(MONTH(SalesDataTable[[#This Row],[Order Date]])/3,0)</f>
        <v>Q3</v>
      </c>
      <c r="Y1597" s="9">
        <f>MONTH(SalesDataTable[[#This Row],[Order Date]])</f>
        <v>8</v>
      </c>
      <c r="Z1597" s="8" t="str">
        <f>TEXT(SalesDataTable[[#This Row],[Order Date]],"mmm")</f>
        <v>Aug</v>
      </c>
    </row>
    <row r="1598" spans="1:26" ht="16">
      <c r="A1598" s="2">
        <v>2369</v>
      </c>
      <c r="B1598" s="3">
        <v>46242</v>
      </c>
      <c r="C1598" s="5">
        <f>YEAR(SalesDataTable[[#This Row],[Order Date]])</f>
        <v>2026</v>
      </c>
      <c r="D1598" s="14" t="str">
        <f>"Q"&amp;ROUNDUP(MONTH(SalesDataTable[[#This Row],[Order Date]])/3,0)</f>
        <v>Q3</v>
      </c>
      <c r="E1598" s="5">
        <f>MONTH(SalesDataTable[[#This Row],[Order Date]])</f>
        <v>8</v>
      </c>
      <c r="F1598" s="5" t="str">
        <f>TEXT(SalesDataTable[[#This Row],[Order Date]], "MMM")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25">
        <f>SalesDataTable[[#This Row],[Units Sold]]*SalesDataTable[[#This Row],[Unit Price]]</f>
        <v>125.95</v>
      </c>
      <c r="V1598" s="8">
        <f>SalesDataTable[[#This Row],[Units Sold]]*SalesDataTable[[#This Row],[Unit Price]]*SalesDataTable[[#This Row],[Discount %]]</f>
        <v>6.2975000000000003</v>
      </c>
      <c r="W1598" s="5">
        <f>YEAR(SalesDataTable[[#This Row],[Order Date]])</f>
        <v>2026</v>
      </c>
      <c r="X1598" s="8" t="str">
        <f>"Q"&amp;ROUNDUP(MONTH(SalesDataTable[[#This Row],[Order Date]])/3,0)</f>
        <v>Q3</v>
      </c>
      <c r="Y1598" s="9">
        <f>MONTH(SalesDataTable[[#This Row],[Order Date]])</f>
        <v>8</v>
      </c>
      <c r="Z1598" s="8" t="str">
        <f>TEXT(SalesDataTable[[#This Row],[Order Date]],"mmm")</f>
        <v>Aug</v>
      </c>
    </row>
    <row r="1599" spans="1:26" ht="16">
      <c r="A1599" s="2">
        <v>2386</v>
      </c>
      <c r="B1599" s="3">
        <v>46242</v>
      </c>
      <c r="C1599" s="5">
        <f>YEAR(SalesDataTable[[#This Row],[Order Date]])</f>
        <v>2026</v>
      </c>
      <c r="D1599" s="14" t="str">
        <f>"Q"&amp;ROUNDUP(MONTH(SalesDataTable[[#This Row],[Order Date]])/3,0)</f>
        <v>Q3</v>
      </c>
      <c r="E1599" s="5">
        <f>MONTH(SalesDataTable[[#This Row],[Order Date]])</f>
        <v>8</v>
      </c>
      <c r="F1599" s="5" t="str">
        <f>TEXT(SalesDataTable[[#This Row],[Order Date]], "MMM")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25">
        <f>SalesDataTable[[#This Row],[Units Sold]]*SalesDataTable[[#This Row],[Unit Price]]</f>
        <v>551.40000000000009</v>
      </c>
      <c r="V1599" s="8">
        <f>SalesDataTable[[#This Row],[Units Sold]]*SalesDataTable[[#This Row],[Unit Price]]*SalesDataTable[[#This Row],[Discount %]]</f>
        <v>27.570000000000007</v>
      </c>
      <c r="W1599" s="5">
        <f>YEAR(SalesDataTable[[#This Row],[Order Date]])</f>
        <v>2026</v>
      </c>
      <c r="X1599" s="8" t="str">
        <f>"Q"&amp;ROUNDUP(MONTH(SalesDataTable[[#This Row],[Order Date]])/3,0)</f>
        <v>Q3</v>
      </c>
      <c r="Y1599" s="9">
        <f>MONTH(SalesDataTable[[#This Row],[Order Date]])</f>
        <v>8</v>
      </c>
      <c r="Z1599" s="8" t="str">
        <f>TEXT(SalesDataTable[[#This Row],[Order Date]],"mmm")</f>
        <v>Aug</v>
      </c>
    </row>
    <row r="1600" spans="1:26" ht="16">
      <c r="A1600" s="2">
        <v>2579</v>
      </c>
      <c r="B1600" s="3">
        <v>46242</v>
      </c>
      <c r="C1600" s="5">
        <f>YEAR(SalesDataTable[[#This Row],[Order Date]])</f>
        <v>2026</v>
      </c>
      <c r="D1600" s="14" t="str">
        <f>"Q"&amp;ROUNDUP(MONTH(SalesDataTable[[#This Row],[Order Date]])/3,0)</f>
        <v>Q3</v>
      </c>
      <c r="E1600" s="5">
        <f>MONTH(SalesDataTable[[#This Row],[Order Date]])</f>
        <v>8</v>
      </c>
      <c r="F1600" s="5" t="str">
        <f>TEXT(SalesDataTable[[#This Row],[Order Date]], "MMM")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25">
        <f>SalesDataTable[[#This Row],[Units Sold]]*SalesDataTable[[#This Row],[Unit Price]]</f>
        <v>81.22</v>
      </c>
      <c r="V1600" s="8">
        <f>SalesDataTable[[#This Row],[Units Sold]]*SalesDataTable[[#This Row],[Unit Price]]*SalesDataTable[[#This Row],[Discount %]]</f>
        <v>0</v>
      </c>
      <c r="W1600" s="5">
        <f>YEAR(SalesDataTable[[#This Row],[Order Date]])</f>
        <v>2026</v>
      </c>
      <c r="X1600" s="8" t="str">
        <f>"Q"&amp;ROUNDUP(MONTH(SalesDataTable[[#This Row],[Order Date]])/3,0)</f>
        <v>Q3</v>
      </c>
      <c r="Y1600" s="9">
        <f>MONTH(SalesDataTable[[#This Row],[Order Date]])</f>
        <v>8</v>
      </c>
      <c r="Z1600" s="8" t="str">
        <f>TEXT(SalesDataTable[[#This Row],[Order Date]],"mmm")</f>
        <v>Aug</v>
      </c>
    </row>
    <row r="1601" spans="1:26" ht="16">
      <c r="A1601" s="2">
        <v>3075</v>
      </c>
      <c r="B1601" s="3">
        <v>46242</v>
      </c>
      <c r="C1601" s="5">
        <f>YEAR(SalesDataTable[[#This Row],[Order Date]])</f>
        <v>2026</v>
      </c>
      <c r="D1601" s="14" t="str">
        <f>"Q"&amp;ROUNDUP(MONTH(SalesDataTable[[#This Row],[Order Date]])/3,0)</f>
        <v>Q3</v>
      </c>
      <c r="E1601" s="5">
        <f>MONTH(SalesDataTable[[#This Row],[Order Date]])</f>
        <v>8</v>
      </c>
      <c r="F1601" s="5" t="str">
        <f>TEXT(SalesDataTable[[#This Row],[Order Date]], "MMM")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25">
        <f>SalesDataTable[[#This Row],[Units Sold]]*SalesDataTable[[#This Row],[Unit Price]]</f>
        <v>144.62</v>
      </c>
      <c r="V1601" s="8">
        <f>SalesDataTable[[#This Row],[Units Sold]]*SalesDataTable[[#This Row],[Unit Price]]*SalesDataTable[[#This Row],[Discount %]]</f>
        <v>0</v>
      </c>
      <c r="W1601" s="5">
        <f>YEAR(SalesDataTable[[#This Row],[Order Date]])</f>
        <v>2026</v>
      </c>
      <c r="X1601" s="8" t="str">
        <f>"Q"&amp;ROUNDUP(MONTH(SalesDataTable[[#This Row],[Order Date]])/3,0)</f>
        <v>Q3</v>
      </c>
      <c r="Y1601" s="9">
        <f>MONTH(SalesDataTable[[#This Row],[Order Date]])</f>
        <v>8</v>
      </c>
      <c r="Z1601" s="8" t="str">
        <f>TEXT(SalesDataTable[[#This Row],[Order Date]],"mmm")</f>
        <v>Aug</v>
      </c>
    </row>
    <row r="1602" spans="1:26" ht="16">
      <c r="A1602" s="2">
        <v>3982</v>
      </c>
      <c r="B1602" s="3">
        <v>46242</v>
      </c>
      <c r="C1602" s="5">
        <f>YEAR(SalesDataTable[[#This Row],[Order Date]])</f>
        <v>2026</v>
      </c>
      <c r="D1602" s="14" t="str">
        <f>"Q"&amp;ROUNDUP(MONTH(SalesDataTable[[#This Row],[Order Date]])/3,0)</f>
        <v>Q3</v>
      </c>
      <c r="E1602" s="5">
        <f>MONTH(SalesDataTable[[#This Row],[Order Date]])</f>
        <v>8</v>
      </c>
      <c r="F1602" s="5" t="str">
        <f>TEXT(SalesDataTable[[#This Row],[Order Date]], "MMM")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25">
        <f>SalesDataTable[[#This Row],[Units Sold]]*SalesDataTable[[#This Row],[Unit Price]]</f>
        <v>79.989999999999995</v>
      </c>
      <c r="V1602" s="8">
        <f>SalesDataTable[[#This Row],[Units Sold]]*SalesDataTable[[#This Row],[Unit Price]]*SalesDataTable[[#This Row],[Discount %]]</f>
        <v>3.9994999999999998</v>
      </c>
      <c r="W1602" s="5">
        <f>YEAR(SalesDataTable[[#This Row],[Order Date]])</f>
        <v>2026</v>
      </c>
      <c r="X1602" s="8" t="str">
        <f>"Q"&amp;ROUNDUP(MONTH(SalesDataTable[[#This Row],[Order Date]])/3,0)</f>
        <v>Q3</v>
      </c>
      <c r="Y1602" s="9">
        <f>MONTH(SalesDataTable[[#This Row],[Order Date]])</f>
        <v>8</v>
      </c>
      <c r="Z1602" s="8" t="str">
        <f>TEXT(SalesDataTable[[#This Row],[Order Date]],"mmm")</f>
        <v>Aug</v>
      </c>
    </row>
    <row r="1603" spans="1:26" ht="16">
      <c r="A1603" s="2">
        <v>4530</v>
      </c>
      <c r="B1603" s="3">
        <v>46242</v>
      </c>
      <c r="C1603" s="5">
        <f>YEAR(SalesDataTable[[#This Row],[Order Date]])</f>
        <v>2026</v>
      </c>
      <c r="D1603" s="14" t="str">
        <f>"Q"&amp;ROUNDUP(MONTH(SalesDataTable[[#This Row],[Order Date]])/3,0)</f>
        <v>Q3</v>
      </c>
      <c r="E1603" s="5">
        <f>MONTH(SalesDataTable[[#This Row],[Order Date]])</f>
        <v>8</v>
      </c>
      <c r="F1603" s="5" t="str">
        <f>TEXT(SalesDataTable[[#This Row],[Order Date]], "MMM")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25">
        <f>SalesDataTable[[#This Row],[Units Sold]]*SalesDataTable[[#This Row],[Unit Price]]</f>
        <v>151.87</v>
      </c>
      <c r="V1603" s="8">
        <f>SalesDataTable[[#This Row],[Units Sold]]*SalesDataTable[[#This Row],[Unit Price]]*SalesDataTable[[#This Row],[Discount %]]</f>
        <v>15.187000000000001</v>
      </c>
      <c r="W1603" s="5">
        <f>YEAR(SalesDataTable[[#This Row],[Order Date]])</f>
        <v>2026</v>
      </c>
      <c r="X1603" s="8" t="str">
        <f>"Q"&amp;ROUNDUP(MONTH(SalesDataTable[[#This Row],[Order Date]])/3,0)</f>
        <v>Q3</v>
      </c>
      <c r="Y1603" s="9">
        <f>MONTH(SalesDataTable[[#This Row],[Order Date]])</f>
        <v>8</v>
      </c>
      <c r="Z1603" s="8" t="str">
        <f>TEXT(SalesDataTable[[#This Row],[Order Date]],"mmm")</f>
        <v>Aug</v>
      </c>
    </row>
    <row r="1604" spans="1:26" ht="16">
      <c r="A1604" s="2">
        <v>4641</v>
      </c>
      <c r="B1604" s="3">
        <v>46242</v>
      </c>
      <c r="C1604" s="5">
        <f>YEAR(SalesDataTable[[#This Row],[Order Date]])</f>
        <v>2026</v>
      </c>
      <c r="D1604" s="14" t="str">
        <f>"Q"&amp;ROUNDUP(MONTH(SalesDataTable[[#This Row],[Order Date]])/3,0)</f>
        <v>Q3</v>
      </c>
      <c r="E1604" s="5">
        <f>MONTH(SalesDataTable[[#This Row],[Order Date]])</f>
        <v>8</v>
      </c>
      <c r="F1604" s="5" t="str">
        <f>TEXT(SalesDataTable[[#This Row],[Order Date]], "MMM")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25">
        <f>SalesDataTable[[#This Row],[Units Sold]]*SalesDataTable[[#This Row],[Unit Price]]</f>
        <v>156.55000000000001</v>
      </c>
      <c r="V1604" s="8">
        <f>SalesDataTable[[#This Row],[Units Sold]]*SalesDataTable[[#This Row],[Unit Price]]*SalesDataTable[[#This Row],[Discount %]]</f>
        <v>0</v>
      </c>
      <c r="W1604" s="5">
        <f>YEAR(SalesDataTable[[#This Row],[Order Date]])</f>
        <v>2026</v>
      </c>
      <c r="X1604" s="8" t="str">
        <f>"Q"&amp;ROUNDUP(MONTH(SalesDataTable[[#This Row],[Order Date]])/3,0)</f>
        <v>Q3</v>
      </c>
      <c r="Y1604" s="9">
        <f>MONTH(SalesDataTable[[#This Row],[Order Date]])</f>
        <v>8</v>
      </c>
      <c r="Z1604" s="8" t="str">
        <f>TEXT(SalesDataTable[[#This Row],[Order Date]],"mmm")</f>
        <v>Aug</v>
      </c>
    </row>
    <row r="1605" spans="1:26" ht="16">
      <c r="A1605" s="2">
        <v>4778</v>
      </c>
      <c r="B1605" s="3">
        <v>46242</v>
      </c>
      <c r="C1605" s="5">
        <f>YEAR(SalesDataTable[[#This Row],[Order Date]])</f>
        <v>2026</v>
      </c>
      <c r="D1605" s="14" t="str">
        <f>"Q"&amp;ROUNDUP(MONTH(SalesDataTable[[#This Row],[Order Date]])/3,0)</f>
        <v>Q3</v>
      </c>
      <c r="E1605" s="5">
        <f>MONTH(SalesDataTable[[#This Row],[Order Date]])</f>
        <v>8</v>
      </c>
      <c r="F1605" s="5" t="str">
        <f>TEXT(SalesDataTable[[#This Row],[Order Date]], "MMM")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25">
        <f>SalesDataTable[[#This Row],[Units Sold]]*SalesDataTable[[#This Row],[Unit Price]]</f>
        <v>152.72</v>
      </c>
      <c r="V1605" s="8">
        <f>SalesDataTable[[#This Row],[Units Sold]]*SalesDataTable[[#This Row],[Unit Price]]*SalesDataTable[[#This Row],[Discount %]]</f>
        <v>0</v>
      </c>
      <c r="W1605" s="5">
        <f>YEAR(SalesDataTable[[#This Row],[Order Date]])</f>
        <v>2026</v>
      </c>
      <c r="X1605" s="8" t="str">
        <f>"Q"&amp;ROUNDUP(MONTH(SalesDataTable[[#This Row],[Order Date]])/3,0)</f>
        <v>Q3</v>
      </c>
      <c r="Y1605" s="9">
        <f>MONTH(SalesDataTable[[#This Row],[Order Date]])</f>
        <v>8</v>
      </c>
      <c r="Z1605" s="8" t="str">
        <f>TEXT(SalesDataTable[[#This Row],[Order Date]],"mmm")</f>
        <v>Aug</v>
      </c>
    </row>
    <row r="1606" spans="1:26" ht="16">
      <c r="A1606" s="2">
        <v>5132</v>
      </c>
      <c r="B1606" s="3">
        <v>46242</v>
      </c>
      <c r="C1606" s="5">
        <f>YEAR(SalesDataTable[[#This Row],[Order Date]])</f>
        <v>2026</v>
      </c>
      <c r="D1606" s="14" t="str">
        <f>"Q"&amp;ROUNDUP(MONTH(SalesDataTable[[#This Row],[Order Date]])/3,0)</f>
        <v>Q3</v>
      </c>
      <c r="E1606" s="5">
        <f>MONTH(SalesDataTable[[#This Row],[Order Date]])</f>
        <v>8</v>
      </c>
      <c r="F1606" s="5" t="str">
        <f>TEXT(SalesDataTable[[#This Row],[Order Date]], "MMM")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25">
        <f>SalesDataTable[[#This Row],[Units Sold]]*SalesDataTable[[#This Row],[Unit Price]]</f>
        <v>40.51</v>
      </c>
      <c r="V1606" s="8">
        <f>SalesDataTable[[#This Row],[Units Sold]]*SalesDataTable[[#This Row],[Unit Price]]*SalesDataTable[[#This Row],[Discount %]]</f>
        <v>2.0255000000000001</v>
      </c>
      <c r="W1606" s="5">
        <f>YEAR(SalesDataTable[[#This Row],[Order Date]])</f>
        <v>2026</v>
      </c>
      <c r="X1606" s="8" t="str">
        <f>"Q"&amp;ROUNDUP(MONTH(SalesDataTable[[#This Row],[Order Date]])/3,0)</f>
        <v>Q3</v>
      </c>
      <c r="Y1606" s="9">
        <f>MONTH(SalesDataTable[[#This Row],[Order Date]])</f>
        <v>8</v>
      </c>
      <c r="Z1606" s="8" t="str">
        <f>TEXT(SalesDataTable[[#This Row],[Order Date]],"mmm")</f>
        <v>Aug</v>
      </c>
    </row>
    <row r="1607" spans="1:26" ht="16">
      <c r="A1607" s="2">
        <v>227</v>
      </c>
      <c r="B1607" s="3">
        <v>46243</v>
      </c>
      <c r="C1607" s="5">
        <f>YEAR(SalesDataTable[[#This Row],[Order Date]])</f>
        <v>2026</v>
      </c>
      <c r="D1607" s="14" t="str">
        <f>"Q"&amp;ROUNDUP(MONTH(SalesDataTable[[#This Row],[Order Date]])/3,0)</f>
        <v>Q3</v>
      </c>
      <c r="E1607" s="5">
        <f>MONTH(SalesDataTable[[#This Row],[Order Date]])</f>
        <v>8</v>
      </c>
      <c r="F1607" s="5" t="str">
        <f>TEXT(SalesDataTable[[#This Row],[Order Date]], "MMM")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25">
        <f>SalesDataTable[[#This Row],[Units Sold]]*SalesDataTable[[#This Row],[Unit Price]]</f>
        <v>121.83</v>
      </c>
      <c r="V1607" s="8">
        <f>SalesDataTable[[#This Row],[Units Sold]]*SalesDataTable[[#This Row],[Unit Price]]*SalesDataTable[[#This Row],[Discount %]]</f>
        <v>0</v>
      </c>
      <c r="W1607" s="5">
        <f>YEAR(SalesDataTable[[#This Row],[Order Date]])</f>
        <v>2026</v>
      </c>
      <c r="X1607" s="8" t="str">
        <f>"Q"&amp;ROUNDUP(MONTH(SalesDataTable[[#This Row],[Order Date]])/3,0)</f>
        <v>Q3</v>
      </c>
      <c r="Y1607" s="9">
        <f>MONTH(SalesDataTable[[#This Row],[Order Date]])</f>
        <v>8</v>
      </c>
      <c r="Z1607" s="8" t="str">
        <f>TEXT(SalesDataTable[[#This Row],[Order Date]],"mmm")</f>
        <v>Aug</v>
      </c>
    </row>
    <row r="1608" spans="1:26" ht="16">
      <c r="A1608" s="2">
        <v>390</v>
      </c>
      <c r="B1608" s="3">
        <v>46243</v>
      </c>
      <c r="C1608" s="5">
        <f>YEAR(SalesDataTable[[#This Row],[Order Date]])</f>
        <v>2026</v>
      </c>
      <c r="D1608" s="14" t="str">
        <f>"Q"&amp;ROUNDUP(MONTH(SalesDataTable[[#This Row],[Order Date]])/3,0)</f>
        <v>Q3</v>
      </c>
      <c r="E1608" s="5">
        <f>MONTH(SalesDataTable[[#This Row],[Order Date]])</f>
        <v>8</v>
      </c>
      <c r="F1608" s="5" t="str">
        <f>TEXT(SalesDataTable[[#This Row],[Order Date]], "MMM")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25">
        <f>SalesDataTable[[#This Row],[Units Sold]]*SalesDataTable[[#This Row],[Unit Price]]</f>
        <v>93.41</v>
      </c>
      <c r="V1608" s="8">
        <f>SalesDataTable[[#This Row],[Units Sold]]*SalesDataTable[[#This Row],[Unit Price]]*SalesDataTable[[#This Row],[Discount %]]</f>
        <v>4.6704999999999997</v>
      </c>
      <c r="W1608" s="5">
        <f>YEAR(SalesDataTable[[#This Row],[Order Date]])</f>
        <v>2026</v>
      </c>
      <c r="X1608" s="8" t="str">
        <f>"Q"&amp;ROUNDUP(MONTH(SalesDataTable[[#This Row],[Order Date]])/3,0)</f>
        <v>Q3</v>
      </c>
      <c r="Y1608" s="9">
        <f>MONTH(SalesDataTable[[#This Row],[Order Date]])</f>
        <v>8</v>
      </c>
      <c r="Z1608" s="8" t="str">
        <f>TEXT(SalesDataTable[[#This Row],[Order Date]],"mmm")</f>
        <v>Aug</v>
      </c>
    </row>
    <row r="1609" spans="1:26" ht="16">
      <c r="A1609" s="2">
        <v>859</v>
      </c>
      <c r="B1609" s="3">
        <v>46243</v>
      </c>
      <c r="C1609" s="5">
        <f>YEAR(SalesDataTable[[#This Row],[Order Date]])</f>
        <v>2026</v>
      </c>
      <c r="D1609" s="14" t="str">
        <f>"Q"&amp;ROUNDUP(MONTH(SalesDataTable[[#This Row],[Order Date]])/3,0)</f>
        <v>Q3</v>
      </c>
      <c r="E1609" s="5">
        <f>MONTH(SalesDataTable[[#This Row],[Order Date]])</f>
        <v>8</v>
      </c>
      <c r="F1609" s="5" t="str">
        <f>TEXT(SalesDataTable[[#This Row],[Order Date]], "MMM")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25">
        <f>SalesDataTable[[#This Row],[Units Sold]]*SalesDataTable[[#This Row],[Unit Price]]</f>
        <v>180.46</v>
      </c>
      <c r="V1609" s="8">
        <f>SalesDataTable[[#This Row],[Units Sold]]*SalesDataTable[[#This Row],[Unit Price]]*SalesDataTable[[#This Row],[Discount %]]</f>
        <v>0</v>
      </c>
      <c r="W1609" s="5">
        <f>YEAR(SalesDataTable[[#This Row],[Order Date]])</f>
        <v>2026</v>
      </c>
      <c r="X1609" s="8" t="str">
        <f>"Q"&amp;ROUNDUP(MONTH(SalesDataTable[[#This Row],[Order Date]])/3,0)</f>
        <v>Q3</v>
      </c>
      <c r="Y1609" s="9">
        <f>MONTH(SalesDataTable[[#This Row],[Order Date]])</f>
        <v>8</v>
      </c>
      <c r="Z1609" s="8" t="str">
        <f>TEXT(SalesDataTable[[#This Row],[Order Date]],"mmm")</f>
        <v>Aug</v>
      </c>
    </row>
    <row r="1610" spans="1:26" ht="16">
      <c r="A1610" s="2">
        <v>1468</v>
      </c>
      <c r="B1610" s="3">
        <v>46243</v>
      </c>
      <c r="C1610" s="5">
        <f>YEAR(SalesDataTable[[#This Row],[Order Date]])</f>
        <v>2026</v>
      </c>
      <c r="D1610" s="14" t="str">
        <f>"Q"&amp;ROUNDUP(MONTH(SalesDataTable[[#This Row],[Order Date]])/3,0)</f>
        <v>Q3</v>
      </c>
      <c r="E1610" s="5">
        <f>MONTH(SalesDataTable[[#This Row],[Order Date]])</f>
        <v>8</v>
      </c>
      <c r="F1610" s="5" t="str">
        <f>TEXT(SalesDataTable[[#This Row],[Order Date]], "MMM")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25">
        <f>SalesDataTable[[#This Row],[Units Sold]]*SalesDataTable[[#This Row],[Unit Price]]</f>
        <v>51.75</v>
      </c>
      <c r="V1610" s="8">
        <f>SalesDataTable[[#This Row],[Units Sold]]*SalesDataTable[[#This Row],[Unit Price]]*SalesDataTable[[#This Row],[Discount %]]</f>
        <v>0</v>
      </c>
      <c r="W1610" s="5">
        <f>YEAR(SalesDataTable[[#This Row],[Order Date]])</f>
        <v>2026</v>
      </c>
      <c r="X1610" s="8" t="str">
        <f>"Q"&amp;ROUNDUP(MONTH(SalesDataTable[[#This Row],[Order Date]])/3,0)</f>
        <v>Q3</v>
      </c>
      <c r="Y1610" s="9">
        <f>MONTH(SalesDataTable[[#This Row],[Order Date]])</f>
        <v>8</v>
      </c>
      <c r="Z1610" s="8" t="str">
        <f>TEXT(SalesDataTable[[#This Row],[Order Date]],"mmm")</f>
        <v>Aug</v>
      </c>
    </row>
    <row r="1611" spans="1:26" ht="16">
      <c r="A1611" s="2">
        <v>2356</v>
      </c>
      <c r="B1611" s="3">
        <v>46243</v>
      </c>
      <c r="C1611" s="5">
        <f>YEAR(SalesDataTable[[#This Row],[Order Date]])</f>
        <v>2026</v>
      </c>
      <c r="D1611" s="14" t="str">
        <f>"Q"&amp;ROUNDUP(MONTH(SalesDataTable[[#This Row],[Order Date]])/3,0)</f>
        <v>Q3</v>
      </c>
      <c r="E1611" s="5">
        <f>MONTH(SalesDataTable[[#This Row],[Order Date]])</f>
        <v>8</v>
      </c>
      <c r="F1611" s="5" t="str">
        <f>TEXT(SalesDataTable[[#This Row],[Order Date]], "MMM")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25">
        <f>SalesDataTable[[#This Row],[Units Sold]]*SalesDataTable[[#This Row],[Unit Price]]</f>
        <v>308.73</v>
      </c>
      <c r="V1611" s="8">
        <f>SalesDataTable[[#This Row],[Units Sold]]*SalesDataTable[[#This Row],[Unit Price]]*SalesDataTable[[#This Row],[Discount %]]</f>
        <v>30.873000000000005</v>
      </c>
      <c r="W1611" s="5">
        <f>YEAR(SalesDataTable[[#This Row],[Order Date]])</f>
        <v>2026</v>
      </c>
      <c r="X1611" s="8" t="str">
        <f>"Q"&amp;ROUNDUP(MONTH(SalesDataTable[[#This Row],[Order Date]])/3,0)</f>
        <v>Q3</v>
      </c>
      <c r="Y1611" s="9">
        <f>MONTH(SalesDataTable[[#This Row],[Order Date]])</f>
        <v>8</v>
      </c>
      <c r="Z1611" s="8" t="str">
        <f>TEXT(SalesDataTable[[#This Row],[Order Date]],"mmm")</f>
        <v>Aug</v>
      </c>
    </row>
    <row r="1612" spans="1:26" ht="16">
      <c r="A1612" s="2">
        <v>3556</v>
      </c>
      <c r="B1612" s="3">
        <v>46243</v>
      </c>
      <c r="C1612" s="5">
        <f>YEAR(SalesDataTable[[#This Row],[Order Date]])</f>
        <v>2026</v>
      </c>
      <c r="D1612" s="14" t="str">
        <f>"Q"&amp;ROUNDUP(MONTH(SalesDataTable[[#This Row],[Order Date]])/3,0)</f>
        <v>Q3</v>
      </c>
      <c r="E1612" s="5">
        <f>MONTH(SalesDataTable[[#This Row],[Order Date]])</f>
        <v>8</v>
      </c>
      <c r="F1612" s="5" t="str">
        <f>TEXT(SalesDataTable[[#This Row],[Order Date]], "MMM")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25">
        <f>SalesDataTable[[#This Row],[Units Sold]]*SalesDataTable[[#This Row],[Unit Price]]</f>
        <v>330.52</v>
      </c>
      <c r="V1612" s="8">
        <f>SalesDataTable[[#This Row],[Units Sold]]*SalesDataTable[[#This Row],[Unit Price]]*SalesDataTable[[#This Row],[Discount %]]</f>
        <v>33.052</v>
      </c>
      <c r="W1612" s="5">
        <f>YEAR(SalesDataTable[[#This Row],[Order Date]])</f>
        <v>2026</v>
      </c>
      <c r="X1612" s="8" t="str">
        <f>"Q"&amp;ROUNDUP(MONTH(SalesDataTable[[#This Row],[Order Date]])/3,0)</f>
        <v>Q3</v>
      </c>
      <c r="Y1612" s="9">
        <f>MONTH(SalesDataTable[[#This Row],[Order Date]])</f>
        <v>8</v>
      </c>
      <c r="Z1612" s="8" t="str">
        <f>TEXT(SalesDataTable[[#This Row],[Order Date]],"mmm")</f>
        <v>Aug</v>
      </c>
    </row>
    <row r="1613" spans="1:26" ht="16">
      <c r="A1613" s="2">
        <v>925</v>
      </c>
      <c r="B1613" s="3">
        <v>46244</v>
      </c>
      <c r="C1613" s="5">
        <f>YEAR(SalesDataTable[[#This Row],[Order Date]])</f>
        <v>2026</v>
      </c>
      <c r="D1613" s="14" t="str">
        <f>"Q"&amp;ROUNDUP(MONTH(SalesDataTable[[#This Row],[Order Date]])/3,0)</f>
        <v>Q3</v>
      </c>
      <c r="E1613" s="5">
        <f>MONTH(SalesDataTable[[#This Row],[Order Date]])</f>
        <v>8</v>
      </c>
      <c r="F1613" s="5" t="str">
        <f>TEXT(SalesDataTable[[#This Row],[Order Date]], "MMM")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25">
        <f>SalesDataTable[[#This Row],[Units Sold]]*SalesDataTable[[#This Row],[Unit Price]]</f>
        <v>196.39</v>
      </c>
      <c r="V1613" s="8">
        <f>SalesDataTable[[#This Row],[Units Sold]]*SalesDataTable[[#This Row],[Unit Price]]*SalesDataTable[[#This Row],[Discount %]]</f>
        <v>0</v>
      </c>
      <c r="W1613" s="5">
        <f>YEAR(SalesDataTable[[#This Row],[Order Date]])</f>
        <v>2026</v>
      </c>
      <c r="X1613" s="8" t="str">
        <f>"Q"&amp;ROUNDUP(MONTH(SalesDataTable[[#This Row],[Order Date]])/3,0)</f>
        <v>Q3</v>
      </c>
      <c r="Y1613" s="9">
        <f>MONTH(SalesDataTable[[#This Row],[Order Date]])</f>
        <v>8</v>
      </c>
      <c r="Z1613" s="8" t="str">
        <f>TEXT(SalesDataTable[[#This Row],[Order Date]],"mmm")</f>
        <v>Aug</v>
      </c>
    </row>
    <row r="1614" spans="1:26" ht="16">
      <c r="A1614" s="2">
        <v>1563</v>
      </c>
      <c r="B1614" s="3">
        <v>46244</v>
      </c>
      <c r="C1614" s="5">
        <f>YEAR(SalesDataTable[[#This Row],[Order Date]])</f>
        <v>2026</v>
      </c>
      <c r="D1614" s="14" t="str">
        <f>"Q"&amp;ROUNDUP(MONTH(SalesDataTable[[#This Row],[Order Date]])/3,0)</f>
        <v>Q3</v>
      </c>
      <c r="E1614" s="5">
        <f>MONTH(SalesDataTable[[#This Row],[Order Date]])</f>
        <v>8</v>
      </c>
      <c r="F1614" s="5" t="str">
        <f>TEXT(SalesDataTable[[#This Row],[Order Date]], "MMM")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25">
        <f>SalesDataTable[[#This Row],[Units Sold]]*SalesDataTable[[#This Row],[Unit Price]]</f>
        <v>72.5</v>
      </c>
      <c r="V1614" s="8">
        <f>SalesDataTable[[#This Row],[Units Sold]]*SalesDataTable[[#This Row],[Unit Price]]*SalesDataTable[[#This Row],[Discount %]]</f>
        <v>0</v>
      </c>
      <c r="W1614" s="5">
        <f>YEAR(SalesDataTable[[#This Row],[Order Date]])</f>
        <v>2026</v>
      </c>
      <c r="X1614" s="8" t="str">
        <f>"Q"&amp;ROUNDUP(MONTH(SalesDataTable[[#This Row],[Order Date]])/3,0)</f>
        <v>Q3</v>
      </c>
      <c r="Y1614" s="9">
        <f>MONTH(SalesDataTable[[#This Row],[Order Date]])</f>
        <v>8</v>
      </c>
      <c r="Z1614" s="8" t="str">
        <f>TEXT(SalesDataTable[[#This Row],[Order Date]],"mmm")</f>
        <v>Aug</v>
      </c>
    </row>
    <row r="1615" spans="1:26" ht="16">
      <c r="A1615" s="2">
        <v>1634</v>
      </c>
      <c r="B1615" s="3">
        <v>46244</v>
      </c>
      <c r="C1615" s="5">
        <f>YEAR(SalesDataTable[[#This Row],[Order Date]])</f>
        <v>2026</v>
      </c>
      <c r="D1615" s="14" t="str">
        <f>"Q"&amp;ROUNDUP(MONTH(SalesDataTable[[#This Row],[Order Date]])/3,0)</f>
        <v>Q3</v>
      </c>
      <c r="E1615" s="5">
        <f>MONTH(SalesDataTable[[#This Row],[Order Date]])</f>
        <v>8</v>
      </c>
      <c r="F1615" s="5" t="str">
        <f>TEXT(SalesDataTable[[#This Row],[Order Date]], "MMM")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25">
        <f>SalesDataTable[[#This Row],[Units Sold]]*SalesDataTable[[#This Row],[Unit Price]]</f>
        <v>399.7</v>
      </c>
      <c r="V1615" s="8">
        <f>SalesDataTable[[#This Row],[Units Sold]]*SalesDataTable[[#This Row],[Unit Price]]*SalesDataTable[[#This Row],[Discount %]]</f>
        <v>19.984999999999999</v>
      </c>
      <c r="W1615" s="5">
        <f>YEAR(SalesDataTable[[#This Row],[Order Date]])</f>
        <v>2026</v>
      </c>
      <c r="X1615" s="8" t="str">
        <f>"Q"&amp;ROUNDUP(MONTH(SalesDataTable[[#This Row],[Order Date]])/3,0)</f>
        <v>Q3</v>
      </c>
      <c r="Y1615" s="9">
        <f>MONTH(SalesDataTable[[#This Row],[Order Date]])</f>
        <v>8</v>
      </c>
      <c r="Z1615" s="8" t="str">
        <f>TEXT(SalesDataTable[[#This Row],[Order Date]],"mmm")</f>
        <v>Aug</v>
      </c>
    </row>
    <row r="1616" spans="1:26" ht="16">
      <c r="A1616" s="2">
        <v>2187</v>
      </c>
      <c r="B1616" s="3">
        <v>46244</v>
      </c>
      <c r="C1616" s="5">
        <f>YEAR(SalesDataTable[[#This Row],[Order Date]])</f>
        <v>2026</v>
      </c>
      <c r="D1616" s="14" t="str">
        <f>"Q"&amp;ROUNDUP(MONTH(SalesDataTable[[#This Row],[Order Date]])/3,0)</f>
        <v>Q3</v>
      </c>
      <c r="E1616" s="5">
        <f>MONTH(SalesDataTable[[#This Row],[Order Date]])</f>
        <v>8</v>
      </c>
      <c r="F1616" s="5" t="str">
        <f>TEXT(SalesDataTable[[#This Row],[Order Date]], "MMM")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25">
        <f>SalesDataTable[[#This Row],[Units Sold]]*SalesDataTable[[#This Row],[Unit Price]]</f>
        <v>46.32</v>
      </c>
      <c r="V1616" s="8">
        <f>SalesDataTable[[#This Row],[Units Sold]]*SalesDataTable[[#This Row],[Unit Price]]*SalesDataTable[[#This Row],[Discount %]]</f>
        <v>2.3160000000000003</v>
      </c>
      <c r="W1616" s="5">
        <f>YEAR(SalesDataTable[[#This Row],[Order Date]])</f>
        <v>2026</v>
      </c>
      <c r="X1616" s="8" t="str">
        <f>"Q"&amp;ROUNDUP(MONTH(SalesDataTable[[#This Row],[Order Date]])/3,0)</f>
        <v>Q3</v>
      </c>
      <c r="Y1616" s="9">
        <f>MONTH(SalesDataTable[[#This Row],[Order Date]])</f>
        <v>8</v>
      </c>
      <c r="Z1616" s="8" t="str">
        <f>TEXT(SalesDataTable[[#This Row],[Order Date]],"mmm")</f>
        <v>Aug</v>
      </c>
    </row>
    <row r="1617" spans="1:26" ht="16">
      <c r="A1617" s="2">
        <v>2773</v>
      </c>
      <c r="B1617" s="3">
        <v>46244</v>
      </c>
      <c r="C1617" s="5">
        <f>YEAR(SalesDataTable[[#This Row],[Order Date]])</f>
        <v>2026</v>
      </c>
      <c r="D1617" s="14" t="str">
        <f>"Q"&amp;ROUNDUP(MONTH(SalesDataTable[[#This Row],[Order Date]])/3,0)</f>
        <v>Q3</v>
      </c>
      <c r="E1617" s="5">
        <f>MONTH(SalesDataTable[[#This Row],[Order Date]])</f>
        <v>8</v>
      </c>
      <c r="F1617" s="5" t="str">
        <f>TEXT(SalesDataTable[[#This Row],[Order Date]], "MMM")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25">
        <f>SalesDataTable[[#This Row],[Units Sold]]*SalesDataTable[[#This Row],[Unit Price]]</f>
        <v>604.24</v>
      </c>
      <c r="V1617" s="8">
        <f>SalesDataTable[[#This Row],[Units Sold]]*SalesDataTable[[#This Row],[Unit Price]]*SalesDataTable[[#This Row],[Discount %]]</f>
        <v>0</v>
      </c>
      <c r="W1617" s="5">
        <f>YEAR(SalesDataTable[[#This Row],[Order Date]])</f>
        <v>2026</v>
      </c>
      <c r="X1617" s="8" t="str">
        <f>"Q"&amp;ROUNDUP(MONTH(SalesDataTable[[#This Row],[Order Date]])/3,0)</f>
        <v>Q3</v>
      </c>
      <c r="Y1617" s="9">
        <f>MONTH(SalesDataTable[[#This Row],[Order Date]])</f>
        <v>8</v>
      </c>
      <c r="Z1617" s="8" t="str">
        <f>TEXT(SalesDataTable[[#This Row],[Order Date]],"mmm")</f>
        <v>Aug</v>
      </c>
    </row>
    <row r="1618" spans="1:26" ht="16">
      <c r="A1618" s="2">
        <v>5040</v>
      </c>
      <c r="B1618" s="3">
        <v>46244</v>
      </c>
      <c r="C1618" s="5">
        <f>YEAR(SalesDataTable[[#This Row],[Order Date]])</f>
        <v>2026</v>
      </c>
      <c r="D1618" s="14" t="str">
        <f>"Q"&amp;ROUNDUP(MONTH(SalesDataTable[[#This Row],[Order Date]])/3,0)</f>
        <v>Q3</v>
      </c>
      <c r="E1618" s="5">
        <f>MONTH(SalesDataTable[[#This Row],[Order Date]])</f>
        <v>8</v>
      </c>
      <c r="F1618" s="5" t="str">
        <f>TEXT(SalesDataTable[[#This Row],[Order Date]], "MMM")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25">
        <f>SalesDataTable[[#This Row],[Units Sold]]*SalesDataTable[[#This Row],[Unit Price]]</f>
        <v>72.39</v>
      </c>
      <c r="V1618" s="8">
        <f>SalesDataTable[[#This Row],[Units Sold]]*SalesDataTable[[#This Row],[Unit Price]]*SalesDataTable[[#This Row],[Discount %]]</f>
        <v>7.2390000000000008</v>
      </c>
      <c r="W1618" s="5">
        <f>YEAR(SalesDataTable[[#This Row],[Order Date]])</f>
        <v>2026</v>
      </c>
      <c r="X1618" s="8" t="str">
        <f>"Q"&amp;ROUNDUP(MONTH(SalesDataTable[[#This Row],[Order Date]])/3,0)</f>
        <v>Q3</v>
      </c>
      <c r="Y1618" s="9">
        <f>MONTH(SalesDataTable[[#This Row],[Order Date]])</f>
        <v>8</v>
      </c>
      <c r="Z1618" s="8" t="str">
        <f>TEXT(SalesDataTable[[#This Row],[Order Date]],"mmm")</f>
        <v>Aug</v>
      </c>
    </row>
    <row r="1619" spans="1:26" ht="16">
      <c r="A1619" s="2">
        <v>415</v>
      </c>
      <c r="B1619" s="3">
        <v>46245</v>
      </c>
      <c r="C1619" s="5">
        <f>YEAR(SalesDataTable[[#This Row],[Order Date]])</f>
        <v>2026</v>
      </c>
      <c r="D1619" s="14" t="str">
        <f>"Q"&amp;ROUNDUP(MONTH(SalesDataTable[[#This Row],[Order Date]])/3,0)</f>
        <v>Q3</v>
      </c>
      <c r="E1619" s="5">
        <f>MONTH(SalesDataTable[[#This Row],[Order Date]])</f>
        <v>8</v>
      </c>
      <c r="F1619" s="5" t="str">
        <f>TEXT(SalesDataTable[[#This Row],[Order Date]], "MMM")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25">
        <f>SalesDataTable[[#This Row],[Units Sold]]*SalesDataTable[[#This Row],[Unit Price]]</f>
        <v>72.650000000000006</v>
      </c>
      <c r="V1619" s="8">
        <f>SalesDataTable[[#This Row],[Units Sold]]*SalesDataTable[[#This Row],[Unit Price]]*SalesDataTable[[#This Row],[Discount %]]</f>
        <v>0</v>
      </c>
      <c r="W1619" s="5">
        <f>YEAR(SalesDataTable[[#This Row],[Order Date]])</f>
        <v>2026</v>
      </c>
      <c r="X1619" s="8" t="str">
        <f>"Q"&amp;ROUNDUP(MONTH(SalesDataTable[[#This Row],[Order Date]])/3,0)</f>
        <v>Q3</v>
      </c>
      <c r="Y1619" s="9">
        <f>MONTH(SalesDataTable[[#This Row],[Order Date]])</f>
        <v>8</v>
      </c>
      <c r="Z1619" s="8" t="str">
        <f>TEXT(SalesDataTable[[#This Row],[Order Date]],"mmm")</f>
        <v>Aug</v>
      </c>
    </row>
    <row r="1620" spans="1:26" ht="16">
      <c r="A1620" s="2">
        <v>1111</v>
      </c>
      <c r="B1620" s="3">
        <v>46245</v>
      </c>
      <c r="C1620" s="5">
        <f>YEAR(SalesDataTable[[#This Row],[Order Date]])</f>
        <v>2026</v>
      </c>
      <c r="D1620" s="14" t="str">
        <f>"Q"&amp;ROUNDUP(MONTH(SalesDataTable[[#This Row],[Order Date]])/3,0)</f>
        <v>Q3</v>
      </c>
      <c r="E1620" s="5">
        <f>MONTH(SalesDataTable[[#This Row],[Order Date]])</f>
        <v>8</v>
      </c>
      <c r="F1620" s="5" t="str">
        <f>TEXT(SalesDataTable[[#This Row],[Order Date]], "MMM")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25">
        <f>SalesDataTable[[#This Row],[Units Sold]]*SalesDataTable[[#This Row],[Unit Price]]</f>
        <v>198.44</v>
      </c>
      <c r="V1620" s="8">
        <f>SalesDataTable[[#This Row],[Units Sold]]*SalesDataTable[[#This Row],[Unit Price]]*SalesDataTable[[#This Row],[Discount %]]</f>
        <v>0</v>
      </c>
      <c r="W1620" s="5">
        <f>YEAR(SalesDataTable[[#This Row],[Order Date]])</f>
        <v>2026</v>
      </c>
      <c r="X1620" s="8" t="str">
        <f>"Q"&amp;ROUNDUP(MONTH(SalesDataTable[[#This Row],[Order Date]])/3,0)</f>
        <v>Q3</v>
      </c>
      <c r="Y1620" s="9">
        <f>MONTH(SalesDataTable[[#This Row],[Order Date]])</f>
        <v>8</v>
      </c>
      <c r="Z1620" s="8" t="str">
        <f>TEXT(SalesDataTable[[#This Row],[Order Date]],"mmm")</f>
        <v>Aug</v>
      </c>
    </row>
    <row r="1621" spans="1:26" ht="16">
      <c r="A1621" s="2">
        <v>1243</v>
      </c>
      <c r="B1621" s="3">
        <v>46245</v>
      </c>
      <c r="C1621" s="5">
        <f>YEAR(SalesDataTable[[#This Row],[Order Date]])</f>
        <v>2026</v>
      </c>
      <c r="D1621" s="14" t="str">
        <f>"Q"&amp;ROUNDUP(MONTH(SalesDataTable[[#This Row],[Order Date]])/3,0)</f>
        <v>Q3</v>
      </c>
      <c r="E1621" s="5">
        <f>MONTH(SalesDataTable[[#This Row],[Order Date]])</f>
        <v>8</v>
      </c>
      <c r="F1621" s="5" t="str">
        <f>TEXT(SalesDataTable[[#This Row],[Order Date]], "MMM")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25">
        <f>SalesDataTable[[#This Row],[Units Sold]]*SalesDataTable[[#This Row],[Unit Price]]</f>
        <v>193.67</v>
      </c>
      <c r="V1621" s="8">
        <f>SalesDataTable[[#This Row],[Units Sold]]*SalesDataTable[[#This Row],[Unit Price]]*SalesDataTable[[#This Row],[Discount %]]</f>
        <v>0</v>
      </c>
      <c r="W1621" s="5">
        <f>YEAR(SalesDataTable[[#This Row],[Order Date]])</f>
        <v>2026</v>
      </c>
      <c r="X1621" s="8" t="str">
        <f>"Q"&amp;ROUNDUP(MONTH(SalesDataTable[[#This Row],[Order Date]])/3,0)</f>
        <v>Q3</v>
      </c>
      <c r="Y1621" s="9">
        <f>MONTH(SalesDataTable[[#This Row],[Order Date]])</f>
        <v>8</v>
      </c>
      <c r="Z1621" s="8" t="str">
        <f>TEXT(SalesDataTable[[#This Row],[Order Date]],"mmm")</f>
        <v>Aug</v>
      </c>
    </row>
    <row r="1622" spans="1:26" ht="16">
      <c r="A1622" s="2">
        <v>1326</v>
      </c>
      <c r="B1622" s="3">
        <v>46245</v>
      </c>
      <c r="C1622" s="5">
        <f>YEAR(SalesDataTable[[#This Row],[Order Date]])</f>
        <v>2026</v>
      </c>
      <c r="D1622" s="14" t="str">
        <f>"Q"&amp;ROUNDUP(MONTH(SalesDataTable[[#This Row],[Order Date]])/3,0)</f>
        <v>Q3</v>
      </c>
      <c r="E1622" s="5">
        <f>MONTH(SalesDataTable[[#This Row],[Order Date]])</f>
        <v>8</v>
      </c>
      <c r="F1622" s="5" t="str">
        <f>TEXT(SalesDataTable[[#This Row],[Order Date]], "MMM")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25">
        <f>SalesDataTable[[#This Row],[Units Sold]]*SalesDataTable[[#This Row],[Unit Price]]</f>
        <v>830.15</v>
      </c>
      <c r="V1622" s="8">
        <f>SalesDataTable[[#This Row],[Units Sold]]*SalesDataTable[[#This Row],[Unit Price]]*SalesDataTable[[#This Row],[Discount %]]</f>
        <v>0</v>
      </c>
      <c r="W1622" s="5">
        <f>YEAR(SalesDataTable[[#This Row],[Order Date]])</f>
        <v>2026</v>
      </c>
      <c r="X1622" s="8" t="str">
        <f>"Q"&amp;ROUNDUP(MONTH(SalesDataTable[[#This Row],[Order Date]])/3,0)</f>
        <v>Q3</v>
      </c>
      <c r="Y1622" s="9">
        <f>MONTH(SalesDataTable[[#This Row],[Order Date]])</f>
        <v>8</v>
      </c>
      <c r="Z1622" s="8" t="str">
        <f>TEXT(SalesDataTable[[#This Row],[Order Date]],"mmm")</f>
        <v>Aug</v>
      </c>
    </row>
    <row r="1623" spans="1:26" ht="16">
      <c r="A1623" s="2">
        <v>1682</v>
      </c>
      <c r="B1623" s="3">
        <v>46245</v>
      </c>
      <c r="C1623" s="5">
        <f>YEAR(SalesDataTable[[#This Row],[Order Date]])</f>
        <v>2026</v>
      </c>
      <c r="D1623" s="14" t="str">
        <f>"Q"&amp;ROUNDUP(MONTH(SalesDataTable[[#This Row],[Order Date]])/3,0)</f>
        <v>Q3</v>
      </c>
      <c r="E1623" s="5">
        <f>MONTH(SalesDataTable[[#This Row],[Order Date]])</f>
        <v>8</v>
      </c>
      <c r="F1623" s="5" t="str">
        <f>TEXT(SalesDataTable[[#This Row],[Order Date]], "MMM")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25">
        <f>SalesDataTable[[#This Row],[Units Sold]]*SalesDataTable[[#This Row],[Unit Price]]</f>
        <v>163.13999999999999</v>
      </c>
      <c r="V1623" s="8">
        <f>SalesDataTable[[#This Row],[Units Sold]]*SalesDataTable[[#This Row],[Unit Price]]*SalesDataTable[[#This Row],[Discount %]]</f>
        <v>0</v>
      </c>
      <c r="W1623" s="5">
        <f>YEAR(SalesDataTable[[#This Row],[Order Date]])</f>
        <v>2026</v>
      </c>
      <c r="X1623" s="8" t="str">
        <f>"Q"&amp;ROUNDUP(MONTH(SalesDataTable[[#This Row],[Order Date]])/3,0)</f>
        <v>Q3</v>
      </c>
      <c r="Y1623" s="9">
        <f>MONTH(SalesDataTable[[#This Row],[Order Date]])</f>
        <v>8</v>
      </c>
      <c r="Z1623" s="8" t="str">
        <f>TEXT(SalesDataTable[[#This Row],[Order Date]],"mmm")</f>
        <v>Aug</v>
      </c>
    </row>
    <row r="1624" spans="1:26" ht="16">
      <c r="A1624" s="2">
        <v>2618</v>
      </c>
      <c r="B1624" s="3">
        <v>46245</v>
      </c>
      <c r="C1624" s="5">
        <f>YEAR(SalesDataTable[[#This Row],[Order Date]])</f>
        <v>2026</v>
      </c>
      <c r="D1624" s="14" t="str">
        <f>"Q"&amp;ROUNDUP(MONTH(SalesDataTable[[#This Row],[Order Date]])/3,0)</f>
        <v>Q3</v>
      </c>
      <c r="E1624" s="5">
        <f>MONTH(SalesDataTable[[#This Row],[Order Date]])</f>
        <v>8</v>
      </c>
      <c r="F1624" s="5" t="str">
        <f>TEXT(SalesDataTable[[#This Row],[Order Date]], "MMM")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25">
        <f>SalesDataTable[[#This Row],[Units Sold]]*SalesDataTable[[#This Row],[Unit Price]]</f>
        <v>287.72000000000003</v>
      </c>
      <c r="V1624" s="8">
        <f>SalesDataTable[[#This Row],[Units Sold]]*SalesDataTable[[#This Row],[Unit Price]]*SalesDataTable[[#This Row],[Discount %]]</f>
        <v>0</v>
      </c>
      <c r="W1624" s="5">
        <f>YEAR(SalesDataTable[[#This Row],[Order Date]])</f>
        <v>2026</v>
      </c>
      <c r="X1624" s="8" t="str">
        <f>"Q"&amp;ROUNDUP(MONTH(SalesDataTable[[#This Row],[Order Date]])/3,0)</f>
        <v>Q3</v>
      </c>
      <c r="Y1624" s="9">
        <f>MONTH(SalesDataTable[[#This Row],[Order Date]])</f>
        <v>8</v>
      </c>
      <c r="Z1624" s="8" t="str">
        <f>TEXT(SalesDataTable[[#This Row],[Order Date]],"mmm")</f>
        <v>Aug</v>
      </c>
    </row>
    <row r="1625" spans="1:26" ht="16">
      <c r="A1625" s="2">
        <v>3319</v>
      </c>
      <c r="B1625" s="3">
        <v>46245</v>
      </c>
      <c r="C1625" s="5">
        <f>YEAR(SalesDataTable[[#This Row],[Order Date]])</f>
        <v>2026</v>
      </c>
      <c r="D1625" s="14" t="str">
        <f>"Q"&amp;ROUNDUP(MONTH(SalesDataTable[[#This Row],[Order Date]])/3,0)</f>
        <v>Q3</v>
      </c>
      <c r="E1625" s="5">
        <f>MONTH(SalesDataTable[[#This Row],[Order Date]])</f>
        <v>8</v>
      </c>
      <c r="F1625" s="5" t="str">
        <f>TEXT(SalesDataTable[[#This Row],[Order Date]], "MMM")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25">
        <f>SalesDataTable[[#This Row],[Units Sold]]*SalesDataTable[[#This Row],[Unit Price]]</f>
        <v>280.59000000000003</v>
      </c>
      <c r="V1625" s="8">
        <f>SalesDataTable[[#This Row],[Units Sold]]*SalesDataTable[[#This Row],[Unit Price]]*SalesDataTable[[#This Row],[Discount %]]</f>
        <v>0</v>
      </c>
      <c r="W1625" s="5">
        <f>YEAR(SalesDataTable[[#This Row],[Order Date]])</f>
        <v>2026</v>
      </c>
      <c r="X1625" s="8" t="str">
        <f>"Q"&amp;ROUNDUP(MONTH(SalesDataTable[[#This Row],[Order Date]])/3,0)</f>
        <v>Q3</v>
      </c>
      <c r="Y1625" s="9">
        <f>MONTH(SalesDataTable[[#This Row],[Order Date]])</f>
        <v>8</v>
      </c>
      <c r="Z1625" s="8" t="str">
        <f>TEXT(SalesDataTable[[#This Row],[Order Date]],"mmm")</f>
        <v>Aug</v>
      </c>
    </row>
    <row r="1626" spans="1:26" ht="16">
      <c r="A1626" s="2">
        <v>4600</v>
      </c>
      <c r="B1626" s="3">
        <v>46245</v>
      </c>
      <c r="C1626" s="5">
        <f>YEAR(SalesDataTable[[#This Row],[Order Date]])</f>
        <v>2026</v>
      </c>
      <c r="D1626" s="14" t="str">
        <f>"Q"&amp;ROUNDUP(MONTH(SalesDataTable[[#This Row],[Order Date]])/3,0)</f>
        <v>Q3</v>
      </c>
      <c r="E1626" s="5">
        <f>MONTH(SalesDataTable[[#This Row],[Order Date]])</f>
        <v>8</v>
      </c>
      <c r="F1626" s="5" t="str">
        <f>TEXT(SalesDataTable[[#This Row],[Order Date]], "MMM")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25">
        <f>SalesDataTable[[#This Row],[Units Sold]]*SalesDataTable[[#This Row],[Unit Price]]</f>
        <v>1623.8</v>
      </c>
      <c r="V1626" s="8">
        <f>SalesDataTable[[#This Row],[Units Sold]]*SalesDataTable[[#This Row],[Unit Price]]*SalesDataTable[[#This Row],[Discount %]]</f>
        <v>81.19</v>
      </c>
      <c r="W1626" s="5">
        <f>YEAR(SalesDataTable[[#This Row],[Order Date]])</f>
        <v>2026</v>
      </c>
      <c r="X1626" s="8" t="str">
        <f>"Q"&amp;ROUNDUP(MONTH(SalesDataTable[[#This Row],[Order Date]])/3,0)</f>
        <v>Q3</v>
      </c>
      <c r="Y1626" s="9">
        <f>MONTH(SalesDataTable[[#This Row],[Order Date]])</f>
        <v>8</v>
      </c>
      <c r="Z1626" s="8" t="str">
        <f>TEXT(SalesDataTable[[#This Row],[Order Date]],"mmm")</f>
        <v>Aug</v>
      </c>
    </row>
    <row r="1627" spans="1:26" ht="16">
      <c r="A1627" s="2">
        <v>5168</v>
      </c>
      <c r="B1627" s="3">
        <v>46245</v>
      </c>
      <c r="C1627" s="5">
        <f>YEAR(SalesDataTable[[#This Row],[Order Date]])</f>
        <v>2026</v>
      </c>
      <c r="D1627" s="14" t="str">
        <f>"Q"&amp;ROUNDUP(MONTH(SalesDataTable[[#This Row],[Order Date]])/3,0)</f>
        <v>Q3</v>
      </c>
      <c r="E1627" s="5">
        <f>MONTH(SalesDataTable[[#This Row],[Order Date]])</f>
        <v>8</v>
      </c>
      <c r="F1627" s="5" t="str">
        <f>TEXT(SalesDataTable[[#This Row],[Order Date]], "MMM")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25">
        <f>SalesDataTable[[#This Row],[Units Sold]]*SalesDataTable[[#This Row],[Unit Price]]</f>
        <v>122.52</v>
      </c>
      <c r="V1627" s="8">
        <f>SalesDataTable[[#This Row],[Units Sold]]*SalesDataTable[[#This Row],[Unit Price]]*SalesDataTable[[#This Row],[Discount %]]</f>
        <v>6.1260000000000003</v>
      </c>
      <c r="W1627" s="5">
        <f>YEAR(SalesDataTable[[#This Row],[Order Date]])</f>
        <v>2026</v>
      </c>
      <c r="X1627" s="8" t="str">
        <f>"Q"&amp;ROUNDUP(MONTH(SalesDataTable[[#This Row],[Order Date]])/3,0)</f>
        <v>Q3</v>
      </c>
      <c r="Y1627" s="9">
        <f>MONTH(SalesDataTable[[#This Row],[Order Date]])</f>
        <v>8</v>
      </c>
      <c r="Z1627" s="8" t="str">
        <f>TEXT(SalesDataTable[[#This Row],[Order Date]],"mmm")</f>
        <v>Aug</v>
      </c>
    </row>
    <row r="1628" spans="1:26" ht="16">
      <c r="A1628" s="2">
        <v>245</v>
      </c>
      <c r="B1628" s="3">
        <v>46246</v>
      </c>
      <c r="C1628" s="5">
        <f>YEAR(SalesDataTable[[#This Row],[Order Date]])</f>
        <v>2026</v>
      </c>
      <c r="D1628" s="14" t="str">
        <f>"Q"&amp;ROUNDUP(MONTH(SalesDataTable[[#This Row],[Order Date]])/3,0)</f>
        <v>Q3</v>
      </c>
      <c r="E1628" s="5">
        <f>MONTH(SalesDataTable[[#This Row],[Order Date]])</f>
        <v>8</v>
      </c>
      <c r="F1628" s="5" t="str">
        <f>TEXT(SalesDataTable[[#This Row],[Order Date]], "MMM")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25">
        <f>SalesDataTable[[#This Row],[Units Sold]]*SalesDataTable[[#This Row],[Unit Price]]</f>
        <v>142.84</v>
      </c>
      <c r="V1628" s="8">
        <f>SalesDataTable[[#This Row],[Units Sold]]*SalesDataTable[[#This Row],[Unit Price]]*SalesDataTable[[#This Row],[Discount %]]</f>
        <v>0</v>
      </c>
      <c r="W1628" s="5">
        <f>YEAR(SalesDataTable[[#This Row],[Order Date]])</f>
        <v>2026</v>
      </c>
      <c r="X1628" s="8" t="str">
        <f>"Q"&amp;ROUNDUP(MONTH(SalesDataTable[[#This Row],[Order Date]])/3,0)</f>
        <v>Q3</v>
      </c>
      <c r="Y1628" s="9">
        <f>MONTH(SalesDataTable[[#This Row],[Order Date]])</f>
        <v>8</v>
      </c>
      <c r="Z1628" s="8" t="str">
        <f>TEXT(SalesDataTable[[#This Row],[Order Date]],"mmm")</f>
        <v>Aug</v>
      </c>
    </row>
    <row r="1629" spans="1:26" ht="16">
      <c r="A1629" s="2">
        <v>322</v>
      </c>
      <c r="B1629" s="3">
        <v>46246</v>
      </c>
      <c r="C1629" s="5">
        <f>YEAR(SalesDataTable[[#This Row],[Order Date]])</f>
        <v>2026</v>
      </c>
      <c r="D1629" s="14" t="str">
        <f>"Q"&amp;ROUNDUP(MONTH(SalesDataTable[[#This Row],[Order Date]])/3,0)</f>
        <v>Q3</v>
      </c>
      <c r="E1629" s="5">
        <f>MONTH(SalesDataTable[[#This Row],[Order Date]])</f>
        <v>8</v>
      </c>
      <c r="F1629" s="5" t="str">
        <f>TEXT(SalesDataTable[[#This Row],[Order Date]], "MMM")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25">
        <f>SalesDataTable[[#This Row],[Units Sold]]*SalesDataTable[[#This Row],[Unit Price]]</f>
        <v>217.04999999999998</v>
      </c>
      <c r="V1629" s="8">
        <f>SalesDataTable[[#This Row],[Units Sold]]*SalesDataTable[[#This Row],[Unit Price]]*SalesDataTable[[#This Row],[Discount %]]</f>
        <v>0</v>
      </c>
      <c r="W1629" s="5">
        <f>YEAR(SalesDataTable[[#This Row],[Order Date]])</f>
        <v>2026</v>
      </c>
      <c r="X1629" s="8" t="str">
        <f>"Q"&amp;ROUNDUP(MONTH(SalesDataTable[[#This Row],[Order Date]])/3,0)</f>
        <v>Q3</v>
      </c>
      <c r="Y1629" s="9">
        <f>MONTH(SalesDataTable[[#This Row],[Order Date]])</f>
        <v>8</v>
      </c>
      <c r="Z1629" s="8" t="str">
        <f>TEXT(SalesDataTable[[#This Row],[Order Date]],"mmm")</f>
        <v>Aug</v>
      </c>
    </row>
    <row r="1630" spans="1:26" ht="16">
      <c r="A1630" s="2">
        <v>1101</v>
      </c>
      <c r="B1630" s="3">
        <v>46246</v>
      </c>
      <c r="C1630" s="5">
        <f>YEAR(SalesDataTable[[#This Row],[Order Date]])</f>
        <v>2026</v>
      </c>
      <c r="D1630" s="14" t="str">
        <f>"Q"&amp;ROUNDUP(MONTH(SalesDataTable[[#This Row],[Order Date]])/3,0)</f>
        <v>Q3</v>
      </c>
      <c r="E1630" s="5">
        <f>MONTH(SalesDataTable[[#This Row],[Order Date]])</f>
        <v>8</v>
      </c>
      <c r="F1630" s="5" t="str">
        <f>TEXT(SalesDataTable[[#This Row],[Order Date]], "MMM")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25">
        <f>SalesDataTable[[#This Row],[Units Sold]]*SalesDataTable[[#This Row],[Unit Price]]</f>
        <v>120.42</v>
      </c>
      <c r="V1630" s="8">
        <f>SalesDataTable[[#This Row],[Units Sold]]*SalesDataTable[[#This Row],[Unit Price]]*SalesDataTable[[#This Row],[Discount %]]</f>
        <v>6.0210000000000008</v>
      </c>
      <c r="W1630" s="5">
        <f>YEAR(SalesDataTable[[#This Row],[Order Date]])</f>
        <v>2026</v>
      </c>
      <c r="X1630" s="8" t="str">
        <f>"Q"&amp;ROUNDUP(MONTH(SalesDataTable[[#This Row],[Order Date]])/3,0)</f>
        <v>Q3</v>
      </c>
      <c r="Y1630" s="9">
        <f>MONTH(SalesDataTable[[#This Row],[Order Date]])</f>
        <v>8</v>
      </c>
      <c r="Z1630" s="8" t="str">
        <f>TEXT(SalesDataTable[[#This Row],[Order Date]],"mmm")</f>
        <v>Aug</v>
      </c>
    </row>
    <row r="1631" spans="1:26" ht="16">
      <c r="A1631" s="2">
        <v>1564</v>
      </c>
      <c r="B1631" s="3">
        <v>46246</v>
      </c>
      <c r="C1631" s="5">
        <f>YEAR(SalesDataTable[[#This Row],[Order Date]])</f>
        <v>2026</v>
      </c>
      <c r="D1631" s="14" t="str">
        <f>"Q"&amp;ROUNDUP(MONTH(SalesDataTable[[#This Row],[Order Date]])/3,0)</f>
        <v>Q3</v>
      </c>
      <c r="E1631" s="5">
        <f>MONTH(SalesDataTable[[#This Row],[Order Date]])</f>
        <v>8</v>
      </c>
      <c r="F1631" s="5" t="str">
        <f>TEXT(SalesDataTable[[#This Row],[Order Date]], "MMM")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25">
        <f>SalesDataTable[[#This Row],[Units Sold]]*SalesDataTable[[#This Row],[Unit Price]]</f>
        <v>103.68</v>
      </c>
      <c r="V1631" s="8">
        <f>SalesDataTable[[#This Row],[Units Sold]]*SalesDataTable[[#This Row],[Unit Price]]*SalesDataTable[[#This Row],[Discount %]]</f>
        <v>0</v>
      </c>
      <c r="W1631" s="5">
        <f>YEAR(SalesDataTable[[#This Row],[Order Date]])</f>
        <v>2026</v>
      </c>
      <c r="X1631" s="8" t="str">
        <f>"Q"&amp;ROUNDUP(MONTH(SalesDataTable[[#This Row],[Order Date]])/3,0)</f>
        <v>Q3</v>
      </c>
      <c r="Y1631" s="9">
        <f>MONTH(SalesDataTable[[#This Row],[Order Date]])</f>
        <v>8</v>
      </c>
      <c r="Z1631" s="8" t="str">
        <f>TEXT(SalesDataTable[[#This Row],[Order Date]],"mmm")</f>
        <v>Aug</v>
      </c>
    </row>
    <row r="1632" spans="1:26" ht="16">
      <c r="A1632" s="2">
        <v>3712</v>
      </c>
      <c r="B1632" s="3">
        <v>46246</v>
      </c>
      <c r="C1632" s="5">
        <f>YEAR(SalesDataTable[[#This Row],[Order Date]])</f>
        <v>2026</v>
      </c>
      <c r="D1632" s="14" t="str">
        <f>"Q"&amp;ROUNDUP(MONTH(SalesDataTable[[#This Row],[Order Date]])/3,0)</f>
        <v>Q3</v>
      </c>
      <c r="E1632" s="5">
        <f>MONTH(SalesDataTable[[#This Row],[Order Date]])</f>
        <v>8</v>
      </c>
      <c r="F1632" s="5" t="str">
        <f>TEXT(SalesDataTable[[#This Row],[Order Date]], "MMM")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25">
        <f>SalesDataTable[[#This Row],[Units Sold]]*SalesDataTable[[#This Row],[Unit Price]]</f>
        <v>246.95999999999998</v>
      </c>
      <c r="V1632" s="8">
        <f>SalesDataTable[[#This Row],[Units Sold]]*SalesDataTable[[#This Row],[Unit Price]]*SalesDataTable[[#This Row],[Discount %]]</f>
        <v>37.043999999999997</v>
      </c>
      <c r="W1632" s="5">
        <f>YEAR(SalesDataTable[[#This Row],[Order Date]])</f>
        <v>2026</v>
      </c>
      <c r="X1632" s="8" t="str">
        <f>"Q"&amp;ROUNDUP(MONTH(SalesDataTable[[#This Row],[Order Date]])/3,0)</f>
        <v>Q3</v>
      </c>
      <c r="Y1632" s="9">
        <f>MONTH(SalesDataTable[[#This Row],[Order Date]])</f>
        <v>8</v>
      </c>
      <c r="Z1632" s="8" t="str">
        <f>TEXT(SalesDataTable[[#This Row],[Order Date]],"mmm")</f>
        <v>Aug</v>
      </c>
    </row>
    <row r="1633" spans="1:26" ht="16">
      <c r="A1633" s="2">
        <v>771</v>
      </c>
      <c r="B1633" s="3">
        <v>46247</v>
      </c>
      <c r="C1633" s="5">
        <f>YEAR(SalesDataTable[[#This Row],[Order Date]])</f>
        <v>2026</v>
      </c>
      <c r="D1633" s="14" t="str">
        <f>"Q"&amp;ROUNDUP(MONTH(SalesDataTable[[#This Row],[Order Date]])/3,0)</f>
        <v>Q3</v>
      </c>
      <c r="E1633" s="5">
        <f>MONTH(SalesDataTable[[#This Row],[Order Date]])</f>
        <v>8</v>
      </c>
      <c r="F1633" s="5" t="str">
        <f>TEXT(SalesDataTable[[#This Row],[Order Date]], "MMM")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25">
        <f>SalesDataTable[[#This Row],[Units Sold]]*SalesDataTable[[#This Row],[Unit Price]]</f>
        <v>91.78</v>
      </c>
      <c r="V1633" s="8">
        <f>SalesDataTable[[#This Row],[Units Sold]]*SalesDataTable[[#This Row],[Unit Price]]*SalesDataTable[[#This Row],[Discount %]]</f>
        <v>0</v>
      </c>
      <c r="W1633" s="5">
        <f>YEAR(SalesDataTable[[#This Row],[Order Date]])</f>
        <v>2026</v>
      </c>
      <c r="X1633" s="8" t="str">
        <f>"Q"&amp;ROUNDUP(MONTH(SalesDataTable[[#This Row],[Order Date]])/3,0)</f>
        <v>Q3</v>
      </c>
      <c r="Y1633" s="9">
        <f>MONTH(SalesDataTable[[#This Row],[Order Date]])</f>
        <v>8</v>
      </c>
      <c r="Z1633" s="8" t="str">
        <f>TEXT(SalesDataTable[[#This Row],[Order Date]],"mmm")</f>
        <v>Aug</v>
      </c>
    </row>
    <row r="1634" spans="1:26" ht="16">
      <c r="A1634" s="2">
        <v>2749</v>
      </c>
      <c r="B1634" s="3">
        <v>46247</v>
      </c>
      <c r="C1634" s="5">
        <f>YEAR(SalesDataTable[[#This Row],[Order Date]])</f>
        <v>2026</v>
      </c>
      <c r="D1634" s="14" t="str">
        <f>"Q"&amp;ROUNDUP(MONTH(SalesDataTable[[#This Row],[Order Date]])/3,0)</f>
        <v>Q3</v>
      </c>
      <c r="E1634" s="5">
        <f>MONTH(SalesDataTable[[#This Row],[Order Date]])</f>
        <v>8</v>
      </c>
      <c r="F1634" s="5" t="str">
        <f>TEXT(SalesDataTable[[#This Row],[Order Date]], "MMM")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25">
        <f>SalesDataTable[[#This Row],[Units Sold]]*SalesDataTable[[#This Row],[Unit Price]]</f>
        <v>186.26</v>
      </c>
      <c r="V1634" s="8">
        <f>SalesDataTable[[#This Row],[Units Sold]]*SalesDataTable[[#This Row],[Unit Price]]*SalesDataTable[[#This Row],[Discount %]]</f>
        <v>0</v>
      </c>
      <c r="W1634" s="5">
        <f>YEAR(SalesDataTable[[#This Row],[Order Date]])</f>
        <v>2026</v>
      </c>
      <c r="X1634" s="8" t="str">
        <f>"Q"&amp;ROUNDUP(MONTH(SalesDataTable[[#This Row],[Order Date]])/3,0)</f>
        <v>Q3</v>
      </c>
      <c r="Y1634" s="9">
        <f>MONTH(SalesDataTable[[#This Row],[Order Date]])</f>
        <v>8</v>
      </c>
      <c r="Z1634" s="8" t="str">
        <f>TEXT(SalesDataTable[[#This Row],[Order Date]],"mmm")</f>
        <v>Aug</v>
      </c>
    </row>
    <row r="1635" spans="1:26" ht="16">
      <c r="A1635" s="2">
        <v>4252</v>
      </c>
      <c r="B1635" s="3">
        <v>46247</v>
      </c>
      <c r="C1635" s="5">
        <f>YEAR(SalesDataTable[[#This Row],[Order Date]])</f>
        <v>2026</v>
      </c>
      <c r="D1635" s="14" t="str">
        <f>"Q"&amp;ROUNDUP(MONTH(SalesDataTable[[#This Row],[Order Date]])/3,0)</f>
        <v>Q3</v>
      </c>
      <c r="E1635" s="5">
        <f>MONTH(SalesDataTable[[#This Row],[Order Date]])</f>
        <v>8</v>
      </c>
      <c r="F1635" s="5" t="str">
        <f>TEXT(SalesDataTable[[#This Row],[Order Date]], "MMM")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25">
        <f>SalesDataTable[[#This Row],[Units Sold]]*SalesDataTable[[#This Row],[Unit Price]]</f>
        <v>36.67</v>
      </c>
      <c r="V1635" s="8">
        <f>SalesDataTable[[#This Row],[Units Sold]]*SalesDataTable[[#This Row],[Unit Price]]*SalesDataTable[[#This Row],[Discount %]]</f>
        <v>3.6670000000000003</v>
      </c>
      <c r="W1635" s="5">
        <f>YEAR(SalesDataTable[[#This Row],[Order Date]])</f>
        <v>2026</v>
      </c>
      <c r="X1635" s="8" t="str">
        <f>"Q"&amp;ROUNDUP(MONTH(SalesDataTable[[#This Row],[Order Date]])/3,0)</f>
        <v>Q3</v>
      </c>
      <c r="Y1635" s="9">
        <f>MONTH(SalesDataTable[[#This Row],[Order Date]])</f>
        <v>8</v>
      </c>
      <c r="Z1635" s="8" t="str">
        <f>TEXT(SalesDataTable[[#This Row],[Order Date]],"mmm")</f>
        <v>Aug</v>
      </c>
    </row>
    <row r="1636" spans="1:26" ht="16">
      <c r="A1636" s="2">
        <v>4665</v>
      </c>
      <c r="B1636" s="3">
        <v>46247</v>
      </c>
      <c r="C1636" s="5">
        <f>YEAR(SalesDataTable[[#This Row],[Order Date]])</f>
        <v>2026</v>
      </c>
      <c r="D1636" s="14" t="str">
        <f>"Q"&amp;ROUNDUP(MONTH(SalesDataTable[[#This Row],[Order Date]])/3,0)</f>
        <v>Q3</v>
      </c>
      <c r="E1636" s="5">
        <f>MONTH(SalesDataTable[[#This Row],[Order Date]])</f>
        <v>8</v>
      </c>
      <c r="F1636" s="5" t="str">
        <f>TEXT(SalesDataTable[[#This Row],[Order Date]], "MMM")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25">
        <f>SalesDataTable[[#This Row],[Units Sold]]*SalesDataTable[[#This Row],[Unit Price]]</f>
        <v>205</v>
      </c>
      <c r="V1636" s="8">
        <f>SalesDataTable[[#This Row],[Units Sold]]*SalesDataTable[[#This Row],[Unit Price]]*SalesDataTable[[#This Row],[Discount %]]</f>
        <v>20.5</v>
      </c>
      <c r="W1636" s="5">
        <f>YEAR(SalesDataTable[[#This Row],[Order Date]])</f>
        <v>2026</v>
      </c>
      <c r="X1636" s="8" t="str">
        <f>"Q"&amp;ROUNDUP(MONTH(SalesDataTable[[#This Row],[Order Date]])/3,0)</f>
        <v>Q3</v>
      </c>
      <c r="Y1636" s="9">
        <f>MONTH(SalesDataTable[[#This Row],[Order Date]])</f>
        <v>8</v>
      </c>
      <c r="Z1636" s="8" t="str">
        <f>TEXT(SalesDataTable[[#This Row],[Order Date]],"mmm")</f>
        <v>Aug</v>
      </c>
    </row>
    <row r="1637" spans="1:26" ht="16">
      <c r="A1637" s="2">
        <v>4767</v>
      </c>
      <c r="B1637" s="3">
        <v>46247</v>
      </c>
      <c r="C1637" s="5">
        <f>YEAR(SalesDataTable[[#This Row],[Order Date]])</f>
        <v>2026</v>
      </c>
      <c r="D1637" s="14" t="str">
        <f>"Q"&amp;ROUNDUP(MONTH(SalesDataTable[[#This Row],[Order Date]])/3,0)</f>
        <v>Q3</v>
      </c>
      <c r="E1637" s="5">
        <f>MONTH(SalesDataTable[[#This Row],[Order Date]])</f>
        <v>8</v>
      </c>
      <c r="F1637" s="5" t="str">
        <f>TEXT(SalesDataTable[[#This Row],[Order Date]], "MMM")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25">
        <f>SalesDataTable[[#This Row],[Units Sold]]*SalesDataTable[[#This Row],[Unit Price]]</f>
        <v>39.61</v>
      </c>
      <c r="V1637" s="8">
        <f>SalesDataTable[[#This Row],[Units Sold]]*SalesDataTable[[#This Row],[Unit Price]]*SalesDataTable[[#This Row],[Discount %]]</f>
        <v>3.9610000000000003</v>
      </c>
      <c r="W1637" s="5">
        <f>YEAR(SalesDataTable[[#This Row],[Order Date]])</f>
        <v>2026</v>
      </c>
      <c r="X1637" s="8" t="str">
        <f>"Q"&amp;ROUNDUP(MONTH(SalesDataTable[[#This Row],[Order Date]])/3,0)</f>
        <v>Q3</v>
      </c>
      <c r="Y1637" s="9">
        <f>MONTH(SalesDataTable[[#This Row],[Order Date]])</f>
        <v>8</v>
      </c>
      <c r="Z1637" s="8" t="str">
        <f>TEXT(SalesDataTable[[#This Row],[Order Date]],"mmm")</f>
        <v>Aug</v>
      </c>
    </row>
    <row r="1638" spans="1:26" ht="16">
      <c r="A1638" s="2">
        <v>4832</v>
      </c>
      <c r="B1638" s="3">
        <v>46247</v>
      </c>
      <c r="C1638" s="5">
        <f>YEAR(SalesDataTable[[#This Row],[Order Date]])</f>
        <v>2026</v>
      </c>
      <c r="D1638" s="14" t="str">
        <f>"Q"&amp;ROUNDUP(MONTH(SalesDataTable[[#This Row],[Order Date]])/3,0)</f>
        <v>Q3</v>
      </c>
      <c r="E1638" s="5">
        <f>MONTH(SalesDataTable[[#This Row],[Order Date]])</f>
        <v>8</v>
      </c>
      <c r="F1638" s="5" t="str">
        <f>TEXT(SalesDataTable[[#This Row],[Order Date]], "MMM")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25">
        <f>SalesDataTable[[#This Row],[Units Sold]]*SalesDataTable[[#This Row],[Unit Price]]</f>
        <v>163.18</v>
      </c>
      <c r="V1638" s="8">
        <f>SalesDataTable[[#This Row],[Units Sold]]*SalesDataTable[[#This Row],[Unit Price]]*SalesDataTable[[#This Row],[Discount %]]</f>
        <v>24.477</v>
      </c>
      <c r="W1638" s="5">
        <f>YEAR(SalesDataTable[[#This Row],[Order Date]])</f>
        <v>2026</v>
      </c>
      <c r="X1638" s="8" t="str">
        <f>"Q"&amp;ROUNDUP(MONTH(SalesDataTable[[#This Row],[Order Date]])/3,0)</f>
        <v>Q3</v>
      </c>
      <c r="Y1638" s="9">
        <f>MONTH(SalesDataTable[[#This Row],[Order Date]])</f>
        <v>8</v>
      </c>
      <c r="Z1638" s="8" t="str">
        <f>TEXT(SalesDataTable[[#This Row],[Order Date]],"mmm")</f>
        <v>Aug</v>
      </c>
    </row>
    <row r="1639" spans="1:26" ht="16">
      <c r="A1639" s="2">
        <v>747</v>
      </c>
      <c r="B1639" s="3">
        <v>46248</v>
      </c>
      <c r="C1639" s="5">
        <f>YEAR(SalesDataTable[[#This Row],[Order Date]])</f>
        <v>2026</v>
      </c>
      <c r="D1639" s="14" t="str">
        <f>"Q"&amp;ROUNDUP(MONTH(SalesDataTable[[#This Row],[Order Date]])/3,0)</f>
        <v>Q3</v>
      </c>
      <c r="E1639" s="5">
        <f>MONTH(SalesDataTable[[#This Row],[Order Date]])</f>
        <v>8</v>
      </c>
      <c r="F1639" s="5" t="str">
        <f>TEXT(SalesDataTable[[#This Row],[Order Date]], "MMM")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25">
        <f>SalesDataTable[[#This Row],[Units Sold]]*SalesDataTable[[#This Row],[Unit Price]]</f>
        <v>368.88</v>
      </c>
      <c r="V1639" s="8">
        <f>SalesDataTable[[#This Row],[Units Sold]]*SalesDataTable[[#This Row],[Unit Price]]*SalesDataTable[[#This Row],[Discount %]]</f>
        <v>36.887999999999998</v>
      </c>
      <c r="W1639" s="5">
        <f>YEAR(SalesDataTable[[#This Row],[Order Date]])</f>
        <v>2026</v>
      </c>
      <c r="X1639" s="8" t="str">
        <f>"Q"&amp;ROUNDUP(MONTH(SalesDataTable[[#This Row],[Order Date]])/3,0)</f>
        <v>Q3</v>
      </c>
      <c r="Y1639" s="9">
        <f>MONTH(SalesDataTable[[#This Row],[Order Date]])</f>
        <v>8</v>
      </c>
      <c r="Z1639" s="8" t="str">
        <f>TEXT(SalesDataTable[[#This Row],[Order Date]],"mmm")</f>
        <v>Aug</v>
      </c>
    </row>
    <row r="1640" spans="1:26" ht="16">
      <c r="A1640" s="2">
        <v>2281</v>
      </c>
      <c r="B1640" s="3">
        <v>46248</v>
      </c>
      <c r="C1640" s="5">
        <f>YEAR(SalesDataTable[[#This Row],[Order Date]])</f>
        <v>2026</v>
      </c>
      <c r="D1640" s="14" t="str">
        <f>"Q"&amp;ROUNDUP(MONTH(SalesDataTable[[#This Row],[Order Date]])/3,0)</f>
        <v>Q3</v>
      </c>
      <c r="E1640" s="5">
        <f>MONTH(SalesDataTable[[#This Row],[Order Date]])</f>
        <v>8</v>
      </c>
      <c r="F1640" s="5" t="str">
        <f>TEXT(SalesDataTable[[#This Row],[Order Date]], "MMM")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25">
        <f>SalesDataTable[[#This Row],[Units Sold]]*SalesDataTable[[#This Row],[Unit Price]]</f>
        <v>70.91</v>
      </c>
      <c r="V1640" s="8">
        <f>SalesDataTable[[#This Row],[Units Sold]]*SalesDataTable[[#This Row],[Unit Price]]*SalesDataTable[[#This Row],[Discount %]]</f>
        <v>0</v>
      </c>
      <c r="W1640" s="5">
        <f>YEAR(SalesDataTable[[#This Row],[Order Date]])</f>
        <v>2026</v>
      </c>
      <c r="X1640" s="8" t="str">
        <f>"Q"&amp;ROUNDUP(MONTH(SalesDataTable[[#This Row],[Order Date]])/3,0)</f>
        <v>Q3</v>
      </c>
      <c r="Y1640" s="9">
        <f>MONTH(SalesDataTable[[#This Row],[Order Date]])</f>
        <v>8</v>
      </c>
      <c r="Z1640" s="8" t="str">
        <f>TEXT(SalesDataTable[[#This Row],[Order Date]],"mmm")</f>
        <v>Aug</v>
      </c>
    </row>
    <row r="1641" spans="1:26" ht="16">
      <c r="A1641" s="2">
        <v>2414</v>
      </c>
      <c r="B1641" s="3">
        <v>46248</v>
      </c>
      <c r="C1641" s="5">
        <f>YEAR(SalesDataTable[[#This Row],[Order Date]])</f>
        <v>2026</v>
      </c>
      <c r="D1641" s="14" t="str">
        <f>"Q"&amp;ROUNDUP(MONTH(SalesDataTable[[#This Row],[Order Date]])/3,0)</f>
        <v>Q3</v>
      </c>
      <c r="E1641" s="5">
        <f>MONTH(SalesDataTable[[#This Row],[Order Date]])</f>
        <v>8</v>
      </c>
      <c r="F1641" s="5" t="str">
        <f>TEXT(SalesDataTable[[#This Row],[Order Date]], "MMM")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25">
        <f>SalesDataTable[[#This Row],[Units Sold]]*SalesDataTable[[#This Row],[Unit Price]]</f>
        <v>305.64</v>
      </c>
      <c r="V1641" s="8">
        <f>SalesDataTable[[#This Row],[Units Sold]]*SalesDataTable[[#This Row],[Unit Price]]*SalesDataTable[[#This Row],[Discount %]]</f>
        <v>30.564</v>
      </c>
      <c r="W1641" s="5">
        <f>YEAR(SalesDataTable[[#This Row],[Order Date]])</f>
        <v>2026</v>
      </c>
      <c r="X1641" s="8" t="str">
        <f>"Q"&amp;ROUNDUP(MONTH(SalesDataTable[[#This Row],[Order Date]])/3,0)</f>
        <v>Q3</v>
      </c>
      <c r="Y1641" s="9">
        <f>MONTH(SalesDataTable[[#This Row],[Order Date]])</f>
        <v>8</v>
      </c>
      <c r="Z1641" s="8" t="str">
        <f>TEXT(SalesDataTable[[#This Row],[Order Date]],"mmm")</f>
        <v>Aug</v>
      </c>
    </row>
    <row r="1642" spans="1:26" ht="16">
      <c r="A1642" s="2">
        <v>3162</v>
      </c>
      <c r="B1642" s="3">
        <v>46248</v>
      </c>
      <c r="C1642" s="5">
        <f>YEAR(SalesDataTable[[#This Row],[Order Date]])</f>
        <v>2026</v>
      </c>
      <c r="D1642" s="14" t="str">
        <f>"Q"&amp;ROUNDUP(MONTH(SalesDataTable[[#This Row],[Order Date]])/3,0)</f>
        <v>Q3</v>
      </c>
      <c r="E1642" s="5">
        <f>MONTH(SalesDataTable[[#This Row],[Order Date]])</f>
        <v>8</v>
      </c>
      <c r="F1642" s="5" t="str">
        <f>TEXT(SalesDataTable[[#This Row],[Order Date]], "MMM")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25">
        <f>SalesDataTable[[#This Row],[Units Sold]]*SalesDataTable[[#This Row],[Unit Price]]</f>
        <v>144.96</v>
      </c>
      <c r="V1642" s="8">
        <f>SalesDataTable[[#This Row],[Units Sold]]*SalesDataTable[[#This Row],[Unit Price]]*SalesDataTable[[#This Row],[Discount %]]</f>
        <v>7.2480000000000011</v>
      </c>
      <c r="W1642" s="5">
        <f>YEAR(SalesDataTable[[#This Row],[Order Date]])</f>
        <v>2026</v>
      </c>
      <c r="X1642" s="8" t="str">
        <f>"Q"&amp;ROUNDUP(MONTH(SalesDataTable[[#This Row],[Order Date]])/3,0)</f>
        <v>Q3</v>
      </c>
      <c r="Y1642" s="9">
        <f>MONTH(SalesDataTable[[#This Row],[Order Date]])</f>
        <v>8</v>
      </c>
      <c r="Z1642" s="8" t="str">
        <f>TEXT(SalesDataTable[[#This Row],[Order Date]],"mmm")</f>
        <v>Aug</v>
      </c>
    </row>
    <row r="1643" spans="1:26" ht="16">
      <c r="A1643" s="2">
        <v>3200</v>
      </c>
      <c r="B1643" s="3">
        <v>46248</v>
      </c>
      <c r="C1643" s="5">
        <f>YEAR(SalesDataTable[[#This Row],[Order Date]])</f>
        <v>2026</v>
      </c>
      <c r="D1643" s="14" t="str">
        <f>"Q"&amp;ROUNDUP(MONTH(SalesDataTable[[#This Row],[Order Date]])/3,0)</f>
        <v>Q3</v>
      </c>
      <c r="E1643" s="5">
        <f>MONTH(SalesDataTable[[#This Row],[Order Date]])</f>
        <v>8</v>
      </c>
      <c r="F1643" s="5" t="str">
        <f>TEXT(SalesDataTable[[#This Row],[Order Date]], "MMM")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25">
        <f>SalesDataTable[[#This Row],[Units Sold]]*SalesDataTable[[#This Row],[Unit Price]]</f>
        <v>152.97</v>
      </c>
      <c r="V1643" s="8">
        <f>SalesDataTable[[#This Row],[Units Sold]]*SalesDataTable[[#This Row],[Unit Price]]*SalesDataTable[[#This Row],[Discount %]]</f>
        <v>0</v>
      </c>
      <c r="W1643" s="5">
        <f>YEAR(SalesDataTable[[#This Row],[Order Date]])</f>
        <v>2026</v>
      </c>
      <c r="X1643" s="8" t="str">
        <f>"Q"&amp;ROUNDUP(MONTH(SalesDataTable[[#This Row],[Order Date]])/3,0)</f>
        <v>Q3</v>
      </c>
      <c r="Y1643" s="9">
        <f>MONTH(SalesDataTable[[#This Row],[Order Date]])</f>
        <v>8</v>
      </c>
      <c r="Z1643" s="8" t="str">
        <f>TEXT(SalesDataTable[[#This Row],[Order Date]],"mmm")</f>
        <v>Aug</v>
      </c>
    </row>
    <row r="1644" spans="1:26" ht="16">
      <c r="A1644" s="2">
        <v>3521</v>
      </c>
      <c r="B1644" s="3">
        <v>46248</v>
      </c>
      <c r="C1644" s="5">
        <f>YEAR(SalesDataTable[[#This Row],[Order Date]])</f>
        <v>2026</v>
      </c>
      <c r="D1644" s="14" t="str">
        <f>"Q"&amp;ROUNDUP(MONTH(SalesDataTable[[#This Row],[Order Date]])/3,0)</f>
        <v>Q3</v>
      </c>
      <c r="E1644" s="5">
        <f>MONTH(SalesDataTable[[#This Row],[Order Date]])</f>
        <v>8</v>
      </c>
      <c r="F1644" s="5" t="str">
        <f>TEXT(SalesDataTable[[#This Row],[Order Date]], "MMM")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25">
        <f>SalesDataTable[[#This Row],[Units Sold]]*SalesDataTable[[#This Row],[Unit Price]]</f>
        <v>91.58</v>
      </c>
      <c r="V1644" s="8">
        <f>SalesDataTable[[#This Row],[Units Sold]]*SalesDataTable[[#This Row],[Unit Price]]*SalesDataTable[[#This Row],[Discount %]]</f>
        <v>0</v>
      </c>
      <c r="W1644" s="5">
        <f>YEAR(SalesDataTable[[#This Row],[Order Date]])</f>
        <v>2026</v>
      </c>
      <c r="X1644" s="8" t="str">
        <f>"Q"&amp;ROUNDUP(MONTH(SalesDataTable[[#This Row],[Order Date]])/3,0)</f>
        <v>Q3</v>
      </c>
      <c r="Y1644" s="9">
        <f>MONTH(SalesDataTable[[#This Row],[Order Date]])</f>
        <v>8</v>
      </c>
      <c r="Z1644" s="8" t="str">
        <f>TEXT(SalesDataTable[[#This Row],[Order Date]],"mmm")</f>
        <v>Aug</v>
      </c>
    </row>
    <row r="1645" spans="1:26" ht="16">
      <c r="A1645" s="2">
        <v>4447</v>
      </c>
      <c r="B1645" s="3">
        <v>46248</v>
      </c>
      <c r="C1645" s="5">
        <f>YEAR(SalesDataTable[[#This Row],[Order Date]])</f>
        <v>2026</v>
      </c>
      <c r="D1645" s="14" t="str">
        <f>"Q"&amp;ROUNDUP(MONTH(SalesDataTable[[#This Row],[Order Date]])/3,0)</f>
        <v>Q3</v>
      </c>
      <c r="E1645" s="5">
        <f>MONTH(SalesDataTable[[#This Row],[Order Date]])</f>
        <v>8</v>
      </c>
      <c r="F1645" s="5" t="str">
        <f>TEXT(SalesDataTable[[#This Row],[Order Date]], "MMM")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25">
        <f>SalesDataTable[[#This Row],[Units Sold]]*SalesDataTable[[#This Row],[Unit Price]]</f>
        <v>161.31</v>
      </c>
      <c r="V1645" s="8">
        <f>SalesDataTable[[#This Row],[Units Sold]]*SalesDataTable[[#This Row],[Unit Price]]*SalesDataTable[[#This Row],[Discount %]]</f>
        <v>0</v>
      </c>
      <c r="W1645" s="5">
        <f>YEAR(SalesDataTable[[#This Row],[Order Date]])</f>
        <v>2026</v>
      </c>
      <c r="X1645" s="8" t="str">
        <f>"Q"&amp;ROUNDUP(MONTH(SalesDataTable[[#This Row],[Order Date]])/3,0)</f>
        <v>Q3</v>
      </c>
      <c r="Y1645" s="9">
        <f>MONTH(SalesDataTable[[#This Row],[Order Date]])</f>
        <v>8</v>
      </c>
      <c r="Z1645" s="8" t="str">
        <f>TEXT(SalesDataTable[[#This Row],[Order Date]],"mmm")</f>
        <v>Aug</v>
      </c>
    </row>
    <row r="1646" spans="1:26" ht="16">
      <c r="A1646" s="2">
        <v>421</v>
      </c>
      <c r="B1646" s="3">
        <v>46249</v>
      </c>
      <c r="C1646" s="5">
        <f>YEAR(SalesDataTable[[#This Row],[Order Date]])</f>
        <v>2026</v>
      </c>
      <c r="D1646" s="14" t="str">
        <f>"Q"&amp;ROUNDUP(MONTH(SalesDataTable[[#This Row],[Order Date]])/3,0)</f>
        <v>Q3</v>
      </c>
      <c r="E1646" s="5">
        <f>MONTH(SalesDataTable[[#This Row],[Order Date]])</f>
        <v>8</v>
      </c>
      <c r="F1646" s="5" t="str">
        <f>TEXT(SalesDataTable[[#This Row],[Order Date]], "MMM")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25">
        <f>SalesDataTable[[#This Row],[Units Sold]]*SalesDataTable[[#This Row],[Unit Price]]</f>
        <v>71.94</v>
      </c>
      <c r="V1646" s="8">
        <f>SalesDataTable[[#This Row],[Units Sold]]*SalesDataTable[[#This Row],[Unit Price]]*SalesDataTable[[#This Row],[Discount %]]</f>
        <v>3.597</v>
      </c>
      <c r="W1646" s="5">
        <f>YEAR(SalesDataTable[[#This Row],[Order Date]])</f>
        <v>2026</v>
      </c>
      <c r="X1646" s="8" t="str">
        <f>"Q"&amp;ROUNDUP(MONTH(SalesDataTable[[#This Row],[Order Date]])/3,0)</f>
        <v>Q3</v>
      </c>
      <c r="Y1646" s="9">
        <f>MONTH(SalesDataTable[[#This Row],[Order Date]])</f>
        <v>8</v>
      </c>
      <c r="Z1646" s="8" t="str">
        <f>TEXT(SalesDataTable[[#This Row],[Order Date]],"mmm")</f>
        <v>Aug</v>
      </c>
    </row>
    <row r="1647" spans="1:26" ht="16">
      <c r="A1647" s="2">
        <v>962</v>
      </c>
      <c r="B1647" s="3">
        <v>46249</v>
      </c>
      <c r="C1647" s="5">
        <f>YEAR(SalesDataTable[[#This Row],[Order Date]])</f>
        <v>2026</v>
      </c>
      <c r="D1647" s="14" t="str">
        <f>"Q"&amp;ROUNDUP(MONTH(SalesDataTable[[#This Row],[Order Date]])/3,0)</f>
        <v>Q3</v>
      </c>
      <c r="E1647" s="5">
        <f>MONTH(SalesDataTable[[#This Row],[Order Date]])</f>
        <v>8</v>
      </c>
      <c r="F1647" s="5" t="str">
        <f>TEXT(SalesDataTable[[#This Row],[Order Date]], "MMM")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25">
        <f>SalesDataTable[[#This Row],[Units Sold]]*SalesDataTable[[#This Row],[Unit Price]]</f>
        <v>79.459999999999994</v>
      </c>
      <c r="V1647" s="8">
        <f>SalesDataTable[[#This Row],[Units Sold]]*SalesDataTable[[#This Row],[Unit Price]]*SalesDataTable[[#This Row],[Discount %]]</f>
        <v>0</v>
      </c>
      <c r="W1647" s="5">
        <f>YEAR(SalesDataTable[[#This Row],[Order Date]])</f>
        <v>2026</v>
      </c>
      <c r="X1647" s="8" t="str">
        <f>"Q"&amp;ROUNDUP(MONTH(SalesDataTable[[#This Row],[Order Date]])/3,0)</f>
        <v>Q3</v>
      </c>
      <c r="Y1647" s="9">
        <f>MONTH(SalesDataTable[[#This Row],[Order Date]])</f>
        <v>8</v>
      </c>
      <c r="Z1647" s="8" t="str">
        <f>TEXT(SalesDataTable[[#This Row],[Order Date]],"mmm")</f>
        <v>Aug</v>
      </c>
    </row>
    <row r="1648" spans="1:26" ht="16">
      <c r="A1648" s="2">
        <v>1386</v>
      </c>
      <c r="B1648" s="3">
        <v>46249</v>
      </c>
      <c r="C1648" s="5">
        <f>YEAR(SalesDataTable[[#This Row],[Order Date]])</f>
        <v>2026</v>
      </c>
      <c r="D1648" s="14" t="str">
        <f>"Q"&amp;ROUNDUP(MONTH(SalesDataTable[[#This Row],[Order Date]])/3,0)</f>
        <v>Q3</v>
      </c>
      <c r="E1648" s="5">
        <f>MONTH(SalesDataTable[[#This Row],[Order Date]])</f>
        <v>8</v>
      </c>
      <c r="F1648" s="5" t="str">
        <f>TEXT(SalesDataTable[[#This Row],[Order Date]], "MMM")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25">
        <f>SalesDataTable[[#This Row],[Units Sold]]*SalesDataTable[[#This Row],[Unit Price]]</f>
        <v>72.099999999999994</v>
      </c>
      <c r="V1648" s="8">
        <f>SalesDataTable[[#This Row],[Units Sold]]*SalesDataTable[[#This Row],[Unit Price]]*SalesDataTable[[#This Row],[Discount %]]</f>
        <v>0</v>
      </c>
      <c r="W1648" s="5">
        <f>YEAR(SalesDataTable[[#This Row],[Order Date]])</f>
        <v>2026</v>
      </c>
      <c r="X1648" s="8" t="str">
        <f>"Q"&amp;ROUNDUP(MONTH(SalesDataTable[[#This Row],[Order Date]])/3,0)</f>
        <v>Q3</v>
      </c>
      <c r="Y1648" s="9">
        <f>MONTH(SalesDataTable[[#This Row],[Order Date]])</f>
        <v>8</v>
      </c>
      <c r="Z1648" s="8" t="str">
        <f>TEXT(SalesDataTable[[#This Row],[Order Date]],"mmm")</f>
        <v>Aug</v>
      </c>
    </row>
    <row r="1649" spans="1:26" ht="16">
      <c r="A1649" s="2">
        <v>3083</v>
      </c>
      <c r="B1649" s="3">
        <v>46249</v>
      </c>
      <c r="C1649" s="5">
        <f>YEAR(SalesDataTable[[#This Row],[Order Date]])</f>
        <v>2026</v>
      </c>
      <c r="D1649" s="14" t="str">
        <f>"Q"&amp;ROUNDUP(MONTH(SalesDataTable[[#This Row],[Order Date]])/3,0)</f>
        <v>Q3</v>
      </c>
      <c r="E1649" s="5">
        <f>MONTH(SalesDataTable[[#This Row],[Order Date]])</f>
        <v>8</v>
      </c>
      <c r="F1649" s="5" t="str">
        <f>TEXT(SalesDataTable[[#This Row],[Order Date]], "MMM")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25">
        <f>SalesDataTable[[#This Row],[Units Sold]]*SalesDataTable[[#This Row],[Unit Price]]</f>
        <v>194.36</v>
      </c>
      <c r="V1649" s="8">
        <f>SalesDataTable[[#This Row],[Units Sold]]*SalesDataTable[[#This Row],[Unit Price]]*SalesDataTable[[#This Row],[Discount %]]</f>
        <v>0</v>
      </c>
      <c r="W1649" s="5">
        <f>YEAR(SalesDataTable[[#This Row],[Order Date]])</f>
        <v>2026</v>
      </c>
      <c r="X1649" s="8" t="str">
        <f>"Q"&amp;ROUNDUP(MONTH(SalesDataTable[[#This Row],[Order Date]])/3,0)</f>
        <v>Q3</v>
      </c>
      <c r="Y1649" s="9">
        <f>MONTH(SalesDataTable[[#This Row],[Order Date]])</f>
        <v>8</v>
      </c>
      <c r="Z1649" s="8" t="str">
        <f>TEXT(SalesDataTable[[#This Row],[Order Date]],"mmm")</f>
        <v>Aug</v>
      </c>
    </row>
    <row r="1650" spans="1:26" ht="16">
      <c r="A1650" s="2">
        <v>3174</v>
      </c>
      <c r="B1650" s="3">
        <v>46249</v>
      </c>
      <c r="C1650" s="5">
        <f>YEAR(SalesDataTable[[#This Row],[Order Date]])</f>
        <v>2026</v>
      </c>
      <c r="D1650" s="14" t="str">
        <f>"Q"&amp;ROUNDUP(MONTH(SalesDataTable[[#This Row],[Order Date]])/3,0)</f>
        <v>Q3</v>
      </c>
      <c r="E1650" s="5">
        <f>MONTH(SalesDataTable[[#This Row],[Order Date]])</f>
        <v>8</v>
      </c>
      <c r="F1650" s="5" t="str">
        <f>TEXT(SalesDataTable[[#This Row],[Order Date]], "MMM")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25">
        <f>SalesDataTable[[#This Row],[Units Sold]]*SalesDataTable[[#This Row],[Unit Price]]</f>
        <v>192.67</v>
      </c>
      <c r="V1650" s="8">
        <f>SalesDataTable[[#This Row],[Units Sold]]*SalesDataTable[[#This Row],[Unit Price]]*SalesDataTable[[#This Row],[Discount %]]</f>
        <v>9.6334999999999997</v>
      </c>
      <c r="W1650" s="5">
        <f>YEAR(SalesDataTable[[#This Row],[Order Date]])</f>
        <v>2026</v>
      </c>
      <c r="X1650" s="8" t="str">
        <f>"Q"&amp;ROUNDUP(MONTH(SalesDataTable[[#This Row],[Order Date]])/3,0)</f>
        <v>Q3</v>
      </c>
      <c r="Y1650" s="9">
        <f>MONTH(SalesDataTable[[#This Row],[Order Date]])</f>
        <v>8</v>
      </c>
      <c r="Z1650" s="8" t="str">
        <f>TEXT(SalesDataTable[[#This Row],[Order Date]],"mmm")</f>
        <v>Aug</v>
      </c>
    </row>
    <row r="1651" spans="1:26" ht="16">
      <c r="A1651" s="2">
        <v>4045</v>
      </c>
      <c r="B1651" s="3">
        <v>46249</v>
      </c>
      <c r="C1651" s="5">
        <f>YEAR(SalesDataTable[[#This Row],[Order Date]])</f>
        <v>2026</v>
      </c>
      <c r="D1651" s="14" t="str">
        <f>"Q"&amp;ROUNDUP(MONTH(SalesDataTable[[#This Row],[Order Date]])/3,0)</f>
        <v>Q3</v>
      </c>
      <c r="E1651" s="5">
        <f>MONTH(SalesDataTable[[#This Row],[Order Date]])</f>
        <v>8</v>
      </c>
      <c r="F1651" s="5" t="str">
        <f>TEXT(SalesDataTable[[#This Row],[Order Date]], "MMM")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25">
        <f>SalesDataTable[[#This Row],[Units Sold]]*SalesDataTable[[#This Row],[Unit Price]]</f>
        <v>276.36</v>
      </c>
      <c r="V1651" s="8">
        <f>SalesDataTable[[#This Row],[Units Sold]]*SalesDataTable[[#This Row],[Unit Price]]*SalesDataTable[[#This Row],[Discount %]]</f>
        <v>27.636000000000003</v>
      </c>
      <c r="W1651" s="5">
        <f>YEAR(SalesDataTable[[#This Row],[Order Date]])</f>
        <v>2026</v>
      </c>
      <c r="X1651" s="8" t="str">
        <f>"Q"&amp;ROUNDUP(MONTH(SalesDataTable[[#This Row],[Order Date]])/3,0)</f>
        <v>Q3</v>
      </c>
      <c r="Y1651" s="9">
        <f>MONTH(SalesDataTable[[#This Row],[Order Date]])</f>
        <v>8</v>
      </c>
      <c r="Z1651" s="8" t="str">
        <f>TEXT(SalesDataTable[[#This Row],[Order Date]],"mmm")</f>
        <v>Aug</v>
      </c>
    </row>
    <row r="1652" spans="1:26" ht="16">
      <c r="A1652" s="2">
        <v>4850</v>
      </c>
      <c r="B1652" s="3">
        <v>46249</v>
      </c>
      <c r="C1652" s="5">
        <f>YEAR(SalesDataTable[[#This Row],[Order Date]])</f>
        <v>2026</v>
      </c>
      <c r="D1652" s="14" t="str">
        <f>"Q"&amp;ROUNDUP(MONTH(SalesDataTable[[#This Row],[Order Date]])/3,0)</f>
        <v>Q3</v>
      </c>
      <c r="E1652" s="5">
        <f>MONTH(SalesDataTable[[#This Row],[Order Date]])</f>
        <v>8</v>
      </c>
      <c r="F1652" s="5" t="str">
        <f>TEXT(SalesDataTable[[#This Row],[Order Date]], "MMM")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25">
        <f>SalesDataTable[[#This Row],[Units Sold]]*SalesDataTable[[#This Row],[Unit Price]]</f>
        <v>192.82</v>
      </c>
      <c r="V1652" s="8">
        <f>SalesDataTable[[#This Row],[Units Sold]]*SalesDataTable[[#This Row],[Unit Price]]*SalesDataTable[[#This Row],[Discount %]]</f>
        <v>0</v>
      </c>
      <c r="W1652" s="5">
        <f>YEAR(SalesDataTable[[#This Row],[Order Date]])</f>
        <v>2026</v>
      </c>
      <c r="X1652" s="8" t="str">
        <f>"Q"&amp;ROUNDUP(MONTH(SalesDataTable[[#This Row],[Order Date]])/3,0)</f>
        <v>Q3</v>
      </c>
      <c r="Y1652" s="9">
        <f>MONTH(SalesDataTable[[#This Row],[Order Date]])</f>
        <v>8</v>
      </c>
      <c r="Z1652" s="8" t="str">
        <f>TEXT(SalesDataTable[[#This Row],[Order Date]],"mmm")</f>
        <v>Aug</v>
      </c>
    </row>
    <row r="1653" spans="1:26" ht="16">
      <c r="A1653" s="2">
        <v>71</v>
      </c>
      <c r="B1653" s="3">
        <v>46250</v>
      </c>
      <c r="C1653" s="5">
        <f>YEAR(SalesDataTable[[#This Row],[Order Date]])</f>
        <v>2026</v>
      </c>
      <c r="D1653" s="14" t="str">
        <f>"Q"&amp;ROUNDUP(MONTH(SalesDataTable[[#This Row],[Order Date]])/3,0)</f>
        <v>Q3</v>
      </c>
      <c r="E1653" s="5">
        <f>MONTH(SalesDataTable[[#This Row],[Order Date]])</f>
        <v>8</v>
      </c>
      <c r="F1653" s="5" t="str">
        <f>TEXT(SalesDataTable[[#This Row],[Order Date]], "MMM")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25">
        <f>SalesDataTable[[#This Row],[Units Sold]]*SalesDataTable[[#This Row],[Unit Price]]</f>
        <v>240.29999999999998</v>
      </c>
      <c r="V1653" s="8">
        <f>SalesDataTable[[#This Row],[Units Sold]]*SalesDataTable[[#This Row],[Unit Price]]*SalesDataTable[[#This Row],[Discount %]]</f>
        <v>0</v>
      </c>
      <c r="W1653" s="5">
        <f>YEAR(SalesDataTable[[#This Row],[Order Date]])</f>
        <v>2026</v>
      </c>
      <c r="X1653" s="8" t="str">
        <f>"Q"&amp;ROUNDUP(MONTH(SalesDataTable[[#This Row],[Order Date]])/3,0)</f>
        <v>Q3</v>
      </c>
      <c r="Y1653" s="9">
        <f>MONTH(SalesDataTable[[#This Row],[Order Date]])</f>
        <v>8</v>
      </c>
      <c r="Z1653" s="8" t="str">
        <f>TEXT(SalesDataTable[[#This Row],[Order Date]],"mmm")</f>
        <v>Aug</v>
      </c>
    </row>
    <row r="1654" spans="1:26" ht="16">
      <c r="A1654" s="2">
        <v>627</v>
      </c>
      <c r="B1654" s="3">
        <v>46250</v>
      </c>
      <c r="C1654" s="5">
        <f>YEAR(SalesDataTable[[#This Row],[Order Date]])</f>
        <v>2026</v>
      </c>
      <c r="D1654" s="14" t="str">
        <f>"Q"&amp;ROUNDUP(MONTH(SalesDataTable[[#This Row],[Order Date]])/3,0)</f>
        <v>Q3</v>
      </c>
      <c r="E1654" s="5">
        <f>MONTH(SalesDataTable[[#This Row],[Order Date]])</f>
        <v>8</v>
      </c>
      <c r="F1654" s="5" t="str">
        <f>TEXT(SalesDataTable[[#This Row],[Order Date]], "MMM")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25">
        <f>SalesDataTable[[#This Row],[Units Sold]]*SalesDataTable[[#This Row],[Unit Price]]</f>
        <v>499.56000000000006</v>
      </c>
      <c r="V1654" s="8">
        <f>SalesDataTable[[#This Row],[Units Sold]]*SalesDataTable[[#This Row],[Unit Price]]*SalesDataTable[[#This Row],[Discount %]]</f>
        <v>0</v>
      </c>
      <c r="W1654" s="5">
        <f>YEAR(SalesDataTable[[#This Row],[Order Date]])</f>
        <v>2026</v>
      </c>
      <c r="X1654" s="8" t="str">
        <f>"Q"&amp;ROUNDUP(MONTH(SalesDataTable[[#This Row],[Order Date]])/3,0)</f>
        <v>Q3</v>
      </c>
      <c r="Y1654" s="9">
        <f>MONTH(SalesDataTable[[#This Row],[Order Date]])</f>
        <v>8</v>
      </c>
      <c r="Z1654" s="8" t="str">
        <f>TEXT(SalesDataTable[[#This Row],[Order Date]],"mmm")</f>
        <v>Aug</v>
      </c>
    </row>
    <row r="1655" spans="1:26" ht="16">
      <c r="A1655" s="2">
        <v>959</v>
      </c>
      <c r="B1655" s="3">
        <v>46250</v>
      </c>
      <c r="C1655" s="5">
        <f>YEAR(SalesDataTable[[#This Row],[Order Date]])</f>
        <v>2026</v>
      </c>
      <c r="D1655" s="14" t="str">
        <f>"Q"&amp;ROUNDUP(MONTH(SalesDataTable[[#This Row],[Order Date]])/3,0)</f>
        <v>Q3</v>
      </c>
      <c r="E1655" s="5">
        <f>MONTH(SalesDataTable[[#This Row],[Order Date]])</f>
        <v>8</v>
      </c>
      <c r="F1655" s="5" t="str">
        <f>TEXT(SalesDataTable[[#This Row],[Order Date]], "MMM")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25">
        <f>SalesDataTable[[#This Row],[Units Sold]]*SalesDataTable[[#This Row],[Unit Price]]</f>
        <v>161.84</v>
      </c>
      <c r="V1655" s="8">
        <f>SalesDataTable[[#This Row],[Units Sold]]*SalesDataTable[[#This Row],[Unit Price]]*SalesDataTable[[#This Row],[Discount %]]</f>
        <v>0</v>
      </c>
      <c r="W1655" s="5">
        <f>YEAR(SalesDataTable[[#This Row],[Order Date]])</f>
        <v>2026</v>
      </c>
      <c r="X1655" s="8" t="str">
        <f>"Q"&amp;ROUNDUP(MONTH(SalesDataTable[[#This Row],[Order Date]])/3,0)</f>
        <v>Q3</v>
      </c>
      <c r="Y1655" s="9">
        <f>MONTH(SalesDataTable[[#This Row],[Order Date]])</f>
        <v>8</v>
      </c>
      <c r="Z1655" s="8" t="str">
        <f>TEXT(SalesDataTable[[#This Row],[Order Date]],"mmm")</f>
        <v>Aug</v>
      </c>
    </row>
    <row r="1656" spans="1:26" ht="16">
      <c r="A1656" s="2">
        <v>967</v>
      </c>
      <c r="B1656" s="3">
        <v>46250</v>
      </c>
      <c r="C1656" s="5">
        <f>YEAR(SalesDataTable[[#This Row],[Order Date]])</f>
        <v>2026</v>
      </c>
      <c r="D1656" s="14" t="str">
        <f>"Q"&amp;ROUNDUP(MONTH(SalesDataTable[[#This Row],[Order Date]])/3,0)</f>
        <v>Q3</v>
      </c>
      <c r="E1656" s="5">
        <f>MONTH(SalesDataTable[[#This Row],[Order Date]])</f>
        <v>8</v>
      </c>
      <c r="F1656" s="5" t="str">
        <f>TEXT(SalesDataTable[[#This Row],[Order Date]], "MMM")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25">
        <f>SalesDataTable[[#This Row],[Units Sold]]*SalesDataTable[[#This Row],[Unit Price]]</f>
        <v>407.75</v>
      </c>
      <c r="V1656" s="8">
        <f>SalesDataTable[[#This Row],[Units Sold]]*SalesDataTable[[#This Row],[Unit Price]]*SalesDataTable[[#This Row],[Discount %]]</f>
        <v>81.550000000000011</v>
      </c>
      <c r="W1656" s="5">
        <f>YEAR(SalesDataTable[[#This Row],[Order Date]])</f>
        <v>2026</v>
      </c>
      <c r="X1656" s="8" t="str">
        <f>"Q"&amp;ROUNDUP(MONTH(SalesDataTable[[#This Row],[Order Date]])/3,0)</f>
        <v>Q3</v>
      </c>
      <c r="Y1656" s="9">
        <f>MONTH(SalesDataTable[[#This Row],[Order Date]])</f>
        <v>8</v>
      </c>
      <c r="Z1656" s="8" t="str">
        <f>TEXT(SalesDataTable[[#This Row],[Order Date]],"mmm")</f>
        <v>Aug</v>
      </c>
    </row>
    <row r="1657" spans="1:26" ht="16">
      <c r="A1657" s="2">
        <v>1267</v>
      </c>
      <c r="B1657" s="3">
        <v>46250</v>
      </c>
      <c r="C1657" s="5">
        <f>YEAR(SalesDataTable[[#This Row],[Order Date]])</f>
        <v>2026</v>
      </c>
      <c r="D1657" s="14" t="str">
        <f>"Q"&amp;ROUNDUP(MONTH(SalesDataTable[[#This Row],[Order Date]])/3,0)</f>
        <v>Q3</v>
      </c>
      <c r="E1657" s="5">
        <f>MONTH(SalesDataTable[[#This Row],[Order Date]])</f>
        <v>8</v>
      </c>
      <c r="F1657" s="5" t="str">
        <f>TEXT(SalesDataTable[[#This Row],[Order Date]], "MMM")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25">
        <f>SalesDataTable[[#This Row],[Units Sold]]*SalesDataTable[[#This Row],[Unit Price]]</f>
        <v>167.12</v>
      </c>
      <c r="V1657" s="8">
        <f>SalesDataTable[[#This Row],[Units Sold]]*SalesDataTable[[#This Row],[Unit Price]]*SalesDataTable[[#This Row],[Discount %]]</f>
        <v>0</v>
      </c>
      <c r="W1657" s="5">
        <f>YEAR(SalesDataTable[[#This Row],[Order Date]])</f>
        <v>2026</v>
      </c>
      <c r="X1657" s="8" t="str">
        <f>"Q"&amp;ROUNDUP(MONTH(SalesDataTable[[#This Row],[Order Date]])/3,0)</f>
        <v>Q3</v>
      </c>
      <c r="Y1657" s="9">
        <f>MONTH(SalesDataTable[[#This Row],[Order Date]])</f>
        <v>8</v>
      </c>
      <c r="Z1657" s="8" t="str">
        <f>TEXT(SalesDataTable[[#This Row],[Order Date]],"mmm")</f>
        <v>Aug</v>
      </c>
    </row>
    <row r="1658" spans="1:26" ht="16">
      <c r="A1658" s="2">
        <v>1394</v>
      </c>
      <c r="B1658" s="3">
        <v>46250</v>
      </c>
      <c r="C1658" s="5">
        <f>YEAR(SalesDataTable[[#This Row],[Order Date]])</f>
        <v>2026</v>
      </c>
      <c r="D1658" s="14" t="str">
        <f>"Q"&amp;ROUNDUP(MONTH(SalesDataTable[[#This Row],[Order Date]])/3,0)</f>
        <v>Q3</v>
      </c>
      <c r="E1658" s="5">
        <f>MONTH(SalesDataTable[[#This Row],[Order Date]])</f>
        <v>8</v>
      </c>
      <c r="F1658" s="5" t="str">
        <f>TEXT(SalesDataTable[[#This Row],[Order Date]], "MMM")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25">
        <f>SalesDataTable[[#This Row],[Units Sold]]*SalesDataTable[[#This Row],[Unit Price]]</f>
        <v>377.25</v>
      </c>
      <c r="V1658" s="8">
        <f>SalesDataTable[[#This Row],[Units Sold]]*SalesDataTable[[#This Row],[Unit Price]]*SalesDataTable[[#This Row],[Discount %]]</f>
        <v>0</v>
      </c>
      <c r="W1658" s="5">
        <f>YEAR(SalesDataTable[[#This Row],[Order Date]])</f>
        <v>2026</v>
      </c>
      <c r="X1658" s="8" t="str">
        <f>"Q"&amp;ROUNDUP(MONTH(SalesDataTable[[#This Row],[Order Date]])/3,0)</f>
        <v>Q3</v>
      </c>
      <c r="Y1658" s="9">
        <f>MONTH(SalesDataTable[[#This Row],[Order Date]])</f>
        <v>8</v>
      </c>
      <c r="Z1658" s="8" t="str">
        <f>TEXT(SalesDataTable[[#This Row],[Order Date]],"mmm")</f>
        <v>Aug</v>
      </c>
    </row>
    <row r="1659" spans="1:26" ht="16">
      <c r="A1659" s="2">
        <v>1652</v>
      </c>
      <c r="B1659" s="3">
        <v>46250</v>
      </c>
      <c r="C1659" s="5">
        <f>YEAR(SalesDataTable[[#This Row],[Order Date]])</f>
        <v>2026</v>
      </c>
      <c r="D1659" s="14" t="str">
        <f>"Q"&amp;ROUNDUP(MONTH(SalesDataTable[[#This Row],[Order Date]])/3,0)</f>
        <v>Q3</v>
      </c>
      <c r="E1659" s="5">
        <f>MONTH(SalesDataTable[[#This Row],[Order Date]])</f>
        <v>8</v>
      </c>
      <c r="F1659" s="5" t="str">
        <f>TEXT(SalesDataTable[[#This Row],[Order Date]], "MMM")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25">
        <f>SalesDataTable[[#This Row],[Units Sold]]*SalesDataTable[[#This Row],[Unit Price]]</f>
        <v>35.619999999999997</v>
      </c>
      <c r="V1659" s="8">
        <f>SalesDataTable[[#This Row],[Units Sold]]*SalesDataTable[[#This Row],[Unit Price]]*SalesDataTable[[#This Row],[Discount %]]</f>
        <v>3.5619999999999998</v>
      </c>
      <c r="W1659" s="5">
        <f>YEAR(SalesDataTable[[#This Row],[Order Date]])</f>
        <v>2026</v>
      </c>
      <c r="X1659" s="8" t="str">
        <f>"Q"&amp;ROUNDUP(MONTH(SalesDataTable[[#This Row],[Order Date]])/3,0)</f>
        <v>Q3</v>
      </c>
      <c r="Y1659" s="9">
        <f>MONTH(SalesDataTable[[#This Row],[Order Date]])</f>
        <v>8</v>
      </c>
      <c r="Z1659" s="8" t="str">
        <f>TEXT(SalesDataTable[[#This Row],[Order Date]],"mmm")</f>
        <v>Aug</v>
      </c>
    </row>
    <row r="1660" spans="1:26" ht="16">
      <c r="A1660" s="2">
        <v>2126</v>
      </c>
      <c r="B1660" s="3">
        <v>46250</v>
      </c>
      <c r="C1660" s="5">
        <f>YEAR(SalesDataTable[[#This Row],[Order Date]])</f>
        <v>2026</v>
      </c>
      <c r="D1660" s="14" t="str">
        <f>"Q"&amp;ROUNDUP(MONTH(SalesDataTable[[#This Row],[Order Date]])/3,0)</f>
        <v>Q3</v>
      </c>
      <c r="E1660" s="5">
        <f>MONTH(SalesDataTable[[#This Row],[Order Date]])</f>
        <v>8</v>
      </c>
      <c r="F1660" s="5" t="str">
        <f>TEXT(SalesDataTable[[#This Row],[Order Date]], "MMM")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25">
        <f>SalesDataTable[[#This Row],[Units Sold]]*SalesDataTable[[#This Row],[Unit Price]]</f>
        <v>208.04</v>
      </c>
      <c r="V1660" s="8">
        <f>SalesDataTable[[#This Row],[Units Sold]]*SalesDataTable[[#This Row],[Unit Price]]*SalesDataTable[[#This Row],[Discount %]]</f>
        <v>0</v>
      </c>
      <c r="W1660" s="5">
        <f>YEAR(SalesDataTable[[#This Row],[Order Date]])</f>
        <v>2026</v>
      </c>
      <c r="X1660" s="8" t="str">
        <f>"Q"&amp;ROUNDUP(MONTH(SalesDataTable[[#This Row],[Order Date]])/3,0)</f>
        <v>Q3</v>
      </c>
      <c r="Y1660" s="9">
        <f>MONTH(SalesDataTable[[#This Row],[Order Date]])</f>
        <v>8</v>
      </c>
      <c r="Z1660" s="8" t="str">
        <f>TEXT(SalesDataTable[[#This Row],[Order Date]],"mmm")</f>
        <v>Aug</v>
      </c>
    </row>
    <row r="1661" spans="1:26" ht="16">
      <c r="A1661" s="2">
        <v>2282</v>
      </c>
      <c r="B1661" s="3">
        <v>46250</v>
      </c>
      <c r="C1661" s="5">
        <f>YEAR(SalesDataTable[[#This Row],[Order Date]])</f>
        <v>2026</v>
      </c>
      <c r="D1661" s="14" t="str">
        <f>"Q"&amp;ROUNDUP(MONTH(SalesDataTable[[#This Row],[Order Date]])/3,0)</f>
        <v>Q3</v>
      </c>
      <c r="E1661" s="5">
        <f>MONTH(SalesDataTable[[#This Row],[Order Date]])</f>
        <v>8</v>
      </c>
      <c r="F1661" s="5" t="str">
        <f>TEXT(SalesDataTable[[#This Row],[Order Date]], "MMM")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25">
        <f>SalesDataTable[[#This Row],[Units Sold]]*SalesDataTable[[#This Row],[Unit Price]]</f>
        <v>741.68</v>
      </c>
      <c r="V1661" s="8">
        <f>SalesDataTable[[#This Row],[Units Sold]]*SalesDataTable[[#This Row],[Unit Price]]*SalesDataTable[[#This Row],[Discount %]]</f>
        <v>74.167999999999992</v>
      </c>
      <c r="W1661" s="5">
        <f>YEAR(SalesDataTable[[#This Row],[Order Date]])</f>
        <v>2026</v>
      </c>
      <c r="X1661" s="8" t="str">
        <f>"Q"&amp;ROUNDUP(MONTH(SalesDataTable[[#This Row],[Order Date]])/3,0)</f>
        <v>Q3</v>
      </c>
      <c r="Y1661" s="9">
        <f>MONTH(SalesDataTable[[#This Row],[Order Date]])</f>
        <v>8</v>
      </c>
      <c r="Z1661" s="8" t="str">
        <f>TEXT(SalesDataTable[[#This Row],[Order Date]],"mmm")</f>
        <v>Aug</v>
      </c>
    </row>
    <row r="1662" spans="1:26" ht="16">
      <c r="A1662" s="2">
        <v>2426</v>
      </c>
      <c r="B1662" s="3">
        <v>46250</v>
      </c>
      <c r="C1662" s="5">
        <f>YEAR(SalesDataTable[[#This Row],[Order Date]])</f>
        <v>2026</v>
      </c>
      <c r="D1662" s="14" t="str">
        <f>"Q"&amp;ROUNDUP(MONTH(SalesDataTable[[#This Row],[Order Date]])/3,0)</f>
        <v>Q3</v>
      </c>
      <c r="E1662" s="5">
        <f>MONTH(SalesDataTable[[#This Row],[Order Date]])</f>
        <v>8</v>
      </c>
      <c r="F1662" s="5" t="str">
        <f>TEXT(SalesDataTable[[#This Row],[Order Date]], "MMM")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25">
        <f>SalesDataTable[[#This Row],[Units Sold]]*SalesDataTable[[#This Row],[Unit Price]]</f>
        <v>90.58</v>
      </c>
      <c r="V1662" s="8">
        <f>SalesDataTable[[#This Row],[Units Sold]]*SalesDataTable[[#This Row],[Unit Price]]*SalesDataTable[[#This Row],[Discount %]]</f>
        <v>0</v>
      </c>
      <c r="W1662" s="5">
        <f>YEAR(SalesDataTable[[#This Row],[Order Date]])</f>
        <v>2026</v>
      </c>
      <c r="X1662" s="8" t="str">
        <f>"Q"&amp;ROUNDUP(MONTH(SalesDataTable[[#This Row],[Order Date]])/3,0)</f>
        <v>Q3</v>
      </c>
      <c r="Y1662" s="9">
        <f>MONTH(SalesDataTable[[#This Row],[Order Date]])</f>
        <v>8</v>
      </c>
      <c r="Z1662" s="8" t="str">
        <f>TEXT(SalesDataTable[[#This Row],[Order Date]],"mmm")</f>
        <v>Aug</v>
      </c>
    </row>
    <row r="1663" spans="1:26" ht="16">
      <c r="A1663" s="2">
        <v>2534</v>
      </c>
      <c r="B1663" s="3">
        <v>46250</v>
      </c>
      <c r="C1663" s="5">
        <f>YEAR(SalesDataTable[[#This Row],[Order Date]])</f>
        <v>2026</v>
      </c>
      <c r="D1663" s="14" t="str">
        <f>"Q"&amp;ROUNDUP(MONTH(SalesDataTable[[#This Row],[Order Date]])/3,0)</f>
        <v>Q3</v>
      </c>
      <c r="E1663" s="5">
        <f>MONTH(SalesDataTable[[#This Row],[Order Date]])</f>
        <v>8</v>
      </c>
      <c r="F1663" s="5" t="str">
        <f>TEXT(SalesDataTable[[#This Row],[Order Date]], "MMM")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25">
        <f>SalesDataTable[[#This Row],[Units Sold]]*SalesDataTable[[#This Row],[Unit Price]]</f>
        <v>120.22</v>
      </c>
      <c r="V1663" s="8">
        <f>SalesDataTable[[#This Row],[Units Sold]]*SalesDataTable[[#This Row],[Unit Price]]*SalesDataTable[[#This Row],[Discount %]]</f>
        <v>0</v>
      </c>
      <c r="W1663" s="5">
        <f>YEAR(SalesDataTable[[#This Row],[Order Date]])</f>
        <v>2026</v>
      </c>
      <c r="X1663" s="8" t="str">
        <f>"Q"&amp;ROUNDUP(MONTH(SalesDataTable[[#This Row],[Order Date]])/3,0)</f>
        <v>Q3</v>
      </c>
      <c r="Y1663" s="9">
        <f>MONTH(SalesDataTable[[#This Row],[Order Date]])</f>
        <v>8</v>
      </c>
      <c r="Z1663" s="8" t="str">
        <f>TEXT(SalesDataTable[[#This Row],[Order Date]],"mmm")</f>
        <v>Aug</v>
      </c>
    </row>
    <row r="1664" spans="1:26" ht="16">
      <c r="A1664" s="2">
        <v>2948</v>
      </c>
      <c r="B1664" s="3">
        <v>46250</v>
      </c>
      <c r="C1664" s="5">
        <f>YEAR(SalesDataTable[[#This Row],[Order Date]])</f>
        <v>2026</v>
      </c>
      <c r="D1664" s="14" t="str">
        <f>"Q"&amp;ROUNDUP(MONTH(SalesDataTable[[#This Row],[Order Date]])/3,0)</f>
        <v>Q3</v>
      </c>
      <c r="E1664" s="5">
        <f>MONTH(SalesDataTable[[#This Row],[Order Date]])</f>
        <v>8</v>
      </c>
      <c r="F1664" s="5" t="str">
        <f>TEXT(SalesDataTable[[#This Row],[Order Date]], "MMM")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25">
        <f>SalesDataTable[[#This Row],[Units Sold]]*SalesDataTable[[#This Row],[Unit Price]]</f>
        <v>109.05000000000001</v>
      </c>
      <c r="V1664" s="8">
        <f>SalesDataTable[[#This Row],[Units Sold]]*SalesDataTable[[#This Row],[Unit Price]]*SalesDataTable[[#This Row],[Discount %]]</f>
        <v>0</v>
      </c>
      <c r="W1664" s="5">
        <f>YEAR(SalesDataTable[[#This Row],[Order Date]])</f>
        <v>2026</v>
      </c>
      <c r="X1664" s="8" t="str">
        <f>"Q"&amp;ROUNDUP(MONTH(SalesDataTable[[#This Row],[Order Date]])/3,0)</f>
        <v>Q3</v>
      </c>
      <c r="Y1664" s="9">
        <f>MONTH(SalesDataTable[[#This Row],[Order Date]])</f>
        <v>8</v>
      </c>
      <c r="Z1664" s="8" t="str">
        <f>TEXT(SalesDataTable[[#This Row],[Order Date]],"mmm")</f>
        <v>Aug</v>
      </c>
    </row>
    <row r="1665" spans="1:26" ht="16">
      <c r="A1665" s="2">
        <v>3141</v>
      </c>
      <c r="B1665" s="3">
        <v>46250</v>
      </c>
      <c r="C1665" s="5">
        <f>YEAR(SalesDataTable[[#This Row],[Order Date]])</f>
        <v>2026</v>
      </c>
      <c r="D1665" s="14" t="str">
        <f>"Q"&amp;ROUNDUP(MONTH(SalesDataTable[[#This Row],[Order Date]])/3,0)</f>
        <v>Q3</v>
      </c>
      <c r="E1665" s="5">
        <f>MONTH(SalesDataTable[[#This Row],[Order Date]])</f>
        <v>8</v>
      </c>
      <c r="F1665" s="5" t="str">
        <f>TEXT(SalesDataTable[[#This Row],[Order Date]], "MMM")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25">
        <f>SalesDataTable[[#This Row],[Units Sold]]*SalesDataTable[[#This Row],[Unit Price]]</f>
        <v>390.56</v>
      </c>
      <c r="V1665" s="8">
        <f>SalesDataTable[[#This Row],[Units Sold]]*SalesDataTable[[#This Row],[Unit Price]]*SalesDataTable[[#This Row],[Discount %]]</f>
        <v>0</v>
      </c>
      <c r="W1665" s="5">
        <f>YEAR(SalesDataTable[[#This Row],[Order Date]])</f>
        <v>2026</v>
      </c>
      <c r="X1665" s="8" t="str">
        <f>"Q"&amp;ROUNDUP(MONTH(SalesDataTable[[#This Row],[Order Date]])/3,0)</f>
        <v>Q3</v>
      </c>
      <c r="Y1665" s="9">
        <f>MONTH(SalesDataTable[[#This Row],[Order Date]])</f>
        <v>8</v>
      </c>
      <c r="Z1665" s="8" t="str">
        <f>TEXT(SalesDataTable[[#This Row],[Order Date]],"mmm")</f>
        <v>Aug</v>
      </c>
    </row>
    <row r="1666" spans="1:26" ht="16">
      <c r="A1666" s="2">
        <v>3935</v>
      </c>
      <c r="B1666" s="3">
        <v>46250</v>
      </c>
      <c r="C1666" s="5">
        <f>YEAR(SalesDataTable[[#This Row],[Order Date]])</f>
        <v>2026</v>
      </c>
      <c r="D1666" s="14" t="str">
        <f>"Q"&amp;ROUNDUP(MONTH(SalesDataTable[[#This Row],[Order Date]])/3,0)</f>
        <v>Q3</v>
      </c>
      <c r="E1666" s="5">
        <f>MONTH(SalesDataTable[[#This Row],[Order Date]])</f>
        <v>8</v>
      </c>
      <c r="F1666" s="5" t="str">
        <f>TEXT(SalesDataTable[[#This Row],[Order Date]], "MMM")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25">
        <f>SalesDataTable[[#This Row],[Units Sold]]*SalesDataTable[[#This Row],[Unit Price]]</f>
        <v>184.2</v>
      </c>
      <c r="V1666" s="8">
        <f>SalesDataTable[[#This Row],[Units Sold]]*SalesDataTable[[#This Row],[Unit Price]]*SalesDataTable[[#This Row],[Discount %]]</f>
        <v>0</v>
      </c>
      <c r="W1666" s="5">
        <f>YEAR(SalesDataTable[[#This Row],[Order Date]])</f>
        <v>2026</v>
      </c>
      <c r="X1666" s="8" t="str">
        <f>"Q"&amp;ROUNDUP(MONTH(SalesDataTable[[#This Row],[Order Date]])/3,0)</f>
        <v>Q3</v>
      </c>
      <c r="Y1666" s="9">
        <f>MONTH(SalesDataTable[[#This Row],[Order Date]])</f>
        <v>8</v>
      </c>
      <c r="Z1666" s="8" t="str">
        <f>TEXT(SalesDataTable[[#This Row],[Order Date]],"mmm")</f>
        <v>Aug</v>
      </c>
    </row>
    <row r="1667" spans="1:26" ht="16">
      <c r="A1667" s="2">
        <v>4636</v>
      </c>
      <c r="B1667" s="3">
        <v>46250</v>
      </c>
      <c r="C1667" s="5">
        <f>YEAR(SalesDataTable[[#This Row],[Order Date]])</f>
        <v>2026</v>
      </c>
      <c r="D1667" s="14" t="str">
        <f>"Q"&amp;ROUNDUP(MONTH(SalesDataTable[[#This Row],[Order Date]])/3,0)</f>
        <v>Q3</v>
      </c>
      <c r="E1667" s="5">
        <f>MONTH(SalesDataTable[[#This Row],[Order Date]])</f>
        <v>8</v>
      </c>
      <c r="F1667" s="5" t="str">
        <f>TEXT(SalesDataTable[[#This Row],[Order Date]], "MMM")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25">
        <f>SalesDataTable[[#This Row],[Units Sold]]*SalesDataTable[[#This Row],[Unit Price]]</f>
        <v>81.040000000000006</v>
      </c>
      <c r="V1667" s="8">
        <f>SalesDataTable[[#This Row],[Units Sold]]*SalesDataTable[[#This Row],[Unit Price]]*SalesDataTable[[#This Row],[Discount %]]</f>
        <v>8.104000000000001</v>
      </c>
      <c r="W1667" s="5">
        <f>YEAR(SalesDataTable[[#This Row],[Order Date]])</f>
        <v>2026</v>
      </c>
      <c r="X1667" s="8" t="str">
        <f>"Q"&amp;ROUNDUP(MONTH(SalesDataTable[[#This Row],[Order Date]])/3,0)</f>
        <v>Q3</v>
      </c>
      <c r="Y1667" s="9">
        <f>MONTH(SalesDataTable[[#This Row],[Order Date]])</f>
        <v>8</v>
      </c>
      <c r="Z1667" s="8" t="str">
        <f>TEXT(SalesDataTable[[#This Row],[Order Date]],"mmm")</f>
        <v>Aug</v>
      </c>
    </row>
    <row r="1668" spans="1:26" ht="16">
      <c r="A1668" s="2">
        <v>4895</v>
      </c>
      <c r="B1668" s="3">
        <v>46250</v>
      </c>
      <c r="C1668" s="5">
        <f>YEAR(SalesDataTable[[#This Row],[Order Date]])</f>
        <v>2026</v>
      </c>
      <c r="D1668" s="14" t="str">
        <f>"Q"&amp;ROUNDUP(MONTH(SalesDataTable[[#This Row],[Order Date]])/3,0)</f>
        <v>Q3</v>
      </c>
      <c r="E1668" s="5">
        <f>MONTH(SalesDataTable[[#This Row],[Order Date]])</f>
        <v>8</v>
      </c>
      <c r="F1668" s="5" t="str">
        <f>TEXT(SalesDataTable[[#This Row],[Order Date]], "MMM")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25">
        <f>SalesDataTable[[#This Row],[Units Sold]]*SalesDataTable[[#This Row],[Unit Price]]</f>
        <v>191.12</v>
      </c>
      <c r="V1668" s="8">
        <f>SalesDataTable[[#This Row],[Units Sold]]*SalesDataTable[[#This Row],[Unit Price]]*SalesDataTable[[#This Row],[Discount %]]</f>
        <v>9.5560000000000009</v>
      </c>
      <c r="W1668" s="5">
        <f>YEAR(SalesDataTable[[#This Row],[Order Date]])</f>
        <v>2026</v>
      </c>
      <c r="X1668" s="8" t="str">
        <f>"Q"&amp;ROUNDUP(MONTH(SalesDataTable[[#This Row],[Order Date]])/3,0)</f>
        <v>Q3</v>
      </c>
      <c r="Y1668" s="9">
        <f>MONTH(SalesDataTable[[#This Row],[Order Date]])</f>
        <v>8</v>
      </c>
      <c r="Z1668" s="8" t="str">
        <f>TEXT(SalesDataTable[[#This Row],[Order Date]],"mmm")</f>
        <v>Aug</v>
      </c>
    </row>
    <row r="1669" spans="1:26" ht="16">
      <c r="A1669" s="2">
        <v>5029</v>
      </c>
      <c r="B1669" s="3">
        <v>46250</v>
      </c>
      <c r="C1669" s="5">
        <f>YEAR(SalesDataTable[[#This Row],[Order Date]])</f>
        <v>2026</v>
      </c>
      <c r="D1669" s="14" t="str">
        <f>"Q"&amp;ROUNDUP(MONTH(SalesDataTable[[#This Row],[Order Date]])/3,0)</f>
        <v>Q3</v>
      </c>
      <c r="E1669" s="5">
        <f>MONTH(SalesDataTable[[#This Row],[Order Date]])</f>
        <v>8</v>
      </c>
      <c r="F1669" s="5" t="str">
        <f>TEXT(SalesDataTable[[#This Row],[Order Date]], "MMM")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25">
        <f>SalesDataTable[[#This Row],[Units Sold]]*SalesDataTable[[#This Row],[Unit Price]]</f>
        <v>156.19</v>
      </c>
      <c r="V1669" s="8">
        <f>SalesDataTable[[#This Row],[Units Sold]]*SalesDataTable[[#This Row],[Unit Price]]*SalesDataTable[[#This Row],[Discount %]]</f>
        <v>0</v>
      </c>
      <c r="W1669" s="5">
        <f>YEAR(SalesDataTable[[#This Row],[Order Date]])</f>
        <v>2026</v>
      </c>
      <c r="X1669" s="8" t="str">
        <f>"Q"&amp;ROUNDUP(MONTH(SalesDataTable[[#This Row],[Order Date]])/3,0)</f>
        <v>Q3</v>
      </c>
      <c r="Y1669" s="9">
        <f>MONTH(SalesDataTable[[#This Row],[Order Date]])</f>
        <v>8</v>
      </c>
      <c r="Z1669" s="8" t="str">
        <f>TEXT(SalesDataTable[[#This Row],[Order Date]],"mmm")</f>
        <v>Aug</v>
      </c>
    </row>
    <row r="1670" spans="1:26" ht="16">
      <c r="A1670" s="2">
        <v>1965</v>
      </c>
      <c r="B1670" s="3">
        <v>46251</v>
      </c>
      <c r="C1670" s="5">
        <f>YEAR(SalesDataTable[[#This Row],[Order Date]])</f>
        <v>2026</v>
      </c>
      <c r="D1670" s="14" t="str">
        <f>"Q"&amp;ROUNDUP(MONTH(SalesDataTable[[#This Row],[Order Date]])/3,0)</f>
        <v>Q3</v>
      </c>
      <c r="E1670" s="5">
        <f>MONTH(SalesDataTable[[#This Row],[Order Date]])</f>
        <v>8</v>
      </c>
      <c r="F1670" s="5" t="str">
        <f>TEXT(SalesDataTable[[#This Row],[Order Date]], "MMM")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25">
        <f>SalesDataTable[[#This Row],[Units Sold]]*SalesDataTable[[#This Row],[Unit Price]]</f>
        <v>147.72</v>
      </c>
      <c r="V1670" s="8">
        <f>SalesDataTable[[#This Row],[Units Sold]]*SalesDataTable[[#This Row],[Unit Price]]*SalesDataTable[[#This Row],[Discount %]]</f>
        <v>0</v>
      </c>
      <c r="W1670" s="5">
        <f>YEAR(SalesDataTable[[#This Row],[Order Date]])</f>
        <v>2026</v>
      </c>
      <c r="X1670" s="8" t="str">
        <f>"Q"&amp;ROUNDUP(MONTH(SalesDataTable[[#This Row],[Order Date]])/3,0)</f>
        <v>Q3</v>
      </c>
      <c r="Y1670" s="9">
        <f>MONTH(SalesDataTable[[#This Row],[Order Date]])</f>
        <v>8</v>
      </c>
      <c r="Z1670" s="8" t="str">
        <f>TEXT(SalesDataTable[[#This Row],[Order Date]],"mmm")</f>
        <v>Aug</v>
      </c>
    </row>
    <row r="1671" spans="1:26" ht="16">
      <c r="A1671" s="2">
        <v>3647</v>
      </c>
      <c r="B1671" s="3">
        <v>46251</v>
      </c>
      <c r="C1671" s="5">
        <f>YEAR(SalesDataTable[[#This Row],[Order Date]])</f>
        <v>2026</v>
      </c>
      <c r="D1671" s="14" t="str">
        <f>"Q"&amp;ROUNDUP(MONTH(SalesDataTable[[#This Row],[Order Date]])/3,0)</f>
        <v>Q3</v>
      </c>
      <c r="E1671" s="5">
        <f>MONTH(SalesDataTable[[#This Row],[Order Date]])</f>
        <v>8</v>
      </c>
      <c r="F1671" s="5" t="str">
        <f>TEXT(SalesDataTable[[#This Row],[Order Date]], "MMM")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25">
        <f>SalesDataTable[[#This Row],[Units Sold]]*SalesDataTable[[#This Row],[Unit Price]]</f>
        <v>314.88</v>
      </c>
      <c r="V1671" s="8">
        <f>SalesDataTable[[#This Row],[Units Sold]]*SalesDataTable[[#This Row],[Unit Price]]*SalesDataTable[[#This Row],[Discount %]]</f>
        <v>15.744</v>
      </c>
      <c r="W1671" s="5">
        <f>YEAR(SalesDataTable[[#This Row],[Order Date]])</f>
        <v>2026</v>
      </c>
      <c r="X1671" s="8" t="str">
        <f>"Q"&amp;ROUNDUP(MONTH(SalesDataTable[[#This Row],[Order Date]])/3,0)</f>
        <v>Q3</v>
      </c>
      <c r="Y1671" s="9">
        <f>MONTH(SalesDataTable[[#This Row],[Order Date]])</f>
        <v>8</v>
      </c>
      <c r="Z1671" s="8" t="str">
        <f>TEXT(SalesDataTable[[#This Row],[Order Date]],"mmm")</f>
        <v>Aug</v>
      </c>
    </row>
    <row r="1672" spans="1:26" ht="16">
      <c r="A1672" s="2">
        <v>3918</v>
      </c>
      <c r="B1672" s="3">
        <v>46251</v>
      </c>
      <c r="C1672" s="5">
        <f>YEAR(SalesDataTable[[#This Row],[Order Date]])</f>
        <v>2026</v>
      </c>
      <c r="D1672" s="14" t="str">
        <f>"Q"&amp;ROUNDUP(MONTH(SalesDataTable[[#This Row],[Order Date]])/3,0)</f>
        <v>Q3</v>
      </c>
      <c r="E1672" s="5">
        <f>MONTH(SalesDataTable[[#This Row],[Order Date]])</f>
        <v>8</v>
      </c>
      <c r="F1672" s="5" t="str">
        <f>TEXT(SalesDataTable[[#This Row],[Order Date]], "MMM")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25">
        <f>SalesDataTable[[#This Row],[Units Sold]]*SalesDataTable[[#This Row],[Unit Price]]</f>
        <v>505.53</v>
      </c>
      <c r="V1672" s="8">
        <f>SalesDataTable[[#This Row],[Units Sold]]*SalesDataTable[[#This Row],[Unit Price]]*SalesDataTable[[#This Row],[Discount %]]</f>
        <v>0</v>
      </c>
      <c r="W1672" s="5">
        <f>YEAR(SalesDataTable[[#This Row],[Order Date]])</f>
        <v>2026</v>
      </c>
      <c r="X1672" s="8" t="str">
        <f>"Q"&amp;ROUNDUP(MONTH(SalesDataTable[[#This Row],[Order Date]])/3,0)</f>
        <v>Q3</v>
      </c>
      <c r="Y1672" s="9">
        <f>MONTH(SalesDataTable[[#This Row],[Order Date]])</f>
        <v>8</v>
      </c>
      <c r="Z1672" s="8" t="str">
        <f>TEXT(SalesDataTable[[#This Row],[Order Date]],"mmm")</f>
        <v>Aug</v>
      </c>
    </row>
    <row r="1673" spans="1:26" ht="16">
      <c r="A1673" s="2">
        <v>4256</v>
      </c>
      <c r="B1673" s="3">
        <v>46251</v>
      </c>
      <c r="C1673" s="5">
        <f>YEAR(SalesDataTable[[#This Row],[Order Date]])</f>
        <v>2026</v>
      </c>
      <c r="D1673" s="14" t="str">
        <f>"Q"&amp;ROUNDUP(MONTH(SalesDataTable[[#This Row],[Order Date]])/3,0)</f>
        <v>Q3</v>
      </c>
      <c r="E1673" s="5">
        <f>MONTH(SalesDataTable[[#This Row],[Order Date]])</f>
        <v>8</v>
      </c>
      <c r="F1673" s="5" t="str">
        <f>TEXT(SalesDataTable[[#This Row],[Order Date]], "MMM")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25">
        <f>SalesDataTable[[#This Row],[Units Sold]]*SalesDataTable[[#This Row],[Unit Price]]</f>
        <v>46.44</v>
      </c>
      <c r="V1673" s="8">
        <f>SalesDataTable[[#This Row],[Units Sold]]*SalesDataTable[[#This Row],[Unit Price]]*SalesDataTable[[#This Row],[Discount %]]</f>
        <v>2.3220000000000001</v>
      </c>
      <c r="W1673" s="5">
        <f>YEAR(SalesDataTable[[#This Row],[Order Date]])</f>
        <v>2026</v>
      </c>
      <c r="X1673" s="8" t="str">
        <f>"Q"&amp;ROUNDUP(MONTH(SalesDataTable[[#This Row],[Order Date]])/3,0)</f>
        <v>Q3</v>
      </c>
      <c r="Y1673" s="9">
        <f>MONTH(SalesDataTable[[#This Row],[Order Date]])</f>
        <v>8</v>
      </c>
      <c r="Z1673" s="8" t="str">
        <f>TEXT(SalesDataTable[[#This Row],[Order Date]],"mmm")</f>
        <v>Aug</v>
      </c>
    </row>
    <row r="1674" spans="1:26" ht="16">
      <c r="A1674" s="2">
        <v>5087</v>
      </c>
      <c r="B1674" s="3">
        <v>46251</v>
      </c>
      <c r="C1674" s="5">
        <f>YEAR(SalesDataTable[[#This Row],[Order Date]])</f>
        <v>2026</v>
      </c>
      <c r="D1674" s="14" t="str">
        <f>"Q"&amp;ROUNDUP(MONTH(SalesDataTable[[#This Row],[Order Date]])/3,0)</f>
        <v>Q3</v>
      </c>
      <c r="E1674" s="5">
        <f>MONTH(SalesDataTable[[#This Row],[Order Date]])</f>
        <v>8</v>
      </c>
      <c r="F1674" s="5" t="str">
        <f>TEXT(SalesDataTable[[#This Row],[Order Date]], "MMM")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25">
        <f>SalesDataTable[[#This Row],[Units Sold]]*SalesDataTable[[#This Row],[Unit Price]]</f>
        <v>69.900000000000006</v>
      </c>
      <c r="V1674" s="8">
        <f>SalesDataTable[[#This Row],[Units Sold]]*SalesDataTable[[#This Row],[Unit Price]]*SalesDataTable[[#This Row],[Discount %]]</f>
        <v>6.9900000000000011</v>
      </c>
      <c r="W1674" s="5">
        <f>YEAR(SalesDataTable[[#This Row],[Order Date]])</f>
        <v>2026</v>
      </c>
      <c r="X1674" s="8" t="str">
        <f>"Q"&amp;ROUNDUP(MONTH(SalesDataTable[[#This Row],[Order Date]])/3,0)</f>
        <v>Q3</v>
      </c>
      <c r="Y1674" s="9">
        <f>MONTH(SalesDataTable[[#This Row],[Order Date]])</f>
        <v>8</v>
      </c>
      <c r="Z1674" s="8" t="str">
        <f>TEXT(SalesDataTable[[#This Row],[Order Date]],"mmm")</f>
        <v>Aug</v>
      </c>
    </row>
    <row r="1675" spans="1:26" ht="16">
      <c r="A1675" s="2">
        <v>1921</v>
      </c>
      <c r="B1675" s="3">
        <v>46252</v>
      </c>
      <c r="C1675" s="5">
        <f>YEAR(SalesDataTable[[#This Row],[Order Date]])</f>
        <v>2026</v>
      </c>
      <c r="D1675" s="14" t="str">
        <f>"Q"&amp;ROUNDUP(MONTH(SalesDataTable[[#This Row],[Order Date]])/3,0)</f>
        <v>Q3</v>
      </c>
      <c r="E1675" s="5">
        <f>MONTH(SalesDataTable[[#This Row],[Order Date]])</f>
        <v>8</v>
      </c>
      <c r="F1675" s="5" t="str">
        <f>TEXT(SalesDataTable[[#This Row],[Order Date]], "MMM")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25">
        <f>SalesDataTable[[#This Row],[Units Sold]]*SalesDataTable[[#This Row],[Unit Price]]</f>
        <v>79.66</v>
      </c>
      <c r="V1675" s="8">
        <f>SalesDataTable[[#This Row],[Units Sold]]*SalesDataTable[[#This Row],[Unit Price]]*SalesDataTable[[#This Row],[Discount %]]</f>
        <v>0</v>
      </c>
      <c r="W1675" s="5">
        <f>YEAR(SalesDataTable[[#This Row],[Order Date]])</f>
        <v>2026</v>
      </c>
      <c r="X1675" s="8" t="str">
        <f>"Q"&amp;ROUNDUP(MONTH(SalesDataTable[[#This Row],[Order Date]])/3,0)</f>
        <v>Q3</v>
      </c>
      <c r="Y1675" s="9">
        <f>MONTH(SalesDataTable[[#This Row],[Order Date]])</f>
        <v>8</v>
      </c>
      <c r="Z1675" s="8" t="str">
        <f>TEXT(SalesDataTable[[#This Row],[Order Date]],"mmm")</f>
        <v>Aug</v>
      </c>
    </row>
    <row r="1676" spans="1:26" ht="16">
      <c r="A1676" s="2">
        <v>1966</v>
      </c>
      <c r="B1676" s="3">
        <v>46252</v>
      </c>
      <c r="C1676" s="5">
        <f>YEAR(SalesDataTable[[#This Row],[Order Date]])</f>
        <v>2026</v>
      </c>
      <c r="D1676" s="14" t="str">
        <f>"Q"&amp;ROUNDUP(MONTH(SalesDataTable[[#This Row],[Order Date]])/3,0)</f>
        <v>Q3</v>
      </c>
      <c r="E1676" s="5">
        <f>MONTH(SalesDataTable[[#This Row],[Order Date]])</f>
        <v>8</v>
      </c>
      <c r="F1676" s="5" t="str">
        <f>TEXT(SalesDataTable[[#This Row],[Order Date]], "MMM")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25">
        <f>SalesDataTable[[#This Row],[Units Sold]]*SalesDataTable[[#This Row],[Unit Price]]</f>
        <v>72.040000000000006</v>
      </c>
      <c r="V1676" s="8">
        <f>SalesDataTable[[#This Row],[Units Sold]]*SalesDataTable[[#This Row],[Unit Price]]*SalesDataTable[[#This Row],[Discount %]]</f>
        <v>0</v>
      </c>
      <c r="W1676" s="5">
        <f>YEAR(SalesDataTable[[#This Row],[Order Date]])</f>
        <v>2026</v>
      </c>
      <c r="X1676" s="8" t="str">
        <f>"Q"&amp;ROUNDUP(MONTH(SalesDataTable[[#This Row],[Order Date]])/3,0)</f>
        <v>Q3</v>
      </c>
      <c r="Y1676" s="9">
        <f>MONTH(SalesDataTable[[#This Row],[Order Date]])</f>
        <v>8</v>
      </c>
      <c r="Z1676" s="8" t="str">
        <f>TEXT(SalesDataTable[[#This Row],[Order Date]],"mmm")</f>
        <v>Aug</v>
      </c>
    </row>
    <row r="1677" spans="1:26" ht="16">
      <c r="A1677" s="2">
        <v>2431</v>
      </c>
      <c r="B1677" s="3">
        <v>46252</v>
      </c>
      <c r="C1677" s="5">
        <f>YEAR(SalesDataTable[[#This Row],[Order Date]])</f>
        <v>2026</v>
      </c>
      <c r="D1677" s="14" t="str">
        <f>"Q"&amp;ROUNDUP(MONTH(SalesDataTable[[#This Row],[Order Date]])/3,0)</f>
        <v>Q3</v>
      </c>
      <c r="E1677" s="5">
        <f>MONTH(SalesDataTable[[#This Row],[Order Date]])</f>
        <v>8</v>
      </c>
      <c r="F1677" s="5" t="str">
        <f>TEXT(SalesDataTable[[#This Row],[Order Date]], "MMM")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25">
        <f>SalesDataTable[[#This Row],[Units Sold]]*SalesDataTable[[#This Row],[Unit Price]]</f>
        <v>375.93</v>
      </c>
      <c r="V1677" s="8">
        <f>SalesDataTable[[#This Row],[Units Sold]]*SalesDataTable[[#This Row],[Unit Price]]*SalesDataTable[[#This Row],[Discount %]]</f>
        <v>0</v>
      </c>
      <c r="W1677" s="5">
        <f>YEAR(SalesDataTable[[#This Row],[Order Date]])</f>
        <v>2026</v>
      </c>
      <c r="X1677" s="8" t="str">
        <f>"Q"&amp;ROUNDUP(MONTH(SalesDataTable[[#This Row],[Order Date]])/3,0)</f>
        <v>Q3</v>
      </c>
      <c r="Y1677" s="9">
        <f>MONTH(SalesDataTable[[#This Row],[Order Date]])</f>
        <v>8</v>
      </c>
      <c r="Z1677" s="8" t="str">
        <f>TEXT(SalesDataTable[[#This Row],[Order Date]],"mmm")</f>
        <v>Aug</v>
      </c>
    </row>
    <row r="1678" spans="1:26" ht="16">
      <c r="A1678" s="2">
        <v>3676</v>
      </c>
      <c r="B1678" s="3">
        <v>46252</v>
      </c>
      <c r="C1678" s="5">
        <f>YEAR(SalesDataTable[[#This Row],[Order Date]])</f>
        <v>2026</v>
      </c>
      <c r="D1678" s="14" t="str">
        <f>"Q"&amp;ROUNDUP(MONTH(SalesDataTable[[#This Row],[Order Date]])/3,0)</f>
        <v>Q3</v>
      </c>
      <c r="E1678" s="5">
        <f>MONTH(SalesDataTable[[#This Row],[Order Date]])</f>
        <v>8</v>
      </c>
      <c r="F1678" s="5" t="str">
        <f>TEXT(SalesDataTable[[#This Row],[Order Date]], "MMM")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25">
        <f>SalesDataTable[[#This Row],[Units Sold]]*SalesDataTable[[#This Row],[Unit Price]]</f>
        <v>277.5</v>
      </c>
      <c r="V1678" s="8">
        <f>SalesDataTable[[#This Row],[Units Sold]]*SalesDataTable[[#This Row],[Unit Price]]*SalesDataTable[[#This Row],[Discount %]]</f>
        <v>27.75</v>
      </c>
      <c r="W1678" s="5">
        <f>YEAR(SalesDataTable[[#This Row],[Order Date]])</f>
        <v>2026</v>
      </c>
      <c r="X1678" s="8" t="str">
        <f>"Q"&amp;ROUNDUP(MONTH(SalesDataTable[[#This Row],[Order Date]])/3,0)</f>
        <v>Q3</v>
      </c>
      <c r="Y1678" s="9">
        <f>MONTH(SalesDataTable[[#This Row],[Order Date]])</f>
        <v>8</v>
      </c>
      <c r="Z1678" s="8" t="str">
        <f>TEXT(SalesDataTable[[#This Row],[Order Date]],"mmm")</f>
        <v>Aug</v>
      </c>
    </row>
    <row r="1679" spans="1:26" ht="16">
      <c r="A1679" s="2">
        <v>3972</v>
      </c>
      <c r="B1679" s="3">
        <v>46252</v>
      </c>
      <c r="C1679" s="5">
        <f>YEAR(SalesDataTable[[#This Row],[Order Date]])</f>
        <v>2026</v>
      </c>
      <c r="D1679" s="14" t="str">
        <f>"Q"&amp;ROUNDUP(MONTH(SalesDataTable[[#This Row],[Order Date]])/3,0)</f>
        <v>Q3</v>
      </c>
      <c r="E1679" s="5">
        <f>MONTH(SalesDataTable[[#This Row],[Order Date]])</f>
        <v>8</v>
      </c>
      <c r="F1679" s="5" t="str">
        <f>TEXT(SalesDataTable[[#This Row],[Order Date]], "MMM")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25">
        <f>SalesDataTable[[#This Row],[Units Sold]]*SalesDataTable[[#This Row],[Unit Price]]</f>
        <v>502.40000000000003</v>
      </c>
      <c r="V1679" s="8">
        <f>SalesDataTable[[#This Row],[Units Sold]]*SalesDataTable[[#This Row],[Unit Price]]*SalesDataTable[[#This Row],[Discount %]]</f>
        <v>50.240000000000009</v>
      </c>
      <c r="W1679" s="5">
        <f>YEAR(SalesDataTable[[#This Row],[Order Date]])</f>
        <v>2026</v>
      </c>
      <c r="X1679" s="8" t="str">
        <f>"Q"&amp;ROUNDUP(MONTH(SalesDataTable[[#This Row],[Order Date]])/3,0)</f>
        <v>Q3</v>
      </c>
      <c r="Y1679" s="9">
        <f>MONTH(SalesDataTable[[#This Row],[Order Date]])</f>
        <v>8</v>
      </c>
      <c r="Z1679" s="8" t="str">
        <f>TEXT(SalesDataTable[[#This Row],[Order Date]],"mmm")</f>
        <v>Aug</v>
      </c>
    </row>
    <row r="1680" spans="1:26" ht="16">
      <c r="A1680" s="2">
        <v>4056</v>
      </c>
      <c r="B1680" s="3">
        <v>46252</v>
      </c>
      <c r="C1680" s="5">
        <f>YEAR(SalesDataTable[[#This Row],[Order Date]])</f>
        <v>2026</v>
      </c>
      <c r="D1680" s="14" t="str">
        <f>"Q"&amp;ROUNDUP(MONTH(SalesDataTable[[#This Row],[Order Date]])/3,0)</f>
        <v>Q3</v>
      </c>
      <c r="E1680" s="5">
        <f>MONTH(SalesDataTable[[#This Row],[Order Date]])</f>
        <v>8</v>
      </c>
      <c r="F1680" s="5" t="str">
        <f>TEXT(SalesDataTable[[#This Row],[Order Date]], "MMM")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25">
        <f>SalesDataTable[[#This Row],[Units Sold]]*SalesDataTable[[#This Row],[Unit Price]]</f>
        <v>159.56</v>
      </c>
      <c r="V1680" s="8">
        <f>SalesDataTable[[#This Row],[Units Sold]]*SalesDataTable[[#This Row],[Unit Price]]*SalesDataTable[[#This Row],[Discount %]]</f>
        <v>0</v>
      </c>
      <c r="W1680" s="5">
        <f>YEAR(SalesDataTable[[#This Row],[Order Date]])</f>
        <v>2026</v>
      </c>
      <c r="X1680" s="8" t="str">
        <f>"Q"&amp;ROUNDUP(MONTH(SalesDataTable[[#This Row],[Order Date]])/3,0)</f>
        <v>Q3</v>
      </c>
      <c r="Y1680" s="9">
        <f>MONTH(SalesDataTable[[#This Row],[Order Date]])</f>
        <v>8</v>
      </c>
      <c r="Z1680" s="8" t="str">
        <f>TEXT(SalesDataTable[[#This Row],[Order Date]],"mmm")</f>
        <v>Aug</v>
      </c>
    </row>
    <row r="1681" spans="1:26" ht="16">
      <c r="A1681" s="2">
        <v>4471</v>
      </c>
      <c r="B1681" s="3">
        <v>46252</v>
      </c>
      <c r="C1681" s="5">
        <f>YEAR(SalesDataTable[[#This Row],[Order Date]])</f>
        <v>2026</v>
      </c>
      <c r="D1681" s="14" t="str">
        <f>"Q"&amp;ROUNDUP(MONTH(SalesDataTable[[#This Row],[Order Date]])/3,0)</f>
        <v>Q3</v>
      </c>
      <c r="E1681" s="5">
        <f>MONTH(SalesDataTable[[#This Row],[Order Date]])</f>
        <v>8</v>
      </c>
      <c r="F1681" s="5" t="str">
        <f>TEXT(SalesDataTable[[#This Row],[Order Date]], "MMM")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25">
        <f>SalesDataTable[[#This Row],[Units Sold]]*SalesDataTable[[#This Row],[Unit Price]]</f>
        <v>577.76</v>
      </c>
      <c r="V1681" s="8">
        <f>SalesDataTable[[#This Row],[Units Sold]]*SalesDataTable[[#This Row],[Unit Price]]*SalesDataTable[[#This Row],[Discount %]]</f>
        <v>57.776000000000003</v>
      </c>
      <c r="W1681" s="5">
        <f>YEAR(SalesDataTable[[#This Row],[Order Date]])</f>
        <v>2026</v>
      </c>
      <c r="X1681" s="8" t="str">
        <f>"Q"&amp;ROUNDUP(MONTH(SalesDataTable[[#This Row],[Order Date]])/3,0)</f>
        <v>Q3</v>
      </c>
      <c r="Y1681" s="9">
        <f>MONTH(SalesDataTable[[#This Row],[Order Date]])</f>
        <v>8</v>
      </c>
      <c r="Z1681" s="8" t="str">
        <f>TEXT(SalesDataTable[[#This Row],[Order Date]],"mmm")</f>
        <v>Aug</v>
      </c>
    </row>
    <row r="1682" spans="1:26" ht="16">
      <c r="A1682" s="2">
        <v>1054</v>
      </c>
      <c r="B1682" s="3">
        <v>46253</v>
      </c>
      <c r="C1682" s="5">
        <f>YEAR(SalesDataTable[[#This Row],[Order Date]])</f>
        <v>2026</v>
      </c>
      <c r="D1682" s="14" t="str">
        <f>"Q"&amp;ROUNDUP(MONTH(SalesDataTable[[#This Row],[Order Date]])/3,0)</f>
        <v>Q3</v>
      </c>
      <c r="E1682" s="5">
        <f>MONTH(SalesDataTable[[#This Row],[Order Date]])</f>
        <v>8</v>
      </c>
      <c r="F1682" s="5" t="str">
        <f>TEXT(SalesDataTable[[#This Row],[Order Date]], "MMM")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25">
        <f>SalesDataTable[[#This Row],[Units Sold]]*SalesDataTable[[#This Row],[Unit Price]]</f>
        <v>472.26</v>
      </c>
      <c r="V1682" s="8">
        <f>SalesDataTable[[#This Row],[Units Sold]]*SalesDataTable[[#This Row],[Unit Price]]*SalesDataTable[[#This Row],[Discount %]]</f>
        <v>0</v>
      </c>
      <c r="W1682" s="5">
        <f>YEAR(SalesDataTable[[#This Row],[Order Date]])</f>
        <v>2026</v>
      </c>
      <c r="X1682" s="8" t="str">
        <f>"Q"&amp;ROUNDUP(MONTH(SalesDataTable[[#This Row],[Order Date]])/3,0)</f>
        <v>Q3</v>
      </c>
      <c r="Y1682" s="9">
        <f>MONTH(SalesDataTable[[#This Row],[Order Date]])</f>
        <v>8</v>
      </c>
      <c r="Z1682" s="8" t="str">
        <f>TEXT(SalesDataTable[[#This Row],[Order Date]],"mmm")</f>
        <v>Aug</v>
      </c>
    </row>
    <row r="1683" spans="1:26" ht="16">
      <c r="A1683" s="2">
        <v>1854</v>
      </c>
      <c r="B1683" s="3">
        <v>46253</v>
      </c>
      <c r="C1683" s="5">
        <f>YEAR(SalesDataTable[[#This Row],[Order Date]])</f>
        <v>2026</v>
      </c>
      <c r="D1683" s="14" t="str">
        <f>"Q"&amp;ROUNDUP(MONTH(SalesDataTable[[#This Row],[Order Date]])/3,0)</f>
        <v>Q3</v>
      </c>
      <c r="E1683" s="5">
        <f>MONTH(SalesDataTable[[#This Row],[Order Date]])</f>
        <v>8</v>
      </c>
      <c r="F1683" s="5" t="str">
        <f>TEXT(SalesDataTable[[#This Row],[Order Date]], "MMM")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25">
        <f>SalesDataTable[[#This Row],[Units Sold]]*SalesDataTable[[#This Row],[Unit Price]]</f>
        <v>90.37</v>
      </c>
      <c r="V1683" s="8">
        <f>SalesDataTable[[#This Row],[Units Sold]]*SalesDataTable[[#This Row],[Unit Price]]*SalesDataTable[[#This Row],[Discount %]]</f>
        <v>4.5185000000000004</v>
      </c>
      <c r="W1683" s="5">
        <f>YEAR(SalesDataTable[[#This Row],[Order Date]])</f>
        <v>2026</v>
      </c>
      <c r="X1683" s="8" t="str">
        <f>"Q"&amp;ROUNDUP(MONTH(SalesDataTable[[#This Row],[Order Date]])/3,0)</f>
        <v>Q3</v>
      </c>
      <c r="Y1683" s="9">
        <f>MONTH(SalesDataTable[[#This Row],[Order Date]])</f>
        <v>8</v>
      </c>
      <c r="Z1683" s="8" t="str">
        <f>TEXT(SalesDataTable[[#This Row],[Order Date]],"mmm")</f>
        <v>Aug</v>
      </c>
    </row>
    <row r="1684" spans="1:26" ht="16">
      <c r="A1684" s="2">
        <v>2140</v>
      </c>
      <c r="B1684" s="3">
        <v>46253</v>
      </c>
      <c r="C1684" s="5">
        <f>YEAR(SalesDataTable[[#This Row],[Order Date]])</f>
        <v>2026</v>
      </c>
      <c r="D1684" s="14" t="str">
        <f>"Q"&amp;ROUNDUP(MONTH(SalesDataTable[[#This Row],[Order Date]])/3,0)</f>
        <v>Q3</v>
      </c>
      <c r="E1684" s="5">
        <f>MONTH(SalesDataTable[[#This Row],[Order Date]])</f>
        <v>8</v>
      </c>
      <c r="F1684" s="5" t="str">
        <f>TEXT(SalesDataTable[[#This Row],[Order Date]], "MMM")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25">
        <f>SalesDataTable[[#This Row],[Units Sold]]*SalesDataTable[[#This Row],[Unit Price]]</f>
        <v>1571.8500000000001</v>
      </c>
      <c r="V1684" s="8">
        <f>SalesDataTable[[#This Row],[Units Sold]]*SalesDataTable[[#This Row],[Unit Price]]*SalesDataTable[[#This Row],[Discount %]]</f>
        <v>235.7775</v>
      </c>
      <c r="W1684" s="5">
        <f>YEAR(SalesDataTable[[#This Row],[Order Date]])</f>
        <v>2026</v>
      </c>
      <c r="X1684" s="8" t="str">
        <f>"Q"&amp;ROUNDUP(MONTH(SalesDataTable[[#This Row],[Order Date]])/3,0)</f>
        <v>Q3</v>
      </c>
      <c r="Y1684" s="9">
        <f>MONTH(SalesDataTable[[#This Row],[Order Date]])</f>
        <v>8</v>
      </c>
      <c r="Z1684" s="8" t="str">
        <f>TEXT(SalesDataTable[[#This Row],[Order Date]],"mmm")</f>
        <v>Aug</v>
      </c>
    </row>
    <row r="1685" spans="1:26" ht="16">
      <c r="A1685" s="2">
        <v>2328</v>
      </c>
      <c r="B1685" s="3">
        <v>46253</v>
      </c>
      <c r="C1685" s="5">
        <f>YEAR(SalesDataTable[[#This Row],[Order Date]])</f>
        <v>2026</v>
      </c>
      <c r="D1685" s="14" t="str">
        <f>"Q"&amp;ROUNDUP(MONTH(SalesDataTable[[#This Row],[Order Date]])/3,0)</f>
        <v>Q3</v>
      </c>
      <c r="E1685" s="5">
        <f>MONTH(SalesDataTable[[#This Row],[Order Date]])</f>
        <v>8</v>
      </c>
      <c r="F1685" s="5" t="str">
        <f>TEXT(SalesDataTable[[#This Row],[Order Date]], "MMM")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25">
        <f>SalesDataTable[[#This Row],[Units Sold]]*SalesDataTable[[#This Row],[Unit Price]]</f>
        <v>130.94</v>
      </c>
      <c r="V1685" s="8">
        <f>SalesDataTable[[#This Row],[Units Sold]]*SalesDataTable[[#This Row],[Unit Price]]*SalesDataTable[[#This Row],[Discount %]]</f>
        <v>0</v>
      </c>
      <c r="W1685" s="5">
        <f>YEAR(SalesDataTable[[#This Row],[Order Date]])</f>
        <v>2026</v>
      </c>
      <c r="X1685" s="8" t="str">
        <f>"Q"&amp;ROUNDUP(MONTH(SalesDataTable[[#This Row],[Order Date]])/3,0)</f>
        <v>Q3</v>
      </c>
      <c r="Y1685" s="9">
        <f>MONTH(SalesDataTable[[#This Row],[Order Date]])</f>
        <v>8</v>
      </c>
      <c r="Z1685" s="8" t="str">
        <f>TEXT(SalesDataTable[[#This Row],[Order Date]],"mmm")</f>
        <v>Aug</v>
      </c>
    </row>
    <row r="1686" spans="1:26" ht="16">
      <c r="A1686" s="2">
        <v>4215</v>
      </c>
      <c r="B1686" s="3">
        <v>46253</v>
      </c>
      <c r="C1686" s="5">
        <f>YEAR(SalesDataTable[[#This Row],[Order Date]])</f>
        <v>2026</v>
      </c>
      <c r="D1686" s="14" t="str">
        <f>"Q"&amp;ROUNDUP(MONTH(SalesDataTable[[#This Row],[Order Date]])/3,0)</f>
        <v>Q3</v>
      </c>
      <c r="E1686" s="5">
        <f>MONTH(SalesDataTable[[#This Row],[Order Date]])</f>
        <v>8</v>
      </c>
      <c r="F1686" s="5" t="str">
        <f>TEXT(SalesDataTable[[#This Row],[Order Date]], "MMM")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25">
        <f>SalesDataTable[[#This Row],[Units Sold]]*SalesDataTable[[#This Row],[Unit Price]]</f>
        <v>40.42</v>
      </c>
      <c r="V1686" s="8">
        <f>SalesDataTable[[#This Row],[Units Sold]]*SalesDataTable[[#This Row],[Unit Price]]*SalesDataTable[[#This Row],[Discount %]]</f>
        <v>2.0210000000000004</v>
      </c>
      <c r="W1686" s="5">
        <f>YEAR(SalesDataTable[[#This Row],[Order Date]])</f>
        <v>2026</v>
      </c>
      <c r="X1686" s="8" t="str">
        <f>"Q"&amp;ROUNDUP(MONTH(SalesDataTable[[#This Row],[Order Date]])/3,0)</f>
        <v>Q3</v>
      </c>
      <c r="Y1686" s="9">
        <f>MONTH(SalesDataTable[[#This Row],[Order Date]])</f>
        <v>8</v>
      </c>
      <c r="Z1686" s="8" t="str">
        <f>TEXT(SalesDataTable[[#This Row],[Order Date]],"mmm")</f>
        <v>Aug</v>
      </c>
    </row>
    <row r="1687" spans="1:26" ht="16">
      <c r="A1687" s="2">
        <v>4563</v>
      </c>
      <c r="B1687" s="3">
        <v>46253</v>
      </c>
      <c r="C1687" s="5">
        <f>YEAR(SalesDataTable[[#This Row],[Order Date]])</f>
        <v>2026</v>
      </c>
      <c r="D1687" s="14" t="str">
        <f>"Q"&amp;ROUNDUP(MONTH(SalesDataTable[[#This Row],[Order Date]])/3,0)</f>
        <v>Q3</v>
      </c>
      <c r="E1687" s="5">
        <f>MONTH(SalesDataTable[[#This Row],[Order Date]])</f>
        <v>8</v>
      </c>
      <c r="F1687" s="5" t="str">
        <f>TEXT(SalesDataTable[[#This Row],[Order Date]], "MMM")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25">
        <f>SalesDataTable[[#This Row],[Units Sold]]*SalesDataTable[[#This Row],[Unit Price]]</f>
        <v>338.45</v>
      </c>
      <c r="V1687" s="8">
        <f>SalesDataTable[[#This Row],[Units Sold]]*SalesDataTable[[#This Row],[Unit Price]]*SalesDataTable[[#This Row],[Discount %]]</f>
        <v>50.767499999999998</v>
      </c>
      <c r="W1687" s="5">
        <f>YEAR(SalesDataTable[[#This Row],[Order Date]])</f>
        <v>2026</v>
      </c>
      <c r="X1687" s="8" t="str">
        <f>"Q"&amp;ROUNDUP(MONTH(SalesDataTable[[#This Row],[Order Date]])/3,0)</f>
        <v>Q3</v>
      </c>
      <c r="Y1687" s="9">
        <f>MONTH(SalesDataTable[[#This Row],[Order Date]])</f>
        <v>8</v>
      </c>
      <c r="Z1687" s="8" t="str">
        <f>TEXT(SalesDataTable[[#This Row],[Order Date]],"mmm")</f>
        <v>Aug</v>
      </c>
    </row>
    <row r="1688" spans="1:26" ht="16">
      <c r="A1688" s="2">
        <v>4775</v>
      </c>
      <c r="B1688" s="3">
        <v>46253</v>
      </c>
      <c r="C1688" s="5">
        <f>YEAR(SalesDataTable[[#This Row],[Order Date]])</f>
        <v>2026</v>
      </c>
      <c r="D1688" s="14" t="str">
        <f>"Q"&amp;ROUNDUP(MONTH(SalesDataTable[[#This Row],[Order Date]])/3,0)</f>
        <v>Q3</v>
      </c>
      <c r="E1688" s="5">
        <f>MONTH(SalesDataTable[[#This Row],[Order Date]])</f>
        <v>8</v>
      </c>
      <c r="F1688" s="5" t="str">
        <f>TEXT(SalesDataTable[[#This Row],[Order Date]], "MMM")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25">
        <f>SalesDataTable[[#This Row],[Units Sold]]*SalesDataTable[[#This Row],[Unit Price]]</f>
        <v>103.92</v>
      </c>
      <c r="V1688" s="8">
        <f>SalesDataTable[[#This Row],[Units Sold]]*SalesDataTable[[#This Row],[Unit Price]]*SalesDataTable[[#This Row],[Discount %]]</f>
        <v>5.1960000000000006</v>
      </c>
      <c r="W1688" s="5">
        <f>YEAR(SalesDataTable[[#This Row],[Order Date]])</f>
        <v>2026</v>
      </c>
      <c r="X1688" s="8" t="str">
        <f>"Q"&amp;ROUNDUP(MONTH(SalesDataTable[[#This Row],[Order Date]])/3,0)</f>
        <v>Q3</v>
      </c>
      <c r="Y1688" s="9">
        <f>MONTH(SalesDataTable[[#This Row],[Order Date]])</f>
        <v>8</v>
      </c>
      <c r="Z1688" s="8" t="str">
        <f>TEXT(SalesDataTable[[#This Row],[Order Date]],"mmm")</f>
        <v>Aug</v>
      </c>
    </row>
    <row r="1689" spans="1:26" ht="16">
      <c r="A1689" s="2">
        <v>247</v>
      </c>
      <c r="B1689" s="3">
        <v>46254</v>
      </c>
      <c r="C1689" s="5">
        <f>YEAR(SalesDataTable[[#This Row],[Order Date]])</f>
        <v>2026</v>
      </c>
      <c r="D1689" s="14" t="str">
        <f>"Q"&amp;ROUNDUP(MONTH(SalesDataTable[[#This Row],[Order Date]])/3,0)</f>
        <v>Q3</v>
      </c>
      <c r="E1689" s="5">
        <f>MONTH(SalesDataTable[[#This Row],[Order Date]])</f>
        <v>8</v>
      </c>
      <c r="F1689" s="5" t="str">
        <f>TEXT(SalesDataTable[[#This Row],[Order Date]], "MMM")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25">
        <f>SalesDataTable[[#This Row],[Units Sold]]*SalesDataTable[[#This Row],[Unit Price]]</f>
        <v>310.02</v>
      </c>
      <c r="V1689" s="8">
        <f>SalesDataTable[[#This Row],[Units Sold]]*SalesDataTable[[#This Row],[Unit Price]]*SalesDataTable[[#This Row],[Discount %]]</f>
        <v>31.001999999999999</v>
      </c>
      <c r="W1689" s="5">
        <f>YEAR(SalesDataTable[[#This Row],[Order Date]])</f>
        <v>2026</v>
      </c>
      <c r="X1689" s="8" t="str">
        <f>"Q"&amp;ROUNDUP(MONTH(SalesDataTable[[#This Row],[Order Date]])/3,0)</f>
        <v>Q3</v>
      </c>
      <c r="Y1689" s="9">
        <f>MONTH(SalesDataTable[[#This Row],[Order Date]])</f>
        <v>8</v>
      </c>
      <c r="Z1689" s="8" t="str">
        <f>TEXT(SalesDataTable[[#This Row],[Order Date]],"mmm")</f>
        <v>Aug</v>
      </c>
    </row>
    <row r="1690" spans="1:26" ht="16">
      <c r="A1690" s="2">
        <v>827</v>
      </c>
      <c r="B1690" s="3">
        <v>46254</v>
      </c>
      <c r="C1690" s="5">
        <f>YEAR(SalesDataTable[[#This Row],[Order Date]])</f>
        <v>2026</v>
      </c>
      <c r="D1690" s="14" t="str">
        <f>"Q"&amp;ROUNDUP(MONTH(SalesDataTable[[#This Row],[Order Date]])/3,0)</f>
        <v>Q3</v>
      </c>
      <c r="E1690" s="5">
        <f>MONTH(SalesDataTable[[#This Row],[Order Date]])</f>
        <v>8</v>
      </c>
      <c r="F1690" s="5" t="str">
        <f>TEXT(SalesDataTable[[#This Row],[Order Date]], "MMM")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25">
        <f>SalesDataTable[[#This Row],[Units Sold]]*SalesDataTable[[#This Row],[Unit Price]]</f>
        <v>664.08</v>
      </c>
      <c r="V1690" s="8">
        <f>SalesDataTable[[#This Row],[Units Sold]]*SalesDataTable[[#This Row],[Unit Price]]*SalesDataTable[[#This Row],[Discount %]]</f>
        <v>66.408000000000001</v>
      </c>
      <c r="W1690" s="5">
        <f>YEAR(SalesDataTable[[#This Row],[Order Date]])</f>
        <v>2026</v>
      </c>
      <c r="X1690" s="8" t="str">
        <f>"Q"&amp;ROUNDUP(MONTH(SalesDataTable[[#This Row],[Order Date]])/3,0)</f>
        <v>Q3</v>
      </c>
      <c r="Y1690" s="9">
        <f>MONTH(SalesDataTable[[#This Row],[Order Date]])</f>
        <v>8</v>
      </c>
      <c r="Z1690" s="8" t="str">
        <f>TEXT(SalesDataTable[[#This Row],[Order Date]],"mmm")</f>
        <v>Aug</v>
      </c>
    </row>
    <row r="1691" spans="1:26" ht="16">
      <c r="A1691" s="2">
        <v>1156</v>
      </c>
      <c r="B1691" s="3">
        <v>46254</v>
      </c>
      <c r="C1691" s="5">
        <f>YEAR(SalesDataTable[[#This Row],[Order Date]])</f>
        <v>2026</v>
      </c>
      <c r="D1691" s="14" t="str">
        <f>"Q"&amp;ROUNDUP(MONTH(SalesDataTable[[#This Row],[Order Date]])/3,0)</f>
        <v>Q3</v>
      </c>
      <c r="E1691" s="5">
        <f>MONTH(SalesDataTable[[#This Row],[Order Date]])</f>
        <v>8</v>
      </c>
      <c r="F1691" s="5" t="str">
        <f>TEXT(SalesDataTable[[#This Row],[Order Date]], "MMM")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25">
        <f>SalesDataTable[[#This Row],[Units Sold]]*SalesDataTable[[#This Row],[Unit Price]]</f>
        <v>101.18</v>
      </c>
      <c r="V1691" s="8">
        <f>SalesDataTable[[#This Row],[Units Sold]]*SalesDataTable[[#This Row],[Unit Price]]*SalesDataTable[[#This Row],[Discount %]]</f>
        <v>10.118000000000002</v>
      </c>
      <c r="W1691" s="5">
        <f>YEAR(SalesDataTable[[#This Row],[Order Date]])</f>
        <v>2026</v>
      </c>
      <c r="X1691" s="8" t="str">
        <f>"Q"&amp;ROUNDUP(MONTH(SalesDataTable[[#This Row],[Order Date]])/3,0)</f>
        <v>Q3</v>
      </c>
      <c r="Y1691" s="9">
        <f>MONTH(SalesDataTable[[#This Row],[Order Date]])</f>
        <v>8</v>
      </c>
      <c r="Z1691" s="8" t="str">
        <f>TEXT(SalesDataTable[[#This Row],[Order Date]],"mmm")</f>
        <v>Aug</v>
      </c>
    </row>
    <row r="1692" spans="1:26" ht="16">
      <c r="A1692" s="2">
        <v>1543</v>
      </c>
      <c r="B1692" s="3">
        <v>46254</v>
      </c>
      <c r="C1692" s="5">
        <f>YEAR(SalesDataTable[[#This Row],[Order Date]])</f>
        <v>2026</v>
      </c>
      <c r="D1692" s="14" t="str">
        <f>"Q"&amp;ROUNDUP(MONTH(SalesDataTable[[#This Row],[Order Date]])/3,0)</f>
        <v>Q3</v>
      </c>
      <c r="E1692" s="5">
        <f>MONTH(SalesDataTable[[#This Row],[Order Date]])</f>
        <v>8</v>
      </c>
      <c r="F1692" s="5" t="str">
        <f>TEXT(SalesDataTable[[#This Row],[Order Date]], "MMM")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25">
        <f>SalesDataTable[[#This Row],[Units Sold]]*SalesDataTable[[#This Row],[Unit Price]]</f>
        <v>155.83000000000001</v>
      </c>
      <c r="V1692" s="8">
        <f>SalesDataTable[[#This Row],[Units Sold]]*SalesDataTable[[#This Row],[Unit Price]]*SalesDataTable[[#This Row],[Discount %]]</f>
        <v>0</v>
      </c>
      <c r="W1692" s="5">
        <f>YEAR(SalesDataTable[[#This Row],[Order Date]])</f>
        <v>2026</v>
      </c>
      <c r="X1692" s="8" t="str">
        <f>"Q"&amp;ROUNDUP(MONTH(SalesDataTable[[#This Row],[Order Date]])/3,0)</f>
        <v>Q3</v>
      </c>
      <c r="Y1692" s="9">
        <f>MONTH(SalesDataTable[[#This Row],[Order Date]])</f>
        <v>8</v>
      </c>
      <c r="Z1692" s="8" t="str">
        <f>TEXT(SalesDataTable[[#This Row],[Order Date]],"mmm")</f>
        <v>Aug</v>
      </c>
    </row>
    <row r="1693" spans="1:26" ht="16">
      <c r="A1693" s="2">
        <v>2613</v>
      </c>
      <c r="B1693" s="3">
        <v>46254</v>
      </c>
      <c r="C1693" s="5">
        <f>YEAR(SalesDataTable[[#This Row],[Order Date]])</f>
        <v>2026</v>
      </c>
      <c r="D1693" s="14" t="str">
        <f>"Q"&amp;ROUNDUP(MONTH(SalesDataTable[[#This Row],[Order Date]])/3,0)</f>
        <v>Q3</v>
      </c>
      <c r="E1693" s="5">
        <f>MONTH(SalesDataTable[[#This Row],[Order Date]])</f>
        <v>8</v>
      </c>
      <c r="F1693" s="5" t="str">
        <f>TEXT(SalesDataTable[[#This Row],[Order Date]], "MMM")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25">
        <f>SalesDataTable[[#This Row],[Units Sold]]*SalesDataTable[[#This Row],[Unit Price]]</f>
        <v>36.380000000000003</v>
      </c>
      <c r="V1693" s="8">
        <f>SalesDataTable[[#This Row],[Units Sold]]*SalesDataTable[[#This Row],[Unit Price]]*SalesDataTable[[#This Row],[Discount %]]</f>
        <v>1.8190000000000002</v>
      </c>
      <c r="W1693" s="5">
        <f>YEAR(SalesDataTable[[#This Row],[Order Date]])</f>
        <v>2026</v>
      </c>
      <c r="X1693" s="8" t="str">
        <f>"Q"&amp;ROUNDUP(MONTH(SalesDataTable[[#This Row],[Order Date]])/3,0)</f>
        <v>Q3</v>
      </c>
      <c r="Y1693" s="9">
        <f>MONTH(SalesDataTable[[#This Row],[Order Date]])</f>
        <v>8</v>
      </c>
      <c r="Z1693" s="8" t="str">
        <f>TEXT(SalesDataTable[[#This Row],[Order Date]],"mmm")</f>
        <v>Aug</v>
      </c>
    </row>
    <row r="1694" spans="1:26" ht="16">
      <c r="A1694" s="2">
        <v>3002</v>
      </c>
      <c r="B1694" s="3">
        <v>46254</v>
      </c>
      <c r="C1694" s="5">
        <f>YEAR(SalesDataTable[[#This Row],[Order Date]])</f>
        <v>2026</v>
      </c>
      <c r="D1694" s="14" t="str">
        <f>"Q"&amp;ROUNDUP(MONTH(SalesDataTable[[#This Row],[Order Date]])/3,0)</f>
        <v>Q3</v>
      </c>
      <c r="E1694" s="5">
        <f>MONTH(SalesDataTable[[#This Row],[Order Date]])</f>
        <v>8</v>
      </c>
      <c r="F1694" s="5" t="str">
        <f>TEXT(SalesDataTable[[#This Row],[Order Date]], "MMM")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25">
        <f>SalesDataTable[[#This Row],[Units Sold]]*SalesDataTable[[#This Row],[Unit Price]]</f>
        <v>248.18</v>
      </c>
      <c r="V1694" s="8">
        <f>SalesDataTable[[#This Row],[Units Sold]]*SalesDataTable[[#This Row],[Unit Price]]*SalesDataTable[[#This Row],[Discount %]]</f>
        <v>0</v>
      </c>
      <c r="W1694" s="5">
        <f>YEAR(SalesDataTable[[#This Row],[Order Date]])</f>
        <v>2026</v>
      </c>
      <c r="X1694" s="8" t="str">
        <f>"Q"&amp;ROUNDUP(MONTH(SalesDataTable[[#This Row],[Order Date]])/3,0)</f>
        <v>Q3</v>
      </c>
      <c r="Y1694" s="9">
        <f>MONTH(SalesDataTable[[#This Row],[Order Date]])</f>
        <v>8</v>
      </c>
      <c r="Z1694" s="8" t="str">
        <f>TEXT(SalesDataTable[[#This Row],[Order Date]],"mmm")</f>
        <v>Aug</v>
      </c>
    </row>
    <row r="1695" spans="1:26" ht="16">
      <c r="A1695" s="2">
        <v>3103</v>
      </c>
      <c r="B1695" s="3">
        <v>46254</v>
      </c>
      <c r="C1695" s="5">
        <f>YEAR(SalesDataTable[[#This Row],[Order Date]])</f>
        <v>2026</v>
      </c>
      <c r="D1695" s="14" t="str">
        <f>"Q"&amp;ROUNDUP(MONTH(SalesDataTable[[#This Row],[Order Date]])/3,0)</f>
        <v>Q3</v>
      </c>
      <c r="E1695" s="5">
        <f>MONTH(SalesDataTable[[#This Row],[Order Date]])</f>
        <v>8</v>
      </c>
      <c r="F1695" s="5" t="str">
        <f>TEXT(SalesDataTable[[#This Row],[Order Date]], "MMM")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25">
        <f>SalesDataTable[[#This Row],[Units Sold]]*SalesDataTable[[#This Row],[Unit Price]]</f>
        <v>141.97999999999999</v>
      </c>
      <c r="V1695" s="8">
        <f>SalesDataTable[[#This Row],[Units Sold]]*SalesDataTable[[#This Row],[Unit Price]]*SalesDataTable[[#This Row],[Discount %]]</f>
        <v>7.0990000000000002</v>
      </c>
      <c r="W1695" s="5">
        <f>YEAR(SalesDataTable[[#This Row],[Order Date]])</f>
        <v>2026</v>
      </c>
      <c r="X1695" s="8" t="str">
        <f>"Q"&amp;ROUNDUP(MONTH(SalesDataTable[[#This Row],[Order Date]])/3,0)</f>
        <v>Q3</v>
      </c>
      <c r="Y1695" s="9">
        <f>MONTH(SalesDataTable[[#This Row],[Order Date]])</f>
        <v>8</v>
      </c>
      <c r="Z1695" s="8" t="str">
        <f>TEXT(SalesDataTable[[#This Row],[Order Date]],"mmm")</f>
        <v>Aug</v>
      </c>
    </row>
    <row r="1696" spans="1:26" ht="16">
      <c r="A1696" s="2">
        <v>3234</v>
      </c>
      <c r="B1696" s="3">
        <v>46254</v>
      </c>
      <c r="C1696" s="5">
        <f>YEAR(SalesDataTable[[#This Row],[Order Date]])</f>
        <v>2026</v>
      </c>
      <c r="D1696" s="14" t="str">
        <f>"Q"&amp;ROUNDUP(MONTH(SalesDataTable[[#This Row],[Order Date]])/3,0)</f>
        <v>Q3</v>
      </c>
      <c r="E1696" s="5">
        <f>MONTH(SalesDataTable[[#This Row],[Order Date]])</f>
        <v>8</v>
      </c>
      <c r="F1696" s="5" t="str">
        <f>TEXT(SalesDataTable[[#This Row],[Order Date]], "MMM")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25">
        <f>SalesDataTable[[#This Row],[Units Sold]]*SalesDataTable[[#This Row],[Unit Price]]</f>
        <v>609.65000000000009</v>
      </c>
      <c r="V1696" s="8">
        <f>SalesDataTable[[#This Row],[Units Sold]]*SalesDataTable[[#This Row],[Unit Price]]*SalesDataTable[[#This Row],[Discount %]]</f>
        <v>91.447500000000005</v>
      </c>
      <c r="W1696" s="5">
        <f>YEAR(SalesDataTable[[#This Row],[Order Date]])</f>
        <v>2026</v>
      </c>
      <c r="X1696" s="8" t="str">
        <f>"Q"&amp;ROUNDUP(MONTH(SalesDataTable[[#This Row],[Order Date]])/3,0)</f>
        <v>Q3</v>
      </c>
      <c r="Y1696" s="9">
        <f>MONTH(SalesDataTable[[#This Row],[Order Date]])</f>
        <v>8</v>
      </c>
      <c r="Z1696" s="8" t="str">
        <f>TEXT(SalesDataTable[[#This Row],[Order Date]],"mmm")</f>
        <v>Aug</v>
      </c>
    </row>
    <row r="1697" spans="1:26" ht="16">
      <c r="A1697" s="2">
        <v>3281</v>
      </c>
      <c r="B1697" s="3">
        <v>46254</v>
      </c>
      <c r="C1697" s="5">
        <f>YEAR(SalesDataTable[[#This Row],[Order Date]])</f>
        <v>2026</v>
      </c>
      <c r="D1697" s="14" t="str">
        <f>"Q"&amp;ROUNDUP(MONTH(SalesDataTable[[#This Row],[Order Date]])/3,0)</f>
        <v>Q3</v>
      </c>
      <c r="E1697" s="5">
        <f>MONTH(SalesDataTable[[#This Row],[Order Date]])</f>
        <v>8</v>
      </c>
      <c r="F1697" s="5" t="str">
        <f>TEXT(SalesDataTable[[#This Row],[Order Date]], "MMM")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25">
        <f>SalesDataTable[[#This Row],[Units Sold]]*SalesDataTable[[#This Row],[Unit Price]]</f>
        <v>35.58</v>
      </c>
      <c r="V1697" s="8">
        <f>SalesDataTable[[#This Row],[Units Sold]]*SalesDataTable[[#This Row],[Unit Price]]*SalesDataTable[[#This Row],[Discount %]]</f>
        <v>5.3369999999999997</v>
      </c>
      <c r="W1697" s="5">
        <f>YEAR(SalesDataTable[[#This Row],[Order Date]])</f>
        <v>2026</v>
      </c>
      <c r="X1697" s="8" t="str">
        <f>"Q"&amp;ROUNDUP(MONTH(SalesDataTable[[#This Row],[Order Date]])/3,0)</f>
        <v>Q3</v>
      </c>
      <c r="Y1697" s="9">
        <f>MONTH(SalesDataTable[[#This Row],[Order Date]])</f>
        <v>8</v>
      </c>
      <c r="Z1697" s="8" t="str">
        <f>TEXT(SalesDataTable[[#This Row],[Order Date]],"mmm")</f>
        <v>Aug</v>
      </c>
    </row>
    <row r="1698" spans="1:26" ht="16">
      <c r="A1698" s="2">
        <v>3870</v>
      </c>
      <c r="B1698" s="3">
        <v>46254</v>
      </c>
      <c r="C1698" s="5">
        <f>YEAR(SalesDataTable[[#This Row],[Order Date]])</f>
        <v>2026</v>
      </c>
      <c r="D1698" s="14" t="str">
        <f>"Q"&amp;ROUNDUP(MONTH(SalesDataTable[[#This Row],[Order Date]])/3,0)</f>
        <v>Q3</v>
      </c>
      <c r="E1698" s="5">
        <f>MONTH(SalesDataTable[[#This Row],[Order Date]])</f>
        <v>8</v>
      </c>
      <c r="F1698" s="5" t="str">
        <f>TEXT(SalesDataTable[[#This Row],[Order Date]], "MMM")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25">
        <f>SalesDataTable[[#This Row],[Units Sold]]*SalesDataTable[[#This Row],[Unit Price]]</f>
        <v>157.84</v>
      </c>
      <c r="V1698" s="8">
        <f>SalesDataTable[[#This Row],[Units Sold]]*SalesDataTable[[#This Row],[Unit Price]]*SalesDataTable[[#This Row],[Discount %]]</f>
        <v>0</v>
      </c>
      <c r="W1698" s="5">
        <f>YEAR(SalesDataTable[[#This Row],[Order Date]])</f>
        <v>2026</v>
      </c>
      <c r="X1698" s="8" t="str">
        <f>"Q"&amp;ROUNDUP(MONTH(SalesDataTable[[#This Row],[Order Date]])/3,0)</f>
        <v>Q3</v>
      </c>
      <c r="Y1698" s="9">
        <f>MONTH(SalesDataTable[[#This Row],[Order Date]])</f>
        <v>8</v>
      </c>
      <c r="Z1698" s="8" t="str">
        <f>TEXT(SalesDataTable[[#This Row],[Order Date]],"mmm")</f>
        <v>Aug</v>
      </c>
    </row>
    <row r="1699" spans="1:26" ht="16">
      <c r="A1699" s="2">
        <v>3938</v>
      </c>
      <c r="B1699" s="3">
        <v>46254</v>
      </c>
      <c r="C1699" s="5">
        <f>YEAR(SalesDataTable[[#This Row],[Order Date]])</f>
        <v>2026</v>
      </c>
      <c r="D1699" s="14" t="str">
        <f>"Q"&amp;ROUNDUP(MONTH(SalesDataTable[[#This Row],[Order Date]])/3,0)</f>
        <v>Q3</v>
      </c>
      <c r="E1699" s="5">
        <f>MONTH(SalesDataTable[[#This Row],[Order Date]])</f>
        <v>8</v>
      </c>
      <c r="F1699" s="5" t="str">
        <f>TEXT(SalesDataTable[[#This Row],[Order Date]], "MMM")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25">
        <f>SalesDataTable[[#This Row],[Units Sold]]*SalesDataTable[[#This Row],[Unit Price]]</f>
        <v>336.35</v>
      </c>
      <c r="V1699" s="8">
        <f>SalesDataTable[[#This Row],[Units Sold]]*SalesDataTable[[#This Row],[Unit Price]]*SalesDataTable[[#This Row],[Discount %]]</f>
        <v>0</v>
      </c>
      <c r="W1699" s="5">
        <f>YEAR(SalesDataTable[[#This Row],[Order Date]])</f>
        <v>2026</v>
      </c>
      <c r="X1699" s="8" t="str">
        <f>"Q"&amp;ROUNDUP(MONTH(SalesDataTable[[#This Row],[Order Date]])/3,0)</f>
        <v>Q3</v>
      </c>
      <c r="Y1699" s="9">
        <f>MONTH(SalesDataTable[[#This Row],[Order Date]])</f>
        <v>8</v>
      </c>
      <c r="Z1699" s="8" t="str">
        <f>TEXT(SalesDataTable[[#This Row],[Order Date]],"mmm")</f>
        <v>Aug</v>
      </c>
    </row>
    <row r="1700" spans="1:26" ht="16">
      <c r="A1700" s="2">
        <v>4237</v>
      </c>
      <c r="B1700" s="3">
        <v>46254</v>
      </c>
      <c r="C1700" s="5">
        <f>YEAR(SalesDataTable[[#This Row],[Order Date]])</f>
        <v>2026</v>
      </c>
      <c r="D1700" s="14" t="str">
        <f>"Q"&amp;ROUNDUP(MONTH(SalesDataTable[[#This Row],[Order Date]])/3,0)</f>
        <v>Q3</v>
      </c>
      <c r="E1700" s="5">
        <f>MONTH(SalesDataTable[[#This Row],[Order Date]])</f>
        <v>8</v>
      </c>
      <c r="F1700" s="5" t="str">
        <f>TEXT(SalesDataTable[[#This Row],[Order Date]], "MMM")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25">
        <f>SalesDataTable[[#This Row],[Units Sold]]*SalesDataTable[[#This Row],[Unit Price]]</f>
        <v>459.09000000000003</v>
      </c>
      <c r="V1700" s="8">
        <f>SalesDataTable[[#This Row],[Units Sold]]*SalesDataTable[[#This Row],[Unit Price]]*SalesDataTable[[#This Row],[Discount %]]</f>
        <v>68.863500000000002</v>
      </c>
      <c r="W1700" s="5">
        <f>YEAR(SalesDataTable[[#This Row],[Order Date]])</f>
        <v>2026</v>
      </c>
      <c r="X1700" s="8" t="str">
        <f>"Q"&amp;ROUNDUP(MONTH(SalesDataTable[[#This Row],[Order Date]])/3,0)</f>
        <v>Q3</v>
      </c>
      <c r="Y1700" s="9">
        <f>MONTH(SalesDataTable[[#This Row],[Order Date]])</f>
        <v>8</v>
      </c>
      <c r="Z1700" s="8" t="str">
        <f>TEXT(SalesDataTable[[#This Row],[Order Date]],"mmm")</f>
        <v>Aug</v>
      </c>
    </row>
    <row r="1701" spans="1:26" ht="16">
      <c r="A1701" s="2">
        <v>4970</v>
      </c>
      <c r="B1701" s="3">
        <v>46254</v>
      </c>
      <c r="C1701" s="5">
        <f>YEAR(SalesDataTable[[#This Row],[Order Date]])</f>
        <v>2026</v>
      </c>
      <c r="D1701" s="14" t="str">
        <f>"Q"&amp;ROUNDUP(MONTH(SalesDataTable[[#This Row],[Order Date]])/3,0)</f>
        <v>Q3</v>
      </c>
      <c r="E1701" s="5">
        <f>MONTH(SalesDataTable[[#This Row],[Order Date]])</f>
        <v>8</v>
      </c>
      <c r="F1701" s="5" t="str">
        <f>TEXT(SalesDataTable[[#This Row],[Order Date]], "MMM")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25">
        <f>SalesDataTable[[#This Row],[Units Sold]]*SalesDataTable[[#This Row],[Unit Price]]</f>
        <v>210.02</v>
      </c>
      <c r="V1701" s="8">
        <f>SalesDataTable[[#This Row],[Units Sold]]*SalesDataTable[[#This Row],[Unit Price]]*SalesDataTable[[#This Row],[Discount %]]</f>
        <v>31.503</v>
      </c>
      <c r="W1701" s="5">
        <f>YEAR(SalesDataTable[[#This Row],[Order Date]])</f>
        <v>2026</v>
      </c>
      <c r="X1701" s="8" t="str">
        <f>"Q"&amp;ROUNDUP(MONTH(SalesDataTable[[#This Row],[Order Date]])/3,0)</f>
        <v>Q3</v>
      </c>
      <c r="Y1701" s="9">
        <f>MONTH(SalesDataTable[[#This Row],[Order Date]])</f>
        <v>8</v>
      </c>
      <c r="Z1701" s="8" t="str">
        <f>TEXT(SalesDataTable[[#This Row],[Order Date]],"mmm")</f>
        <v>Aug</v>
      </c>
    </row>
    <row r="1702" spans="1:26" ht="16">
      <c r="A1702" s="2">
        <v>515</v>
      </c>
      <c r="B1702" s="3">
        <v>46255</v>
      </c>
      <c r="C1702" s="5">
        <f>YEAR(SalesDataTable[[#This Row],[Order Date]])</f>
        <v>2026</v>
      </c>
      <c r="D1702" s="14" t="str">
        <f>"Q"&amp;ROUNDUP(MONTH(SalesDataTable[[#This Row],[Order Date]])/3,0)</f>
        <v>Q3</v>
      </c>
      <c r="E1702" s="5">
        <f>MONTH(SalesDataTable[[#This Row],[Order Date]])</f>
        <v>8</v>
      </c>
      <c r="F1702" s="5" t="str">
        <f>TEXT(SalesDataTable[[#This Row],[Order Date]], "MMM")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25">
        <f>SalesDataTable[[#This Row],[Units Sold]]*SalesDataTable[[#This Row],[Unit Price]]</f>
        <v>90.94</v>
      </c>
      <c r="V1702" s="8">
        <f>SalesDataTable[[#This Row],[Units Sold]]*SalesDataTable[[#This Row],[Unit Price]]*SalesDataTable[[#This Row],[Discount %]]</f>
        <v>0</v>
      </c>
      <c r="W1702" s="5">
        <f>YEAR(SalesDataTable[[#This Row],[Order Date]])</f>
        <v>2026</v>
      </c>
      <c r="X1702" s="8" t="str">
        <f>"Q"&amp;ROUNDUP(MONTH(SalesDataTable[[#This Row],[Order Date]])/3,0)</f>
        <v>Q3</v>
      </c>
      <c r="Y1702" s="9">
        <f>MONTH(SalesDataTable[[#This Row],[Order Date]])</f>
        <v>8</v>
      </c>
      <c r="Z1702" s="8" t="str">
        <f>TEXT(SalesDataTable[[#This Row],[Order Date]],"mmm")</f>
        <v>Aug</v>
      </c>
    </row>
    <row r="1703" spans="1:26" ht="16">
      <c r="A1703" s="2">
        <v>661</v>
      </c>
      <c r="B1703" s="3">
        <v>46255</v>
      </c>
      <c r="C1703" s="5">
        <f>YEAR(SalesDataTable[[#This Row],[Order Date]])</f>
        <v>2026</v>
      </c>
      <c r="D1703" s="14" t="str">
        <f>"Q"&amp;ROUNDUP(MONTH(SalesDataTable[[#This Row],[Order Date]])/3,0)</f>
        <v>Q3</v>
      </c>
      <c r="E1703" s="5">
        <f>MONTH(SalesDataTable[[#This Row],[Order Date]])</f>
        <v>8</v>
      </c>
      <c r="F1703" s="5" t="str">
        <f>TEXT(SalesDataTable[[#This Row],[Order Date]], "MMM")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25">
        <f>SalesDataTable[[#This Row],[Units Sold]]*SalesDataTable[[#This Row],[Unit Price]]</f>
        <v>95.16</v>
      </c>
      <c r="V1703" s="8">
        <f>SalesDataTable[[#This Row],[Units Sold]]*SalesDataTable[[#This Row],[Unit Price]]*SalesDataTable[[#This Row],[Discount %]]</f>
        <v>9.516</v>
      </c>
      <c r="W1703" s="5">
        <f>YEAR(SalesDataTable[[#This Row],[Order Date]])</f>
        <v>2026</v>
      </c>
      <c r="X1703" s="8" t="str">
        <f>"Q"&amp;ROUNDUP(MONTH(SalesDataTable[[#This Row],[Order Date]])/3,0)</f>
        <v>Q3</v>
      </c>
      <c r="Y1703" s="9">
        <f>MONTH(SalesDataTable[[#This Row],[Order Date]])</f>
        <v>8</v>
      </c>
      <c r="Z1703" s="8" t="str">
        <f>TEXT(SalesDataTable[[#This Row],[Order Date]],"mmm")</f>
        <v>Aug</v>
      </c>
    </row>
    <row r="1704" spans="1:26" ht="16">
      <c r="A1704" s="2">
        <v>1443</v>
      </c>
      <c r="B1704" s="3">
        <v>46255</v>
      </c>
      <c r="C1704" s="5">
        <f>YEAR(SalesDataTable[[#This Row],[Order Date]])</f>
        <v>2026</v>
      </c>
      <c r="D1704" s="14" t="str">
        <f>"Q"&amp;ROUNDUP(MONTH(SalesDataTable[[#This Row],[Order Date]])/3,0)</f>
        <v>Q3</v>
      </c>
      <c r="E1704" s="5">
        <f>MONTH(SalesDataTable[[#This Row],[Order Date]])</f>
        <v>8</v>
      </c>
      <c r="F1704" s="5" t="str">
        <f>TEXT(SalesDataTable[[#This Row],[Order Date]], "MMM")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25">
        <f>SalesDataTable[[#This Row],[Units Sold]]*SalesDataTable[[#This Row],[Unit Price]]</f>
        <v>778.25</v>
      </c>
      <c r="V1704" s="8">
        <f>SalesDataTable[[#This Row],[Units Sold]]*SalesDataTable[[#This Row],[Unit Price]]*SalesDataTable[[#This Row],[Discount %]]</f>
        <v>0</v>
      </c>
      <c r="W1704" s="5">
        <f>YEAR(SalesDataTable[[#This Row],[Order Date]])</f>
        <v>2026</v>
      </c>
      <c r="X1704" s="8" t="str">
        <f>"Q"&amp;ROUNDUP(MONTH(SalesDataTable[[#This Row],[Order Date]])/3,0)</f>
        <v>Q3</v>
      </c>
      <c r="Y1704" s="9">
        <f>MONTH(SalesDataTable[[#This Row],[Order Date]])</f>
        <v>8</v>
      </c>
      <c r="Z1704" s="8" t="str">
        <f>TEXT(SalesDataTable[[#This Row],[Order Date]],"mmm")</f>
        <v>Aug</v>
      </c>
    </row>
    <row r="1705" spans="1:26" ht="16">
      <c r="A1705" s="2">
        <v>1446</v>
      </c>
      <c r="B1705" s="3">
        <v>46255</v>
      </c>
      <c r="C1705" s="5">
        <f>YEAR(SalesDataTable[[#This Row],[Order Date]])</f>
        <v>2026</v>
      </c>
      <c r="D1705" s="14" t="str">
        <f>"Q"&amp;ROUNDUP(MONTH(SalesDataTable[[#This Row],[Order Date]])/3,0)</f>
        <v>Q3</v>
      </c>
      <c r="E1705" s="5">
        <f>MONTH(SalesDataTable[[#This Row],[Order Date]])</f>
        <v>8</v>
      </c>
      <c r="F1705" s="5" t="str">
        <f>TEXT(SalesDataTable[[#This Row],[Order Date]], "MMM")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25">
        <f>SalesDataTable[[#This Row],[Units Sold]]*SalesDataTable[[#This Row],[Unit Price]]</f>
        <v>195.15</v>
      </c>
      <c r="V1705" s="8">
        <f>SalesDataTable[[#This Row],[Units Sold]]*SalesDataTable[[#This Row],[Unit Price]]*SalesDataTable[[#This Row],[Discount %]]</f>
        <v>0</v>
      </c>
      <c r="W1705" s="5">
        <f>YEAR(SalesDataTable[[#This Row],[Order Date]])</f>
        <v>2026</v>
      </c>
      <c r="X1705" s="8" t="str">
        <f>"Q"&amp;ROUNDUP(MONTH(SalesDataTable[[#This Row],[Order Date]])/3,0)</f>
        <v>Q3</v>
      </c>
      <c r="Y1705" s="9">
        <f>MONTH(SalesDataTable[[#This Row],[Order Date]])</f>
        <v>8</v>
      </c>
      <c r="Z1705" s="8" t="str">
        <f>TEXT(SalesDataTable[[#This Row],[Order Date]],"mmm")</f>
        <v>Aug</v>
      </c>
    </row>
    <row r="1706" spans="1:26" ht="16">
      <c r="A1706" s="2">
        <v>1524</v>
      </c>
      <c r="B1706" s="3">
        <v>46255</v>
      </c>
      <c r="C1706" s="5">
        <f>YEAR(SalesDataTable[[#This Row],[Order Date]])</f>
        <v>2026</v>
      </c>
      <c r="D1706" s="14" t="str">
        <f>"Q"&amp;ROUNDUP(MONTH(SalesDataTable[[#This Row],[Order Date]])/3,0)</f>
        <v>Q3</v>
      </c>
      <c r="E1706" s="5">
        <f>MONTH(SalesDataTable[[#This Row],[Order Date]])</f>
        <v>8</v>
      </c>
      <c r="F1706" s="5" t="str">
        <f>TEXT(SalesDataTable[[#This Row],[Order Date]], "MMM")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25">
        <f>SalesDataTable[[#This Row],[Units Sold]]*SalesDataTable[[#This Row],[Unit Price]]</f>
        <v>81.569999999999993</v>
      </c>
      <c r="V1706" s="8">
        <f>SalesDataTable[[#This Row],[Units Sold]]*SalesDataTable[[#This Row],[Unit Price]]*SalesDataTable[[#This Row],[Discount %]]</f>
        <v>0</v>
      </c>
      <c r="W1706" s="5">
        <f>YEAR(SalesDataTable[[#This Row],[Order Date]])</f>
        <v>2026</v>
      </c>
      <c r="X1706" s="8" t="str">
        <f>"Q"&amp;ROUNDUP(MONTH(SalesDataTable[[#This Row],[Order Date]])/3,0)</f>
        <v>Q3</v>
      </c>
      <c r="Y1706" s="9">
        <f>MONTH(SalesDataTable[[#This Row],[Order Date]])</f>
        <v>8</v>
      </c>
      <c r="Z1706" s="8" t="str">
        <f>TEXT(SalesDataTable[[#This Row],[Order Date]],"mmm")</f>
        <v>Aug</v>
      </c>
    </row>
    <row r="1707" spans="1:26" ht="16">
      <c r="A1707" s="2">
        <v>1946</v>
      </c>
      <c r="B1707" s="3">
        <v>46255</v>
      </c>
      <c r="C1707" s="5">
        <f>YEAR(SalesDataTable[[#This Row],[Order Date]])</f>
        <v>2026</v>
      </c>
      <c r="D1707" s="14" t="str">
        <f>"Q"&amp;ROUNDUP(MONTH(SalesDataTable[[#This Row],[Order Date]])/3,0)</f>
        <v>Q3</v>
      </c>
      <c r="E1707" s="5">
        <f>MONTH(SalesDataTable[[#This Row],[Order Date]])</f>
        <v>8</v>
      </c>
      <c r="F1707" s="5" t="str">
        <f>TEXT(SalesDataTable[[#This Row],[Order Date]], "MMM")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25">
        <f>SalesDataTable[[#This Row],[Units Sold]]*SalesDataTable[[#This Row],[Unit Price]]</f>
        <v>627.20000000000005</v>
      </c>
      <c r="V1707" s="8">
        <f>SalesDataTable[[#This Row],[Units Sold]]*SalesDataTable[[#This Row],[Unit Price]]*SalesDataTable[[#This Row],[Discount %]]</f>
        <v>0</v>
      </c>
      <c r="W1707" s="5">
        <f>YEAR(SalesDataTable[[#This Row],[Order Date]])</f>
        <v>2026</v>
      </c>
      <c r="X1707" s="8" t="str">
        <f>"Q"&amp;ROUNDUP(MONTH(SalesDataTable[[#This Row],[Order Date]])/3,0)</f>
        <v>Q3</v>
      </c>
      <c r="Y1707" s="9">
        <f>MONTH(SalesDataTable[[#This Row],[Order Date]])</f>
        <v>8</v>
      </c>
      <c r="Z1707" s="8" t="str">
        <f>TEXT(SalesDataTable[[#This Row],[Order Date]],"mmm")</f>
        <v>Aug</v>
      </c>
    </row>
    <row r="1708" spans="1:26" ht="16">
      <c r="A1708" s="2">
        <v>2285</v>
      </c>
      <c r="B1708" s="3">
        <v>46255</v>
      </c>
      <c r="C1708" s="5">
        <f>YEAR(SalesDataTable[[#This Row],[Order Date]])</f>
        <v>2026</v>
      </c>
      <c r="D1708" s="14" t="str">
        <f>"Q"&amp;ROUNDUP(MONTH(SalesDataTable[[#This Row],[Order Date]])/3,0)</f>
        <v>Q3</v>
      </c>
      <c r="E1708" s="5">
        <f>MONTH(SalesDataTable[[#This Row],[Order Date]])</f>
        <v>8</v>
      </c>
      <c r="F1708" s="5" t="str">
        <f>TEXT(SalesDataTable[[#This Row],[Order Date]], "MMM")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25">
        <f>SalesDataTable[[#This Row],[Units Sold]]*SalesDataTable[[#This Row],[Unit Price]]</f>
        <v>310.22000000000003</v>
      </c>
      <c r="V1708" s="8">
        <f>SalesDataTable[[#This Row],[Units Sold]]*SalesDataTable[[#This Row],[Unit Price]]*SalesDataTable[[#This Row],[Discount %]]</f>
        <v>15.511000000000003</v>
      </c>
      <c r="W1708" s="5">
        <f>YEAR(SalesDataTable[[#This Row],[Order Date]])</f>
        <v>2026</v>
      </c>
      <c r="X1708" s="8" t="str">
        <f>"Q"&amp;ROUNDUP(MONTH(SalesDataTable[[#This Row],[Order Date]])/3,0)</f>
        <v>Q3</v>
      </c>
      <c r="Y1708" s="9">
        <f>MONTH(SalesDataTable[[#This Row],[Order Date]])</f>
        <v>8</v>
      </c>
      <c r="Z1708" s="8" t="str">
        <f>TEXT(SalesDataTable[[#This Row],[Order Date]],"mmm")</f>
        <v>Aug</v>
      </c>
    </row>
    <row r="1709" spans="1:26" ht="16">
      <c r="A1709" s="2">
        <v>2978</v>
      </c>
      <c r="B1709" s="3">
        <v>46255</v>
      </c>
      <c r="C1709" s="5">
        <f>YEAR(SalesDataTable[[#This Row],[Order Date]])</f>
        <v>2026</v>
      </c>
      <c r="D1709" s="14" t="str">
        <f>"Q"&amp;ROUNDUP(MONTH(SalesDataTable[[#This Row],[Order Date]])/3,0)</f>
        <v>Q3</v>
      </c>
      <c r="E1709" s="5">
        <f>MONTH(SalesDataTable[[#This Row],[Order Date]])</f>
        <v>8</v>
      </c>
      <c r="F1709" s="5" t="str">
        <f>TEXT(SalesDataTable[[#This Row],[Order Date]], "MMM")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25">
        <f>SalesDataTable[[#This Row],[Units Sold]]*SalesDataTable[[#This Row],[Unit Price]]</f>
        <v>80.7</v>
      </c>
      <c r="V1709" s="8">
        <f>SalesDataTable[[#This Row],[Units Sold]]*SalesDataTable[[#This Row],[Unit Price]]*SalesDataTable[[#This Row],[Discount %]]</f>
        <v>0</v>
      </c>
      <c r="W1709" s="5">
        <f>YEAR(SalesDataTable[[#This Row],[Order Date]])</f>
        <v>2026</v>
      </c>
      <c r="X1709" s="8" t="str">
        <f>"Q"&amp;ROUNDUP(MONTH(SalesDataTable[[#This Row],[Order Date]])/3,0)</f>
        <v>Q3</v>
      </c>
      <c r="Y1709" s="9">
        <f>MONTH(SalesDataTable[[#This Row],[Order Date]])</f>
        <v>8</v>
      </c>
      <c r="Z1709" s="8" t="str">
        <f>TEXT(SalesDataTable[[#This Row],[Order Date]],"mmm")</f>
        <v>Aug</v>
      </c>
    </row>
    <row r="1710" spans="1:26" ht="16">
      <c r="A1710" s="2">
        <v>3842</v>
      </c>
      <c r="B1710" s="3">
        <v>46255</v>
      </c>
      <c r="C1710" s="5">
        <f>YEAR(SalesDataTable[[#This Row],[Order Date]])</f>
        <v>2026</v>
      </c>
      <c r="D1710" s="14" t="str">
        <f>"Q"&amp;ROUNDUP(MONTH(SalesDataTable[[#This Row],[Order Date]])/3,0)</f>
        <v>Q3</v>
      </c>
      <c r="E1710" s="5">
        <f>MONTH(SalesDataTable[[#This Row],[Order Date]])</f>
        <v>8</v>
      </c>
      <c r="F1710" s="5" t="str">
        <f>TEXT(SalesDataTable[[#This Row],[Order Date]], "MMM")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25">
        <f>SalesDataTable[[#This Row],[Units Sold]]*SalesDataTable[[#This Row],[Unit Price]]</f>
        <v>1567.2</v>
      </c>
      <c r="V1710" s="8">
        <f>SalesDataTable[[#This Row],[Units Sold]]*SalesDataTable[[#This Row],[Unit Price]]*SalesDataTable[[#This Row],[Discount %]]</f>
        <v>235.07999999999998</v>
      </c>
      <c r="W1710" s="5">
        <f>YEAR(SalesDataTable[[#This Row],[Order Date]])</f>
        <v>2026</v>
      </c>
      <c r="X1710" s="8" t="str">
        <f>"Q"&amp;ROUNDUP(MONTH(SalesDataTable[[#This Row],[Order Date]])/3,0)</f>
        <v>Q3</v>
      </c>
      <c r="Y1710" s="9">
        <f>MONTH(SalesDataTable[[#This Row],[Order Date]])</f>
        <v>8</v>
      </c>
      <c r="Z1710" s="8" t="str">
        <f>TEXT(SalesDataTable[[#This Row],[Order Date]],"mmm")</f>
        <v>Aug</v>
      </c>
    </row>
    <row r="1711" spans="1:26" ht="16">
      <c r="A1711" s="2">
        <v>4220</v>
      </c>
      <c r="B1711" s="3">
        <v>46255</v>
      </c>
      <c r="C1711" s="5">
        <f>YEAR(SalesDataTable[[#This Row],[Order Date]])</f>
        <v>2026</v>
      </c>
      <c r="D1711" s="14" t="str">
        <f>"Q"&amp;ROUNDUP(MONTH(SalesDataTable[[#This Row],[Order Date]])/3,0)</f>
        <v>Q3</v>
      </c>
      <c r="E1711" s="5">
        <f>MONTH(SalesDataTable[[#This Row],[Order Date]])</f>
        <v>8</v>
      </c>
      <c r="F1711" s="5" t="str">
        <f>TEXT(SalesDataTable[[#This Row],[Order Date]], "MMM")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25">
        <f>SalesDataTable[[#This Row],[Units Sold]]*SalesDataTable[[#This Row],[Unit Price]]</f>
        <v>813.8</v>
      </c>
      <c r="V1711" s="8">
        <f>SalesDataTable[[#This Row],[Units Sold]]*SalesDataTable[[#This Row],[Unit Price]]*SalesDataTable[[#This Row],[Discount %]]</f>
        <v>122.07</v>
      </c>
      <c r="W1711" s="5">
        <f>YEAR(SalesDataTable[[#This Row],[Order Date]])</f>
        <v>2026</v>
      </c>
      <c r="X1711" s="8" t="str">
        <f>"Q"&amp;ROUNDUP(MONTH(SalesDataTable[[#This Row],[Order Date]])/3,0)</f>
        <v>Q3</v>
      </c>
      <c r="Y1711" s="9">
        <f>MONTH(SalesDataTable[[#This Row],[Order Date]])</f>
        <v>8</v>
      </c>
      <c r="Z1711" s="8" t="str">
        <f>TEXT(SalesDataTable[[#This Row],[Order Date]],"mmm")</f>
        <v>Aug</v>
      </c>
    </row>
    <row r="1712" spans="1:26" ht="16">
      <c r="A1712" s="2">
        <v>478</v>
      </c>
      <c r="B1712" s="3">
        <v>46256</v>
      </c>
      <c r="C1712" s="5">
        <f>YEAR(SalesDataTable[[#This Row],[Order Date]])</f>
        <v>2026</v>
      </c>
      <c r="D1712" s="14" t="str">
        <f>"Q"&amp;ROUNDUP(MONTH(SalesDataTable[[#This Row],[Order Date]])/3,0)</f>
        <v>Q3</v>
      </c>
      <c r="E1712" s="5">
        <f>MONTH(SalesDataTable[[#This Row],[Order Date]])</f>
        <v>8</v>
      </c>
      <c r="F1712" s="5" t="str">
        <f>TEXT(SalesDataTable[[#This Row],[Order Date]], "MMM")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25">
        <f>SalesDataTable[[#This Row],[Units Sold]]*SalesDataTable[[#This Row],[Unit Price]]</f>
        <v>80.44</v>
      </c>
      <c r="V1712" s="8">
        <f>SalesDataTable[[#This Row],[Units Sold]]*SalesDataTable[[#This Row],[Unit Price]]*SalesDataTable[[#This Row],[Discount %]]</f>
        <v>0</v>
      </c>
      <c r="W1712" s="5">
        <f>YEAR(SalesDataTable[[#This Row],[Order Date]])</f>
        <v>2026</v>
      </c>
      <c r="X1712" s="8" t="str">
        <f>"Q"&amp;ROUNDUP(MONTH(SalesDataTable[[#This Row],[Order Date]])/3,0)</f>
        <v>Q3</v>
      </c>
      <c r="Y1712" s="9">
        <f>MONTH(SalesDataTable[[#This Row],[Order Date]])</f>
        <v>8</v>
      </c>
      <c r="Z1712" s="8" t="str">
        <f>TEXT(SalesDataTable[[#This Row],[Order Date]],"mmm")</f>
        <v>Aug</v>
      </c>
    </row>
    <row r="1713" spans="1:26" ht="16">
      <c r="A1713" s="2">
        <v>491</v>
      </c>
      <c r="B1713" s="3">
        <v>46256</v>
      </c>
      <c r="C1713" s="5">
        <f>YEAR(SalesDataTable[[#This Row],[Order Date]])</f>
        <v>2026</v>
      </c>
      <c r="D1713" s="14" t="str">
        <f>"Q"&amp;ROUNDUP(MONTH(SalesDataTable[[#This Row],[Order Date]])/3,0)</f>
        <v>Q3</v>
      </c>
      <c r="E1713" s="5">
        <f>MONTH(SalesDataTable[[#This Row],[Order Date]])</f>
        <v>8</v>
      </c>
      <c r="F1713" s="5" t="str">
        <f>TEXT(SalesDataTable[[#This Row],[Order Date]], "MMM")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25">
        <f>SalesDataTable[[#This Row],[Units Sold]]*SalesDataTable[[#This Row],[Unit Price]]</f>
        <v>45.42</v>
      </c>
      <c r="V1713" s="8">
        <f>SalesDataTable[[#This Row],[Units Sold]]*SalesDataTable[[#This Row],[Unit Price]]*SalesDataTable[[#This Row],[Discount %]]</f>
        <v>6.8129999999999997</v>
      </c>
      <c r="W1713" s="5">
        <f>YEAR(SalesDataTable[[#This Row],[Order Date]])</f>
        <v>2026</v>
      </c>
      <c r="X1713" s="8" t="str">
        <f>"Q"&amp;ROUNDUP(MONTH(SalesDataTable[[#This Row],[Order Date]])/3,0)</f>
        <v>Q3</v>
      </c>
      <c r="Y1713" s="9">
        <f>MONTH(SalesDataTable[[#This Row],[Order Date]])</f>
        <v>8</v>
      </c>
      <c r="Z1713" s="8" t="str">
        <f>TEXT(SalesDataTable[[#This Row],[Order Date]],"mmm")</f>
        <v>Aug</v>
      </c>
    </row>
    <row r="1714" spans="1:26" ht="16">
      <c r="A1714" s="2">
        <v>862</v>
      </c>
      <c r="B1714" s="3">
        <v>46256</v>
      </c>
      <c r="C1714" s="5">
        <f>YEAR(SalesDataTable[[#This Row],[Order Date]])</f>
        <v>2026</v>
      </c>
      <c r="D1714" s="14" t="str">
        <f>"Q"&amp;ROUNDUP(MONTH(SalesDataTable[[#This Row],[Order Date]])/3,0)</f>
        <v>Q3</v>
      </c>
      <c r="E1714" s="5">
        <f>MONTH(SalesDataTable[[#This Row],[Order Date]])</f>
        <v>8</v>
      </c>
      <c r="F1714" s="5" t="str">
        <f>TEXT(SalesDataTable[[#This Row],[Order Date]], "MMM")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25">
        <f>SalesDataTable[[#This Row],[Units Sold]]*SalesDataTable[[#This Row],[Unit Price]]</f>
        <v>93.55</v>
      </c>
      <c r="V1714" s="8">
        <f>SalesDataTable[[#This Row],[Units Sold]]*SalesDataTable[[#This Row],[Unit Price]]*SalesDataTable[[#This Row],[Discount %]]</f>
        <v>0</v>
      </c>
      <c r="W1714" s="5">
        <f>YEAR(SalesDataTable[[#This Row],[Order Date]])</f>
        <v>2026</v>
      </c>
      <c r="X1714" s="8" t="str">
        <f>"Q"&amp;ROUNDUP(MONTH(SalesDataTable[[#This Row],[Order Date]])/3,0)</f>
        <v>Q3</v>
      </c>
      <c r="Y1714" s="9">
        <f>MONTH(SalesDataTable[[#This Row],[Order Date]])</f>
        <v>8</v>
      </c>
      <c r="Z1714" s="8" t="str">
        <f>TEXT(SalesDataTable[[#This Row],[Order Date]],"mmm")</f>
        <v>Aug</v>
      </c>
    </row>
    <row r="1715" spans="1:26" ht="16">
      <c r="A1715" s="2">
        <v>957</v>
      </c>
      <c r="B1715" s="3">
        <v>46256</v>
      </c>
      <c r="C1715" s="5">
        <f>YEAR(SalesDataTable[[#This Row],[Order Date]])</f>
        <v>2026</v>
      </c>
      <c r="D1715" s="14" t="str">
        <f>"Q"&amp;ROUNDUP(MONTH(SalesDataTable[[#This Row],[Order Date]])/3,0)</f>
        <v>Q3</v>
      </c>
      <c r="E1715" s="5">
        <f>MONTH(SalesDataTable[[#This Row],[Order Date]])</f>
        <v>8</v>
      </c>
      <c r="F1715" s="5" t="str">
        <f>TEXT(SalesDataTable[[#This Row],[Order Date]], "MMM")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25">
        <f>SalesDataTable[[#This Row],[Units Sold]]*SalesDataTable[[#This Row],[Unit Price]]</f>
        <v>293.7</v>
      </c>
      <c r="V1715" s="8">
        <f>SalesDataTable[[#This Row],[Units Sold]]*SalesDataTable[[#This Row],[Unit Price]]*SalesDataTable[[#This Row],[Discount %]]</f>
        <v>0</v>
      </c>
      <c r="W1715" s="5">
        <f>YEAR(SalesDataTable[[#This Row],[Order Date]])</f>
        <v>2026</v>
      </c>
      <c r="X1715" s="8" t="str">
        <f>"Q"&amp;ROUNDUP(MONTH(SalesDataTable[[#This Row],[Order Date]])/3,0)</f>
        <v>Q3</v>
      </c>
      <c r="Y1715" s="9">
        <f>MONTH(SalesDataTable[[#This Row],[Order Date]])</f>
        <v>8</v>
      </c>
      <c r="Z1715" s="8" t="str">
        <f>TEXT(SalesDataTable[[#This Row],[Order Date]],"mmm")</f>
        <v>Aug</v>
      </c>
    </row>
    <row r="1716" spans="1:26" ht="16">
      <c r="A1716" s="2">
        <v>1728</v>
      </c>
      <c r="B1716" s="3">
        <v>46256</v>
      </c>
      <c r="C1716" s="5">
        <f>YEAR(SalesDataTable[[#This Row],[Order Date]])</f>
        <v>2026</v>
      </c>
      <c r="D1716" s="14" t="str">
        <f>"Q"&amp;ROUNDUP(MONTH(SalesDataTable[[#This Row],[Order Date]])/3,0)</f>
        <v>Q3</v>
      </c>
      <c r="E1716" s="5">
        <f>MONTH(SalesDataTable[[#This Row],[Order Date]])</f>
        <v>8</v>
      </c>
      <c r="F1716" s="5" t="str">
        <f>TEXT(SalesDataTable[[#This Row],[Order Date]], "MMM")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25">
        <f>SalesDataTable[[#This Row],[Units Sold]]*SalesDataTable[[#This Row],[Unit Price]]</f>
        <v>609.24</v>
      </c>
      <c r="V1716" s="8">
        <f>SalesDataTable[[#This Row],[Units Sold]]*SalesDataTable[[#This Row],[Unit Price]]*SalesDataTable[[#This Row],[Discount %]]</f>
        <v>60.924000000000007</v>
      </c>
      <c r="W1716" s="5">
        <f>YEAR(SalesDataTable[[#This Row],[Order Date]])</f>
        <v>2026</v>
      </c>
      <c r="X1716" s="8" t="str">
        <f>"Q"&amp;ROUNDUP(MONTH(SalesDataTable[[#This Row],[Order Date]])/3,0)</f>
        <v>Q3</v>
      </c>
      <c r="Y1716" s="9">
        <f>MONTH(SalesDataTable[[#This Row],[Order Date]])</f>
        <v>8</v>
      </c>
      <c r="Z1716" s="8" t="str">
        <f>TEXT(SalesDataTable[[#This Row],[Order Date]],"mmm")</f>
        <v>Aug</v>
      </c>
    </row>
    <row r="1717" spans="1:26" ht="16">
      <c r="A1717" s="2">
        <v>2743</v>
      </c>
      <c r="B1717" s="3">
        <v>46256</v>
      </c>
      <c r="C1717" s="5">
        <f>YEAR(SalesDataTable[[#This Row],[Order Date]])</f>
        <v>2026</v>
      </c>
      <c r="D1717" s="14" t="str">
        <f>"Q"&amp;ROUNDUP(MONTH(SalesDataTable[[#This Row],[Order Date]])/3,0)</f>
        <v>Q3</v>
      </c>
      <c r="E1717" s="5">
        <f>MONTH(SalesDataTable[[#This Row],[Order Date]])</f>
        <v>8</v>
      </c>
      <c r="F1717" s="5" t="str">
        <f>TEXT(SalesDataTable[[#This Row],[Order Date]], "MMM")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25">
        <f>SalesDataTable[[#This Row],[Units Sold]]*SalesDataTable[[#This Row],[Unit Price]]</f>
        <v>125.14</v>
      </c>
      <c r="V1717" s="8">
        <f>SalesDataTable[[#This Row],[Units Sold]]*SalesDataTable[[#This Row],[Unit Price]]*SalesDataTable[[#This Row],[Discount %]]</f>
        <v>0</v>
      </c>
      <c r="W1717" s="5">
        <f>YEAR(SalesDataTable[[#This Row],[Order Date]])</f>
        <v>2026</v>
      </c>
      <c r="X1717" s="8" t="str">
        <f>"Q"&amp;ROUNDUP(MONTH(SalesDataTable[[#This Row],[Order Date]])/3,0)</f>
        <v>Q3</v>
      </c>
      <c r="Y1717" s="9">
        <f>MONTH(SalesDataTable[[#This Row],[Order Date]])</f>
        <v>8</v>
      </c>
      <c r="Z1717" s="8" t="str">
        <f>TEXT(SalesDataTable[[#This Row],[Order Date]],"mmm")</f>
        <v>Aug</v>
      </c>
    </row>
    <row r="1718" spans="1:26" ht="16">
      <c r="A1718" s="2">
        <v>3098</v>
      </c>
      <c r="B1718" s="3">
        <v>46256</v>
      </c>
      <c r="C1718" s="5">
        <f>YEAR(SalesDataTable[[#This Row],[Order Date]])</f>
        <v>2026</v>
      </c>
      <c r="D1718" s="14" t="str">
        <f>"Q"&amp;ROUNDUP(MONTH(SalesDataTable[[#This Row],[Order Date]])/3,0)</f>
        <v>Q3</v>
      </c>
      <c r="E1718" s="5">
        <f>MONTH(SalesDataTable[[#This Row],[Order Date]])</f>
        <v>8</v>
      </c>
      <c r="F1718" s="5" t="str">
        <f>TEXT(SalesDataTable[[#This Row],[Order Date]], "MMM")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25">
        <f>SalesDataTable[[#This Row],[Units Sold]]*SalesDataTable[[#This Row],[Unit Price]]</f>
        <v>160.47999999999999</v>
      </c>
      <c r="V1718" s="8">
        <f>SalesDataTable[[#This Row],[Units Sold]]*SalesDataTable[[#This Row],[Unit Price]]*SalesDataTable[[#This Row],[Discount %]]</f>
        <v>16.047999999999998</v>
      </c>
      <c r="W1718" s="5">
        <f>YEAR(SalesDataTable[[#This Row],[Order Date]])</f>
        <v>2026</v>
      </c>
      <c r="X1718" s="8" t="str">
        <f>"Q"&amp;ROUNDUP(MONTH(SalesDataTable[[#This Row],[Order Date]])/3,0)</f>
        <v>Q3</v>
      </c>
      <c r="Y1718" s="9">
        <f>MONTH(SalesDataTable[[#This Row],[Order Date]])</f>
        <v>8</v>
      </c>
      <c r="Z1718" s="8" t="str">
        <f>TEXT(SalesDataTable[[#This Row],[Order Date]],"mmm")</f>
        <v>Aug</v>
      </c>
    </row>
    <row r="1719" spans="1:26" ht="16">
      <c r="A1719" s="2">
        <v>3606</v>
      </c>
      <c r="B1719" s="3">
        <v>46256</v>
      </c>
      <c r="C1719" s="5">
        <f>YEAR(SalesDataTable[[#This Row],[Order Date]])</f>
        <v>2026</v>
      </c>
      <c r="D1719" s="14" t="str">
        <f>"Q"&amp;ROUNDUP(MONTH(SalesDataTable[[#This Row],[Order Date]])/3,0)</f>
        <v>Q3</v>
      </c>
      <c r="E1719" s="5">
        <f>MONTH(SalesDataTable[[#This Row],[Order Date]])</f>
        <v>8</v>
      </c>
      <c r="F1719" s="5" t="str">
        <f>TEXT(SalesDataTable[[#This Row],[Order Date]], "MMM")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25">
        <f>SalesDataTable[[#This Row],[Units Sold]]*SalesDataTable[[#This Row],[Unit Price]]</f>
        <v>147.24</v>
      </c>
      <c r="V1719" s="8">
        <f>SalesDataTable[[#This Row],[Units Sold]]*SalesDataTable[[#This Row],[Unit Price]]*SalesDataTable[[#This Row],[Discount %]]</f>
        <v>0</v>
      </c>
      <c r="W1719" s="5">
        <f>YEAR(SalesDataTable[[#This Row],[Order Date]])</f>
        <v>2026</v>
      </c>
      <c r="X1719" s="8" t="str">
        <f>"Q"&amp;ROUNDUP(MONTH(SalesDataTable[[#This Row],[Order Date]])/3,0)</f>
        <v>Q3</v>
      </c>
      <c r="Y1719" s="9">
        <f>MONTH(SalesDataTable[[#This Row],[Order Date]])</f>
        <v>8</v>
      </c>
      <c r="Z1719" s="8" t="str">
        <f>TEXT(SalesDataTable[[#This Row],[Order Date]],"mmm")</f>
        <v>Aug</v>
      </c>
    </row>
    <row r="1720" spans="1:26" ht="16">
      <c r="A1720" s="2">
        <v>3815</v>
      </c>
      <c r="B1720" s="3">
        <v>46256</v>
      </c>
      <c r="C1720" s="5">
        <f>YEAR(SalesDataTable[[#This Row],[Order Date]])</f>
        <v>2026</v>
      </c>
      <c r="D1720" s="14" t="str">
        <f>"Q"&amp;ROUNDUP(MONTH(SalesDataTable[[#This Row],[Order Date]])/3,0)</f>
        <v>Q3</v>
      </c>
      <c r="E1720" s="5">
        <f>MONTH(SalesDataTable[[#This Row],[Order Date]])</f>
        <v>8</v>
      </c>
      <c r="F1720" s="5" t="str">
        <f>TEXT(SalesDataTable[[#This Row],[Order Date]], "MMM")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25">
        <f>SalesDataTable[[#This Row],[Units Sold]]*SalesDataTable[[#This Row],[Unit Price]]</f>
        <v>399.06</v>
      </c>
      <c r="V1720" s="8">
        <f>SalesDataTable[[#This Row],[Units Sold]]*SalesDataTable[[#This Row],[Unit Price]]*SalesDataTable[[#This Row],[Discount %]]</f>
        <v>19.953000000000003</v>
      </c>
      <c r="W1720" s="5">
        <f>YEAR(SalesDataTable[[#This Row],[Order Date]])</f>
        <v>2026</v>
      </c>
      <c r="X1720" s="8" t="str">
        <f>"Q"&amp;ROUNDUP(MONTH(SalesDataTable[[#This Row],[Order Date]])/3,0)</f>
        <v>Q3</v>
      </c>
      <c r="Y1720" s="9">
        <f>MONTH(SalesDataTable[[#This Row],[Order Date]])</f>
        <v>8</v>
      </c>
      <c r="Z1720" s="8" t="str">
        <f>TEXT(SalesDataTable[[#This Row],[Order Date]],"mmm")</f>
        <v>Aug</v>
      </c>
    </row>
    <row r="1721" spans="1:26" ht="16">
      <c r="A1721" s="2">
        <v>3979</v>
      </c>
      <c r="B1721" s="3">
        <v>46256</v>
      </c>
      <c r="C1721" s="5">
        <f>YEAR(SalesDataTable[[#This Row],[Order Date]])</f>
        <v>2026</v>
      </c>
      <c r="D1721" s="14" t="str">
        <f>"Q"&amp;ROUNDUP(MONTH(SalesDataTable[[#This Row],[Order Date]])/3,0)</f>
        <v>Q3</v>
      </c>
      <c r="E1721" s="5">
        <f>MONTH(SalesDataTable[[#This Row],[Order Date]])</f>
        <v>8</v>
      </c>
      <c r="F1721" s="5" t="str">
        <f>TEXT(SalesDataTable[[#This Row],[Order Date]], "MMM")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25">
        <f>SalesDataTable[[#This Row],[Units Sold]]*SalesDataTable[[#This Row],[Unit Price]]</f>
        <v>40.19</v>
      </c>
      <c r="V1721" s="8">
        <f>SalesDataTable[[#This Row],[Units Sold]]*SalesDataTable[[#This Row],[Unit Price]]*SalesDataTable[[#This Row],[Discount %]]</f>
        <v>2.0095000000000001</v>
      </c>
      <c r="W1721" s="5">
        <f>YEAR(SalesDataTable[[#This Row],[Order Date]])</f>
        <v>2026</v>
      </c>
      <c r="X1721" s="8" t="str">
        <f>"Q"&amp;ROUNDUP(MONTH(SalesDataTable[[#This Row],[Order Date]])/3,0)</f>
        <v>Q3</v>
      </c>
      <c r="Y1721" s="9">
        <f>MONTH(SalesDataTable[[#This Row],[Order Date]])</f>
        <v>8</v>
      </c>
      <c r="Z1721" s="8" t="str">
        <f>TEXT(SalesDataTable[[#This Row],[Order Date]],"mmm")</f>
        <v>Aug</v>
      </c>
    </row>
    <row r="1722" spans="1:26" ht="16">
      <c r="A1722" s="2">
        <v>4160</v>
      </c>
      <c r="B1722" s="3">
        <v>46256</v>
      </c>
      <c r="C1722" s="5">
        <f>YEAR(SalesDataTable[[#This Row],[Order Date]])</f>
        <v>2026</v>
      </c>
      <c r="D1722" s="14" t="str">
        <f>"Q"&amp;ROUNDUP(MONTH(SalesDataTable[[#This Row],[Order Date]])/3,0)</f>
        <v>Q3</v>
      </c>
      <c r="E1722" s="5">
        <f>MONTH(SalesDataTable[[#This Row],[Order Date]])</f>
        <v>8</v>
      </c>
      <c r="F1722" s="5" t="str">
        <f>TEXT(SalesDataTable[[#This Row],[Order Date]], "MMM")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25">
        <f>SalesDataTable[[#This Row],[Units Sold]]*SalesDataTable[[#This Row],[Unit Price]]</f>
        <v>493.24</v>
      </c>
      <c r="V1722" s="8">
        <f>SalesDataTable[[#This Row],[Units Sold]]*SalesDataTable[[#This Row],[Unit Price]]*SalesDataTable[[#This Row],[Discount %]]</f>
        <v>0</v>
      </c>
      <c r="W1722" s="5">
        <f>YEAR(SalesDataTable[[#This Row],[Order Date]])</f>
        <v>2026</v>
      </c>
      <c r="X1722" s="8" t="str">
        <f>"Q"&amp;ROUNDUP(MONTH(SalesDataTable[[#This Row],[Order Date]])/3,0)</f>
        <v>Q3</v>
      </c>
      <c r="Y1722" s="9">
        <f>MONTH(SalesDataTable[[#This Row],[Order Date]])</f>
        <v>8</v>
      </c>
      <c r="Z1722" s="8" t="str">
        <f>TEXT(SalesDataTable[[#This Row],[Order Date]],"mmm")</f>
        <v>Aug</v>
      </c>
    </row>
    <row r="1723" spans="1:26" ht="16">
      <c r="A1723" s="2">
        <v>4172</v>
      </c>
      <c r="B1723" s="3">
        <v>46256</v>
      </c>
      <c r="C1723" s="5">
        <f>YEAR(SalesDataTable[[#This Row],[Order Date]])</f>
        <v>2026</v>
      </c>
      <c r="D1723" s="14" t="str">
        <f>"Q"&amp;ROUNDUP(MONTH(SalesDataTable[[#This Row],[Order Date]])/3,0)</f>
        <v>Q3</v>
      </c>
      <c r="E1723" s="5">
        <f>MONTH(SalesDataTable[[#This Row],[Order Date]])</f>
        <v>8</v>
      </c>
      <c r="F1723" s="5" t="str">
        <f>TEXT(SalesDataTable[[#This Row],[Order Date]], "MMM")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25">
        <f>SalesDataTable[[#This Row],[Units Sold]]*SalesDataTable[[#This Row],[Unit Price]]</f>
        <v>40.19</v>
      </c>
      <c r="V1723" s="8">
        <f>SalesDataTable[[#This Row],[Units Sold]]*SalesDataTable[[#This Row],[Unit Price]]*SalesDataTable[[#This Row],[Discount %]]</f>
        <v>2.0095000000000001</v>
      </c>
      <c r="W1723" s="5">
        <f>YEAR(SalesDataTable[[#This Row],[Order Date]])</f>
        <v>2026</v>
      </c>
      <c r="X1723" s="8" t="str">
        <f>"Q"&amp;ROUNDUP(MONTH(SalesDataTable[[#This Row],[Order Date]])/3,0)</f>
        <v>Q3</v>
      </c>
      <c r="Y1723" s="9">
        <f>MONTH(SalesDataTable[[#This Row],[Order Date]])</f>
        <v>8</v>
      </c>
      <c r="Z1723" s="8" t="str">
        <f>TEXT(SalesDataTable[[#This Row],[Order Date]],"mmm")</f>
        <v>Aug</v>
      </c>
    </row>
    <row r="1724" spans="1:26" ht="16">
      <c r="A1724" s="2">
        <v>4265</v>
      </c>
      <c r="B1724" s="3">
        <v>46256</v>
      </c>
      <c r="C1724" s="5">
        <f>YEAR(SalesDataTable[[#This Row],[Order Date]])</f>
        <v>2026</v>
      </c>
      <c r="D1724" s="14" t="str">
        <f>"Q"&amp;ROUNDUP(MONTH(SalesDataTable[[#This Row],[Order Date]])/3,0)</f>
        <v>Q3</v>
      </c>
      <c r="E1724" s="5">
        <f>MONTH(SalesDataTable[[#This Row],[Order Date]])</f>
        <v>8</v>
      </c>
      <c r="F1724" s="5" t="str">
        <f>TEXT(SalesDataTable[[#This Row],[Order Date]], "MMM")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25">
        <f>SalesDataTable[[#This Row],[Units Sold]]*SalesDataTable[[#This Row],[Unit Price]]</f>
        <v>40.98</v>
      </c>
      <c r="V1724" s="8">
        <f>SalesDataTable[[#This Row],[Units Sold]]*SalesDataTable[[#This Row],[Unit Price]]*SalesDataTable[[#This Row],[Discount %]]</f>
        <v>2.0489999999999999</v>
      </c>
      <c r="W1724" s="5">
        <f>YEAR(SalesDataTable[[#This Row],[Order Date]])</f>
        <v>2026</v>
      </c>
      <c r="X1724" s="8" t="str">
        <f>"Q"&amp;ROUNDUP(MONTH(SalesDataTable[[#This Row],[Order Date]])/3,0)</f>
        <v>Q3</v>
      </c>
      <c r="Y1724" s="9">
        <f>MONTH(SalesDataTable[[#This Row],[Order Date]])</f>
        <v>8</v>
      </c>
      <c r="Z1724" s="8" t="str">
        <f>TEXT(SalesDataTable[[#This Row],[Order Date]],"mmm")</f>
        <v>Aug</v>
      </c>
    </row>
    <row r="1725" spans="1:26" ht="16">
      <c r="A1725" s="2">
        <v>4321</v>
      </c>
      <c r="B1725" s="3">
        <v>46256</v>
      </c>
      <c r="C1725" s="5">
        <f>YEAR(SalesDataTable[[#This Row],[Order Date]])</f>
        <v>2026</v>
      </c>
      <c r="D1725" s="14" t="str">
        <f>"Q"&amp;ROUNDUP(MONTH(SalesDataTable[[#This Row],[Order Date]])/3,0)</f>
        <v>Q3</v>
      </c>
      <c r="E1725" s="5">
        <f>MONTH(SalesDataTable[[#This Row],[Order Date]])</f>
        <v>8</v>
      </c>
      <c r="F1725" s="5" t="str">
        <f>TEXT(SalesDataTable[[#This Row],[Order Date]], "MMM")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25">
        <f>SalesDataTable[[#This Row],[Units Sold]]*SalesDataTable[[#This Row],[Unit Price]]</f>
        <v>106.14000000000001</v>
      </c>
      <c r="V1725" s="8">
        <f>SalesDataTable[[#This Row],[Units Sold]]*SalesDataTable[[#This Row],[Unit Price]]*SalesDataTable[[#This Row],[Discount %]]</f>
        <v>0</v>
      </c>
      <c r="W1725" s="5">
        <f>YEAR(SalesDataTable[[#This Row],[Order Date]])</f>
        <v>2026</v>
      </c>
      <c r="X1725" s="8" t="str">
        <f>"Q"&amp;ROUNDUP(MONTH(SalesDataTable[[#This Row],[Order Date]])/3,0)</f>
        <v>Q3</v>
      </c>
      <c r="Y1725" s="9">
        <f>MONTH(SalesDataTable[[#This Row],[Order Date]])</f>
        <v>8</v>
      </c>
      <c r="Z1725" s="8" t="str">
        <f>TEXT(SalesDataTable[[#This Row],[Order Date]],"mmm")</f>
        <v>Aug</v>
      </c>
    </row>
    <row r="1726" spans="1:26" ht="16">
      <c r="A1726" s="2">
        <v>4975</v>
      </c>
      <c r="B1726" s="3">
        <v>46256</v>
      </c>
      <c r="C1726" s="5">
        <f>YEAR(SalesDataTable[[#This Row],[Order Date]])</f>
        <v>2026</v>
      </c>
      <c r="D1726" s="14" t="str">
        <f>"Q"&amp;ROUNDUP(MONTH(SalesDataTable[[#This Row],[Order Date]])/3,0)</f>
        <v>Q3</v>
      </c>
      <c r="E1726" s="5">
        <f>MONTH(SalesDataTable[[#This Row],[Order Date]])</f>
        <v>8</v>
      </c>
      <c r="F1726" s="5" t="str">
        <f>TEXT(SalesDataTable[[#This Row],[Order Date]], "MMM")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25">
        <f>SalesDataTable[[#This Row],[Units Sold]]*SalesDataTable[[#This Row],[Unit Price]]</f>
        <v>537.96</v>
      </c>
      <c r="V1726" s="8">
        <f>SalesDataTable[[#This Row],[Units Sold]]*SalesDataTable[[#This Row],[Unit Price]]*SalesDataTable[[#This Row],[Discount %]]</f>
        <v>0</v>
      </c>
      <c r="W1726" s="5">
        <f>YEAR(SalesDataTable[[#This Row],[Order Date]])</f>
        <v>2026</v>
      </c>
      <c r="X1726" s="8" t="str">
        <f>"Q"&amp;ROUNDUP(MONTH(SalesDataTable[[#This Row],[Order Date]])/3,0)</f>
        <v>Q3</v>
      </c>
      <c r="Y1726" s="9">
        <f>MONTH(SalesDataTable[[#This Row],[Order Date]])</f>
        <v>8</v>
      </c>
      <c r="Z1726" s="8" t="str">
        <f>TEXT(SalesDataTable[[#This Row],[Order Date]],"mmm")</f>
        <v>Aug</v>
      </c>
    </row>
    <row r="1727" spans="1:26" ht="16">
      <c r="A1727" s="2">
        <v>991</v>
      </c>
      <c r="B1727" s="3">
        <v>46257</v>
      </c>
      <c r="C1727" s="5">
        <f>YEAR(SalesDataTable[[#This Row],[Order Date]])</f>
        <v>2026</v>
      </c>
      <c r="D1727" s="14" t="str">
        <f>"Q"&amp;ROUNDUP(MONTH(SalesDataTable[[#This Row],[Order Date]])/3,0)</f>
        <v>Q3</v>
      </c>
      <c r="E1727" s="5">
        <f>MONTH(SalesDataTable[[#This Row],[Order Date]])</f>
        <v>8</v>
      </c>
      <c r="F1727" s="5" t="str">
        <f>TEXT(SalesDataTable[[#This Row],[Order Date]], "MMM")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25">
        <f>SalesDataTable[[#This Row],[Units Sold]]*SalesDataTable[[#This Row],[Unit Price]]</f>
        <v>581.20000000000005</v>
      </c>
      <c r="V1727" s="8">
        <f>SalesDataTable[[#This Row],[Units Sold]]*SalesDataTable[[#This Row],[Unit Price]]*SalesDataTable[[#This Row],[Discount %]]</f>
        <v>87.18</v>
      </c>
      <c r="W1727" s="5">
        <f>YEAR(SalesDataTable[[#This Row],[Order Date]])</f>
        <v>2026</v>
      </c>
      <c r="X1727" s="8" t="str">
        <f>"Q"&amp;ROUNDUP(MONTH(SalesDataTable[[#This Row],[Order Date]])/3,0)</f>
        <v>Q3</v>
      </c>
      <c r="Y1727" s="9">
        <f>MONTH(SalesDataTable[[#This Row],[Order Date]])</f>
        <v>8</v>
      </c>
      <c r="Z1727" s="8" t="str">
        <f>TEXT(SalesDataTable[[#This Row],[Order Date]],"mmm")</f>
        <v>Aug</v>
      </c>
    </row>
    <row r="1728" spans="1:26" ht="16">
      <c r="A1728" s="2">
        <v>1008</v>
      </c>
      <c r="B1728" s="3">
        <v>46257</v>
      </c>
      <c r="C1728" s="5">
        <f>YEAR(SalesDataTable[[#This Row],[Order Date]])</f>
        <v>2026</v>
      </c>
      <c r="D1728" s="14" t="str">
        <f>"Q"&amp;ROUNDUP(MONTH(SalesDataTable[[#This Row],[Order Date]])/3,0)</f>
        <v>Q3</v>
      </c>
      <c r="E1728" s="5">
        <f>MONTH(SalesDataTable[[#This Row],[Order Date]])</f>
        <v>8</v>
      </c>
      <c r="F1728" s="5" t="str">
        <f>TEXT(SalesDataTable[[#This Row],[Order Date]], "MMM")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25">
        <f>SalesDataTable[[#This Row],[Units Sold]]*SalesDataTable[[#This Row],[Unit Price]]</f>
        <v>1645.5</v>
      </c>
      <c r="V1728" s="8">
        <f>SalesDataTable[[#This Row],[Units Sold]]*SalesDataTable[[#This Row],[Unit Price]]*SalesDataTable[[#This Row],[Discount %]]</f>
        <v>164.55</v>
      </c>
      <c r="W1728" s="5">
        <f>YEAR(SalesDataTable[[#This Row],[Order Date]])</f>
        <v>2026</v>
      </c>
      <c r="X1728" s="8" t="str">
        <f>"Q"&amp;ROUNDUP(MONTH(SalesDataTable[[#This Row],[Order Date]])/3,0)</f>
        <v>Q3</v>
      </c>
      <c r="Y1728" s="9">
        <f>MONTH(SalesDataTable[[#This Row],[Order Date]])</f>
        <v>8</v>
      </c>
      <c r="Z1728" s="8" t="str">
        <f>TEXT(SalesDataTable[[#This Row],[Order Date]],"mmm")</f>
        <v>Aug</v>
      </c>
    </row>
    <row r="1729" spans="1:26" ht="16">
      <c r="A1729" s="2">
        <v>1083</v>
      </c>
      <c r="B1729" s="3">
        <v>46257</v>
      </c>
      <c r="C1729" s="5">
        <f>YEAR(SalesDataTable[[#This Row],[Order Date]])</f>
        <v>2026</v>
      </c>
      <c r="D1729" s="14" t="str">
        <f>"Q"&amp;ROUNDUP(MONTH(SalesDataTable[[#This Row],[Order Date]])/3,0)</f>
        <v>Q3</v>
      </c>
      <c r="E1729" s="5">
        <f>MONTH(SalesDataTable[[#This Row],[Order Date]])</f>
        <v>8</v>
      </c>
      <c r="F1729" s="5" t="str">
        <f>TEXT(SalesDataTable[[#This Row],[Order Date]], "MMM")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25">
        <f>SalesDataTable[[#This Row],[Units Sold]]*SalesDataTable[[#This Row],[Unit Price]]</f>
        <v>39.590000000000003</v>
      </c>
      <c r="V1729" s="8">
        <f>SalesDataTable[[#This Row],[Units Sold]]*SalesDataTable[[#This Row],[Unit Price]]*SalesDataTable[[#This Row],[Discount %]]</f>
        <v>0</v>
      </c>
      <c r="W1729" s="5">
        <f>YEAR(SalesDataTable[[#This Row],[Order Date]])</f>
        <v>2026</v>
      </c>
      <c r="X1729" s="8" t="str">
        <f>"Q"&amp;ROUNDUP(MONTH(SalesDataTable[[#This Row],[Order Date]])/3,0)</f>
        <v>Q3</v>
      </c>
      <c r="Y1729" s="9">
        <f>MONTH(SalesDataTable[[#This Row],[Order Date]])</f>
        <v>8</v>
      </c>
      <c r="Z1729" s="8" t="str">
        <f>TEXT(SalesDataTable[[#This Row],[Order Date]],"mmm")</f>
        <v>Aug</v>
      </c>
    </row>
    <row r="1730" spans="1:26" ht="16">
      <c r="A1730" s="2">
        <v>1553</v>
      </c>
      <c r="B1730" s="3">
        <v>46257</v>
      </c>
      <c r="C1730" s="5">
        <f>YEAR(SalesDataTable[[#This Row],[Order Date]])</f>
        <v>2026</v>
      </c>
      <c r="D1730" s="14" t="str">
        <f>"Q"&amp;ROUNDUP(MONTH(SalesDataTable[[#This Row],[Order Date]])/3,0)</f>
        <v>Q3</v>
      </c>
      <c r="E1730" s="5">
        <f>MONTH(SalesDataTable[[#This Row],[Order Date]])</f>
        <v>8</v>
      </c>
      <c r="F1730" s="5" t="str">
        <f>TEXT(SalesDataTable[[#This Row],[Order Date]], "MMM")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25">
        <f>SalesDataTable[[#This Row],[Units Sold]]*SalesDataTable[[#This Row],[Unit Price]]</f>
        <v>258.09999999999997</v>
      </c>
      <c r="V1730" s="8">
        <f>SalesDataTable[[#This Row],[Units Sold]]*SalesDataTable[[#This Row],[Unit Price]]*SalesDataTable[[#This Row],[Discount %]]</f>
        <v>38.714999999999996</v>
      </c>
      <c r="W1730" s="5">
        <f>YEAR(SalesDataTable[[#This Row],[Order Date]])</f>
        <v>2026</v>
      </c>
      <c r="X1730" s="8" t="str">
        <f>"Q"&amp;ROUNDUP(MONTH(SalesDataTable[[#This Row],[Order Date]])/3,0)</f>
        <v>Q3</v>
      </c>
      <c r="Y1730" s="9">
        <f>MONTH(SalesDataTable[[#This Row],[Order Date]])</f>
        <v>8</v>
      </c>
      <c r="Z1730" s="8" t="str">
        <f>TEXT(SalesDataTable[[#This Row],[Order Date]],"mmm")</f>
        <v>Aug</v>
      </c>
    </row>
    <row r="1731" spans="1:26" ht="16">
      <c r="A1731" s="2">
        <v>1579</v>
      </c>
      <c r="B1731" s="3">
        <v>46257</v>
      </c>
      <c r="C1731" s="5">
        <f>YEAR(SalesDataTable[[#This Row],[Order Date]])</f>
        <v>2026</v>
      </c>
      <c r="D1731" s="14" t="str">
        <f>"Q"&amp;ROUNDUP(MONTH(SalesDataTable[[#This Row],[Order Date]])/3,0)</f>
        <v>Q3</v>
      </c>
      <c r="E1731" s="5">
        <f>MONTH(SalesDataTable[[#This Row],[Order Date]])</f>
        <v>8</v>
      </c>
      <c r="F1731" s="5" t="str">
        <f>TEXT(SalesDataTable[[#This Row],[Order Date]], "MMM")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25">
        <f>SalesDataTable[[#This Row],[Units Sold]]*SalesDataTable[[#This Row],[Unit Price]]</f>
        <v>272.13</v>
      </c>
      <c r="V1731" s="8">
        <f>SalesDataTable[[#This Row],[Units Sold]]*SalesDataTable[[#This Row],[Unit Price]]*SalesDataTable[[#This Row],[Discount %]]</f>
        <v>0</v>
      </c>
      <c r="W1731" s="5">
        <f>YEAR(SalesDataTable[[#This Row],[Order Date]])</f>
        <v>2026</v>
      </c>
      <c r="X1731" s="8" t="str">
        <f>"Q"&amp;ROUNDUP(MONTH(SalesDataTable[[#This Row],[Order Date]])/3,0)</f>
        <v>Q3</v>
      </c>
      <c r="Y1731" s="9">
        <f>MONTH(SalesDataTable[[#This Row],[Order Date]])</f>
        <v>8</v>
      </c>
      <c r="Z1731" s="8" t="str">
        <f>TEXT(SalesDataTable[[#This Row],[Order Date]],"mmm")</f>
        <v>Aug</v>
      </c>
    </row>
    <row r="1732" spans="1:26" ht="16">
      <c r="A1732" s="2">
        <v>1732</v>
      </c>
      <c r="B1732" s="3">
        <v>46257</v>
      </c>
      <c r="C1732" s="5">
        <f>YEAR(SalesDataTable[[#This Row],[Order Date]])</f>
        <v>2026</v>
      </c>
      <c r="D1732" s="14" t="str">
        <f>"Q"&amp;ROUNDUP(MONTH(SalesDataTable[[#This Row],[Order Date]])/3,0)</f>
        <v>Q3</v>
      </c>
      <c r="E1732" s="5">
        <f>MONTH(SalesDataTable[[#This Row],[Order Date]])</f>
        <v>8</v>
      </c>
      <c r="F1732" s="5" t="str">
        <f>TEXT(SalesDataTable[[#This Row],[Order Date]], "MMM")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25">
        <f>SalesDataTable[[#This Row],[Units Sold]]*SalesDataTable[[#This Row],[Unit Price]]</f>
        <v>164.36</v>
      </c>
      <c r="V1732" s="8">
        <f>SalesDataTable[[#This Row],[Units Sold]]*SalesDataTable[[#This Row],[Unit Price]]*SalesDataTable[[#This Row],[Discount %]]</f>
        <v>0</v>
      </c>
      <c r="W1732" s="5">
        <f>YEAR(SalesDataTable[[#This Row],[Order Date]])</f>
        <v>2026</v>
      </c>
      <c r="X1732" s="8" t="str">
        <f>"Q"&amp;ROUNDUP(MONTH(SalesDataTable[[#This Row],[Order Date]])/3,0)</f>
        <v>Q3</v>
      </c>
      <c r="Y1732" s="9">
        <f>MONTH(SalesDataTable[[#This Row],[Order Date]])</f>
        <v>8</v>
      </c>
      <c r="Z1732" s="8" t="str">
        <f>TEXT(SalesDataTable[[#This Row],[Order Date]],"mmm")</f>
        <v>Aug</v>
      </c>
    </row>
    <row r="1733" spans="1:26" ht="16">
      <c r="A1733" s="2">
        <v>2083</v>
      </c>
      <c r="B1733" s="3">
        <v>46257</v>
      </c>
      <c r="C1733" s="5">
        <f>YEAR(SalesDataTable[[#This Row],[Order Date]])</f>
        <v>2026</v>
      </c>
      <c r="D1733" s="14" t="str">
        <f>"Q"&amp;ROUNDUP(MONTH(SalesDataTable[[#This Row],[Order Date]])/3,0)</f>
        <v>Q3</v>
      </c>
      <c r="E1733" s="5">
        <f>MONTH(SalesDataTable[[#This Row],[Order Date]])</f>
        <v>8</v>
      </c>
      <c r="F1733" s="5" t="str">
        <f>TEXT(SalesDataTable[[#This Row],[Order Date]], "MMM")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25">
        <f>SalesDataTable[[#This Row],[Units Sold]]*SalesDataTable[[#This Row],[Unit Price]]</f>
        <v>91.37</v>
      </c>
      <c r="V1733" s="8">
        <f>SalesDataTable[[#This Row],[Units Sold]]*SalesDataTable[[#This Row],[Unit Price]]*SalesDataTable[[#This Row],[Discount %]]</f>
        <v>0</v>
      </c>
      <c r="W1733" s="5">
        <f>YEAR(SalesDataTable[[#This Row],[Order Date]])</f>
        <v>2026</v>
      </c>
      <c r="X1733" s="8" t="str">
        <f>"Q"&amp;ROUNDUP(MONTH(SalesDataTable[[#This Row],[Order Date]])/3,0)</f>
        <v>Q3</v>
      </c>
      <c r="Y1733" s="9">
        <f>MONTH(SalesDataTable[[#This Row],[Order Date]])</f>
        <v>8</v>
      </c>
      <c r="Z1733" s="8" t="str">
        <f>TEXT(SalesDataTable[[#This Row],[Order Date]],"mmm")</f>
        <v>Aug</v>
      </c>
    </row>
    <row r="1734" spans="1:26" ht="16">
      <c r="A1734" s="2">
        <v>2176</v>
      </c>
      <c r="B1734" s="3">
        <v>46257</v>
      </c>
      <c r="C1734" s="5">
        <f>YEAR(SalesDataTable[[#This Row],[Order Date]])</f>
        <v>2026</v>
      </c>
      <c r="D1734" s="14" t="str">
        <f>"Q"&amp;ROUNDUP(MONTH(SalesDataTable[[#This Row],[Order Date]])/3,0)</f>
        <v>Q3</v>
      </c>
      <c r="E1734" s="5">
        <f>MONTH(SalesDataTable[[#This Row],[Order Date]])</f>
        <v>8</v>
      </c>
      <c r="F1734" s="5" t="str">
        <f>TEXT(SalesDataTable[[#This Row],[Order Date]], "MMM")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25">
        <f>SalesDataTable[[#This Row],[Units Sold]]*SalesDataTable[[#This Row],[Unit Price]]</f>
        <v>46.92</v>
      </c>
      <c r="V1734" s="8">
        <f>SalesDataTable[[#This Row],[Units Sold]]*SalesDataTable[[#This Row],[Unit Price]]*SalesDataTable[[#This Row],[Discount %]]</f>
        <v>0</v>
      </c>
      <c r="W1734" s="5">
        <f>YEAR(SalesDataTable[[#This Row],[Order Date]])</f>
        <v>2026</v>
      </c>
      <c r="X1734" s="8" t="str">
        <f>"Q"&amp;ROUNDUP(MONTH(SalesDataTable[[#This Row],[Order Date]])/3,0)</f>
        <v>Q3</v>
      </c>
      <c r="Y1734" s="9">
        <f>MONTH(SalesDataTable[[#This Row],[Order Date]])</f>
        <v>8</v>
      </c>
      <c r="Z1734" s="8" t="str">
        <f>TEXT(SalesDataTable[[#This Row],[Order Date]],"mmm")</f>
        <v>Aug</v>
      </c>
    </row>
    <row r="1735" spans="1:26" ht="16">
      <c r="A1735" s="2">
        <v>2723</v>
      </c>
      <c r="B1735" s="3">
        <v>46257</v>
      </c>
      <c r="C1735" s="5">
        <f>YEAR(SalesDataTable[[#This Row],[Order Date]])</f>
        <v>2026</v>
      </c>
      <c r="D1735" s="14" t="str">
        <f>"Q"&amp;ROUNDUP(MONTH(SalesDataTable[[#This Row],[Order Date]])/3,0)</f>
        <v>Q3</v>
      </c>
      <c r="E1735" s="5">
        <f>MONTH(SalesDataTable[[#This Row],[Order Date]])</f>
        <v>8</v>
      </c>
      <c r="F1735" s="5" t="str">
        <f>TEXT(SalesDataTable[[#This Row],[Order Date]], "MMM")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25">
        <f>SalesDataTable[[#This Row],[Units Sold]]*SalesDataTable[[#This Row],[Unit Price]]</f>
        <v>100.29</v>
      </c>
      <c r="V1735" s="8">
        <f>SalesDataTable[[#This Row],[Units Sold]]*SalesDataTable[[#This Row],[Unit Price]]*SalesDataTable[[#This Row],[Discount %]]</f>
        <v>5.0145000000000008</v>
      </c>
      <c r="W1735" s="5">
        <f>YEAR(SalesDataTable[[#This Row],[Order Date]])</f>
        <v>2026</v>
      </c>
      <c r="X1735" s="8" t="str">
        <f>"Q"&amp;ROUNDUP(MONTH(SalesDataTable[[#This Row],[Order Date]])/3,0)</f>
        <v>Q3</v>
      </c>
      <c r="Y1735" s="9">
        <f>MONTH(SalesDataTable[[#This Row],[Order Date]])</f>
        <v>8</v>
      </c>
      <c r="Z1735" s="8" t="str">
        <f>TEXT(SalesDataTable[[#This Row],[Order Date]],"mmm")</f>
        <v>Aug</v>
      </c>
    </row>
    <row r="1736" spans="1:26" ht="16">
      <c r="A1736" s="2">
        <v>3299</v>
      </c>
      <c r="B1736" s="3">
        <v>46257</v>
      </c>
      <c r="C1736" s="5">
        <f>YEAR(SalesDataTable[[#This Row],[Order Date]])</f>
        <v>2026</v>
      </c>
      <c r="D1736" s="14" t="str">
        <f>"Q"&amp;ROUNDUP(MONTH(SalesDataTable[[#This Row],[Order Date]])/3,0)</f>
        <v>Q3</v>
      </c>
      <c r="E1736" s="5">
        <f>MONTH(SalesDataTable[[#This Row],[Order Date]])</f>
        <v>8</v>
      </c>
      <c r="F1736" s="5" t="str">
        <f>TEXT(SalesDataTable[[#This Row],[Order Date]], "MMM")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25">
        <f>SalesDataTable[[#This Row],[Units Sold]]*SalesDataTable[[#This Row],[Unit Price]]</f>
        <v>147.11000000000001</v>
      </c>
      <c r="V1736" s="8">
        <f>SalesDataTable[[#This Row],[Units Sold]]*SalesDataTable[[#This Row],[Unit Price]]*SalesDataTable[[#This Row],[Discount %]]</f>
        <v>22.066500000000001</v>
      </c>
      <c r="W1736" s="5">
        <f>YEAR(SalesDataTable[[#This Row],[Order Date]])</f>
        <v>2026</v>
      </c>
      <c r="X1736" s="8" t="str">
        <f>"Q"&amp;ROUNDUP(MONTH(SalesDataTable[[#This Row],[Order Date]])/3,0)</f>
        <v>Q3</v>
      </c>
      <c r="Y1736" s="9">
        <f>MONTH(SalesDataTable[[#This Row],[Order Date]])</f>
        <v>8</v>
      </c>
      <c r="Z1736" s="8" t="str">
        <f>TEXT(SalesDataTable[[#This Row],[Order Date]],"mmm")</f>
        <v>Aug</v>
      </c>
    </row>
    <row r="1737" spans="1:26" ht="16">
      <c r="A1737" s="2">
        <v>3398</v>
      </c>
      <c r="B1737" s="3">
        <v>46257</v>
      </c>
      <c r="C1737" s="5">
        <f>YEAR(SalesDataTable[[#This Row],[Order Date]])</f>
        <v>2026</v>
      </c>
      <c r="D1737" s="14" t="str">
        <f>"Q"&amp;ROUNDUP(MONTH(SalesDataTable[[#This Row],[Order Date]])/3,0)</f>
        <v>Q3</v>
      </c>
      <c r="E1737" s="5">
        <f>MONTH(SalesDataTable[[#This Row],[Order Date]])</f>
        <v>8</v>
      </c>
      <c r="F1737" s="5" t="str">
        <f>TEXT(SalesDataTable[[#This Row],[Order Date]], "MMM")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25">
        <f>SalesDataTable[[#This Row],[Units Sold]]*SalesDataTable[[#This Row],[Unit Price]]</f>
        <v>312.89999999999998</v>
      </c>
      <c r="V1737" s="8">
        <f>SalesDataTable[[#This Row],[Units Sold]]*SalesDataTable[[#This Row],[Unit Price]]*SalesDataTable[[#This Row],[Discount %]]</f>
        <v>0</v>
      </c>
      <c r="W1737" s="5">
        <f>YEAR(SalesDataTable[[#This Row],[Order Date]])</f>
        <v>2026</v>
      </c>
      <c r="X1737" s="8" t="str">
        <f>"Q"&amp;ROUNDUP(MONTH(SalesDataTable[[#This Row],[Order Date]])/3,0)</f>
        <v>Q3</v>
      </c>
      <c r="Y1737" s="9">
        <f>MONTH(SalesDataTable[[#This Row],[Order Date]])</f>
        <v>8</v>
      </c>
      <c r="Z1737" s="8" t="str">
        <f>TEXT(SalesDataTable[[#This Row],[Order Date]],"mmm")</f>
        <v>Aug</v>
      </c>
    </row>
    <row r="1738" spans="1:26" ht="16">
      <c r="A1738" s="2">
        <v>4012</v>
      </c>
      <c r="B1738" s="3">
        <v>46257</v>
      </c>
      <c r="C1738" s="5">
        <f>YEAR(SalesDataTable[[#This Row],[Order Date]])</f>
        <v>2026</v>
      </c>
      <c r="D1738" s="14" t="str">
        <f>"Q"&amp;ROUNDUP(MONTH(SalesDataTable[[#This Row],[Order Date]])/3,0)</f>
        <v>Q3</v>
      </c>
      <c r="E1738" s="5">
        <f>MONTH(SalesDataTable[[#This Row],[Order Date]])</f>
        <v>8</v>
      </c>
      <c r="F1738" s="5" t="str">
        <f>TEXT(SalesDataTable[[#This Row],[Order Date]], "MMM")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25">
        <f>SalesDataTable[[#This Row],[Units Sold]]*SalesDataTable[[#This Row],[Unit Price]]</f>
        <v>145.94</v>
      </c>
      <c r="V1738" s="8">
        <f>SalesDataTable[[#This Row],[Units Sold]]*SalesDataTable[[#This Row],[Unit Price]]*SalesDataTable[[#This Row],[Discount %]]</f>
        <v>0</v>
      </c>
      <c r="W1738" s="5">
        <f>YEAR(SalesDataTable[[#This Row],[Order Date]])</f>
        <v>2026</v>
      </c>
      <c r="X1738" s="8" t="str">
        <f>"Q"&amp;ROUNDUP(MONTH(SalesDataTable[[#This Row],[Order Date]])/3,0)</f>
        <v>Q3</v>
      </c>
      <c r="Y1738" s="9">
        <f>MONTH(SalesDataTable[[#This Row],[Order Date]])</f>
        <v>8</v>
      </c>
      <c r="Z1738" s="8" t="str">
        <f>TEXT(SalesDataTable[[#This Row],[Order Date]],"mmm")</f>
        <v>Aug</v>
      </c>
    </row>
    <row r="1739" spans="1:26" ht="16">
      <c r="A1739" s="2">
        <v>4064</v>
      </c>
      <c r="B1739" s="3">
        <v>46257</v>
      </c>
      <c r="C1739" s="5">
        <f>YEAR(SalesDataTable[[#This Row],[Order Date]])</f>
        <v>2026</v>
      </c>
      <c r="D1739" s="14" t="str">
        <f>"Q"&amp;ROUNDUP(MONTH(SalesDataTable[[#This Row],[Order Date]])/3,0)</f>
        <v>Q3</v>
      </c>
      <c r="E1739" s="5">
        <f>MONTH(SalesDataTable[[#This Row],[Order Date]])</f>
        <v>8</v>
      </c>
      <c r="F1739" s="5" t="str">
        <f>TEXT(SalesDataTable[[#This Row],[Order Date]], "MMM")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25">
        <f>SalesDataTable[[#This Row],[Units Sold]]*SalesDataTable[[#This Row],[Unit Price]]</f>
        <v>103.26</v>
      </c>
      <c r="V1739" s="8">
        <f>SalesDataTable[[#This Row],[Units Sold]]*SalesDataTable[[#This Row],[Unit Price]]*SalesDataTable[[#This Row],[Discount %]]</f>
        <v>0</v>
      </c>
      <c r="W1739" s="5">
        <f>YEAR(SalesDataTable[[#This Row],[Order Date]])</f>
        <v>2026</v>
      </c>
      <c r="X1739" s="8" t="str">
        <f>"Q"&amp;ROUNDUP(MONTH(SalesDataTable[[#This Row],[Order Date]])/3,0)</f>
        <v>Q3</v>
      </c>
      <c r="Y1739" s="9">
        <f>MONTH(SalesDataTable[[#This Row],[Order Date]])</f>
        <v>8</v>
      </c>
      <c r="Z1739" s="8" t="str">
        <f>TEXT(SalesDataTable[[#This Row],[Order Date]],"mmm")</f>
        <v>Aug</v>
      </c>
    </row>
    <row r="1740" spans="1:26" ht="16">
      <c r="A1740" s="2">
        <v>4671</v>
      </c>
      <c r="B1740" s="3">
        <v>46257</v>
      </c>
      <c r="C1740" s="5">
        <f>YEAR(SalesDataTable[[#This Row],[Order Date]])</f>
        <v>2026</v>
      </c>
      <c r="D1740" s="14" t="str">
        <f>"Q"&amp;ROUNDUP(MONTH(SalesDataTable[[#This Row],[Order Date]])/3,0)</f>
        <v>Q3</v>
      </c>
      <c r="E1740" s="5">
        <f>MONTH(SalesDataTable[[#This Row],[Order Date]])</f>
        <v>8</v>
      </c>
      <c r="F1740" s="5" t="str">
        <f>TEXT(SalesDataTable[[#This Row],[Order Date]], "MMM")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25">
        <f>SalesDataTable[[#This Row],[Units Sold]]*SalesDataTable[[#This Row],[Unit Price]]</f>
        <v>800.48</v>
      </c>
      <c r="V1740" s="8">
        <f>SalesDataTable[[#This Row],[Units Sold]]*SalesDataTable[[#This Row],[Unit Price]]*SalesDataTable[[#This Row],[Discount %]]</f>
        <v>40.024000000000001</v>
      </c>
      <c r="W1740" s="5">
        <f>YEAR(SalesDataTable[[#This Row],[Order Date]])</f>
        <v>2026</v>
      </c>
      <c r="X1740" s="8" t="str">
        <f>"Q"&amp;ROUNDUP(MONTH(SalesDataTable[[#This Row],[Order Date]])/3,0)</f>
        <v>Q3</v>
      </c>
      <c r="Y1740" s="9">
        <f>MONTH(SalesDataTable[[#This Row],[Order Date]])</f>
        <v>8</v>
      </c>
      <c r="Z1740" s="8" t="str">
        <f>TEXT(SalesDataTable[[#This Row],[Order Date]],"mmm")</f>
        <v>Aug</v>
      </c>
    </row>
    <row r="1741" spans="1:26" ht="16">
      <c r="A1741" s="2">
        <v>1914</v>
      </c>
      <c r="B1741" s="3">
        <v>46258</v>
      </c>
      <c r="C1741" s="5">
        <f>YEAR(SalesDataTable[[#This Row],[Order Date]])</f>
        <v>2026</v>
      </c>
      <c r="D1741" s="14" t="str">
        <f>"Q"&amp;ROUNDUP(MONTH(SalesDataTable[[#This Row],[Order Date]])/3,0)</f>
        <v>Q3</v>
      </c>
      <c r="E1741" s="5">
        <f>MONTH(SalesDataTable[[#This Row],[Order Date]])</f>
        <v>8</v>
      </c>
      <c r="F1741" s="5" t="str">
        <f>TEXT(SalesDataTable[[#This Row],[Order Date]], "MMM")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25">
        <f>SalesDataTable[[#This Row],[Units Sold]]*SalesDataTable[[#This Row],[Unit Price]]</f>
        <v>332.8</v>
      </c>
      <c r="V1741" s="8">
        <f>SalesDataTable[[#This Row],[Units Sold]]*SalesDataTable[[#This Row],[Unit Price]]*SalesDataTable[[#This Row],[Discount %]]</f>
        <v>0</v>
      </c>
      <c r="W1741" s="5">
        <f>YEAR(SalesDataTable[[#This Row],[Order Date]])</f>
        <v>2026</v>
      </c>
      <c r="X1741" s="8" t="str">
        <f>"Q"&amp;ROUNDUP(MONTH(SalesDataTable[[#This Row],[Order Date]])/3,0)</f>
        <v>Q3</v>
      </c>
      <c r="Y1741" s="9">
        <f>MONTH(SalesDataTable[[#This Row],[Order Date]])</f>
        <v>8</v>
      </c>
      <c r="Z1741" s="8" t="str">
        <f>TEXT(SalesDataTable[[#This Row],[Order Date]],"mmm")</f>
        <v>Aug</v>
      </c>
    </row>
    <row r="1742" spans="1:26" ht="16">
      <c r="A1742" s="2">
        <v>1973</v>
      </c>
      <c r="B1742" s="3">
        <v>46258</v>
      </c>
      <c r="C1742" s="5">
        <f>YEAR(SalesDataTable[[#This Row],[Order Date]])</f>
        <v>2026</v>
      </c>
      <c r="D1742" s="14" t="str">
        <f>"Q"&amp;ROUNDUP(MONTH(SalesDataTable[[#This Row],[Order Date]])/3,0)</f>
        <v>Q3</v>
      </c>
      <c r="E1742" s="5">
        <f>MONTH(SalesDataTable[[#This Row],[Order Date]])</f>
        <v>8</v>
      </c>
      <c r="F1742" s="5" t="str">
        <f>TEXT(SalesDataTable[[#This Row],[Order Date]], "MMM")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25">
        <f>SalesDataTable[[#This Row],[Units Sold]]*SalesDataTable[[#This Row],[Unit Price]]</f>
        <v>153.87</v>
      </c>
      <c r="V1742" s="8">
        <f>SalesDataTable[[#This Row],[Units Sold]]*SalesDataTable[[#This Row],[Unit Price]]*SalesDataTable[[#This Row],[Discount %]]</f>
        <v>0</v>
      </c>
      <c r="W1742" s="5">
        <f>YEAR(SalesDataTable[[#This Row],[Order Date]])</f>
        <v>2026</v>
      </c>
      <c r="X1742" s="8" t="str">
        <f>"Q"&amp;ROUNDUP(MONTH(SalesDataTable[[#This Row],[Order Date]])/3,0)</f>
        <v>Q3</v>
      </c>
      <c r="Y1742" s="9">
        <f>MONTH(SalesDataTable[[#This Row],[Order Date]])</f>
        <v>8</v>
      </c>
      <c r="Z1742" s="8" t="str">
        <f>TEXT(SalesDataTable[[#This Row],[Order Date]],"mmm")</f>
        <v>Aug</v>
      </c>
    </row>
    <row r="1743" spans="1:26" ht="16">
      <c r="A1743" s="2">
        <v>2564</v>
      </c>
      <c r="B1743" s="3">
        <v>46258</v>
      </c>
      <c r="C1743" s="5">
        <f>YEAR(SalesDataTable[[#This Row],[Order Date]])</f>
        <v>2026</v>
      </c>
      <c r="D1743" s="14" t="str">
        <f>"Q"&amp;ROUNDUP(MONTH(SalesDataTable[[#This Row],[Order Date]])/3,0)</f>
        <v>Q3</v>
      </c>
      <c r="E1743" s="5">
        <f>MONTH(SalesDataTable[[#This Row],[Order Date]])</f>
        <v>8</v>
      </c>
      <c r="F1743" s="5" t="str">
        <f>TEXT(SalesDataTable[[#This Row],[Order Date]], "MMM")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25">
        <f>SalesDataTable[[#This Row],[Units Sold]]*SalesDataTable[[#This Row],[Unit Price]]</f>
        <v>200.2</v>
      </c>
      <c r="V1743" s="8">
        <f>SalesDataTable[[#This Row],[Units Sold]]*SalesDataTable[[#This Row],[Unit Price]]*SalesDataTable[[#This Row],[Discount %]]</f>
        <v>0</v>
      </c>
      <c r="W1743" s="5">
        <f>YEAR(SalesDataTable[[#This Row],[Order Date]])</f>
        <v>2026</v>
      </c>
      <c r="X1743" s="8" t="str">
        <f>"Q"&amp;ROUNDUP(MONTH(SalesDataTable[[#This Row],[Order Date]])/3,0)</f>
        <v>Q3</v>
      </c>
      <c r="Y1743" s="9">
        <f>MONTH(SalesDataTable[[#This Row],[Order Date]])</f>
        <v>8</v>
      </c>
      <c r="Z1743" s="8" t="str">
        <f>TEXT(SalesDataTable[[#This Row],[Order Date]],"mmm")</f>
        <v>Aug</v>
      </c>
    </row>
    <row r="1744" spans="1:26" ht="16">
      <c r="A1744" s="2">
        <v>2791</v>
      </c>
      <c r="B1744" s="3">
        <v>46258</v>
      </c>
      <c r="C1744" s="5">
        <f>YEAR(SalesDataTable[[#This Row],[Order Date]])</f>
        <v>2026</v>
      </c>
      <c r="D1744" s="14" t="str">
        <f>"Q"&amp;ROUNDUP(MONTH(SalesDataTable[[#This Row],[Order Date]])/3,0)</f>
        <v>Q3</v>
      </c>
      <c r="E1744" s="5">
        <f>MONTH(SalesDataTable[[#This Row],[Order Date]])</f>
        <v>8</v>
      </c>
      <c r="F1744" s="5" t="str">
        <f>TEXT(SalesDataTable[[#This Row],[Order Date]], "MMM")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25">
        <f>SalesDataTable[[#This Row],[Units Sold]]*SalesDataTable[[#This Row],[Unit Price]]</f>
        <v>73.739999999999995</v>
      </c>
      <c r="V1744" s="8">
        <f>SalesDataTable[[#This Row],[Units Sold]]*SalesDataTable[[#This Row],[Unit Price]]*SalesDataTable[[#This Row],[Discount %]]</f>
        <v>0</v>
      </c>
      <c r="W1744" s="5">
        <f>YEAR(SalesDataTable[[#This Row],[Order Date]])</f>
        <v>2026</v>
      </c>
      <c r="X1744" s="8" t="str">
        <f>"Q"&amp;ROUNDUP(MONTH(SalesDataTable[[#This Row],[Order Date]])/3,0)</f>
        <v>Q3</v>
      </c>
      <c r="Y1744" s="9">
        <f>MONTH(SalesDataTable[[#This Row],[Order Date]])</f>
        <v>8</v>
      </c>
      <c r="Z1744" s="8" t="str">
        <f>TEXT(SalesDataTable[[#This Row],[Order Date]],"mmm")</f>
        <v>Aug</v>
      </c>
    </row>
    <row r="1745" spans="1:26" ht="16">
      <c r="A1745" s="2">
        <v>3559</v>
      </c>
      <c r="B1745" s="3">
        <v>46258</v>
      </c>
      <c r="C1745" s="5">
        <f>YEAR(SalesDataTable[[#This Row],[Order Date]])</f>
        <v>2026</v>
      </c>
      <c r="D1745" s="14" t="str">
        <f>"Q"&amp;ROUNDUP(MONTH(SalesDataTable[[#This Row],[Order Date]])/3,0)</f>
        <v>Q3</v>
      </c>
      <c r="E1745" s="5">
        <f>MONTH(SalesDataTable[[#This Row],[Order Date]])</f>
        <v>8</v>
      </c>
      <c r="F1745" s="5" t="str">
        <f>TEXT(SalesDataTable[[#This Row],[Order Date]], "MMM")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25">
        <f>SalesDataTable[[#This Row],[Units Sold]]*SalesDataTable[[#This Row],[Unit Price]]</f>
        <v>36.28</v>
      </c>
      <c r="V1745" s="8">
        <f>SalesDataTable[[#This Row],[Units Sold]]*SalesDataTable[[#This Row],[Unit Price]]*SalesDataTable[[#This Row],[Discount %]]</f>
        <v>3.6280000000000001</v>
      </c>
      <c r="W1745" s="5">
        <f>YEAR(SalesDataTable[[#This Row],[Order Date]])</f>
        <v>2026</v>
      </c>
      <c r="X1745" s="8" t="str">
        <f>"Q"&amp;ROUNDUP(MONTH(SalesDataTable[[#This Row],[Order Date]])/3,0)</f>
        <v>Q3</v>
      </c>
      <c r="Y1745" s="9">
        <f>MONTH(SalesDataTable[[#This Row],[Order Date]])</f>
        <v>8</v>
      </c>
      <c r="Z1745" s="8" t="str">
        <f>TEXT(SalesDataTable[[#This Row],[Order Date]],"mmm")</f>
        <v>Aug</v>
      </c>
    </row>
    <row r="1746" spans="1:26" ht="16">
      <c r="A1746" s="2">
        <v>3839</v>
      </c>
      <c r="B1746" s="3">
        <v>46258</v>
      </c>
      <c r="C1746" s="5">
        <f>YEAR(SalesDataTable[[#This Row],[Order Date]])</f>
        <v>2026</v>
      </c>
      <c r="D1746" s="14" t="str">
        <f>"Q"&amp;ROUNDUP(MONTH(SalesDataTable[[#This Row],[Order Date]])/3,0)</f>
        <v>Q3</v>
      </c>
      <c r="E1746" s="5">
        <f>MONTH(SalesDataTable[[#This Row],[Order Date]])</f>
        <v>8</v>
      </c>
      <c r="F1746" s="5" t="str">
        <f>TEXT(SalesDataTable[[#This Row],[Order Date]], "MMM")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25">
        <f>SalesDataTable[[#This Row],[Units Sold]]*SalesDataTable[[#This Row],[Unit Price]]</f>
        <v>187.76</v>
      </c>
      <c r="V1746" s="8">
        <f>SalesDataTable[[#This Row],[Units Sold]]*SalesDataTable[[#This Row],[Unit Price]]*SalesDataTable[[#This Row],[Discount %]]</f>
        <v>9.3879999999999999</v>
      </c>
      <c r="W1746" s="5">
        <f>YEAR(SalesDataTable[[#This Row],[Order Date]])</f>
        <v>2026</v>
      </c>
      <c r="X1746" s="8" t="str">
        <f>"Q"&amp;ROUNDUP(MONTH(SalesDataTable[[#This Row],[Order Date]])/3,0)</f>
        <v>Q3</v>
      </c>
      <c r="Y1746" s="9">
        <f>MONTH(SalesDataTable[[#This Row],[Order Date]])</f>
        <v>8</v>
      </c>
      <c r="Z1746" s="8" t="str">
        <f>TEXT(SalesDataTable[[#This Row],[Order Date]],"mmm")</f>
        <v>Aug</v>
      </c>
    </row>
    <row r="1747" spans="1:26" ht="16">
      <c r="A1747" s="2">
        <v>4133</v>
      </c>
      <c r="B1747" s="3">
        <v>46258</v>
      </c>
      <c r="C1747" s="5">
        <f>YEAR(SalesDataTable[[#This Row],[Order Date]])</f>
        <v>2026</v>
      </c>
      <c r="D1747" s="14" t="str">
        <f>"Q"&amp;ROUNDUP(MONTH(SalesDataTable[[#This Row],[Order Date]])/3,0)</f>
        <v>Q3</v>
      </c>
      <c r="E1747" s="5">
        <f>MONTH(SalesDataTable[[#This Row],[Order Date]])</f>
        <v>8</v>
      </c>
      <c r="F1747" s="5" t="str">
        <f>TEXT(SalesDataTable[[#This Row],[Order Date]], "MMM")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25">
        <f>SalesDataTable[[#This Row],[Units Sold]]*SalesDataTable[[#This Row],[Unit Price]]</f>
        <v>192.67</v>
      </c>
      <c r="V1747" s="8">
        <f>SalesDataTable[[#This Row],[Units Sold]]*SalesDataTable[[#This Row],[Unit Price]]*SalesDataTable[[#This Row],[Discount %]]</f>
        <v>9.6334999999999997</v>
      </c>
      <c r="W1747" s="5">
        <f>YEAR(SalesDataTable[[#This Row],[Order Date]])</f>
        <v>2026</v>
      </c>
      <c r="X1747" s="8" t="str">
        <f>"Q"&amp;ROUNDUP(MONTH(SalesDataTable[[#This Row],[Order Date]])/3,0)</f>
        <v>Q3</v>
      </c>
      <c r="Y1747" s="9">
        <f>MONTH(SalesDataTable[[#This Row],[Order Date]])</f>
        <v>8</v>
      </c>
      <c r="Z1747" s="8" t="str">
        <f>TEXT(SalesDataTable[[#This Row],[Order Date]],"mmm")</f>
        <v>Aug</v>
      </c>
    </row>
    <row r="1748" spans="1:26" ht="16">
      <c r="A1748" s="2">
        <v>4765</v>
      </c>
      <c r="B1748" s="3">
        <v>46258</v>
      </c>
      <c r="C1748" s="5">
        <f>YEAR(SalesDataTable[[#This Row],[Order Date]])</f>
        <v>2026</v>
      </c>
      <c r="D1748" s="14" t="str">
        <f>"Q"&amp;ROUNDUP(MONTH(SalesDataTable[[#This Row],[Order Date]])/3,0)</f>
        <v>Q3</v>
      </c>
      <c r="E1748" s="5">
        <f>MONTH(SalesDataTable[[#This Row],[Order Date]])</f>
        <v>8</v>
      </c>
      <c r="F1748" s="5" t="str">
        <f>TEXT(SalesDataTable[[#This Row],[Order Date]], "MMM")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25">
        <f>SalesDataTable[[#This Row],[Units Sold]]*SalesDataTable[[#This Row],[Unit Price]]</f>
        <v>80.099999999999994</v>
      </c>
      <c r="V1748" s="8">
        <f>SalesDataTable[[#This Row],[Units Sold]]*SalesDataTable[[#This Row],[Unit Price]]*SalesDataTable[[#This Row],[Discount %]]</f>
        <v>4.0049999999999999</v>
      </c>
      <c r="W1748" s="5">
        <f>YEAR(SalesDataTable[[#This Row],[Order Date]])</f>
        <v>2026</v>
      </c>
      <c r="X1748" s="8" t="str">
        <f>"Q"&amp;ROUNDUP(MONTH(SalesDataTable[[#This Row],[Order Date]])/3,0)</f>
        <v>Q3</v>
      </c>
      <c r="Y1748" s="9">
        <f>MONTH(SalesDataTable[[#This Row],[Order Date]])</f>
        <v>8</v>
      </c>
      <c r="Z1748" s="8" t="str">
        <f>TEXT(SalesDataTable[[#This Row],[Order Date]],"mmm")</f>
        <v>Aug</v>
      </c>
    </row>
    <row r="1749" spans="1:26" ht="16">
      <c r="A1749" s="2">
        <v>1868</v>
      </c>
      <c r="B1749" s="3">
        <v>46259</v>
      </c>
      <c r="C1749" s="5">
        <f>YEAR(SalesDataTable[[#This Row],[Order Date]])</f>
        <v>2026</v>
      </c>
      <c r="D1749" s="14" t="str">
        <f>"Q"&amp;ROUNDUP(MONTH(SalesDataTable[[#This Row],[Order Date]])/3,0)</f>
        <v>Q3</v>
      </c>
      <c r="E1749" s="5">
        <f>MONTH(SalesDataTable[[#This Row],[Order Date]])</f>
        <v>8</v>
      </c>
      <c r="F1749" s="5" t="str">
        <f>TEXT(SalesDataTable[[#This Row],[Order Date]], "MMM")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25">
        <f>SalesDataTable[[#This Row],[Units Sold]]*SalesDataTable[[#This Row],[Unit Price]]</f>
        <v>145.02000000000001</v>
      </c>
      <c r="V1749" s="8">
        <f>SalesDataTable[[#This Row],[Units Sold]]*SalesDataTable[[#This Row],[Unit Price]]*SalesDataTable[[#This Row],[Discount %]]</f>
        <v>0</v>
      </c>
      <c r="W1749" s="5">
        <f>YEAR(SalesDataTable[[#This Row],[Order Date]])</f>
        <v>2026</v>
      </c>
      <c r="X1749" s="8" t="str">
        <f>"Q"&amp;ROUNDUP(MONTH(SalesDataTable[[#This Row],[Order Date]])/3,0)</f>
        <v>Q3</v>
      </c>
      <c r="Y1749" s="9">
        <f>MONTH(SalesDataTable[[#This Row],[Order Date]])</f>
        <v>8</v>
      </c>
      <c r="Z1749" s="8" t="str">
        <f>TEXT(SalesDataTable[[#This Row],[Order Date]],"mmm")</f>
        <v>Aug</v>
      </c>
    </row>
    <row r="1750" spans="1:26" ht="16">
      <c r="A1750" s="2">
        <v>987</v>
      </c>
      <c r="B1750" s="3">
        <v>46260</v>
      </c>
      <c r="C1750" s="5">
        <f>YEAR(SalesDataTable[[#This Row],[Order Date]])</f>
        <v>2026</v>
      </c>
      <c r="D1750" s="14" t="str">
        <f>"Q"&amp;ROUNDUP(MONTH(SalesDataTable[[#This Row],[Order Date]])/3,0)</f>
        <v>Q3</v>
      </c>
      <c r="E1750" s="5">
        <f>MONTH(SalesDataTable[[#This Row],[Order Date]])</f>
        <v>8</v>
      </c>
      <c r="F1750" s="5" t="str">
        <f>TEXT(SalesDataTable[[#This Row],[Order Date]], "MMM")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25">
        <f>SalesDataTable[[#This Row],[Units Sold]]*SalesDataTable[[#This Row],[Unit Price]]</f>
        <v>37</v>
      </c>
      <c r="V1750" s="8">
        <f>SalesDataTable[[#This Row],[Units Sold]]*SalesDataTable[[#This Row],[Unit Price]]*SalesDataTable[[#This Row],[Discount %]]</f>
        <v>5.55</v>
      </c>
      <c r="W1750" s="5">
        <f>YEAR(SalesDataTable[[#This Row],[Order Date]])</f>
        <v>2026</v>
      </c>
      <c r="X1750" s="8" t="str">
        <f>"Q"&amp;ROUNDUP(MONTH(SalesDataTable[[#This Row],[Order Date]])/3,0)</f>
        <v>Q3</v>
      </c>
      <c r="Y1750" s="9">
        <f>MONTH(SalesDataTable[[#This Row],[Order Date]])</f>
        <v>8</v>
      </c>
      <c r="Z1750" s="8" t="str">
        <f>TEXT(SalesDataTable[[#This Row],[Order Date]],"mmm")</f>
        <v>Aug</v>
      </c>
    </row>
    <row r="1751" spans="1:26" ht="16">
      <c r="A1751" s="2">
        <v>2503</v>
      </c>
      <c r="B1751" s="3">
        <v>46260</v>
      </c>
      <c r="C1751" s="5">
        <f>YEAR(SalesDataTable[[#This Row],[Order Date]])</f>
        <v>2026</v>
      </c>
      <c r="D1751" s="14" t="str">
        <f>"Q"&amp;ROUNDUP(MONTH(SalesDataTable[[#This Row],[Order Date]])/3,0)</f>
        <v>Q3</v>
      </c>
      <c r="E1751" s="5">
        <f>MONTH(SalesDataTable[[#This Row],[Order Date]])</f>
        <v>8</v>
      </c>
      <c r="F1751" s="5" t="str">
        <f>TEXT(SalesDataTable[[#This Row],[Order Date]], "MMM")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25">
        <f>SalesDataTable[[#This Row],[Units Sold]]*SalesDataTable[[#This Row],[Unit Price]]</f>
        <v>100.04</v>
      </c>
      <c r="V1751" s="8">
        <f>SalesDataTable[[#This Row],[Units Sold]]*SalesDataTable[[#This Row],[Unit Price]]*SalesDataTable[[#This Row],[Discount %]]</f>
        <v>0</v>
      </c>
      <c r="W1751" s="5">
        <f>YEAR(SalesDataTable[[#This Row],[Order Date]])</f>
        <v>2026</v>
      </c>
      <c r="X1751" s="8" t="str">
        <f>"Q"&amp;ROUNDUP(MONTH(SalesDataTable[[#This Row],[Order Date]])/3,0)</f>
        <v>Q3</v>
      </c>
      <c r="Y1751" s="9">
        <f>MONTH(SalesDataTable[[#This Row],[Order Date]])</f>
        <v>8</v>
      </c>
      <c r="Z1751" s="8" t="str">
        <f>TEXT(SalesDataTable[[#This Row],[Order Date]],"mmm")</f>
        <v>Aug</v>
      </c>
    </row>
    <row r="1752" spans="1:26" ht="16">
      <c r="A1752" s="2">
        <v>4928</v>
      </c>
      <c r="B1752" s="3">
        <v>46260</v>
      </c>
      <c r="C1752" s="5">
        <f>YEAR(SalesDataTable[[#This Row],[Order Date]])</f>
        <v>2026</v>
      </c>
      <c r="D1752" s="14" t="str">
        <f>"Q"&amp;ROUNDUP(MONTH(SalesDataTable[[#This Row],[Order Date]])/3,0)</f>
        <v>Q3</v>
      </c>
      <c r="E1752" s="5">
        <f>MONTH(SalesDataTable[[#This Row],[Order Date]])</f>
        <v>8</v>
      </c>
      <c r="F1752" s="5" t="str">
        <f>TEXT(SalesDataTable[[#This Row],[Order Date]], "MMM")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25">
        <f>SalesDataTable[[#This Row],[Units Sold]]*SalesDataTable[[#This Row],[Unit Price]]</f>
        <v>71.900000000000006</v>
      </c>
      <c r="V1752" s="8">
        <f>SalesDataTable[[#This Row],[Units Sold]]*SalesDataTable[[#This Row],[Unit Price]]*SalesDataTable[[#This Row],[Discount %]]</f>
        <v>3.5950000000000006</v>
      </c>
      <c r="W1752" s="5">
        <f>YEAR(SalesDataTable[[#This Row],[Order Date]])</f>
        <v>2026</v>
      </c>
      <c r="X1752" s="8" t="str">
        <f>"Q"&amp;ROUNDUP(MONTH(SalesDataTable[[#This Row],[Order Date]])/3,0)</f>
        <v>Q3</v>
      </c>
      <c r="Y1752" s="9">
        <f>MONTH(SalesDataTable[[#This Row],[Order Date]])</f>
        <v>8</v>
      </c>
      <c r="Z1752" s="8" t="str">
        <f>TEXT(SalesDataTable[[#This Row],[Order Date]],"mmm")</f>
        <v>Aug</v>
      </c>
    </row>
    <row r="1753" spans="1:26" ht="16">
      <c r="A1753" s="2">
        <v>852</v>
      </c>
      <c r="B1753" s="3">
        <v>46261</v>
      </c>
      <c r="C1753" s="5">
        <f>YEAR(SalesDataTable[[#This Row],[Order Date]])</f>
        <v>2026</v>
      </c>
      <c r="D1753" s="14" t="str">
        <f>"Q"&amp;ROUNDUP(MONTH(SalesDataTable[[#This Row],[Order Date]])/3,0)</f>
        <v>Q3</v>
      </c>
      <c r="E1753" s="5">
        <f>MONTH(SalesDataTable[[#This Row],[Order Date]])</f>
        <v>8</v>
      </c>
      <c r="F1753" s="5" t="str">
        <f>TEXT(SalesDataTable[[#This Row],[Order Date]], "MMM")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25">
        <f>SalesDataTable[[#This Row],[Units Sold]]*SalesDataTable[[#This Row],[Unit Price]]</f>
        <v>137.52000000000001</v>
      </c>
      <c r="V1753" s="8">
        <f>SalesDataTable[[#This Row],[Units Sold]]*SalesDataTable[[#This Row],[Unit Price]]*SalesDataTable[[#This Row],[Discount %]]</f>
        <v>20.628</v>
      </c>
      <c r="W1753" s="5">
        <f>YEAR(SalesDataTable[[#This Row],[Order Date]])</f>
        <v>2026</v>
      </c>
      <c r="X1753" s="8" t="str">
        <f>"Q"&amp;ROUNDUP(MONTH(SalesDataTable[[#This Row],[Order Date]])/3,0)</f>
        <v>Q3</v>
      </c>
      <c r="Y1753" s="9">
        <f>MONTH(SalesDataTable[[#This Row],[Order Date]])</f>
        <v>8</v>
      </c>
      <c r="Z1753" s="8" t="str">
        <f>TEXT(SalesDataTable[[#This Row],[Order Date]],"mmm")</f>
        <v>Aug</v>
      </c>
    </row>
    <row r="1754" spans="1:26" ht="16">
      <c r="A1754" s="2">
        <v>2188</v>
      </c>
      <c r="B1754" s="3">
        <v>46261</v>
      </c>
      <c r="C1754" s="5">
        <f>YEAR(SalesDataTable[[#This Row],[Order Date]])</f>
        <v>2026</v>
      </c>
      <c r="D1754" s="14" t="str">
        <f>"Q"&amp;ROUNDUP(MONTH(SalesDataTable[[#This Row],[Order Date]])/3,0)</f>
        <v>Q3</v>
      </c>
      <c r="E1754" s="5">
        <f>MONTH(SalesDataTable[[#This Row],[Order Date]])</f>
        <v>8</v>
      </c>
      <c r="F1754" s="5" t="str">
        <f>TEXT(SalesDataTable[[#This Row],[Order Date]], "MMM")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25">
        <f>SalesDataTable[[#This Row],[Units Sold]]*SalesDataTable[[#This Row],[Unit Price]]</f>
        <v>83.23</v>
      </c>
      <c r="V1754" s="8">
        <f>SalesDataTable[[#This Row],[Units Sold]]*SalesDataTable[[#This Row],[Unit Price]]*SalesDataTable[[#This Row],[Discount %]]</f>
        <v>8.3230000000000004</v>
      </c>
      <c r="W1754" s="5">
        <f>YEAR(SalesDataTable[[#This Row],[Order Date]])</f>
        <v>2026</v>
      </c>
      <c r="X1754" s="8" t="str">
        <f>"Q"&amp;ROUNDUP(MONTH(SalesDataTable[[#This Row],[Order Date]])/3,0)</f>
        <v>Q3</v>
      </c>
      <c r="Y1754" s="9">
        <f>MONTH(SalesDataTable[[#This Row],[Order Date]])</f>
        <v>8</v>
      </c>
      <c r="Z1754" s="8" t="str">
        <f>TEXT(SalesDataTable[[#This Row],[Order Date]],"mmm")</f>
        <v>Aug</v>
      </c>
    </row>
    <row r="1755" spans="1:26" ht="16">
      <c r="A1755" s="2">
        <v>2574</v>
      </c>
      <c r="B1755" s="3">
        <v>46261</v>
      </c>
      <c r="C1755" s="5">
        <f>YEAR(SalesDataTable[[#This Row],[Order Date]])</f>
        <v>2026</v>
      </c>
      <c r="D1755" s="14" t="str">
        <f>"Q"&amp;ROUNDUP(MONTH(SalesDataTable[[#This Row],[Order Date]])/3,0)</f>
        <v>Q3</v>
      </c>
      <c r="E1755" s="5">
        <f>MONTH(SalesDataTable[[#This Row],[Order Date]])</f>
        <v>8</v>
      </c>
      <c r="F1755" s="5" t="str">
        <f>TEXT(SalesDataTable[[#This Row],[Order Date]], "MMM")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25">
        <f>SalesDataTable[[#This Row],[Units Sold]]*SalesDataTable[[#This Row],[Unit Price]]</f>
        <v>104.33</v>
      </c>
      <c r="V1755" s="8">
        <f>SalesDataTable[[#This Row],[Units Sold]]*SalesDataTable[[#This Row],[Unit Price]]*SalesDataTable[[#This Row],[Discount %]]</f>
        <v>10.433</v>
      </c>
      <c r="W1755" s="5">
        <f>YEAR(SalesDataTable[[#This Row],[Order Date]])</f>
        <v>2026</v>
      </c>
      <c r="X1755" s="8" t="str">
        <f>"Q"&amp;ROUNDUP(MONTH(SalesDataTable[[#This Row],[Order Date]])/3,0)</f>
        <v>Q3</v>
      </c>
      <c r="Y1755" s="9">
        <f>MONTH(SalesDataTable[[#This Row],[Order Date]])</f>
        <v>8</v>
      </c>
      <c r="Z1755" s="8" t="str">
        <f>TEXT(SalesDataTable[[#This Row],[Order Date]],"mmm")</f>
        <v>Aug</v>
      </c>
    </row>
    <row r="1756" spans="1:26" ht="16">
      <c r="A1756" s="2">
        <v>2942</v>
      </c>
      <c r="B1756" s="3">
        <v>46261</v>
      </c>
      <c r="C1756" s="5">
        <f>YEAR(SalesDataTable[[#This Row],[Order Date]])</f>
        <v>2026</v>
      </c>
      <c r="D1756" s="14" t="str">
        <f>"Q"&amp;ROUNDUP(MONTH(SalesDataTable[[#This Row],[Order Date]])/3,0)</f>
        <v>Q3</v>
      </c>
      <c r="E1756" s="5">
        <f>MONTH(SalesDataTable[[#This Row],[Order Date]])</f>
        <v>8</v>
      </c>
      <c r="F1756" s="5" t="str">
        <f>TEXT(SalesDataTable[[#This Row],[Order Date]], "MMM")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25">
        <f>SalesDataTable[[#This Row],[Units Sold]]*SalesDataTable[[#This Row],[Unit Price]]</f>
        <v>156.94999999999999</v>
      </c>
      <c r="V1756" s="8">
        <f>SalesDataTable[[#This Row],[Units Sold]]*SalesDataTable[[#This Row],[Unit Price]]*SalesDataTable[[#This Row],[Discount %]]</f>
        <v>0</v>
      </c>
      <c r="W1756" s="5">
        <f>YEAR(SalesDataTable[[#This Row],[Order Date]])</f>
        <v>2026</v>
      </c>
      <c r="X1756" s="8" t="str">
        <f>"Q"&amp;ROUNDUP(MONTH(SalesDataTable[[#This Row],[Order Date]])/3,0)</f>
        <v>Q3</v>
      </c>
      <c r="Y1756" s="9">
        <f>MONTH(SalesDataTable[[#This Row],[Order Date]])</f>
        <v>8</v>
      </c>
      <c r="Z1756" s="8" t="str">
        <f>TEXT(SalesDataTable[[#This Row],[Order Date]],"mmm")</f>
        <v>Aug</v>
      </c>
    </row>
    <row r="1757" spans="1:26" ht="16">
      <c r="A1757" s="2">
        <v>3211</v>
      </c>
      <c r="B1757" s="3">
        <v>46261</v>
      </c>
      <c r="C1757" s="5">
        <f>YEAR(SalesDataTable[[#This Row],[Order Date]])</f>
        <v>2026</v>
      </c>
      <c r="D1757" s="14" t="str">
        <f>"Q"&amp;ROUNDUP(MONTH(SalesDataTable[[#This Row],[Order Date]])/3,0)</f>
        <v>Q3</v>
      </c>
      <c r="E1757" s="5">
        <f>MONTH(SalesDataTable[[#This Row],[Order Date]])</f>
        <v>8</v>
      </c>
      <c r="F1757" s="5" t="str">
        <f>TEXT(SalesDataTable[[#This Row],[Order Date]], "MMM")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25">
        <f>SalesDataTable[[#This Row],[Units Sold]]*SalesDataTable[[#This Row],[Unit Price]]</f>
        <v>123.99</v>
      </c>
      <c r="V1757" s="8">
        <f>SalesDataTable[[#This Row],[Units Sold]]*SalesDataTable[[#This Row],[Unit Price]]*SalesDataTable[[#This Row],[Discount %]]</f>
        <v>6.1995000000000005</v>
      </c>
      <c r="W1757" s="5">
        <f>YEAR(SalesDataTable[[#This Row],[Order Date]])</f>
        <v>2026</v>
      </c>
      <c r="X1757" s="8" t="str">
        <f>"Q"&amp;ROUNDUP(MONTH(SalesDataTable[[#This Row],[Order Date]])/3,0)</f>
        <v>Q3</v>
      </c>
      <c r="Y1757" s="9">
        <f>MONTH(SalesDataTable[[#This Row],[Order Date]])</f>
        <v>8</v>
      </c>
      <c r="Z1757" s="8" t="str">
        <f>TEXT(SalesDataTable[[#This Row],[Order Date]],"mmm")</f>
        <v>Aug</v>
      </c>
    </row>
    <row r="1758" spans="1:26" ht="16">
      <c r="A1758" s="2">
        <v>3306</v>
      </c>
      <c r="B1758" s="3">
        <v>46261</v>
      </c>
      <c r="C1758" s="5">
        <f>YEAR(SalesDataTable[[#This Row],[Order Date]])</f>
        <v>2026</v>
      </c>
      <c r="D1758" s="14" t="str">
        <f>"Q"&amp;ROUNDUP(MONTH(SalesDataTable[[#This Row],[Order Date]])/3,0)</f>
        <v>Q3</v>
      </c>
      <c r="E1758" s="5">
        <f>MONTH(SalesDataTable[[#This Row],[Order Date]])</f>
        <v>8</v>
      </c>
      <c r="F1758" s="5" t="str">
        <f>TEXT(SalesDataTable[[#This Row],[Order Date]], "MMM")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25">
        <f>SalesDataTable[[#This Row],[Units Sold]]*SalesDataTable[[#This Row],[Unit Price]]</f>
        <v>35.590000000000003</v>
      </c>
      <c r="V1758" s="8">
        <f>SalesDataTable[[#This Row],[Units Sold]]*SalesDataTable[[#This Row],[Unit Price]]*SalesDataTable[[#This Row],[Discount %]]</f>
        <v>0</v>
      </c>
      <c r="W1758" s="5">
        <f>YEAR(SalesDataTable[[#This Row],[Order Date]])</f>
        <v>2026</v>
      </c>
      <c r="X1758" s="8" t="str">
        <f>"Q"&amp;ROUNDUP(MONTH(SalesDataTable[[#This Row],[Order Date]])/3,0)</f>
        <v>Q3</v>
      </c>
      <c r="Y1758" s="9">
        <f>MONTH(SalesDataTable[[#This Row],[Order Date]])</f>
        <v>8</v>
      </c>
      <c r="Z1758" s="8" t="str">
        <f>TEXT(SalesDataTable[[#This Row],[Order Date]],"mmm")</f>
        <v>Aug</v>
      </c>
    </row>
    <row r="1759" spans="1:26" ht="16">
      <c r="A1759" s="2">
        <v>3837</v>
      </c>
      <c r="B1759" s="3">
        <v>46261</v>
      </c>
      <c r="C1759" s="5">
        <f>YEAR(SalesDataTable[[#This Row],[Order Date]])</f>
        <v>2026</v>
      </c>
      <c r="D1759" s="14" t="str">
        <f>"Q"&amp;ROUNDUP(MONTH(SalesDataTable[[#This Row],[Order Date]])/3,0)</f>
        <v>Q3</v>
      </c>
      <c r="E1759" s="5">
        <f>MONTH(SalesDataTable[[#This Row],[Order Date]])</f>
        <v>8</v>
      </c>
      <c r="F1759" s="5" t="str">
        <f>TEXT(SalesDataTable[[#This Row],[Order Date]], "MMM")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25">
        <f>SalesDataTable[[#This Row],[Units Sold]]*SalesDataTable[[#This Row],[Unit Price]]</f>
        <v>671.74</v>
      </c>
      <c r="V1759" s="8">
        <f>SalesDataTable[[#This Row],[Units Sold]]*SalesDataTable[[#This Row],[Unit Price]]*SalesDataTable[[#This Row],[Discount %]]</f>
        <v>67.174000000000007</v>
      </c>
      <c r="W1759" s="5">
        <f>YEAR(SalesDataTable[[#This Row],[Order Date]])</f>
        <v>2026</v>
      </c>
      <c r="X1759" s="8" t="str">
        <f>"Q"&amp;ROUNDUP(MONTH(SalesDataTable[[#This Row],[Order Date]])/3,0)</f>
        <v>Q3</v>
      </c>
      <c r="Y1759" s="9">
        <f>MONTH(SalesDataTable[[#This Row],[Order Date]])</f>
        <v>8</v>
      </c>
      <c r="Z1759" s="8" t="str">
        <f>TEXT(SalesDataTable[[#This Row],[Order Date]],"mmm")</f>
        <v>Aug</v>
      </c>
    </row>
    <row r="1760" spans="1:26" ht="16">
      <c r="A1760" s="2">
        <v>4169</v>
      </c>
      <c r="B1760" s="3">
        <v>46261</v>
      </c>
      <c r="C1760" s="5">
        <f>YEAR(SalesDataTable[[#This Row],[Order Date]])</f>
        <v>2026</v>
      </c>
      <c r="D1760" s="14" t="str">
        <f>"Q"&amp;ROUNDUP(MONTH(SalesDataTable[[#This Row],[Order Date]])/3,0)</f>
        <v>Q3</v>
      </c>
      <c r="E1760" s="5">
        <f>MONTH(SalesDataTable[[#This Row],[Order Date]])</f>
        <v>8</v>
      </c>
      <c r="F1760" s="5" t="str">
        <f>TEXT(SalesDataTable[[#This Row],[Order Date]], "MMM")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25">
        <f>SalesDataTable[[#This Row],[Units Sold]]*SalesDataTable[[#This Row],[Unit Price]]</f>
        <v>50.7</v>
      </c>
      <c r="V1760" s="8">
        <f>SalesDataTable[[#This Row],[Units Sold]]*SalesDataTable[[#This Row],[Unit Price]]*SalesDataTable[[#This Row],[Discount %]]</f>
        <v>2.5350000000000001</v>
      </c>
      <c r="W1760" s="5">
        <f>YEAR(SalesDataTable[[#This Row],[Order Date]])</f>
        <v>2026</v>
      </c>
      <c r="X1760" s="8" t="str">
        <f>"Q"&amp;ROUNDUP(MONTH(SalesDataTable[[#This Row],[Order Date]])/3,0)</f>
        <v>Q3</v>
      </c>
      <c r="Y1760" s="9">
        <f>MONTH(SalesDataTable[[#This Row],[Order Date]])</f>
        <v>8</v>
      </c>
      <c r="Z1760" s="8" t="str">
        <f>TEXT(SalesDataTable[[#This Row],[Order Date]],"mmm")</f>
        <v>Aug</v>
      </c>
    </row>
    <row r="1761" spans="1:26" ht="16">
      <c r="A1761" s="2">
        <v>4452</v>
      </c>
      <c r="B1761" s="3">
        <v>46261</v>
      </c>
      <c r="C1761" s="5">
        <f>YEAR(SalesDataTable[[#This Row],[Order Date]])</f>
        <v>2026</v>
      </c>
      <c r="D1761" s="14" t="str">
        <f>"Q"&amp;ROUNDUP(MONTH(SalesDataTable[[#This Row],[Order Date]])/3,0)</f>
        <v>Q3</v>
      </c>
      <c r="E1761" s="5">
        <f>MONTH(SalesDataTable[[#This Row],[Order Date]])</f>
        <v>8</v>
      </c>
      <c r="F1761" s="5" t="str">
        <f>TEXT(SalesDataTable[[#This Row],[Order Date]], "MMM")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25">
        <f>SalesDataTable[[#This Row],[Units Sold]]*SalesDataTable[[#This Row],[Unit Price]]</f>
        <v>458.28</v>
      </c>
      <c r="V1761" s="8">
        <f>SalesDataTable[[#This Row],[Units Sold]]*SalesDataTable[[#This Row],[Unit Price]]*SalesDataTable[[#This Row],[Discount %]]</f>
        <v>45.828000000000003</v>
      </c>
      <c r="W1761" s="5">
        <f>YEAR(SalesDataTable[[#This Row],[Order Date]])</f>
        <v>2026</v>
      </c>
      <c r="X1761" s="8" t="str">
        <f>"Q"&amp;ROUNDUP(MONTH(SalesDataTable[[#This Row],[Order Date]])/3,0)</f>
        <v>Q3</v>
      </c>
      <c r="Y1761" s="9">
        <f>MONTH(SalesDataTable[[#This Row],[Order Date]])</f>
        <v>8</v>
      </c>
      <c r="Z1761" s="8" t="str">
        <f>TEXT(SalesDataTable[[#This Row],[Order Date]],"mmm")</f>
        <v>Aug</v>
      </c>
    </row>
    <row r="1762" spans="1:26" ht="16">
      <c r="A1762" s="2">
        <v>4740</v>
      </c>
      <c r="B1762" s="3">
        <v>46261</v>
      </c>
      <c r="C1762" s="5">
        <f>YEAR(SalesDataTable[[#This Row],[Order Date]])</f>
        <v>2026</v>
      </c>
      <c r="D1762" s="14" t="str">
        <f>"Q"&amp;ROUNDUP(MONTH(SalesDataTable[[#This Row],[Order Date]])/3,0)</f>
        <v>Q3</v>
      </c>
      <c r="E1762" s="5">
        <f>MONTH(SalesDataTable[[#This Row],[Order Date]])</f>
        <v>8</v>
      </c>
      <c r="F1762" s="5" t="str">
        <f>TEXT(SalesDataTable[[#This Row],[Order Date]], "MMM")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25">
        <f>SalesDataTable[[#This Row],[Units Sold]]*SalesDataTable[[#This Row],[Unit Price]]</f>
        <v>363.9</v>
      </c>
      <c r="V1762" s="8">
        <f>SalesDataTable[[#This Row],[Units Sold]]*SalesDataTable[[#This Row],[Unit Price]]*SalesDataTable[[#This Row],[Discount %]]</f>
        <v>36.39</v>
      </c>
      <c r="W1762" s="5">
        <f>YEAR(SalesDataTable[[#This Row],[Order Date]])</f>
        <v>2026</v>
      </c>
      <c r="X1762" s="8" t="str">
        <f>"Q"&amp;ROUNDUP(MONTH(SalesDataTable[[#This Row],[Order Date]])/3,0)</f>
        <v>Q3</v>
      </c>
      <c r="Y1762" s="9">
        <f>MONTH(SalesDataTable[[#This Row],[Order Date]])</f>
        <v>8</v>
      </c>
      <c r="Z1762" s="8" t="str">
        <f>TEXT(SalesDataTable[[#This Row],[Order Date]],"mmm")</f>
        <v>Aug</v>
      </c>
    </row>
    <row r="1763" spans="1:26" ht="16">
      <c r="A1763" s="2">
        <v>5000</v>
      </c>
      <c r="B1763" s="3">
        <v>46261</v>
      </c>
      <c r="C1763" s="5">
        <f>YEAR(SalesDataTable[[#This Row],[Order Date]])</f>
        <v>2026</v>
      </c>
      <c r="D1763" s="14" t="str">
        <f>"Q"&amp;ROUNDUP(MONTH(SalesDataTable[[#This Row],[Order Date]])/3,0)</f>
        <v>Q3</v>
      </c>
      <c r="E1763" s="5">
        <f>MONTH(SalesDataTable[[#This Row],[Order Date]])</f>
        <v>8</v>
      </c>
      <c r="F1763" s="5" t="str">
        <f>TEXT(SalesDataTable[[#This Row],[Order Date]], "MMM")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25">
        <f>SalesDataTable[[#This Row],[Units Sold]]*SalesDataTable[[#This Row],[Unit Price]]</f>
        <v>74</v>
      </c>
      <c r="V1763" s="8">
        <f>SalesDataTable[[#This Row],[Units Sold]]*SalesDataTable[[#This Row],[Unit Price]]*SalesDataTable[[#This Row],[Discount %]]</f>
        <v>0</v>
      </c>
      <c r="W1763" s="5">
        <f>YEAR(SalesDataTable[[#This Row],[Order Date]])</f>
        <v>2026</v>
      </c>
      <c r="X1763" s="8" t="str">
        <f>"Q"&amp;ROUNDUP(MONTH(SalesDataTable[[#This Row],[Order Date]])/3,0)</f>
        <v>Q3</v>
      </c>
      <c r="Y1763" s="9">
        <f>MONTH(SalesDataTable[[#This Row],[Order Date]])</f>
        <v>8</v>
      </c>
      <c r="Z1763" s="8" t="str">
        <f>TEXT(SalesDataTable[[#This Row],[Order Date]],"mmm")</f>
        <v>Aug</v>
      </c>
    </row>
    <row r="1764" spans="1:26" ht="16">
      <c r="A1764" s="2">
        <v>5058</v>
      </c>
      <c r="B1764" s="3">
        <v>46261</v>
      </c>
      <c r="C1764" s="5">
        <f>YEAR(SalesDataTable[[#This Row],[Order Date]])</f>
        <v>2026</v>
      </c>
      <c r="D1764" s="14" t="str">
        <f>"Q"&amp;ROUNDUP(MONTH(SalesDataTable[[#This Row],[Order Date]])/3,0)</f>
        <v>Q3</v>
      </c>
      <c r="E1764" s="5">
        <f>MONTH(SalesDataTable[[#This Row],[Order Date]])</f>
        <v>8</v>
      </c>
      <c r="F1764" s="5" t="str">
        <f>TEXT(SalesDataTable[[#This Row],[Order Date]], "MMM")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25">
        <f>SalesDataTable[[#This Row],[Units Sold]]*SalesDataTable[[#This Row],[Unit Price]]</f>
        <v>247.98</v>
      </c>
      <c r="V1764" s="8">
        <f>SalesDataTable[[#This Row],[Units Sold]]*SalesDataTable[[#This Row],[Unit Price]]*SalesDataTable[[#This Row],[Discount %]]</f>
        <v>49.596000000000004</v>
      </c>
      <c r="W1764" s="5">
        <f>YEAR(SalesDataTable[[#This Row],[Order Date]])</f>
        <v>2026</v>
      </c>
      <c r="X1764" s="8" t="str">
        <f>"Q"&amp;ROUNDUP(MONTH(SalesDataTable[[#This Row],[Order Date]])/3,0)</f>
        <v>Q3</v>
      </c>
      <c r="Y1764" s="9">
        <f>MONTH(SalesDataTable[[#This Row],[Order Date]])</f>
        <v>8</v>
      </c>
      <c r="Z1764" s="8" t="str">
        <f>TEXT(SalesDataTable[[#This Row],[Order Date]],"mmm")</f>
        <v>Aug</v>
      </c>
    </row>
    <row r="1765" spans="1:26" ht="16">
      <c r="A1765" s="2">
        <v>496</v>
      </c>
      <c r="B1765" s="3">
        <v>46262</v>
      </c>
      <c r="C1765" s="5">
        <f>YEAR(SalesDataTable[[#This Row],[Order Date]])</f>
        <v>2026</v>
      </c>
      <c r="D1765" s="14" t="str">
        <f>"Q"&amp;ROUNDUP(MONTH(SalesDataTable[[#This Row],[Order Date]])/3,0)</f>
        <v>Q3</v>
      </c>
      <c r="E1765" s="5">
        <f>MONTH(SalesDataTable[[#This Row],[Order Date]])</f>
        <v>8</v>
      </c>
      <c r="F1765" s="5" t="str">
        <f>TEXT(SalesDataTable[[#This Row],[Order Date]], "MMM")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25">
        <f>SalesDataTable[[#This Row],[Units Sold]]*SalesDataTable[[#This Row],[Unit Price]]</f>
        <v>37.020000000000003</v>
      </c>
      <c r="V1765" s="8">
        <f>SalesDataTable[[#This Row],[Units Sold]]*SalesDataTable[[#This Row],[Unit Price]]*SalesDataTable[[#This Row],[Discount %]]</f>
        <v>0</v>
      </c>
      <c r="W1765" s="5">
        <f>YEAR(SalesDataTable[[#This Row],[Order Date]])</f>
        <v>2026</v>
      </c>
      <c r="X1765" s="8" t="str">
        <f>"Q"&amp;ROUNDUP(MONTH(SalesDataTable[[#This Row],[Order Date]])/3,0)</f>
        <v>Q3</v>
      </c>
      <c r="Y1765" s="9">
        <f>MONTH(SalesDataTable[[#This Row],[Order Date]])</f>
        <v>8</v>
      </c>
      <c r="Z1765" s="8" t="str">
        <f>TEXT(SalesDataTable[[#This Row],[Order Date]],"mmm")</f>
        <v>Aug</v>
      </c>
    </row>
    <row r="1766" spans="1:26" ht="16">
      <c r="A1766" s="2">
        <v>1343</v>
      </c>
      <c r="B1766" s="3">
        <v>46262</v>
      </c>
      <c r="C1766" s="5">
        <f>YEAR(SalesDataTable[[#This Row],[Order Date]])</f>
        <v>2026</v>
      </c>
      <c r="D1766" s="14" t="str">
        <f>"Q"&amp;ROUNDUP(MONTH(SalesDataTable[[#This Row],[Order Date]])/3,0)</f>
        <v>Q3</v>
      </c>
      <c r="E1766" s="5">
        <f>MONTH(SalesDataTable[[#This Row],[Order Date]])</f>
        <v>8</v>
      </c>
      <c r="F1766" s="5" t="str">
        <f>TEXT(SalesDataTable[[#This Row],[Order Date]], "MMM")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25">
        <f>SalesDataTable[[#This Row],[Units Sold]]*SalesDataTable[[#This Row],[Unit Price]]</f>
        <v>81.06</v>
      </c>
      <c r="V1766" s="8">
        <f>SalesDataTable[[#This Row],[Units Sold]]*SalesDataTable[[#This Row],[Unit Price]]*SalesDataTable[[#This Row],[Discount %]]</f>
        <v>0</v>
      </c>
      <c r="W1766" s="5">
        <f>YEAR(SalesDataTable[[#This Row],[Order Date]])</f>
        <v>2026</v>
      </c>
      <c r="X1766" s="8" t="str">
        <f>"Q"&amp;ROUNDUP(MONTH(SalesDataTable[[#This Row],[Order Date]])/3,0)</f>
        <v>Q3</v>
      </c>
      <c r="Y1766" s="9">
        <f>MONTH(SalesDataTable[[#This Row],[Order Date]])</f>
        <v>8</v>
      </c>
      <c r="Z1766" s="8" t="str">
        <f>TEXT(SalesDataTable[[#This Row],[Order Date]],"mmm")</f>
        <v>Aug</v>
      </c>
    </row>
    <row r="1767" spans="1:26" ht="16">
      <c r="A1767" s="2">
        <v>1455</v>
      </c>
      <c r="B1767" s="3">
        <v>46262</v>
      </c>
      <c r="C1767" s="5">
        <f>YEAR(SalesDataTable[[#This Row],[Order Date]])</f>
        <v>2026</v>
      </c>
      <c r="D1767" s="14" t="str">
        <f>"Q"&amp;ROUNDUP(MONTH(SalesDataTable[[#This Row],[Order Date]])/3,0)</f>
        <v>Q3</v>
      </c>
      <c r="E1767" s="5">
        <f>MONTH(SalesDataTable[[#This Row],[Order Date]])</f>
        <v>8</v>
      </c>
      <c r="F1767" s="5" t="str">
        <f>TEXT(SalesDataTable[[#This Row],[Order Date]], "MMM")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25">
        <f>SalesDataTable[[#This Row],[Units Sold]]*SalesDataTable[[#This Row],[Unit Price]]</f>
        <v>103.82</v>
      </c>
      <c r="V1767" s="8">
        <f>SalesDataTable[[#This Row],[Units Sold]]*SalesDataTable[[#This Row],[Unit Price]]*SalesDataTable[[#This Row],[Discount %]]</f>
        <v>0</v>
      </c>
      <c r="W1767" s="5">
        <f>YEAR(SalesDataTable[[#This Row],[Order Date]])</f>
        <v>2026</v>
      </c>
      <c r="X1767" s="8" t="str">
        <f>"Q"&amp;ROUNDUP(MONTH(SalesDataTable[[#This Row],[Order Date]])/3,0)</f>
        <v>Q3</v>
      </c>
      <c r="Y1767" s="9">
        <f>MONTH(SalesDataTable[[#This Row],[Order Date]])</f>
        <v>8</v>
      </c>
      <c r="Z1767" s="8" t="str">
        <f>TEXT(SalesDataTable[[#This Row],[Order Date]],"mmm")</f>
        <v>Aug</v>
      </c>
    </row>
    <row r="1768" spans="1:26" ht="16">
      <c r="A1768" s="2">
        <v>1632</v>
      </c>
      <c r="B1768" s="3">
        <v>46262</v>
      </c>
      <c r="C1768" s="5">
        <f>YEAR(SalesDataTable[[#This Row],[Order Date]])</f>
        <v>2026</v>
      </c>
      <c r="D1768" s="14" t="str">
        <f>"Q"&amp;ROUNDUP(MONTH(SalesDataTable[[#This Row],[Order Date]])/3,0)</f>
        <v>Q3</v>
      </c>
      <c r="E1768" s="5">
        <f>MONTH(SalesDataTable[[#This Row],[Order Date]])</f>
        <v>8</v>
      </c>
      <c r="F1768" s="5" t="str">
        <f>TEXT(SalesDataTable[[#This Row],[Order Date]], "MMM")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25">
        <f>SalesDataTable[[#This Row],[Units Sold]]*SalesDataTable[[#This Row],[Unit Price]]</f>
        <v>35.700000000000003</v>
      </c>
      <c r="V1768" s="8">
        <f>SalesDataTable[[#This Row],[Units Sold]]*SalesDataTable[[#This Row],[Unit Price]]*SalesDataTable[[#This Row],[Discount %]]</f>
        <v>1.7850000000000001</v>
      </c>
      <c r="W1768" s="5">
        <f>YEAR(SalesDataTable[[#This Row],[Order Date]])</f>
        <v>2026</v>
      </c>
      <c r="X1768" s="8" t="str">
        <f>"Q"&amp;ROUNDUP(MONTH(SalesDataTable[[#This Row],[Order Date]])/3,0)</f>
        <v>Q3</v>
      </c>
      <c r="Y1768" s="9">
        <f>MONTH(SalesDataTable[[#This Row],[Order Date]])</f>
        <v>8</v>
      </c>
      <c r="Z1768" s="8" t="str">
        <f>TEXT(SalesDataTable[[#This Row],[Order Date]],"mmm")</f>
        <v>Aug</v>
      </c>
    </row>
    <row r="1769" spans="1:26" ht="16">
      <c r="A1769" s="2">
        <v>1817</v>
      </c>
      <c r="B1769" s="3">
        <v>46262</v>
      </c>
      <c r="C1769" s="5">
        <f>YEAR(SalesDataTable[[#This Row],[Order Date]])</f>
        <v>2026</v>
      </c>
      <c r="D1769" s="14" t="str">
        <f>"Q"&amp;ROUNDUP(MONTH(SalesDataTable[[#This Row],[Order Date]])/3,0)</f>
        <v>Q3</v>
      </c>
      <c r="E1769" s="5">
        <f>MONTH(SalesDataTable[[#This Row],[Order Date]])</f>
        <v>8</v>
      </c>
      <c r="F1769" s="5" t="str">
        <f>TEXT(SalesDataTable[[#This Row],[Order Date]], "MMM")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25">
        <f>SalesDataTable[[#This Row],[Units Sold]]*SalesDataTable[[#This Row],[Unit Price]]</f>
        <v>36.590000000000003</v>
      </c>
      <c r="V1769" s="8">
        <f>SalesDataTable[[#This Row],[Units Sold]]*SalesDataTable[[#This Row],[Unit Price]]*SalesDataTable[[#This Row],[Discount %]]</f>
        <v>1.8295000000000003</v>
      </c>
      <c r="W1769" s="5">
        <f>YEAR(SalesDataTable[[#This Row],[Order Date]])</f>
        <v>2026</v>
      </c>
      <c r="X1769" s="8" t="str">
        <f>"Q"&amp;ROUNDUP(MONTH(SalesDataTable[[#This Row],[Order Date]])/3,0)</f>
        <v>Q3</v>
      </c>
      <c r="Y1769" s="9">
        <f>MONTH(SalesDataTable[[#This Row],[Order Date]])</f>
        <v>8</v>
      </c>
      <c r="Z1769" s="8" t="str">
        <f>TEXT(SalesDataTable[[#This Row],[Order Date]],"mmm")</f>
        <v>Aug</v>
      </c>
    </row>
    <row r="1770" spans="1:26" ht="16">
      <c r="A1770" s="2">
        <v>2993</v>
      </c>
      <c r="B1770" s="3">
        <v>46262</v>
      </c>
      <c r="C1770" s="5">
        <f>YEAR(SalesDataTable[[#This Row],[Order Date]])</f>
        <v>2026</v>
      </c>
      <c r="D1770" s="14" t="str">
        <f>"Q"&amp;ROUNDUP(MONTH(SalesDataTable[[#This Row],[Order Date]])/3,0)</f>
        <v>Q3</v>
      </c>
      <c r="E1770" s="5">
        <f>MONTH(SalesDataTable[[#This Row],[Order Date]])</f>
        <v>8</v>
      </c>
      <c r="F1770" s="5" t="str">
        <f>TEXT(SalesDataTable[[#This Row],[Order Date]], "MMM")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25">
        <f>SalesDataTable[[#This Row],[Units Sold]]*SalesDataTable[[#This Row],[Unit Price]]</f>
        <v>106.56</v>
      </c>
      <c r="V1770" s="8">
        <f>SalesDataTable[[#This Row],[Units Sold]]*SalesDataTable[[#This Row],[Unit Price]]*SalesDataTable[[#This Row],[Discount %]]</f>
        <v>10.656000000000001</v>
      </c>
      <c r="W1770" s="5">
        <f>YEAR(SalesDataTable[[#This Row],[Order Date]])</f>
        <v>2026</v>
      </c>
      <c r="X1770" s="8" t="str">
        <f>"Q"&amp;ROUNDUP(MONTH(SalesDataTable[[#This Row],[Order Date]])/3,0)</f>
        <v>Q3</v>
      </c>
      <c r="Y1770" s="9">
        <f>MONTH(SalesDataTable[[#This Row],[Order Date]])</f>
        <v>8</v>
      </c>
      <c r="Z1770" s="8" t="str">
        <f>TEXT(SalesDataTable[[#This Row],[Order Date]],"mmm")</f>
        <v>Aug</v>
      </c>
    </row>
    <row r="1771" spans="1:26" ht="16">
      <c r="A1771" s="2">
        <v>4676</v>
      </c>
      <c r="B1771" s="3">
        <v>46262</v>
      </c>
      <c r="C1771" s="5">
        <f>YEAR(SalesDataTable[[#This Row],[Order Date]])</f>
        <v>2026</v>
      </c>
      <c r="D1771" s="14" t="str">
        <f>"Q"&amp;ROUNDUP(MONTH(SalesDataTable[[#This Row],[Order Date]])/3,0)</f>
        <v>Q3</v>
      </c>
      <c r="E1771" s="5">
        <f>MONTH(SalesDataTable[[#This Row],[Order Date]])</f>
        <v>8</v>
      </c>
      <c r="F1771" s="5" t="str">
        <f>TEXT(SalesDataTable[[#This Row],[Order Date]], "MMM")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25">
        <f>SalesDataTable[[#This Row],[Units Sold]]*SalesDataTable[[#This Row],[Unit Price]]</f>
        <v>163.76</v>
      </c>
      <c r="V1771" s="8">
        <f>SalesDataTable[[#This Row],[Units Sold]]*SalesDataTable[[#This Row],[Unit Price]]*SalesDataTable[[#This Row],[Discount %]]</f>
        <v>16.376000000000001</v>
      </c>
      <c r="W1771" s="5">
        <f>YEAR(SalesDataTable[[#This Row],[Order Date]])</f>
        <v>2026</v>
      </c>
      <c r="X1771" s="8" t="str">
        <f>"Q"&amp;ROUNDUP(MONTH(SalesDataTable[[#This Row],[Order Date]])/3,0)</f>
        <v>Q3</v>
      </c>
      <c r="Y1771" s="9">
        <f>MONTH(SalesDataTable[[#This Row],[Order Date]])</f>
        <v>8</v>
      </c>
      <c r="Z1771" s="8" t="str">
        <f>TEXT(SalesDataTable[[#This Row],[Order Date]],"mmm")</f>
        <v>Aug</v>
      </c>
    </row>
    <row r="1772" spans="1:26" ht="16">
      <c r="A1772" s="2">
        <v>5105</v>
      </c>
      <c r="B1772" s="3">
        <v>46262</v>
      </c>
      <c r="C1772" s="5">
        <f>YEAR(SalesDataTable[[#This Row],[Order Date]])</f>
        <v>2026</v>
      </c>
      <c r="D1772" s="14" t="str">
        <f>"Q"&amp;ROUNDUP(MONTH(SalesDataTable[[#This Row],[Order Date]])/3,0)</f>
        <v>Q3</v>
      </c>
      <c r="E1772" s="5">
        <f>MONTH(SalesDataTable[[#This Row],[Order Date]])</f>
        <v>8</v>
      </c>
      <c r="F1772" s="5" t="str">
        <f>TEXT(SalesDataTable[[#This Row],[Order Date]], "MMM")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25">
        <f>SalesDataTable[[#This Row],[Units Sold]]*SalesDataTable[[#This Row],[Unit Price]]</f>
        <v>186.16</v>
      </c>
      <c r="V1772" s="8">
        <f>SalesDataTable[[#This Row],[Units Sold]]*SalesDataTable[[#This Row],[Unit Price]]*SalesDataTable[[#This Row],[Discount %]]</f>
        <v>0</v>
      </c>
      <c r="W1772" s="5">
        <f>YEAR(SalesDataTable[[#This Row],[Order Date]])</f>
        <v>2026</v>
      </c>
      <c r="X1772" s="8" t="str">
        <f>"Q"&amp;ROUNDUP(MONTH(SalesDataTable[[#This Row],[Order Date]])/3,0)</f>
        <v>Q3</v>
      </c>
      <c r="Y1772" s="9">
        <f>MONTH(SalesDataTable[[#This Row],[Order Date]])</f>
        <v>8</v>
      </c>
      <c r="Z1772" s="8" t="str">
        <f>TEXT(SalesDataTable[[#This Row],[Order Date]],"mmm")</f>
        <v>Aug</v>
      </c>
    </row>
    <row r="1773" spans="1:26" ht="16">
      <c r="A1773" s="2">
        <v>223</v>
      </c>
      <c r="B1773" s="3">
        <v>46263</v>
      </c>
      <c r="C1773" s="5">
        <f>YEAR(SalesDataTable[[#This Row],[Order Date]])</f>
        <v>2026</v>
      </c>
      <c r="D1773" s="14" t="str">
        <f>"Q"&amp;ROUNDUP(MONTH(SalesDataTable[[#This Row],[Order Date]])/3,0)</f>
        <v>Q3</v>
      </c>
      <c r="E1773" s="5">
        <f>MONTH(SalesDataTable[[#This Row],[Order Date]])</f>
        <v>8</v>
      </c>
      <c r="F1773" s="5" t="str">
        <f>TEXT(SalesDataTable[[#This Row],[Order Date]], "MMM")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25">
        <f>SalesDataTable[[#This Row],[Units Sold]]*SalesDataTable[[#This Row],[Unit Price]]</f>
        <v>49.79</v>
      </c>
      <c r="V1773" s="8">
        <f>SalesDataTable[[#This Row],[Units Sold]]*SalesDataTable[[#This Row],[Unit Price]]*SalesDataTable[[#This Row],[Discount %]]</f>
        <v>0</v>
      </c>
      <c r="W1773" s="5">
        <f>YEAR(SalesDataTable[[#This Row],[Order Date]])</f>
        <v>2026</v>
      </c>
      <c r="X1773" s="8" t="str">
        <f>"Q"&amp;ROUNDUP(MONTH(SalesDataTable[[#This Row],[Order Date]])/3,0)</f>
        <v>Q3</v>
      </c>
      <c r="Y1773" s="9">
        <f>MONTH(SalesDataTable[[#This Row],[Order Date]])</f>
        <v>8</v>
      </c>
      <c r="Z1773" s="8" t="str">
        <f>TEXT(SalesDataTable[[#This Row],[Order Date]],"mmm")</f>
        <v>Aug</v>
      </c>
    </row>
    <row r="1774" spans="1:26" ht="16">
      <c r="A1774" s="2">
        <v>1023</v>
      </c>
      <c r="B1774" s="3">
        <v>46263</v>
      </c>
      <c r="C1774" s="5">
        <f>YEAR(SalesDataTable[[#This Row],[Order Date]])</f>
        <v>2026</v>
      </c>
      <c r="D1774" s="14" t="str">
        <f>"Q"&amp;ROUNDUP(MONTH(SalesDataTable[[#This Row],[Order Date]])/3,0)</f>
        <v>Q3</v>
      </c>
      <c r="E1774" s="5">
        <f>MONTH(SalesDataTable[[#This Row],[Order Date]])</f>
        <v>8</v>
      </c>
      <c r="F1774" s="5" t="str">
        <f>TEXT(SalesDataTable[[#This Row],[Order Date]], "MMM")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25">
        <f>SalesDataTable[[#This Row],[Units Sold]]*SalesDataTable[[#This Row],[Unit Price]]</f>
        <v>541.14</v>
      </c>
      <c r="V1774" s="8">
        <f>SalesDataTable[[#This Row],[Units Sold]]*SalesDataTable[[#This Row],[Unit Price]]*SalesDataTable[[#This Row],[Discount %]]</f>
        <v>0</v>
      </c>
      <c r="W1774" s="5">
        <f>YEAR(SalesDataTable[[#This Row],[Order Date]])</f>
        <v>2026</v>
      </c>
      <c r="X1774" s="8" t="str">
        <f>"Q"&amp;ROUNDUP(MONTH(SalesDataTable[[#This Row],[Order Date]])/3,0)</f>
        <v>Q3</v>
      </c>
      <c r="Y1774" s="9">
        <f>MONTH(SalesDataTable[[#This Row],[Order Date]])</f>
        <v>8</v>
      </c>
      <c r="Z1774" s="8" t="str">
        <f>TEXT(SalesDataTable[[#This Row],[Order Date]],"mmm")</f>
        <v>Aug</v>
      </c>
    </row>
    <row r="1775" spans="1:26" ht="16">
      <c r="A1775" s="2">
        <v>1694</v>
      </c>
      <c r="B1775" s="3">
        <v>46263</v>
      </c>
      <c r="C1775" s="5">
        <f>YEAR(SalesDataTable[[#This Row],[Order Date]])</f>
        <v>2026</v>
      </c>
      <c r="D1775" s="14" t="str">
        <f>"Q"&amp;ROUNDUP(MONTH(SalesDataTable[[#This Row],[Order Date]])/3,0)</f>
        <v>Q3</v>
      </c>
      <c r="E1775" s="5">
        <f>MONTH(SalesDataTable[[#This Row],[Order Date]])</f>
        <v>8</v>
      </c>
      <c r="F1775" s="5" t="str">
        <f>TEXT(SalesDataTable[[#This Row],[Order Date]], "MMM")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25">
        <f>SalesDataTable[[#This Row],[Units Sold]]*SalesDataTable[[#This Row],[Unit Price]]</f>
        <v>70.38</v>
      </c>
      <c r="V1775" s="8">
        <f>SalesDataTable[[#This Row],[Units Sold]]*SalesDataTable[[#This Row],[Unit Price]]*SalesDataTable[[#This Row],[Discount %]]</f>
        <v>10.556999999999999</v>
      </c>
      <c r="W1775" s="5">
        <f>YEAR(SalesDataTable[[#This Row],[Order Date]])</f>
        <v>2026</v>
      </c>
      <c r="X1775" s="8" t="str">
        <f>"Q"&amp;ROUNDUP(MONTH(SalesDataTable[[#This Row],[Order Date]])/3,0)</f>
        <v>Q3</v>
      </c>
      <c r="Y1775" s="9">
        <f>MONTH(SalesDataTable[[#This Row],[Order Date]])</f>
        <v>8</v>
      </c>
      <c r="Z1775" s="8" t="str">
        <f>TEXT(SalesDataTable[[#This Row],[Order Date]],"mmm")</f>
        <v>Aug</v>
      </c>
    </row>
    <row r="1776" spans="1:26" ht="16">
      <c r="A1776" s="2">
        <v>2006</v>
      </c>
      <c r="B1776" s="3">
        <v>46263</v>
      </c>
      <c r="C1776" s="5">
        <f>YEAR(SalesDataTable[[#This Row],[Order Date]])</f>
        <v>2026</v>
      </c>
      <c r="D1776" s="14" t="str">
        <f>"Q"&amp;ROUNDUP(MONTH(SalesDataTable[[#This Row],[Order Date]])/3,0)</f>
        <v>Q3</v>
      </c>
      <c r="E1776" s="5">
        <f>MONTH(SalesDataTable[[#This Row],[Order Date]])</f>
        <v>8</v>
      </c>
      <c r="F1776" s="5" t="str">
        <f>TEXT(SalesDataTable[[#This Row],[Order Date]], "MMM")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25">
        <f>SalesDataTable[[#This Row],[Units Sold]]*SalesDataTable[[#This Row],[Unit Price]]</f>
        <v>46.43</v>
      </c>
      <c r="V1776" s="8">
        <f>SalesDataTable[[#This Row],[Units Sold]]*SalesDataTable[[#This Row],[Unit Price]]*SalesDataTable[[#This Row],[Discount %]]</f>
        <v>0</v>
      </c>
      <c r="W1776" s="5">
        <f>YEAR(SalesDataTable[[#This Row],[Order Date]])</f>
        <v>2026</v>
      </c>
      <c r="X1776" s="8" t="str">
        <f>"Q"&amp;ROUNDUP(MONTH(SalesDataTable[[#This Row],[Order Date]])/3,0)</f>
        <v>Q3</v>
      </c>
      <c r="Y1776" s="9">
        <f>MONTH(SalesDataTable[[#This Row],[Order Date]])</f>
        <v>8</v>
      </c>
      <c r="Z1776" s="8" t="str">
        <f>TEXT(SalesDataTable[[#This Row],[Order Date]],"mmm")</f>
        <v>Aug</v>
      </c>
    </row>
    <row r="1777" spans="1:26" ht="16">
      <c r="A1777" s="2">
        <v>3026</v>
      </c>
      <c r="B1777" s="3">
        <v>46263</v>
      </c>
      <c r="C1777" s="5">
        <f>YEAR(SalesDataTable[[#This Row],[Order Date]])</f>
        <v>2026</v>
      </c>
      <c r="D1777" s="14" t="str">
        <f>"Q"&amp;ROUNDUP(MONTH(SalesDataTable[[#This Row],[Order Date]])/3,0)</f>
        <v>Q3</v>
      </c>
      <c r="E1777" s="5">
        <f>MONTH(SalesDataTable[[#This Row],[Order Date]])</f>
        <v>8</v>
      </c>
      <c r="F1777" s="5" t="str">
        <f>TEXT(SalesDataTable[[#This Row],[Order Date]], "MMM")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25">
        <f>SalesDataTable[[#This Row],[Units Sold]]*SalesDataTable[[#This Row],[Unit Price]]</f>
        <v>194.75</v>
      </c>
      <c r="V1777" s="8">
        <f>SalesDataTable[[#This Row],[Units Sold]]*SalesDataTable[[#This Row],[Unit Price]]*SalesDataTable[[#This Row],[Discount %]]</f>
        <v>9.7375000000000007</v>
      </c>
      <c r="W1777" s="5">
        <f>YEAR(SalesDataTable[[#This Row],[Order Date]])</f>
        <v>2026</v>
      </c>
      <c r="X1777" s="8" t="str">
        <f>"Q"&amp;ROUNDUP(MONTH(SalesDataTable[[#This Row],[Order Date]])/3,0)</f>
        <v>Q3</v>
      </c>
      <c r="Y1777" s="9">
        <f>MONTH(SalesDataTable[[#This Row],[Order Date]])</f>
        <v>8</v>
      </c>
      <c r="Z1777" s="8" t="str">
        <f>TEXT(SalesDataTable[[#This Row],[Order Date]],"mmm")</f>
        <v>Aug</v>
      </c>
    </row>
    <row r="1778" spans="1:26" ht="16">
      <c r="A1778" s="2">
        <v>3057</v>
      </c>
      <c r="B1778" s="3">
        <v>46263</v>
      </c>
      <c r="C1778" s="5">
        <f>YEAR(SalesDataTable[[#This Row],[Order Date]])</f>
        <v>2026</v>
      </c>
      <c r="D1778" s="14" t="str">
        <f>"Q"&amp;ROUNDUP(MONTH(SalesDataTable[[#This Row],[Order Date]])/3,0)</f>
        <v>Q3</v>
      </c>
      <c r="E1778" s="5">
        <f>MONTH(SalesDataTable[[#This Row],[Order Date]])</f>
        <v>8</v>
      </c>
      <c r="F1778" s="5" t="str">
        <f>TEXT(SalesDataTable[[#This Row],[Order Date]], "MMM")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25">
        <f>SalesDataTable[[#This Row],[Units Sold]]*SalesDataTable[[#This Row],[Unit Price]]</f>
        <v>284.32</v>
      </c>
      <c r="V1778" s="8">
        <f>SalesDataTable[[#This Row],[Units Sold]]*SalesDataTable[[#This Row],[Unit Price]]*SalesDataTable[[#This Row],[Discount %]]</f>
        <v>0</v>
      </c>
      <c r="W1778" s="5">
        <f>YEAR(SalesDataTable[[#This Row],[Order Date]])</f>
        <v>2026</v>
      </c>
      <c r="X1778" s="8" t="str">
        <f>"Q"&amp;ROUNDUP(MONTH(SalesDataTable[[#This Row],[Order Date]])/3,0)</f>
        <v>Q3</v>
      </c>
      <c r="Y1778" s="9">
        <f>MONTH(SalesDataTable[[#This Row],[Order Date]])</f>
        <v>8</v>
      </c>
      <c r="Z1778" s="8" t="str">
        <f>TEXT(SalesDataTable[[#This Row],[Order Date]],"mmm")</f>
        <v>Aug</v>
      </c>
    </row>
    <row r="1779" spans="1:26" ht="16">
      <c r="A1779" s="2">
        <v>3112</v>
      </c>
      <c r="B1779" s="3">
        <v>46263</v>
      </c>
      <c r="C1779" s="5">
        <f>YEAR(SalesDataTable[[#This Row],[Order Date]])</f>
        <v>2026</v>
      </c>
      <c r="D1779" s="14" t="str">
        <f>"Q"&amp;ROUNDUP(MONTH(SalesDataTable[[#This Row],[Order Date]])/3,0)</f>
        <v>Q3</v>
      </c>
      <c r="E1779" s="5">
        <f>MONTH(SalesDataTable[[#This Row],[Order Date]])</f>
        <v>8</v>
      </c>
      <c r="F1779" s="5" t="str">
        <f>TEXT(SalesDataTable[[#This Row],[Order Date]], "MMM")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25">
        <f>SalesDataTable[[#This Row],[Units Sold]]*SalesDataTable[[#This Row],[Unit Price]]</f>
        <v>95.38</v>
      </c>
      <c r="V1779" s="8">
        <f>SalesDataTable[[#This Row],[Units Sold]]*SalesDataTable[[#This Row],[Unit Price]]*SalesDataTable[[#This Row],[Discount %]]</f>
        <v>4.7690000000000001</v>
      </c>
      <c r="W1779" s="5">
        <f>YEAR(SalesDataTable[[#This Row],[Order Date]])</f>
        <v>2026</v>
      </c>
      <c r="X1779" s="8" t="str">
        <f>"Q"&amp;ROUNDUP(MONTH(SalesDataTable[[#This Row],[Order Date]])/3,0)</f>
        <v>Q3</v>
      </c>
      <c r="Y1779" s="9">
        <f>MONTH(SalesDataTable[[#This Row],[Order Date]])</f>
        <v>8</v>
      </c>
      <c r="Z1779" s="8" t="str">
        <f>TEXT(SalesDataTable[[#This Row],[Order Date]],"mmm")</f>
        <v>Aug</v>
      </c>
    </row>
    <row r="1780" spans="1:26" ht="16">
      <c r="A1780" s="2">
        <v>3137</v>
      </c>
      <c r="B1780" s="3">
        <v>46263</v>
      </c>
      <c r="C1780" s="5">
        <f>YEAR(SalesDataTable[[#This Row],[Order Date]])</f>
        <v>2026</v>
      </c>
      <c r="D1780" s="14" t="str">
        <f>"Q"&amp;ROUNDUP(MONTH(SalesDataTable[[#This Row],[Order Date]])/3,0)</f>
        <v>Q3</v>
      </c>
      <c r="E1780" s="5">
        <f>MONTH(SalesDataTable[[#This Row],[Order Date]])</f>
        <v>8</v>
      </c>
      <c r="F1780" s="5" t="str">
        <f>TEXT(SalesDataTable[[#This Row],[Order Date]], "MMM")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25">
        <f>SalesDataTable[[#This Row],[Units Sold]]*SalesDataTable[[#This Row],[Unit Price]]</f>
        <v>493.53</v>
      </c>
      <c r="V1780" s="8">
        <f>SalesDataTable[[#This Row],[Units Sold]]*SalesDataTable[[#This Row],[Unit Price]]*SalesDataTable[[#This Row],[Discount %]]</f>
        <v>0</v>
      </c>
      <c r="W1780" s="5">
        <f>YEAR(SalesDataTable[[#This Row],[Order Date]])</f>
        <v>2026</v>
      </c>
      <c r="X1780" s="8" t="str">
        <f>"Q"&amp;ROUNDUP(MONTH(SalesDataTable[[#This Row],[Order Date]])/3,0)</f>
        <v>Q3</v>
      </c>
      <c r="Y1780" s="9">
        <f>MONTH(SalesDataTable[[#This Row],[Order Date]])</f>
        <v>8</v>
      </c>
      <c r="Z1780" s="8" t="str">
        <f>TEXT(SalesDataTable[[#This Row],[Order Date]],"mmm")</f>
        <v>Aug</v>
      </c>
    </row>
    <row r="1781" spans="1:26" ht="16">
      <c r="A1781" s="2">
        <v>3983</v>
      </c>
      <c r="B1781" s="3">
        <v>46263</v>
      </c>
      <c r="C1781" s="5">
        <f>YEAR(SalesDataTable[[#This Row],[Order Date]])</f>
        <v>2026</v>
      </c>
      <c r="D1781" s="14" t="str">
        <f>"Q"&amp;ROUNDUP(MONTH(SalesDataTable[[#This Row],[Order Date]])/3,0)</f>
        <v>Q3</v>
      </c>
      <c r="E1781" s="5">
        <f>MONTH(SalesDataTable[[#This Row],[Order Date]])</f>
        <v>8</v>
      </c>
      <c r="F1781" s="5" t="str">
        <f>TEXT(SalesDataTable[[#This Row],[Order Date]], "MMM")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25">
        <f>SalesDataTable[[#This Row],[Units Sold]]*SalesDataTable[[#This Row],[Unit Price]]</f>
        <v>389.42</v>
      </c>
      <c r="V1781" s="8">
        <f>SalesDataTable[[#This Row],[Units Sold]]*SalesDataTable[[#This Row],[Unit Price]]*SalesDataTable[[#This Row],[Discount %]]</f>
        <v>38.942000000000007</v>
      </c>
      <c r="W1781" s="5">
        <f>YEAR(SalesDataTable[[#This Row],[Order Date]])</f>
        <v>2026</v>
      </c>
      <c r="X1781" s="8" t="str">
        <f>"Q"&amp;ROUNDUP(MONTH(SalesDataTable[[#This Row],[Order Date]])/3,0)</f>
        <v>Q3</v>
      </c>
      <c r="Y1781" s="9">
        <f>MONTH(SalesDataTable[[#This Row],[Order Date]])</f>
        <v>8</v>
      </c>
      <c r="Z1781" s="8" t="str">
        <f>TEXT(SalesDataTable[[#This Row],[Order Date]],"mmm")</f>
        <v>Aug</v>
      </c>
    </row>
    <row r="1782" spans="1:26" ht="16">
      <c r="A1782" s="2">
        <v>4016</v>
      </c>
      <c r="B1782" s="3">
        <v>46263</v>
      </c>
      <c r="C1782" s="5">
        <f>YEAR(SalesDataTable[[#This Row],[Order Date]])</f>
        <v>2026</v>
      </c>
      <c r="D1782" s="14" t="str">
        <f>"Q"&amp;ROUNDUP(MONTH(SalesDataTable[[#This Row],[Order Date]])/3,0)</f>
        <v>Q3</v>
      </c>
      <c r="E1782" s="5">
        <f>MONTH(SalesDataTable[[#This Row],[Order Date]])</f>
        <v>8</v>
      </c>
      <c r="F1782" s="5" t="str">
        <f>TEXT(SalesDataTable[[#This Row],[Order Date]], "MMM")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25">
        <f>SalesDataTable[[#This Row],[Units Sold]]*SalesDataTable[[#This Row],[Unit Price]]</f>
        <v>726.2</v>
      </c>
      <c r="V1782" s="8">
        <f>SalesDataTable[[#This Row],[Units Sold]]*SalesDataTable[[#This Row],[Unit Price]]*SalesDataTable[[#This Row],[Discount %]]</f>
        <v>108.93</v>
      </c>
      <c r="W1782" s="5">
        <f>YEAR(SalesDataTable[[#This Row],[Order Date]])</f>
        <v>2026</v>
      </c>
      <c r="X1782" s="8" t="str">
        <f>"Q"&amp;ROUNDUP(MONTH(SalesDataTable[[#This Row],[Order Date]])/3,0)</f>
        <v>Q3</v>
      </c>
      <c r="Y1782" s="9">
        <f>MONTH(SalesDataTable[[#This Row],[Order Date]])</f>
        <v>8</v>
      </c>
      <c r="Z1782" s="8" t="str">
        <f>TEXT(SalesDataTable[[#This Row],[Order Date]],"mmm")</f>
        <v>Aug</v>
      </c>
    </row>
    <row r="1783" spans="1:26" ht="16">
      <c r="A1783" s="2">
        <v>4340</v>
      </c>
      <c r="B1783" s="3">
        <v>46263</v>
      </c>
      <c r="C1783" s="5">
        <f>YEAR(SalesDataTable[[#This Row],[Order Date]])</f>
        <v>2026</v>
      </c>
      <c r="D1783" s="14" t="str">
        <f>"Q"&amp;ROUNDUP(MONTH(SalesDataTable[[#This Row],[Order Date]])/3,0)</f>
        <v>Q3</v>
      </c>
      <c r="E1783" s="5">
        <f>MONTH(SalesDataTable[[#This Row],[Order Date]])</f>
        <v>8</v>
      </c>
      <c r="F1783" s="5" t="str">
        <f>TEXT(SalesDataTable[[#This Row],[Order Date]], "MMM")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25">
        <f>SalesDataTable[[#This Row],[Units Sold]]*SalesDataTable[[#This Row],[Unit Price]]</f>
        <v>71.2</v>
      </c>
      <c r="V1783" s="8">
        <f>SalesDataTable[[#This Row],[Units Sold]]*SalesDataTable[[#This Row],[Unit Price]]*SalesDataTable[[#This Row],[Discount %]]</f>
        <v>10.68</v>
      </c>
      <c r="W1783" s="5">
        <f>YEAR(SalesDataTable[[#This Row],[Order Date]])</f>
        <v>2026</v>
      </c>
      <c r="X1783" s="8" t="str">
        <f>"Q"&amp;ROUNDUP(MONTH(SalesDataTable[[#This Row],[Order Date]])/3,0)</f>
        <v>Q3</v>
      </c>
      <c r="Y1783" s="9">
        <f>MONTH(SalesDataTable[[#This Row],[Order Date]])</f>
        <v>8</v>
      </c>
      <c r="Z1783" s="8" t="str">
        <f>TEXT(SalesDataTable[[#This Row],[Order Date]],"mmm")</f>
        <v>Aug</v>
      </c>
    </row>
    <row r="1784" spans="1:26" ht="16">
      <c r="A1784" s="2">
        <v>4640</v>
      </c>
      <c r="B1784" s="3">
        <v>46263</v>
      </c>
      <c r="C1784" s="5">
        <f>YEAR(SalesDataTable[[#This Row],[Order Date]])</f>
        <v>2026</v>
      </c>
      <c r="D1784" s="14" t="str">
        <f>"Q"&amp;ROUNDUP(MONTH(SalesDataTable[[#This Row],[Order Date]])/3,0)</f>
        <v>Q3</v>
      </c>
      <c r="E1784" s="5">
        <f>MONTH(SalesDataTable[[#This Row],[Order Date]])</f>
        <v>8</v>
      </c>
      <c r="F1784" s="5" t="str">
        <f>TEXT(SalesDataTable[[#This Row],[Order Date]], "MMM")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25">
        <f>SalesDataTable[[#This Row],[Units Sold]]*SalesDataTable[[#This Row],[Unit Price]]</f>
        <v>82.1</v>
      </c>
      <c r="V1784" s="8">
        <f>SalesDataTable[[#This Row],[Units Sold]]*SalesDataTable[[#This Row],[Unit Price]]*SalesDataTable[[#This Row],[Discount %]]</f>
        <v>4.1049999999999995</v>
      </c>
      <c r="W1784" s="5">
        <f>YEAR(SalesDataTable[[#This Row],[Order Date]])</f>
        <v>2026</v>
      </c>
      <c r="X1784" s="8" t="str">
        <f>"Q"&amp;ROUNDUP(MONTH(SalesDataTable[[#This Row],[Order Date]])/3,0)</f>
        <v>Q3</v>
      </c>
      <c r="Y1784" s="9">
        <f>MONTH(SalesDataTable[[#This Row],[Order Date]])</f>
        <v>8</v>
      </c>
      <c r="Z1784" s="8" t="str">
        <f>TEXT(SalesDataTable[[#This Row],[Order Date]],"mmm")</f>
        <v>Aug</v>
      </c>
    </row>
    <row r="1785" spans="1:26" ht="16">
      <c r="A1785" s="2">
        <v>4733</v>
      </c>
      <c r="B1785" s="3">
        <v>46263</v>
      </c>
      <c r="C1785" s="5">
        <f>YEAR(SalesDataTable[[#This Row],[Order Date]])</f>
        <v>2026</v>
      </c>
      <c r="D1785" s="14" t="str">
        <f>"Q"&amp;ROUNDUP(MONTH(SalesDataTable[[#This Row],[Order Date]])/3,0)</f>
        <v>Q3</v>
      </c>
      <c r="E1785" s="5">
        <f>MONTH(SalesDataTable[[#This Row],[Order Date]])</f>
        <v>8</v>
      </c>
      <c r="F1785" s="5" t="str">
        <f>TEXT(SalesDataTable[[#This Row],[Order Date]], "MMM")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25">
        <f>SalesDataTable[[#This Row],[Units Sold]]*SalesDataTable[[#This Row],[Unit Price]]</f>
        <v>307.27999999999997</v>
      </c>
      <c r="V1785" s="8">
        <f>SalesDataTable[[#This Row],[Units Sold]]*SalesDataTable[[#This Row],[Unit Price]]*SalesDataTable[[#This Row],[Discount %]]</f>
        <v>15.363999999999999</v>
      </c>
      <c r="W1785" s="5">
        <f>YEAR(SalesDataTable[[#This Row],[Order Date]])</f>
        <v>2026</v>
      </c>
      <c r="X1785" s="8" t="str">
        <f>"Q"&amp;ROUNDUP(MONTH(SalesDataTable[[#This Row],[Order Date]])/3,0)</f>
        <v>Q3</v>
      </c>
      <c r="Y1785" s="9">
        <f>MONTH(SalesDataTable[[#This Row],[Order Date]])</f>
        <v>8</v>
      </c>
      <c r="Z1785" s="8" t="str">
        <f>TEXT(SalesDataTable[[#This Row],[Order Date]],"mmm")</f>
        <v>Aug</v>
      </c>
    </row>
    <row r="1786" spans="1:26" ht="16">
      <c r="A1786" s="2">
        <v>4827</v>
      </c>
      <c r="B1786" s="3">
        <v>46263</v>
      </c>
      <c r="C1786" s="5">
        <f>YEAR(SalesDataTable[[#This Row],[Order Date]])</f>
        <v>2026</v>
      </c>
      <c r="D1786" s="14" t="str">
        <f>"Q"&amp;ROUNDUP(MONTH(SalesDataTable[[#This Row],[Order Date]])/3,0)</f>
        <v>Q3</v>
      </c>
      <c r="E1786" s="5">
        <f>MONTH(SalesDataTable[[#This Row],[Order Date]])</f>
        <v>8</v>
      </c>
      <c r="F1786" s="5" t="str">
        <f>TEXT(SalesDataTable[[#This Row],[Order Date]], "MMM")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25">
        <f>SalesDataTable[[#This Row],[Units Sold]]*SalesDataTable[[#This Row],[Unit Price]]</f>
        <v>183.5</v>
      </c>
      <c r="V1786" s="8">
        <f>SalesDataTable[[#This Row],[Units Sold]]*SalesDataTable[[#This Row],[Unit Price]]*SalesDataTable[[#This Row],[Discount %]]</f>
        <v>0</v>
      </c>
      <c r="W1786" s="5">
        <f>YEAR(SalesDataTable[[#This Row],[Order Date]])</f>
        <v>2026</v>
      </c>
      <c r="X1786" s="8" t="str">
        <f>"Q"&amp;ROUNDUP(MONTH(SalesDataTable[[#This Row],[Order Date]])/3,0)</f>
        <v>Q3</v>
      </c>
      <c r="Y1786" s="9">
        <f>MONTH(SalesDataTable[[#This Row],[Order Date]])</f>
        <v>8</v>
      </c>
      <c r="Z1786" s="8" t="str">
        <f>TEXT(SalesDataTable[[#This Row],[Order Date]],"mmm")</f>
        <v>Aug</v>
      </c>
    </row>
    <row r="1787" spans="1:26" ht="16">
      <c r="A1787" s="2">
        <v>5180</v>
      </c>
      <c r="B1787" s="3">
        <v>46263</v>
      </c>
      <c r="C1787" s="5">
        <f>YEAR(SalesDataTable[[#This Row],[Order Date]])</f>
        <v>2026</v>
      </c>
      <c r="D1787" s="14" t="str">
        <f>"Q"&amp;ROUNDUP(MONTH(SalesDataTable[[#This Row],[Order Date]])/3,0)</f>
        <v>Q3</v>
      </c>
      <c r="E1787" s="5">
        <f>MONTH(SalesDataTable[[#This Row],[Order Date]])</f>
        <v>8</v>
      </c>
      <c r="F1787" s="5" t="str">
        <f>TEXT(SalesDataTable[[#This Row],[Order Date]], "MMM")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25">
        <f>SalesDataTable[[#This Row],[Units Sold]]*SalesDataTable[[#This Row],[Unit Price]]</f>
        <v>992</v>
      </c>
      <c r="V1787" s="8">
        <f>SalesDataTable[[#This Row],[Units Sold]]*SalesDataTable[[#This Row],[Unit Price]]*SalesDataTable[[#This Row],[Discount %]]</f>
        <v>99.2</v>
      </c>
      <c r="W1787" s="5">
        <f>YEAR(SalesDataTable[[#This Row],[Order Date]])</f>
        <v>2026</v>
      </c>
      <c r="X1787" s="8" t="str">
        <f>"Q"&amp;ROUNDUP(MONTH(SalesDataTable[[#This Row],[Order Date]])/3,0)</f>
        <v>Q3</v>
      </c>
      <c r="Y1787" s="9">
        <f>MONTH(SalesDataTable[[#This Row],[Order Date]])</f>
        <v>8</v>
      </c>
      <c r="Z1787" s="8" t="str">
        <f>TEXT(SalesDataTable[[#This Row],[Order Date]],"mmm")</f>
        <v>Aug</v>
      </c>
    </row>
    <row r="1788" spans="1:26" ht="16">
      <c r="A1788" s="2">
        <v>121</v>
      </c>
      <c r="B1788" s="3">
        <v>46264</v>
      </c>
      <c r="C1788" s="5">
        <f>YEAR(SalesDataTable[[#This Row],[Order Date]])</f>
        <v>2026</v>
      </c>
      <c r="D1788" s="14" t="str">
        <f>"Q"&amp;ROUNDUP(MONTH(SalesDataTable[[#This Row],[Order Date]])/3,0)</f>
        <v>Q3</v>
      </c>
      <c r="E1788" s="5">
        <f>MONTH(SalesDataTable[[#This Row],[Order Date]])</f>
        <v>8</v>
      </c>
      <c r="F1788" s="5" t="str">
        <f>TEXT(SalesDataTable[[#This Row],[Order Date]], "MMM")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25">
        <f>SalesDataTable[[#This Row],[Units Sold]]*SalesDataTable[[#This Row],[Unit Price]]</f>
        <v>81.23</v>
      </c>
      <c r="V1788" s="8">
        <f>SalesDataTable[[#This Row],[Units Sold]]*SalesDataTable[[#This Row],[Unit Price]]*SalesDataTable[[#This Row],[Discount %]]</f>
        <v>8.1230000000000011</v>
      </c>
      <c r="W1788" s="5">
        <f>YEAR(SalesDataTable[[#This Row],[Order Date]])</f>
        <v>2026</v>
      </c>
      <c r="X1788" s="8" t="str">
        <f>"Q"&amp;ROUNDUP(MONTH(SalesDataTable[[#This Row],[Order Date]])/3,0)</f>
        <v>Q3</v>
      </c>
      <c r="Y1788" s="9">
        <f>MONTH(SalesDataTable[[#This Row],[Order Date]])</f>
        <v>8</v>
      </c>
      <c r="Z1788" s="8" t="str">
        <f>TEXT(SalesDataTable[[#This Row],[Order Date]],"mmm")</f>
        <v>Aug</v>
      </c>
    </row>
    <row r="1789" spans="1:26" ht="16">
      <c r="A1789" s="2">
        <v>618</v>
      </c>
      <c r="B1789" s="3">
        <v>46264</v>
      </c>
      <c r="C1789" s="5">
        <f>YEAR(SalesDataTable[[#This Row],[Order Date]])</f>
        <v>2026</v>
      </c>
      <c r="D1789" s="14" t="str">
        <f>"Q"&amp;ROUNDUP(MONTH(SalesDataTable[[#This Row],[Order Date]])/3,0)</f>
        <v>Q3</v>
      </c>
      <c r="E1789" s="5">
        <f>MONTH(SalesDataTable[[#This Row],[Order Date]])</f>
        <v>8</v>
      </c>
      <c r="F1789" s="5" t="str">
        <f>TEXT(SalesDataTable[[#This Row],[Order Date]], "MMM")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25">
        <f>SalesDataTable[[#This Row],[Units Sold]]*SalesDataTable[[#This Row],[Unit Price]]</f>
        <v>82.12</v>
      </c>
      <c r="V1789" s="8">
        <f>SalesDataTable[[#This Row],[Units Sold]]*SalesDataTable[[#This Row],[Unit Price]]*SalesDataTable[[#This Row],[Discount %]]</f>
        <v>4.1060000000000008</v>
      </c>
      <c r="W1789" s="5">
        <f>YEAR(SalesDataTable[[#This Row],[Order Date]])</f>
        <v>2026</v>
      </c>
      <c r="X1789" s="8" t="str">
        <f>"Q"&amp;ROUNDUP(MONTH(SalesDataTable[[#This Row],[Order Date]])/3,0)</f>
        <v>Q3</v>
      </c>
      <c r="Y1789" s="9">
        <f>MONTH(SalesDataTable[[#This Row],[Order Date]])</f>
        <v>8</v>
      </c>
      <c r="Z1789" s="8" t="str">
        <f>TEXT(SalesDataTable[[#This Row],[Order Date]],"mmm")</f>
        <v>Aug</v>
      </c>
    </row>
    <row r="1790" spans="1:26" ht="16">
      <c r="A1790" s="2">
        <v>2860</v>
      </c>
      <c r="B1790" s="3">
        <v>46264</v>
      </c>
      <c r="C1790" s="5">
        <f>YEAR(SalesDataTable[[#This Row],[Order Date]])</f>
        <v>2026</v>
      </c>
      <c r="D1790" s="14" t="str">
        <f>"Q"&amp;ROUNDUP(MONTH(SalesDataTable[[#This Row],[Order Date]])/3,0)</f>
        <v>Q3</v>
      </c>
      <c r="E1790" s="5">
        <f>MONTH(SalesDataTable[[#This Row],[Order Date]])</f>
        <v>8</v>
      </c>
      <c r="F1790" s="5" t="str">
        <f>TEXT(SalesDataTable[[#This Row],[Order Date]], "MMM")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25">
        <f>SalesDataTable[[#This Row],[Units Sold]]*SalesDataTable[[#This Row],[Unit Price]]</f>
        <v>143.49</v>
      </c>
      <c r="V1790" s="8">
        <f>SalesDataTable[[#This Row],[Units Sold]]*SalesDataTable[[#This Row],[Unit Price]]*SalesDataTable[[#This Row],[Discount %]]</f>
        <v>14.349000000000002</v>
      </c>
      <c r="W1790" s="5">
        <f>YEAR(SalesDataTable[[#This Row],[Order Date]])</f>
        <v>2026</v>
      </c>
      <c r="X1790" s="8" t="str">
        <f>"Q"&amp;ROUNDUP(MONTH(SalesDataTable[[#This Row],[Order Date]])/3,0)</f>
        <v>Q3</v>
      </c>
      <c r="Y1790" s="9">
        <f>MONTH(SalesDataTable[[#This Row],[Order Date]])</f>
        <v>8</v>
      </c>
      <c r="Z1790" s="8" t="str">
        <f>TEXT(SalesDataTable[[#This Row],[Order Date]],"mmm")</f>
        <v>Aug</v>
      </c>
    </row>
    <row r="1791" spans="1:26" ht="16">
      <c r="A1791" s="2">
        <v>3768</v>
      </c>
      <c r="B1791" s="3">
        <v>46264</v>
      </c>
      <c r="C1791" s="5">
        <f>YEAR(SalesDataTable[[#This Row],[Order Date]])</f>
        <v>2026</v>
      </c>
      <c r="D1791" s="14" t="str">
        <f>"Q"&amp;ROUNDUP(MONTH(SalesDataTable[[#This Row],[Order Date]])/3,0)</f>
        <v>Q3</v>
      </c>
      <c r="E1791" s="5">
        <f>MONTH(SalesDataTable[[#This Row],[Order Date]])</f>
        <v>8</v>
      </c>
      <c r="F1791" s="5" t="str">
        <f>TEXT(SalesDataTable[[#This Row],[Order Date]], "MMM")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25">
        <f>SalesDataTable[[#This Row],[Units Sold]]*SalesDataTable[[#This Row],[Unit Price]]</f>
        <v>143.38</v>
      </c>
      <c r="V1791" s="8">
        <f>SalesDataTable[[#This Row],[Units Sold]]*SalesDataTable[[#This Row],[Unit Price]]*SalesDataTable[[#This Row],[Discount %]]</f>
        <v>0</v>
      </c>
      <c r="W1791" s="5">
        <f>YEAR(SalesDataTable[[#This Row],[Order Date]])</f>
        <v>2026</v>
      </c>
      <c r="X1791" s="8" t="str">
        <f>"Q"&amp;ROUNDUP(MONTH(SalesDataTable[[#This Row],[Order Date]])/3,0)</f>
        <v>Q3</v>
      </c>
      <c r="Y1791" s="9">
        <f>MONTH(SalesDataTable[[#This Row],[Order Date]])</f>
        <v>8</v>
      </c>
      <c r="Z1791" s="8" t="str">
        <f>TEXT(SalesDataTable[[#This Row],[Order Date]],"mmm")</f>
        <v>Aug</v>
      </c>
    </row>
    <row r="1792" spans="1:26" ht="16">
      <c r="A1792" s="2">
        <v>3987</v>
      </c>
      <c r="B1792" s="3">
        <v>46264</v>
      </c>
      <c r="C1792" s="5">
        <f>YEAR(SalesDataTable[[#This Row],[Order Date]])</f>
        <v>2026</v>
      </c>
      <c r="D1792" s="14" t="str">
        <f>"Q"&amp;ROUNDUP(MONTH(SalesDataTable[[#This Row],[Order Date]])/3,0)</f>
        <v>Q3</v>
      </c>
      <c r="E1792" s="5">
        <f>MONTH(SalesDataTable[[#This Row],[Order Date]])</f>
        <v>8</v>
      </c>
      <c r="F1792" s="5" t="str">
        <f>TEXT(SalesDataTable[[#This Row],[Order Date]], "MMM")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25">
        <f>SalesDataTable[[#This Row],[Units Sold]]*SalesDataTable[[#This Row],[Unit Price]]</f>
        <v>144.54</v>
      </c>
      <c r="V1792" s="8">
        <f>SalesDataTable[[#This Row],[Units Sold]]*SalesDataTable[[#This Row],[Unit Price]]*SalesDataTable[[#This Row],[Discount %]]</f>
        <v>0</v>
      </c>
      <c r="W1792" s="5">
        <f>YEAR(SalesDataTable[[#This Row],[Order Date]])</f>
        <v>2026</v>
      </c>
      <c r="X1792" s="8" t="str">
        <f>"Q"&amp;ROUNDUP(MONTH(SalesDataTable[[#This Row],[Order Date]])/3,0)</f>
        <v>Q3</v>
      </c>
      <c r="Y1792" s="9">
        <f>MONTH(SalesDataTable[[#This Row],[Order Date]])</f>
        <v>8</v>
      </c>
      <c r="Z1792" s="8" t="str">
        <f>TEXT(SalesDataTable[[#This Row],[Order Date]],"mmm")</f>
        <v>Aug</v>
      </c>
    </row>
    <row r="1793" spans="1:26" ht="16">
      <c r="A1793" s="2">
        <v>4990</v>
      </c>
      <c r="B1793" s="3">
        <v>46264</v>
      </c>
      <c r="C1793" s="5">
        <f>YEAR(SalesDataTable[[#This Row],[Order Date]])</f>
        <v>2026</v>
      </c>
      <c r="D1793" s="14" t="str">
        <f>"Q"&amp;ROUNDUP(MONTH(SalesDataTable[[#This Row],[Order Date]])/3,0)</f>
        <v>Q3</v>
      </c>
      <c r="E1793" s="5">
        <f>MONTH(SalesDataTable[[#This Row],[Order Date]])</f>
        <v>8</v>
      </c>
      <c r="F1793" s="5" t="str">
        <f>TEXT(SalesDataTable[[#This Row],[Order Date]], "MMM")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25">
        <f>SalesDataTable[[#This Row],[Units Sold]]*SalesDataTable[[#This Row],[Unit Price]]</f>
        <v>40.92</v>
      </c>
      <c r="V1793" s="8">
        <f>SalesDataTable[[#This Row],[Units Sold]]*SalesDataTable[[#This Row],[Unit Price]]*SalesDataTable[[#This Row],[Discount %]]</f>
        <v>4.0920000000000005</v>
      </c>
      <c r="W1793" s="5">
        <f>YEAR(SalesDataTable[[#This Row],[Order Date]])</f>
        <v>2026</v>
      </c>
      <c r="X1793" s="8" t="str">
        <f>"Q"&amp;ROUNDUP(MONTH(SalesDataTable[[#This Row],[Order Date]])/3,0)</f>
        <v>Q3</v>
      </c>
      <c r="Y1793" s="9">
        <f>MONTH(SalesDataTable[[#This Row],[Order Date]])</f>
        <v>8</v>
      </c>
      <c r="Z1793" s="8" t="str">
        <f>TEXT(SalesDataTable[[#This Row],[Order Date]],"mmm")</f>
        <v>Aug</v>
      </c>
    </row>
    <row r="1794" spans="1:26" ht="16">
      <c r="A1794" s="2">
        <v>348</v>
      </c>
      <c r="B1794" s="3">
        <v>46265</v>
      </c>
      <c r="C1794" s="5">
        <f>YEAR(SalesDataTable[[#This Row],[Order Date]])</f>
        <v>2026</v>
      </c>
      <c r="D1794" s="14" t="str">
        <f>"Q"&amp;ROUNDUP(MONTH(SalesDataTable[[#This Row],[Order Date]])/3,0)</f>
        <v>Q3</v>
      </c>
      <c r="E1794" s="5">
        <f>MONTH(SalesDataTable[[#This Row],[Order Date]])</f>
        <v>8</v>
      </c>
      <c r="F1794" s="5" t="str">
        <f>TEXT(SalesDataTable[[#This Row],[Order Date]], "MMM")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25">
        <f>SalesDataTable[[#This Row],[Units Sold]]*SalesDataTable[[#This Row],[Unit Price]]</f>
        <v>756.05000000000007</v>
      </c>
      <c r="V1794" s="8">
        <f>SalesDataTable[[#This Row],[Units Sold]]*SalesDataTable[[#This Row],[Unit Price]]*SalesDataTable[[#This Row],[Discount %]]</f>
        <v>113.40750000000001</v>
      </c>
      <c r="W1794" s="5">
        <f>YEAR(SalesDataTable[[#This Row],[Order Date]])</f>
        <v>2026</v>
      </c>
      <c r="X1794" s="8" t="str">
        <f>"Q"&amp;ROUNDUP(MONTH(SalesDataTable[[#This Row],[Order Date]])/3,0)</f>
        <v>Q3</v>
      </c>
      <c r="Y1794" s="9">
        <f>MONTH(SalesDataTable[[#This Row],[Order Date]])</f>
        <v>8</v>
      </c>
      <c r="Z1794" s="8" t="str">
        <f>TEXT(SalesDataTable[[#This Row],[Order Date]],"mmm")</f>
        <v>Aug</v>
      </c>
    </row>
    <row r="1795" spans="1:26" ht="16">
      <c r="A1795" s="2">
        <v>1642</v>
      </c>
      <c r="B1795" s="3">
        <v>46265</v>
      </c>
      <c r="C1795" s="5">
        <f>YEAR(SalesDataTable[[#This Row],[Order Date]])</f>
        <v>2026</v>
      </c>
      <c r="D1795" s="14" t="str">
        <f>"Q"&amp;ROUNDUP(MONTH(SalesDataTable[[#This Row],[Order Date]])/3,0)</f>
        <v>Q3</v>
      </c>
      <c r="E1795" s="5">
        <f>MONTH(SalesDataTable[[#This Row],[Order Date]])</f>
        <v>8</v>
      </c>
      <c r="F1795" s="5" t="str">
        <f>TEXT(SalesDataTable[[#This Row],[Order Date]], "MMM")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25">
        <f>SalesDataTable[[#This Row],[Units Sold]]*SalesDataTable[[#This Row],[Unit Price]]</f>
        <v>40.770000000000003</v>
      </c>
      <c r="V1795" s="8">
        <f>SalesDataTable[[#This Row],[Units Sold]]*SalesDataTable[[#This Row],[Unit Price]]*SalesDataTable[[#This Row],[Discount %]]</f>
        <v>0</v>
      </c>
      <c r="W1795" s="5">
        <f>YEAR(SalesDataTable[[#This Row],[Order Date]])</f>
        <v>2026</v>
      </c>
      <c r="X1795" s="8" t="str">
        <f>"Q"&amp;ROUNDUP(MONTH(SalesDataTable[[#This Row],[Order Date]])/3,0)</f>
        <v>Q3</v>
      </c>
      <c r="Y1795" s="9">
        <f>MONTH(SalesDataTable[[#This Row],[Order Date]])</f>
        <v>8</v>
      </c>
      <c r="Z1795" s="8" t="str">
        <f>TEXT(SalesDataTable[[#This Row],[Order Date]],"mmm")</f>
        <v>Aug</v>
      </c>
    </row>
    <row r="1796" spans="1:26" ht="16">
      <c r="A1796" s="2">
        <v>2146</v>
      </c>
      <c r="B1796" s="3">
        <v>46265</v>
      </c>
      <c r="C1796" s="5">
        <f>YEAR(SalesDataTable[[#This Row],[Order Date]])</f>
        <v>2026</v>
      </c>
      <c r="D1796" s="14" t="str">
        <f>"Q"&amp;ROUNDUP(MONTH(SalesDataTable[[#This Row],[Order Date]])/3,0)</f>
        <v>Q3</v>
      </c>
      <c r="E1796" s="5">
        <f>MONTH(SalesDataTable[[#This Row],[Order Date]])</f>
        <v>8</v>
      </c>
      <c r="F1796" s="5" t="str">
        <f>TEXT(SalesDataTable[[#This Row],[Order Date]], "MMM")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25">
        <f>SalesDataTable[[#This Row],[Units Sold]]*SalesDataTable[[#This Row],[Unit Price]]</f>
        <v>35.47</v>
      </c>
      <c r="V1796" s="8">
        <f>SalesDataTable[[#This Row],[Units Sold]]*SalesDataTable[[#This Row],[Unit Price]]*SalesDataTable[[#This Row],[Discount %]]</f>
        <v>1.7735000000000001</v>
      </c>
      <c r="W1796" s="5">
        <f>YEAR(SalesDataTable[[#This Row],[Order Date]])</f>
        <v>2026</v>
      </c>
      <c r="X1796" s="8" t="str">
        <f>"Q"&amp;ROUNDUP(MONTH(SalesDataTable[[#This Row],[Order Date]])/3,0)</f>
        <v>Q3</v>
      </c>
      <c r="Y1796" s="9">
        <f>MONTH(SalesDataTable[[#This Row],[Order Date]])</f>
        <v>8</v>
      </c>
      <c r="Z1796" s="8" t="str">
        <f>TEXT(SalesDataTable[[#This Row],[Order Date]],"mmm")</f>
        <v>Aug</v>
      </c>
    </row>
    <row r="1797" spans="1:26" ht="16">
      <c r="A1797" s="2">
        <v>2629</v>
      </c>
      <c r="B1797" s="3">
        <v>46265</v>
      </c>
      <c r="C1797" s="5">
        <f>YEAR(SalesDataTable[[#This Row],[Order Date]])</f>
        <v>2026</v>
      </c>
      <c r="D1797" s="14" t="str">
        <f>"Q"&amp;ROUNDUP(MONTH(SalesDataTable[[#This Row],[Order Date]])/3,0)</f>
        <v>Q3</v>
      </c>
      <c r="E1797" s="5">
        <f>MONTH(SalesDataTable[[#This Row],[Order Date]])</f>
        <v>8</v>
      </c>
      <c r="F1797" s="5" t="str">
        <f>TEXT(SalesDataTable[[#This Row],[Order Date]], "MMM")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25">
        <f>SalesDataTable[[#This Row],[Units Sold]]*SalesDataTable[[#This Row],[Unit Price]]</f>
        <v>81.72</v>
      </c>
      <c r="V1797" s="8">
        <f>SalesDataTable[[#This Row],[Units Sold]]*SalesDataTable[[#This Row],[Unit Price]]*SalesDataTable[[#This Row],[Discount %]]</f>
        <v>0</v>
      </c>
      <c r="W1797" s="5">
        <f>YEAR(SalesDataTable[[#This Row],[Order Date]])</f>
        <v>2026</v>
      </c>
      <c r="X1797" s="8" t="str">
        <f>"Q"&amp;ROUNDUP(MONTH(SalesDataTable[[#This Row],[Order Date]])/3,0)</f>
        <v>Q3</v>
      </c>
      <c r="Y1797" s="9">
        <f>MONTH(SalesDataTable[[#This Row],[Order Date]])</f>
        <v>8</v>
      </c>
      <c r="Z1797" s="8" t="str">
        <f>TEXT(SalesDataTable[[#This Row],[Order Date]],"mmm")</f>
        <v>Aug</v>
      </c>
    </row>
    <row r="1798" spans="1:26" ht="16">
      <c r="A1798" s="2">
        <v>2870</v>
      </c>
      <c r="B1798" s="3">
        <v>46265</v>
      </c>
      <c r="C1798" s="5">
        <f>YEAR(SalesDataTable[[#This Row],[Order Date]])</f>
        <v>2026</v>
      </c>
      <c r="D1798" s="14" t="str">
        <f>"Q"&amp;ROUNDUP(MONTH(SalesDataTable[[#This Row],[Order Date]])/3,0)</f>
        <v>Q3</v>
      </c>
      <c r="E1798" s="5">
        <f>MONTH(SalesDataTable[[#This Row],[Order Date]])</f>
        <v>8</v>
      </c>
      <c r="F1798" s="5" t="str">
        <f>TEXT(SalesDataTable[[#This Row],[Order Date]], "MMM")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25">
        <f>SalesDataTable[[#This Row],[Units Sold]]*SalesDataTable[[#This Row],[Unit Price]]</f>
        <v>45.84</v>
      </c>
      <c r="V1798" s="8">
        <f>SalesDataTable[[#This Row],[Units Sold]]*SalesDataTable[[#This Row],[Unit Price]]*SalesDataTable[[#This Row],[Discount %]]</f>
        <v>0</v>
      </c>
      <c r="W1798" s="5">
        <f>YEAR(SalesDataTable[[#This Row],[Order Date]])</f>
        <v>2026</v>
      </c>
      <c r="X1798" s="8" t="str">
        <f>"Q"&amp;ROUNDUP(MONTH(SalesDataTable[[#This Row],[Order Date]])/3,0)</f>
        <v>Q3</v>
      </c>
      <c r="Y1798" s="9">
        <f>MONTH(SalesDataTable[[#This Row],[Order Date]])</f>
        <v>8</v>
      </c>
      <c r="Z1798" s="8" t="str">
        <f>TEXT(SalesDataTable[[#This Row],[Order Date]],"mmm")</f>
        <v>Aug</v>
      </c>
    </row>
    <row r="1799" spans="1:26" ht="16">
      <c r="A1799" s="2">
        <v>2975</v>
      </c>
      <c r="B1799" s="3">
        <v>46265</v>
      </c>
      <c r="C1799" s="5">
        <f>YEAR(SalesDataTable[[#This Row],[Order Date]])</f>
        <v>2026</v>
      </c>
      <c r="D1799" s="14" t="str">
        <f>"Q"&amp;ROUNDUP(MONTH(SalesDataTable[[#This Row],[Order Date]])/3,0)</f>
        <v>Q3</v>
      </c>
      <c r="E1799" s="5">
        <f>MONTH(SalesDataTable[[#This Row],[Order Date]])</f>
        <v>8</v>
      </c>
      <c r="F1799" s="5" t="str">
        <f>TEXT(SalesDataTable[[#This Row],[Order Date]], "MMM")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25">
        <f>SalesDataTable[[#This Row],[Units Sold]]*SalesDataTable[[#This Row],[Unit Price]]</f>
        <v>46.59</v>
      </c>
      <c r="V1799" s="8">
        <f>SalesDataTable[[#This Row],[Units Sold]]*SalesDataTable[[#This Row],[Unit Price]]*SalesDataTable[[#This Row],[Discount %]]</f>
        <v>0</v>
      </c>
      <c r="W1799" s="5">
        <f>YEAR(SalesDataTable[[#This Row],[Order Date]])</f>
        <v>2026</v>
      </c>
      <c r="X1799" s="8" t="str">
        <f>"Q"&amp;ROUNDUP(MONTH(SalesDataTable[[#This Row],[Order Date]])/3,0)</f>
        <v>Q3</v>
      </c>
      <c r="Y1799" s="9">
        <f>MONTH(SalesDataTable[[#This Row],[Order Date]])</f>
        <v>8</v>
      </c>
      <c r="Z1799" s="8" t="str">
        <f>TEXT(SalesDataTable[[#This Row],[Order Date]],"mmm")</f>
        <v>Aug</v>
      </c>
    </row>
    <row r="1800" spans="1:26" ht="16">
      <c r="A1800" s="2">
        <v>3163</v>
      </c>
      <c r="B1800" s="3">
        <v>46265</v>
      </c>
      <c r="C1800" s="5">
        <f>YEAR(SalesDataTable[[#This Row],[Order Date]])</f>
        <v>2026</v>
      </c>
      <c r="D1800" s="14" t="str">
        <f>"Q"&amp;ROUNDUP(MONTH(SalesDataTable[[#This Row],[Order Date]])/3,0)</f>
        <v>Q3</v>
      </c>
      <c r="E1800" s="5">
        <f>MONTH(SalesDataTable[[#This Row],[Order Date]])</f>
        <v>8</v>
      </c>
      <c r="F1800" s="5" t="str">
        <f>TEXT(SalesDataTable[[#This Row],[Order Date]], "MMM")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25">
        <f>SalesDataTable[[#This Row],[Units Sold]]*SalesDataTable[[#This Row],[Unit Price]]</f>
        <v>69.959999999999994</v>
      </c>
      <c r="V1800" s="8">
        <f>SalesDataTable[[#This Row],[Units Sold]]*SalesDataTable[[#This Row],[Unit Price]]*SalesDataTable[[#This Row],[Discount %]]</f>
        <v>0</v>
      </c>
      <c r="W1800" s="5">
        <f>YEAR(SalesDataTable[[#This Row],[Order Date]])</f>
        <v>2026</v>
      </c>
      <c r="X1800" s="8" t="str">
        <f>"Q"&amp;ROUNDUP(MONTH(SalesDataTable[[#This Row],[Order Date]])/3,0)</f>
        <v>Q3</v>
      </c>
      <c r="Y1800" s="9">
        <f>MONTH(SalesDataTable[[#This Row],[Order Date]])</f>
        <v>8</v>
      </c>
      <c r="Z1800" s="8" t="str">
        <f>TEXT(SalesDataTable[[#This Row],[Order Date]],"mmm")</f>
        <v>Aug</v>
      </c>
    </row>
    <row r="1801" spans="1:26" ht="16">
      <c r="A1801" s="2">
        <v>94</v>
      </c>
      <c r="B1801" s="3">
        <v>46266</v>
      </c>
      <c r="C1801" s="5">
        <f>YEAR(SalesDataTable[[#This Row],[Order Date]])</f>
        <v>2026</v>
      </c>
      <c r="D1801" s="14" t="str">
        <f>"Q"&amp;ROUNDUP(MONTH(SalesDataTable[[#This Row],[Order Date]])/3,0)</f>
        <v>Q3</v>
      </c>
      <c r="E1801" s="5">
        <f>MONTH(SalesDataTable[[#This Row],[Order Date]])</f>
        <v>9</v>
      </c>
      <c r="F1801" s="5" t="str">
        <f>TEXT(SalesDataTable[[#This Row],[Order Date]], "MMM")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25">
        <f>SalesDataTable[[#This Row],[Units Sold]]*SalesDataTable[[#This Row],[Unit Price]]</f>
        <v>253.79999999999998</v>
      </c>
      <c r="V1801" s="8">
        <f>SalesDataTable[[#This Row],[Units Sold]]*SalesDataTable[[#This Row],[Unit Price]]*SalesDataTable[[#This Row],[Discount %]]</f>
        <v>0</v>
      </c>
      <c r="W1801" s="5">
        <f>YEAR(SalesDataTable[[#This Row],[Order Date]])</f>
        <v>2026</v>
      </c>
      <c r="X1801" s="8" t="str">
        <f>"Q"&amp;ROUNDUP(MONTH(SalesDataTable[[#This Row],[Order Date]])/3,0)</f>
        <v>Q3</v>
      </c>
      <c r="Y1801" s="9">
        <f>MONTH(SalesDataTable[[#This Row],[Order Date]])</f>
        <v>9</v>
      </c>
      <c r="Z1801" s="8" t="str">
        <f>TEXT(SalesDataTable[[#This Row],[Order Date]],"mmm")</f>
        <v>Sep</v>
      </c>
    </row>
    <row r="1802" spans="1:26" ht="16">
      <c r="A1802" s="2">
        <v>271</v>
      </c>
      <c r="B1802" s="3">
        <v>46266</v>
      </c>
      <c r="C1802" s="5">
        <f>YEAR(SalesDataTable[[#This Row],[Order Date]])</f>
        <v>2026</v>
      </c>
      <c r="D1802" s="14" t="str">
        <f>"Q"&amp;ROUNDUP(MONTH(SalesDataTable[[#This Row],[Order Date]])/3,0)</f>
        <v>Q3</v>
      </c>
      <c r="E1802" s="5">
        <f>MONTH(SalesDataTable[[#This Row],[Order Date]])</f>
        <v>9</v>
      </c>
      <c r="F1802" s="5" t="str">
        <f>TEXT(SalesDataTable[[#This Row],[Order Date]], "MMM")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25">
        <f>SalesDataTable[[#This Row],[Units Sold]]*SalesDataTable[[#This Row],[Unit Price]]</f>
        <v>94.29</v>
      </c>
      <c r="V1802" s="8">
        <f>SalesDataTable[[#This Row],[Units Sold]]*SalesDataTable[[#This Row],[Unit Price]]*SalesDataTable[[#This Row],[Discount %]]</f>
        <v>9.4290000000000003</v>
      </c>
      <c r="W1802" s="5">
        <f>YEAR(SalesDataTable[[#This Row],[Order Date]])</f>
        <v>2026</v>
      </c>
      <c r="X1802" s="8" t="str">
        <f>"Q"&amp;ROUNDUP(MONTH(SalesDataTable[[#This Row],[Order Date]])/3,0)</f>
        <v>Q3</v>
      </c>
      <c r="Y1802" s="9">
        <f>MONTH(SalesDataTable[[#This Row],[Order Date]])</f>
        <v>9</v>
      </c>
      <c r="Z1802" s="8" t="str">
        <f>TEXT(SalesDataTable[[#This Row],[Order Date]],"mmm")</f>
        <v>Sep</v>
      </c>
    </row>
    <row r="1803" spans="1:26" ht="16">
      <c r="A1803" s="2">
        <v>1481</v>
      </c>
      <c r="B1803" s="3">
        <v>46266</v>
      </c>
      <c r="C1803" s="5">
        <f>YEAR(SalesDataTable[[#This Row],[Order Date]])</f>
        <v>2026</v>
      </c>
      <c r="D1803" s="14" t="str">
        <f>"Q"&amp;ROUNDUP(MONTH(SalesDataTable[[#This Row],[Order Date]])/3,0)</f>
        <v>Q3</v>
      </c>
      <c r="E1803" s="5">
        <f>MONTH(SalesDataTable[[#This Row],[Order Date]])</f>
        <v>9</v>
      </c>
      <c r="F1803" s="5" t="str">
        <f>TEXT(SalesDataTable[[#This Row],[Order Date]], "MMM")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25">
        <f>SalesDataTable[[#This Row],[Units Sold]]*SalesDataTable[[#This Row],[Unit Price]]</f>
        <v>488.58000000000004</v>
      </c>
      <c r="V1803" s="8">
        <f>SalesDataTable[[#This Row],[Units Sold]]*SalesDataTable[[#This Row],[Unit Price]]*SalesDataTable[[#This Row],[Discount %]]</f>
        <v>24.429000000000002</v>
      </c>
      <c r="W1803" s="5">
        <f>YEAR(SalesDataTable[[#This Row],[Order Date]])</f>
        <v>2026</v>
      </c>
      <c r="X1803" s="8" t="str">
        <f>"Q"&amp;ROUNDUP(MONTH(SalesDataTable[[#This Row],[Order Date]])/3,0)</f>
        <v>Q3</v>
      </c>
      <c r="Y1803" s="9">
        <f>MONTH(SalesDataTable[[#This Row],[Order Date]])</f>
        <v>9</v>
      </c>
      <c r="Z1803" s="8" t="str">
        <f>TEXT(SalesDataTable[[#This Row],[Order Date]],"mmm")</f>
        <v>Sep</v>
      </c>
    </row>
    <row r="1804" spans="1:26" ht="16">
      <c r="A1804" s="2">
        <v>1663</v>
      </c>
      <c r="B1804" s="3">
        <v>46266</v>
      </c>
      <c r="C1804" s="5">
        <f>YEAR(SalesDataTable[[#This Row],[Order Date]])</f>
        <v>2026</v>
      </c>
      <c r="D1804" s="14" t="str">
        <f>"Q"&amp;ROUNDUP(MONTH(SalesDataTable[[#This Row],[Order Date]])/3,0)</f>
        <v>Q3</v>
      </c>
      <c r="E1804" s="5">
        <f>MONTH(SalesDataTable[[#This Row],[Order Date]])</f>
        <v>9</v>
      </c>
      <c r="F1804" s="5" t="str">
        <f>TEXT(SalesDataTable[[#This Row],[Order Date]], "MMM")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25">
        <f>SalesDataTable[[#This Row],[Units Sold]]*SalesDataTable[[#This Row],[Unit Price]]</f>
        <v>45.54</v>
      </c>
      <c r="V1804" s="8">
        <f>SalesDataTable[[#This Row],[Units Sold]]*SalesDataTable[[#This Row],[Unit Price]]*SalesDataTable[[#This Row],[Discount %]]</f>
        <v>4.5540000000000003</v>
      </c>
      <c r="W1804" s="5">
        <f>YEAR(SalesDataTable[[#This Row],[Order Date]])</f>
        <v>2026</v>
      </c>
      <c r="X1804" s="8" t="str">
        <f>"Q"&amp;ROUNDUP(MONTH(SalesDataTable[[#This Row],[Order Date]])/3,0)</f>
        <v>Q3</v>
      </c>
      <c r="Y1804" s="9">
        <f>MONTH(SalesDataTable[[#This Row],[Order Date]])</f>
        <v>9</v>
      </c>
      <c r="Z1804" s="8" t="str">
        <f>TEXT(SalesDataTable[[#This Row],[Order Date]],"mmm")</f>
        <v>Sep</v>
      </c>
    </row>
    <row r="1805" spans="1:26" ht="16">
      <c r="A1805" s="2">
        <v>2866</v>
      </c>
      <c r="B1805" s="3">
        <v>46266</v>
      </c>
      <c r="C1805" s="5">
        <f>YEAR(SalesDataTable[[#This Row],[Order Date]])</f>
        <v>2026</v>
      </c>
      <c r="D1805" s="14" t="str">
        <f>"Q"&amp;ROUNDUP(MONTH(SalesDataTable[[#This Row],[Order Date]])/3,0)</f>
        <v>Q3</v>
      </c>
      <c r="E1805" s="5">
        <f>MONTH(SalesDataTable[[#This Row],[Order Date]])</f>
        <v>9</v>
      </c>
      <c r="F1805" s="5" t="str">
        <f>TEXT(SalesDataTable[[#This Row],[Order Date]], "MMM")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25">
        <f>SalesDataTable[[#This Row],[Units Sold]]*SalesDataTable[[#This Row],[Unit Price]]</f>
        <v>313.27999999999997</v>
      </c>
      <c r="V1805" s="8">
        <f>SalesDataTable[[#This Row],[Units Sold]]*SalesDataTable[[#This Row],[Unit Price]]*SalesDataTable[[#This Row],[Discount %]]</f>
        <v>31.327999999999999</v>
      </c>
      <c r="W1805" s="5">
        <f>YEAR(SalesDataTable[[#This Row],[Order Date]])</f>
        <v>2026</v>
      </c>
      <c r="X1805" s="8" t="str">
        <f>"Q"&amp;ROUNDUP(MONTH(SalesDataTable[[#This Row],[Order Date]])/3,0)</f>
        <v>Q3</v>
      </c>
      <c r="Y1805" s="9">
        <f>MONTH(SalesDataTable[[#This Row],[Order Date]])</f>
        <v>9</v>
      </c>
      <c r="Z1805" s="8" t="str">
        <f>TEXT(SalesDataTable[[#This Row],[Order Date]],"mmm")</f>
        <v>Sep</v>
      </c>
    </row>
    <row r="1806" spans="1:26" ht="16">
      <c r="A1806" s="2">
        <v>3288</v>
      </c>
      <c r="B1806" s="3">
        <v>46266</v>
      </c>
      <c r="C1806" s="5">
        <f>YEAR(SalesDataTable[[#This Row],[Order Date]])</f>
        <v>2026</v>
      </c>
      <c r="D1806" s="14" t="str">
        <f>"Q"&amp;ROUNDUP(MONTH(SalesDataTable[[#This Row],[Order Date]])/3,0)</f>
        <v>Q3</v>
      </c>
      <c r="E1806" s="5">
        <f>MONTH(SalesDataTable[[#This Row],[Order Date]])</f>
        <v>9</v>
      </c>
      <c r="F1806" s="5" t="str">
        <f>TEXT(SalesDataTable[[#This Row],[Order Date]], "MMM")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25">
        <f>SalesDataTable[[#This Row],[Units Sold]]*SalesDataTable[[#This Row],[Unit Price]]</f>
        <v>72.81</v>
      </c>
      <c r="V1806" s="8">
        <f>SalesDataTable[[#This Row],[Units Sold]]*SalesDataTable[[#This Row],[Unit Price]]*SalesDataTable[[#This Row],[Discount %]]</f>
        <v>0</v>
      </c>
      <c r="W1806" s="5">
        <f>YEAR(SalesDataTable[[#This Row],[Order Date]])</f>
        <v>2026</v>
      </c>
      <c r="X1806" s="8" t="str">
        <f>"Q"&amp;ROUNDUP(MONTH(SalesDataTable[[#This Row],[Order Date]])/3,0)</f>
        <v>Q3</v>
      </c>
      <c r="Y1806" s="9">
        <f>MONTH(SalesDataTable[[#This Row],[Order Date]])</f>
        <v>9</v>
      </c>
      <c r="Z1806" s="8" t="str">
        <f>TEXT(SalesDataTable[[#This Row],[Order Date]],"mmm")</f>
        <v>Sep</v>
      </c>
    </row>
    <row r="1807" spans="1:26" ht="16">
      <c r="A1807" s="2">
        <v>3426</v>
      </c>
      <c r="B1807" s="3">
        <v>46266</v>
      </c>
      <c r="C1807" s="5">
        <f>YEAR(SalesDataTable[[#This Row],[Order Date]])</f>
        <v>2026</v>
      </c>
      <c r="D1807" s="14" t="str">
        <f>"Q"&amp;ROUNDUP(MONTH(SalesDataTable[[#This Row],[Order Date]])/3,0)</f>
        <v>Q3</v>
      </c>
      <c r="E1807" s="5">
        <f>MONTH(SalesDataTable[[#This Row],[Order Date]])</f>
        <v>9</v>
      </c>
      <c r="F1807" s="5" t="str">
        <f>TEXT(SalesDataTable[[#This Row],[Order Date]], "MMM")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25">
        <f>SalesDataTable[[#This Row],[Units Sold]]*SalesDataTable[[#This Row],[Unit Price]]</f>
        <v>481.91999999999996</v>
      </c>
      <c r="V1807" s="8">
        <f>SalesDataTable[[#This Row],[Units Sold]]*SalesDataTable[[#This Row],[Unit Price]]*SalesDataTable[[#This Row],[Discount %]]</f>
        <v>0</v>
      </c>
      <c r="W1807" s="5">
        <f>YEAR(SalesDataTable[[#This Row],[Order Date]])</f>
        <v>2026</v>
      </c>
      <c r="X1807" s="8" t="str">
        <f>"Q"&amp;ROUNDUP(MONTH(SalesDataTable[[#This Row],[Order Date]])/3,0)</f>
        <v>Q3</v>
      </c>
      <c r="Y1807" s="9">
        <f>MONTH(SalesDataTable[[#This Row],[Order Date]])</f>
        <v>9</v>
      </c>
      <c r="Z1807" s="8" t="str">
        <f>TEXT(SalesDataTable[[#This Row],[Order Date]],"mmm")</f>
        <v>Sep</v>
      </c>
    </row>
    <row r="1808" spans="1:26" ht="16">
      <c r="A1808" s="2">
        <v>4826</v>
      </c>
      <c r="B1808" s="3">
        <v>46266</v>
      </c>
      <c r="C1808" s="5">
        <f>YEAR(SalesDataTable[[#This Row],[Order Date]])</f>
        <v>2026</v>
      </c>
      <c r="D1808" s="14" t="str">
        <f>"Q"&amp;ROUNDUP(MONTH(SalesDataTable[[#This Row],[Order Date]])/3,0)</f>
        <v>Q3</v>
      </c>
      <c r="E1808" s="5">
        <f>MONTH(SalesDataTable[[#This Row],[Order Date]])</f>
        <v>9</v>
      </c>
      <c r="F1808" s="5" t="str">
        <f>TEXT(SalesDataTable[[#This Row],[Order Date]], "MMM")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25">
        <f>SalesDataTable[[#This Row],[Units Sold]]*SalesDataTable[[#This Row],[Unit Price]]</f>
        <v>834.05</v>
      </c>
      <c r="V1808" s="8">
        <f>SalesDataTable[[#This Row],[Units Sold]]*SalesDataTable[[#This Row],[Unit Price]]*SalesDataTable[[#This Row],[Discount %]]</f>
        <v>41.702500000000001</v>
      </c>
      <c r="W1808" s="5">
        <f>YEAR(SalesDataTable[[#This Row],[Order Date]])</f>
        <v>2026</v>
      </c>
      <c r="X1808" s="8" t="str">
        <f>"Q"&amp;ROUNDUP(MONTH(SalesDataTable[[#This Row],[Order Date]])/3,0)</f>
        <v>Q3</v>
      </c>
      <c r="Y1808" s="9">
        <f>MONTH(SalesDataTable[[#This Row],[Order Date]])</f>
        <v>9</v>
      </c>
      <c r="Z1808" s="8" t="str">
        <f>TEXT(SalesDataTable[[#This Row],[Order Date]],"mmm")</f>
        <v>Sep</v>
      </c>
    </row>
    <row r="1809" spans="1:26" ht="16">
      <c r="A1809" s="2">
        <v>662</v>
      </c>
      <c r="B1809" s="3">
        <v>46267</v>
      </c>
      <c r="C1809" s="5">
        <f>YEAR(SalesDataTable[[#This Row],[Order Date]])</f>
        <v>2026</v>
      </c>
      <c r="D1809" s="14" t="str">
        <f>"Q"&amp;ROUNDUP(MONTH(SalesDataTable[[#This Row],[Order Date]])/3,0)</f>
        <v>Q3</v>
      </c>
      <c r="E1809" s="5">
        <f>MONTH(SalesDataTable[[#This Row],[Order Date]])</f>
        <v>9</v>
      </c>
      <c r="F1809" s="5" t="str">
        <f>TEXT(SalesDataTable[[#This Row],[Order Date]], "MMM")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25">
        <f>SalesDataTable[[#This Row],[Units Sold]]*SalesDataTable[[#This Row],[Unit Price]]</f>
        <v>40.56</v>
      </c>
      <c r="V1809" s="8">
        <f>SalesDataTable[[#This Row],[Units Sold]]*SalesDataTable[[#This Row],[Unit Price]]*SalesDataTable[[#This Row],[Discount %]]</f>
        <v>6.0840000000000005</v>
      </c>
      <c r="W1809" s="5">
        <f>YEAR(SalesDataTable[[#This Row],[Order Date]])</f>
        <v>2026</v>
      </c>
      <c r="X1809" s="8" t="str">
        <f>"Q"&amp;ROUNDUP(MONTH(SalesDataTable[[#This Row],[Order Date]])/3,0)</f>
        <v>Q3</v>
      </c>
      <c r="Y1809" s="9">
        <f>MONTH(SalesDataTable[[#This Row],[Order Date]])</f>
        <v>9</v>
      </c>
      <c r="Z1809" s="8" t="str">
        <f>TEXT(SalesDataTable[[#This Row],[Order Date]],"mmm")</f>
        <v>Sep</v>
      </c>
    </row>
    <row r="1810" spans="1:26" ht="16">
      <c r="A1810" s="2">
        <v>1393</v>
      </c>
      <c r="B1810" s="3">
        <v>46267</v>
      </c>
      <c r="C1810" s="5">
        <f>YEAR(SalesDataTable[[#This Row],[Order Date]])</f>
        <v>2026</v>
      </c>
      <c r="D1810" s="14" t="str">
        <f>"Q"&amp;ROUNDUP(MONTH(SalesDataTable[[#This Row],[Order Date]])/3,0)</f>
        <v>Q3</v>
      </c>
      <c r="E1810" s="5">
        <f>MONTH(SalesDataTable[[#This Row],[Order Date]])</f>
        <v>9</v>
      </c>
      <c r="F1810" s="5" t="str">
        <f>TEXT(SalesDataTable[[#This Row],[Order Date]], "MMM")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25">
        <f>SalesDataTable[[#This Row],[Units Sold]]*SalesDataTable[[#This Row],[Unit Price]]</f>
        <v>324.8</v>
      </c>
      <c r="V1810" s="8">
        <f>SalesDataTable[[#This Row],[Units Sold]]*SalesDataTable[[#This Row],[Unit Price]]*SalesDataTable[[#This Row],[Discount %]]</f>
        <v>32.480000000000004</v>
      </c>
      <c r="W1810" s="5">
        <f>YEAR(SalesDataTable[[#This Row],[Order Date]])</f>
        <v>2026</v>
      </c>
      <c r="X1810" s="8" t="str">
        <f>"Q"&amp;ROUNDUP(MONTH(SalesDataTable[[#This Row],[Order Date]])/3,0)</f>
        <v>Q3</v>
      </c>
      <c r="Y1810" s="9">
        <f>MONTH(SalesDataTable[[#This Row],[Order Date]])</f>
        <v>9</v>
      </c>
      <c r="Z1810" s="8" t="str">
        <f>TEXT(SalesDataTable[[#This Row],[Order Date]],"mmm")</f>
        <v>Sep</v>
      </c>
    </row>
    <row r="1811" spans="1:26" ht="16">
      <c r="A1811" s="2">
        <v>1568</v>
      </c>
      <c r="B1811" s="3">
        <v>46267</v>
      </c>
      <c r="C1811" s="5">
        <f>YEAR(SalesDataTable[[#This Row],[Order Date]])</f>
        <v>2026</v>
      </c>
      <c r="D1811" s="14" t="str">
        <f>"Q"&amp;ROUNDUP(MONTH(SalesDataTable[[#This Row],[Order Date]])/3,0)</f>
        <v>Q3</v>
      </c>
      <c r="E1811" s="5">
        <f>MONTH(SalesDataTable[[#This Row],[Order Date]])</f>
        <v>9</v>
      </c>
      <c r="F1811" s="5" t="str">
        <f>TEXT(SalesDataTable[[#This Row],[Order Date]], "MMM")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25">
        <f>SalesDataTable[[#This Row],[Units Sold]]*SalesDataTable[[#This Row],[Unit Price]]</f>
        <v>615.45000000000005</v>
      </c>
      <c r="V1811" s="8">
        <f>SalesDataTable[[#This Row],[Units Sold]]*SalesDataTable[[#This Row],[Unit Price]]*SalesDataTable[[#This Row],[Discount %]]</f>
        <v>0</v>
      </c>
      <c r="W1811" s="5">
        <f>YEAR(SalesDataTable[[#This Row],[Order Date]])</f>
        <v>2026</v>
      </c>
      <c r="X1811" s="8" t="str">
        <f>"Q"&amp;ROUNDUP(MONTH(SalesDataTable[[#This Row],[Order Date]])/3,0)</f>
        <v>Q3</v>
      </c>
      <c r="Y1811" s="9">
        <f>MONTH(SalesDataTable[[#This Row],[Order Date]])</f>
        <v>9</v>
      </c>
      <c r="Z1811" s="8" t="str">
        <f>TEXT(SalesDataTable[[#This Row],[Order Date]],"mmm")</f>
        <v>Sep</v>
      </c>
    </row>
    <row r="1812" spans="1:26" ht="16">
      <c r="A1812" s="2">
        <v>2428</v>
      </c>
      <c r="B1812" s="3">
        <v>46267</v>
      </c>
      <c r="C1812" s="5">
        <f>YEAR(SalesDataTable[[#This Row],[Order Date]])</f>
        <v>2026</v>
      </c>
      <c r="D1812" s="14" t="str">
        <f>"Q"&amp;ROUNDUP(MONTH(SalesDataTable[[#This Row],[Order Date]])/3,0)</f>
        <v>Q3</v>
      </c>
      <c r="E1812" s="5">
        <f>MONTH(SalesDataTable[[#This Row],[Order Date]])</f>
        <v>9</v>
      </c>
      <c r="F1812" s="5" t="str">
        <f>TEXT(SalesDataTable[[#This Row],[Order Date]], "MMM")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25">
        <f>SalesDataTable[[#This Row],[Units Sold]]*SalesDataTable[[#This Row],[Unit Price]]</f>
        <v>36.69</v>
      </c>
      <c r="V1812" s="8">
        <f>SalesDataTable[[#This Row],[Units Sold]]*SalesDataTable[[#This Row],[Unit Price]]*SalesDataTable[[#This Row],[Discount %]]</f>
        <v>0</v>
      </c>
      <c r="W1812" s="5">
        <f>YEAR(SalesDataTable[[#This Row],[Order Date]])</f>
        <v>2026</v>
      </c>
      <c r="X1812" s="8" t="str">
        <f>"Q"&amp;ROUNDUP(MONTH(SalesDataTable[[#This Row],[Order Date]])/3,0)</f>
        <v>Q3</v>
      </c>
      <c r="Y1812" s="9">
        <f>MONTH(SalesDataTable[[#This Row],[Order Date]])</f>
        <v>9</v>
      </c>
      <c r="Z1812" s="8" t="str">
        <f>TEXT(SalesDataTable[[#This Row],[Order Date]],"mmm")</f>
        <v>Sep</v>
      </c>
    </row>
    <row r="1813" spans="1:26" ht="16">
      <c r="A1813" s="2">
        <v>2890</v>
      </c>
      <c r="B1813" s="3">
        <v>46267</v>
      </c>
      <c r="C1813" s="5">
        <f>YEAR(SalesDataTable[[#This Row],[Order Date]])</f>
        <v>2026</v>
      </c>
      <c r="D1813" s="14" t="str">
        <f>"Q"&amp;ROUNDUP(MONTH(SalesDataTable[[#This Row],[Order Date]])/3,0)</f>
        <v>Q3</v>
      </c>
      <c r="E1813" s="5">
        <f>MONTH(SalesDataTable[[#This Row],[Order Date]])</f>
        <v>9</v>
      </c>
      <c r="F1813" s="5" t="str">
        <f>TEXT(SalesDataTable[[#This Row],[Order Date]], "MMM")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25">
        <f>SalesDataTable[[#This Row],[Units Sold]]*SalesDataTable[[#This Row],[Unit Price]]</f>
        <v>521.72</v>
      </c>
      <c r="V1813" s="8">
        <f>SalesDataTable[[#This Row],[Units Sold]]*SalesDataTable[[#This Row],[Unit Price]]*SalesDataTable[[#This Row],[Discount %]]</f>
        <v>0</v>
      </c>
      <c r="W1813" s="5">
        <f>YEAR(SalesDataTable[[#This Row],[Order Date]])</f>
        <v>2026</v>
      </c>
      <c r="X1813" s="8" t="str">
        <f>"Q"&amp;ROUNDUP(MONTH(SalesDataTable[[#This Row],[Order Date]])/3,0)</f>
        <v>Q3</v>
      </c>
      <c r="Y1813" s="9">
        <f>MONTH(SalesDataTable[[#This Row],[Order Date]])</f>
        <v>9</v>
      </c>
      <c r="Z1813" s="8" t="str">
        <f>TEXT(SalesDataTable[[#This Row],[Order Date]],"mmm")</f>
        <v>Sep</v>
      </c>
    </row>
    <row r="1814" spans="1:26" ht="16">
      <c r="A1814" s="2">
        <v>2108</v>
      </c>
      <c r="B1814" s="3">
        <v>46268</v>
      </c>
      <c r="C1814" s="5">
        <f>YEAR(SalesDataTable[[#This Row],[Order Date]])</f>
        <v>2026</v>
      </c>
      <c r="D1814" s="14" t="str">
        <f>"Q"&amp;ROUNDUP(MONTH(SalesDataTable[[#This Row],[Order Date]])/3,0)</f>
        <v>Q3</v>
      </c>
      <c r="E1814" s="5">
        <f>MONTH(SalesDataTable[[#This Row],[Order Date]])</f>
        <v>9</v>
      </c>
      <c r="F1814" s="5" t="str">
        <f>TEXT(SalesDataTable[[#This Row],[Order Date]], "MMM")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25">
        <f>SalesDataTable[[#This Row],[Units Sold]]*SalesDataTable[[#This Row],[Unit Price]]</f>
        <v>146.13999999999999</v>
      </c>
      <c r="V1814" s="8">
        <f>SalesDataTable[[#This Row],[Units Sold]]*SalesDataTable[[#This Row],[Unit Price]]*SalesDataTable[[#This Row],[Discount %]]</f>
        <v>0</v>
      </c>
      <c r="W1814" s="5">
        <f>YEAR(SalesDataTable[[#This Row],[Order Date]])</f>
        <v>2026</v>
      </c>
      <c r="X1814" s="8" t="str">
        <f>"Q"&amp;ROUNDUP(MONTH(SalesDataTable[[#This Row],[Order Date]])/3,0)</f>
        <v>Q3</v>
      </c>
      <c r="Y1814" s="9">
        <f>MONTH(SalesDataTable[[#This Row],[Order Date]])</f>
        <v>9</v>
      </c>
      <c r="Z1814" s="8" t="str">
        <f>TEXT(SalesDataTable[[#This Row],[Order Date]],"mmm")</f>
        <v>Sep</v>
      </c>
    </row>
    <row r="1815" spans="1:26" ht="16">
      <c r="A1815" s="2">
        <v>2340</v>
      </c>
      <c r="B1815" s="3">
        <v>46268</v>
      </c>
      <c r="C1815" s="5">
        <f>YEAR(SalesDataTable[[#This Row],[Order Date]])</f>
        <v>2026</v>
      </c>
      <c r="D1815" s="14" t="str">
        <f>"Q"&amp;ROUNDUP(MONTH(SalesDataTable[[#This Row],[Order Date]])/3,0)</f>
        <v>Q3</v>
      </c>
      <c r="E1815" s="5">
        <f>MONTH(SalesDataTable[[#This Row],[Order Date]])</f>
        <v>9</v>
      </c>
      <c r="F1815" s="5" t="str">
        <f>TEXT(SalesDataTable[[#This Row],[Order Date]], "MMM")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25">
        <f>SalesDataTable[[#This Row],[Units Sold]]*SalesDataTable[[#This Row],[Unit Price]]</f>
        <v>1331.72</v>
      </c>
      <c r="V1815" s="8">
        <f>SalesDataTable[[#This Row],[Units Sold]]*SalesDataTable[[#This Row],[Unit Price]]*SalesDataTable[[#This Row],[Discount %]]</f>
        <v>0</v>
      </c>
      <c r="W1815" s="5">
        <f>YEAR(SalesDataTable[[#This Row],[Order Date]])</f>
        <v>2026</v>
      </c>
      <c r="X1815" s="8" t="str">
        <f>"Q"&amp;ROUNDUP(MONTH(SalesDataTable[[#This Row],[Order Date]])/3,0)</f>
        <v>Q3</v>
      </c>
      <c r="Y1815" s="9">
        <f>MONTH(SalesDataTable[[#This Row],[Order Date]])</f>
        <v>9</v>
      </c>
      <c r="Z1815" s="8" t="str">
        <f>TEXT(SalesDataTable[[#This Row],[Order Date]],"mmm")</f>
        <v>Sep</v>
      </c>
    </row>
    <row r="1816" spans="1:26" ht="16">
      <c r="A1816" s="2">
        <v>3078</v>
      </c>
      <c r="B1816" s="3">
        <v>46268</v>
      </c>
      <c r="C1816" s="5">
        <f>YEAR(SalesDataTable[[#This Row],[Order Date]])</f>
        <v>2026</v>
      </c>
      <c r="D1816" s="14" t="str">
        <f>"Q"&amp;ROUNDUP(MONTH(SalesDataTable[[#This Row],[Order Date]])/3,0)</f>
        <v>Q3</v>
      </c>
      <c r="E1816" s="5">
        <f>MONTH(SalesDataTable[[#This Row],[Order Date]])</f>
        <v>9</v>
      </c>
      <c r="F1816" s="5" t="str">
        <f>TEXT(SalesDataTable[[#This Row],[Order Date]], "MMM")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25">
        <f>SalesDataTable[[#This Row],[Units Sold]]*SalesDataTable[[#This Row],[Unit Price]]</f>
        <v>489.72</v>
      </c>
      <c r="V1816" s="8">
        <f>SalesDataTable[[#This Row],[Units Sold]]*SalesDataTable[[#This Row],[Unit Price]]*SalesDataTable[[#This Row],[Discount %]]</f>
        <v>0</v>
      </c>
      <c r="W1816" s="5">
        <f>YEAR(SalesDataTable[[#This Row],[Order Date]])</f>
        <v>2026</v>
      </c>
      <c r="X1816" s="8" t="str">
        <f>"Q"&amp;ROUNDUP(MONTH(SalesDataTable[[#This Row],[Order Date]])/3,0)</f>
        <v>Q3</v>
      </c>
      <c r="Y1816" s="9">
        <f>MONTH(SalesDataTable[[#This Row],[Order Date]])</f>
        <v>9</v>
      </c>
      <c r="Z1816" s="8" t="str">
        <f>TEXT(SalesDataTable[[#This Row],[Order Date]],"mmm")</f>
        <v>Sep</v>
      </c>
    </row>
    <row r="1817" spans="1:26" ht="16">
      <c r="A1817" s="2">
        <v>3575</v>
      </c>
      <c r="B1817" s="3">
        <v>46268</v>
      </c>
      <c r="C1817" s="5">
        <f>YEAR(SalesDataTable[[#This Row],[Order Date]])</f>
        <v>2026</v>
      </c>
      <c r="D1817" s="14" t="str">
        <f>"Q"&amp;ROUNDUP(MONTH(SalesDataTable[[#This Row],[Order Date]])/3,0)</f>
        <v>Q3</v>
      </c>
      <c r="E1817" s="5">
        <f>MONTH(SalesDataTable[[#This Row],[Order Date]])</f>
        <v>9</v>
      </c>
      <c r="F1817" s="5" t="str">
        <f>TEXT(SalesDataTable[[#This Row],[Order Date]], "MMM")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25">
        <f>SalesDataTable[[#This Row],[Units Sold]]*SalesDataTable[[#This Row],[Unit Price]]</f>
        <v>243.36</v>
      </c>
      <c r="V1817" s="8">
        <f>SalesDataTable[[#This Row],[Units Sold]]*SalesDataTable[[#This Row],[Unit Price]]*SalesDataTable[[#This Row],[Discount %]]</f>
        <v>24.336000000000002</v>
      </c>
      <c r="W1817" s="5">
        <f>YEAR(SalesDataTable[[#This Row],[Order Date]])</f>
        <v>2026</v>
      </c>
      <c r="X1817" s="8" t="str">
        <f>"Q"&amp;ROUNDUP(MONTH(SalesDataTable[[#This Row],[Order Date]])/3,0)</f>
        <v>Q3</v>
      </c>
      <c r="Y1817" s="9">
        <f>MONTH(SalesDataTable[[#This Row],[Order Date]])</f>
        <v>9</v>
      </c>
      <c r="Z1817" s="8" t="str">
        <f>TEXT(SalesDataTable[[#This Row],[Order Date]],"mmm")</f>
        <v>Sep</v>
      </c>
    </row>
    <row r="1818" spans="1:26" ht="16">
      <c r="A1818" s="2">
        <v>3700</v>
      </c>
      <c r="B1818" s="3">
        <v>46268</v>
      </c>
      <c r="C1818" s="5">
        <f>YEAR(SalesDataTable[[#This Row],[Order Date]])</f>
        <v>2026</v>
      </c>
      <c r="D1818" s="14" t="str">
        <f>"Q"&amp;ROUNDUP(MONTH(SalesDataTable[[#This Row],[Order Date]])/3,0)</f>
        <v>Q3</v>
      </c>
      <c r="E1818" s="5">
        <f>MONTH(SalesDataTable[[#This Row],[Order Date]])</f>
        <v>9</v>
      </c>
      <c r="F1818" s="5" t="str">
        <f>TEXT(SalesDataTable[[#This Row],[Order Date]], "MMM")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25">
        <f>SalesDataTable[[#This Row],[Units Sold]]*SalesDataTable[[#This Row],[Unit Price]]</f>
        <v>168.54</v>
      </c>
      <c r="V1818" s="8">
        <f>SalesDataTable[[#This Row],[Units Sold]]*SalesDataTable[[#This Row],[Unit Price]]*SalesDataTable[[#This Row],[Discount %]]</f>
        <v>8.4269999999999996</v>
      </c>
      <c r="W1818" s="5">
        <f>YEAR(SalesDataTable[[#This Row],[Order Date]])</f>
        <v>2026</v>
      </c>
      <c r="X1818" s="8" t="str">
        <f>"Q"&amp;ROUNDUP(MONTH(SalesDataTable[[#This Row],[Order Date]])/3,0)</f>
        <v>Q3</v>
      </c>
      <c r="Y1818" s="9">
        <f>MONTH(SalesDataTable[[#This Row],[Order Date]])</f>
        <v>9</v>
      </c>
      <c r="Z1818" s="8" t="str">
        <f>TEXT(SalesDataTable[[#This Row],[Order Date]],"mmm")</f>
        <v>Sep</v>
      </c>
    </row>
    <row r="1819" spans="1:26" ht="16">
      <c r="A1819" s="2">
        <v>3762</v>
      </c>
      <c r="B1819" s="3">
        <v>46268</v>
      </c>
      <c r="C1819" s="5">
        <f>YEAR(SalesDataTable[[#This Row],[Order Date]])</f>
        <v>2026</v>
      </c>
      <c r="D1819" s="14" t="str">
        <f>"Q"&amp;ROUNDUP(MONTH(SalesDataTable[[#This Row],[Order Date]])/3,0)</f>
        <v>Q3</v>
      </c>
      <c r="E1819" s="5">
        <f>MONTH(SalesDataTable[[#This Row],[Order Date]])</f>
        <v>9</v>
      </c>
      <c r="F1819" s="5" t="str">
        <f>TEXT(SalesDataTable[[#This Row],[Order Date]], "MMM")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25">
        <f>SalesDataTable[[#This Row],[Units Sold]]*SalesDataTable[[#This Row],[Unit Price]]</f>
        <v>158.44</v>
      </c>
      <c r="V1819" s="8">
        <f>SalesDataTable[[#This Row],[Units Sold]]*SalesDataTable[[#This Row],[Unit Price]]*SalesDataTable[[#This Row],[Discount %]]</f>
        <v>15.844000000000001</v>
      </c>
      <c r="W1819" s="5">
        <f>YEAR(SalesDataTable[[#This Row],[Order Date]])</f>
        <v>2026</v>
      </c>
      <c r="X1819" s="8" t="str">
        <f>"Q"&amp;ROUNDUP(MONTH(SalesDataTable[[#This Row],[Order Date]])/3,0)</f>
        <v>Q3</v>
      </c>
      <c r="Y1819" s="9">
        <f>MONTH(SalesDataTable[[#This Row],[Order Date]])</f>
        <v>9</v>
      </c>
      <c r="Z1819" s="8" t="str">
        <f>TEXT(SalesDataTable[[#This Row],[Order Date]],"mmm")</f>
        <v>Sep</v>
      </c>
    </row>
    <row r="1820" spans="1:26" ht="16">
      <c r="A1820" s="2">
        <v>2790</v>
      </c>
      <c r="B1820" s="3">
        <v>46269</v>
      </c>
      <c r="C1820" s="5">
        <f>YEAR(SalesDataTable[[#This Row],[Order Date]])</f>
        <v>2026</v>
      </c>
      <c r="D1820" s="14" t="str">
        <f>"Q"&amp;ROUNDUP(MONTH(SalesDataTable[[#This Row],[Order Date]])/3,0)</f>
        <v>Q3</v>
      </c>
      <c r="E1820" s="5">
        <f>MONTH(SalesDataTable[[#This Row],[Order Date]])</f>
        <v>9</v>
      </c>
      <c r="F1820" s="5" t="str">
        <f>TEXT(SalesDataTable[[#This Row],[Order Date]], "MMM")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25">
        <f>SalesDataTable[[#This Row],[Units Sold]]*SalesDataTable[[#This Row],[Unit Price]]</f>
        <v>39.85</v>
      </c>
      <c r="V1820" s="8">
        <f>SalesDataTable[[#This Row],[Units Sold]]*SalesDataTable[[#This Row],[Unit Price]]*SalesDataTable[[#This Row],[Discount %]]</f>
        <v>3.9850000000000003</v>
      </c>
      <c r="W1820" s="5">
        <f>YEAR(SalesDataTable[[#This Row],[Order Date]])</f>
        <v>2026</v>
      </c>
      <c r="X1820" s="8" t="str">
        <f>"Q"&amp;ROUNDUP(MONTH(SalesDataTable[[#This Row],[Order Date]])/3,0)</f>
        <v>Q3</v>
      </c>
      <c r="Y1820" s="9">
        <f>MONTH(SalesDataTable[[#This Row],[Order Date]])</f>
        <v>9</v>
      </c>
      <c r="Z1820" s="8" t="str">
        <f>TEXT(SalesDataTable[[#This Row],[Order Date]],"mmm")</f>
        <v>Sep</v>
      </c>
    </row>
    <row r="1821" spans="1:26" ht="16">
      <c r="A1821" s="2">
        <v>4149</v>
      </c>
      <c r="B1821" s="3">
        <v>46269</v>
      </c>
      <c r="C1821" s="5">
        <f>YEAR(SalesDataTable[[#This Row],[Order Date]])</f>
        <v>2026</v>
      </c>
      <c r="D1821" s="14" t="str">
        <f>"Q"&amp;ROUNDUP(MONTH(SalesDataTable[[#This Row],[Order Date]])/3,0)</f>
        <v>Q3</v>
      </c>
      <c r="E1821" s="5">
        <f>MONTH(SalesDataTable[[#This Row],[Order Date]])</f>
        <v>9</v>
      </c>
      <c r="F1821" s="5" t="str">
        <f>TEXT(SalesDataTable[[#This Row],[Order Date]], "MMM")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25">
        <f>SalesDataTable[[#This Row],[Units Sold]]*SalesDataTable[[#This Row],[Unit Price]]</f>
        <v>40.51</v>
      </c>
      <c r="V1821" s="8">
        <f>SalesDataTable[[#This Row],[Units Sold]]*SalesDataTable[[#This Row],[Unit Price]]*SalesDataTable[[#This Row],[Discount %]]</f>
        <v>2.0255000000000001</v>
      </c>
      <c r="W1821" s="5">
        <f>YEAR(SalesDataTable[[#This Row],[Order Date]])</f>
        <v>2026</v>
      </c>
      <c r="X1821" s="8" t="str">
        <f>"Q"&amp;ROUNDUP(MONTH(SalesDataTable[[#This Row],[Order Date]])/3,0)</f>
        <v>Q3</v>
      </c>
      <c r="Y1821" s="9">
        <f>MONTH(SalesDataTable[[#This Row],[Order Date]])</f>
        <v>9</v>
      </c>
      <c r="Z1821" s="8" t="str">
        <f>TEXT(SalesDataTable[[#This Row],[Order Date]],"mmm")</f>
        <v>Sep</v>
      </c>
    </row>
    <row r="1822" spans="1:26" ht="16">
      <c r="A1822" s="2">
        <v>1955</v>
      </c>
      <c r="B1822" s="3">
        <v>46270</v>
      </c>
      <c r="C1822" s="5">
        <f>YEAR(SalesDataTable[[#This Row],[Order Date]])</f>
        <v>2026</v>
      </c>
      <c r="D1822" s="14" t="str">
        <f>"Q"&amp;ROUNDUP(MONTH(SalesDataTable[[#This Row],[Order Date]])/3,0)</f>
        <v>Q3</v>
      </c>
      <c r="E1822" s="5">
        <f>MONTH(SalesDataTable[[#This Row],[Order Date]])</f>
        <v>9</v>
      </c>
      <c r="F1822" s="5" t="str">
        <f>TEXT(SalesDataTable[[#This Row],[Order Date]], "MMM")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25">
        <f>SalesDataTable[[#This Row],[Units Sold]]*SalesDataTable[[#This Row],[Unit Price]]</f>
        <v>121.59</v>
      </c>
      <c r="V1822" s="8">
        <f>SalesDataTable[[#This Row],[Units Sold]]*SalesDataTable[[#This Row],[Unit Price]]*SalesDataTable[[#This Row],[Discount %]]</f>
        <v>0</v>
      </c>
      <c r="W1822" s="5">
        <f>YEAR(SalesDataTable[[#This Row],[Order Date]])</f>
        <v>2026</v>
      </c>
      <c r="X1822" s="8" t="str">
        <f>"Q"&amp;ROUNDUP(MONTH(SalesDataTable[[#This Row],[Order Date]])/3,0)</f>
        <v>Q3</v>
      </c>
      <c r="Y1822" s="9">
        <f>MONTH(SalesDataTable[[#This Row],[Order Date]])</f>
        <v>9</v>
      </c>
      <c r="Z1822" s="8" t="str">
        <f>TEXT(SalesDataTable[[#This Row],[Order Date]],"mmm")</f>
        <v>Sep</v>
      </c>
    </row>
    <row r="1823" spans="1:26" ht="16">
      <c r="A1823" s="2">
        <v>2077</v>
      </c>
      <c r="B1823" s="3">
        <v>46270</v>
      </c>
      <c r="C1823" s="5">
        <f>YEAR(SalesDataTable[[#This Row],[Order Date]])</f>
        <v>2026</v>
      </c>
      <c r="D1823" s="14" t="str">
        <f>"Q"&amp;ROUNDUP(MONTH(SalesDataTable[[#This Row],[Order Date]])/3,0)</f>
        <v>Q3</v>
      </c>
      <c r="E1823" s="5">
        <f>MONTH(SalesDataTable[[#This Row],[Order Date]])</f>
        <v>9</v>
      </c>
      <c r="F1823" s="5" t="str">
        <f>TEXT(SalesDataTable[[#This Row],[Order Date]], "MMM")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25">
        <f>SalesDataTable[[#This Row],[Units Sold]]*SalesDataTable[[#This Row],[Unit Price]]</f>
        <v>611.96</v>
      </c>
      <c r="V1823" s="8">
        <f>SalesDataTable[[#This Row],[Units Sold]]*SalesDataTable[[#This Row],[Unit Price]]*SalesDataTable[[#This Row],[Discount %]]</f>
        <v>91.793999999999997</v>
      </c>
      <c r="W1823" s="5">
        <f>YEAR(SalesDataTable[[#This Row],[Order Date]])</f>
        <v>2026</v>
      </c>
      <c r="X1823" s="8" t="str">
        <f>"Q"&amp;ROUNDUP(MONTH(SalesDataTable[[#This Row],[Order Date]])/3,0)</f>
        <v>Q3</v>
      </c>
      <c r="Y1823" s="9">
        <f>MONTH(SalesDataTable[[#This Row],[Order Date]])</f>
        <v>9</v>
      </c>
      <c r="Z1823" s="8" t="str">
        <f>TEXT(SalesDataTable[[#This Row],[Order Date]],"mmm")</f>
        <v>Sep</v>
      </c>
    </row>
    <row r="1824" spans="1:26" ht="16">
      <c r="A1824" s="2">
        <v>2879</v>
      </c>
      <c r="B1824" s="3">
        <v>46270</v>
      </c>
      <c r="C1824" s="5">
        <f>YEAR(SalesDataTable[[#This Row],[Order Date]])</f>
        <v>2026</v>
      </c>
      <c r="D1824" s="14" t="str">
        <f>"Q"&amp;ROUNDUP(MONTH(SalesDataTable[[#This Row],[Order Date]])/3,0)</f>
        <v>Q3</v>
      </c>
      <c r="E1824" s="5">
        <f>MONTH(SalesDataTable[[#This Row],[Order Date]])</f>
        <v>9</v>
      </c>
      <c r="F1824" s="5" t="str">
        <f>TEXT(SalesDataTable[[#This Row],[Order Date]], "MMM")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25">
        <f>SalesDataTable[[#This Row],[Units Sold]]*SalesDataTable[[#This Row],[Unit Price]]</f>
        <v>108.57</v>
      </c>
      <c r="V1824" s="8">
        <f>SalesDataTable[[#This Row],[Units Sold]]*SalesDataTable[[#This Row],[Unit Price]]*SalesDataTable[[#This Row],[Discount %]]</f>
        <v>10.856999999999999</v>
      </c>
      <c r="W1824" s="5">
        <f>YEAR(SalesDataTable[[#This Row],[Order Date]])</f>
        <v>2026</v>
      </c>
      <c r="X1824" s="8" t="str">
        <f>"Q"&amp;ROUNDUP(MONTH(SalesDataTable[[#This Row],[Order Date]])/3,0)</f>
        <v>Q3</v>
      </c>
      <c r="Y1824" s="9">
        <f>MONTH(SalesDataTable[[#This Row],[Order Date]])</f>
        <v>9</v>
      </c>
      <c r="Z1824" s="8" t="str">
        <f>TEXT(SalesDataTable[[#This Row],[Order Date]],"mmm")</f>
        <v>Sep</v>
      </c>
    </row>
    <row r="1825" spans="1:26" ht="16">
      <c r="A1825" s="2">
        <v>3353</v>
      </c>
      <c r="B1825" s="3">
        <v>46270</v>
      </c>
      <c r="C1825" s="5">
        <f>YEAR(SalesDataTable[[#This Row],[Order Date]])</f>
        <v>2026</v>
      </c>
      <c r="D1825" s="14" t="str">
        <f>"Q"&amp;ROUNDUP(MONTH(SalesDataTable[[#This Row],[Order Date]])/3,0)</f>
        <v>Q3</v>
      </c>
      <c r="E1825" s="5">
        <f>MONTH(SalesDataTable[[#This Row],[Order Date]])</f>
        <v>9</v>
      </c>
      <c r="F1825" s="5" t="str">
        <f>TEXT(SalesDataTable[[#This Row],[Order Date]], "MMM")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25">
        <f>SalesDataTable[[#This Row],[Units Sold]]*SalesDataTable[[#This Row],[Unit Price]]</f>
        <v>284.88</v>
      </c>
      <c r="V1825" s="8">
        <f>SalesDataTable[[#This Row],[Units Sold]]*SalesDataTable[[#This Row],[Unit Price]]*SalesDataTable[[#This Row],[Discount %]]</f>
        <v>0</v>
      </c>
      <c r="W1825" s="5">
        <f>YEAR(SalesDataTable[[#This Row],[Order Date]])</f>
        <v>2026</v>
      </c>
      <c r="X1825" s="8" t="str">
        <f>"Q"&amp;ROUNDUP(MONTH(SalesDataTable[[#This Row],[Order Date]])/3,0)</f>
        <v>Q3</v>
      </c>
      <c r="Y1825" s="9">
        <f>MONTH(SalesDataTable[[#This Row],[Order Date]])</f>
        <v>9</v>
      </c>
      <c r="Z1825" s="8" t="str">
        <f>TEXT(SalesDataTable[[#This Row],[Order Date]],"mmm")</f>
        <v>Sep</v>
      </c>
    </row>
    <row r="1826" spans="1:26" ht="16">
      <c r="A1826" s="2">
        <v>3514</v>
      </c>
      <c r="B1826" s="3">
        <v>46270</v>
      </c>
      <c r="C1826" s="5">
        <f>YEAR(SalesDataTable[[#This Row],[Order Date]])</f>
        <v>2026</v>
      </c>
      <c r="D1826" s="14" t="str">
        <f>"Q"&amp;ROUNDUP(MONTH(SalesDataTable[[#This Row],[Order Date]])/3,0)</f>
        <v>Q3</v>
      </c>
      <c r="E1826" s="5">
        <f>MONTH(SalesDataTable[[#This Row],[Order Date]])</f>
        <v>9</v>
      </c>
      <c r="F1826" s="5" t="str">
        <f>TEXT(SalesDataTable[[#This Row],[Order Date]], "MMM")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25">
        <f>SalesDataTable[[#This Row],[Units Sold]]*SalesDataTable[[#This Row],[Unit Price]]</f>
        <v>267.62</v>
      </c>
      <c r="V1826" s="8">
        <f>SalesDataTable[[#This Row],[Units Sold]]*SalesDataTable[[#This Row],[Unit Price]]*SalesDataTable[[#This Row],[Discount %]]</f>
        <v>0</v>
      </c>
      <c r="W1826" s="5">
        <f>YEAR(SalesDataTable[[#This Row],[Order Date]])</f>
        <v>2026</v>
      </c>
      <c r="X1826" s="8" t="str">
        <f>"Q"&amp;ROUNDUP(MONTH(SalesDataTable[[#This Row],[Order Date]])/3,0)</f>
        <v>Q3</v>
      </c>
      <c r="Y1826" s="9">
        <f>MONTH(SalesDataTable[[#This Row],[Order Date]])</f>
        <v>9</v>
      </c>
      <c r="Z1826" s="8" t="str">
        <f>TEXT(SalesDataTable[[#This Row],[Order Date]],"mmm")</f>
        <v>Sep</v>
      </c>
    </row>
    <row r="1827" spans="1:26" ht="16">
      <c r="A1827" s="2">
        <v>3964</v>
      </c>
      <c r="B1827" s="3">
        <v>46270</v>
      </c>
      <c r="C1827" s="5">
        <f>YEAR(SalesDataTable[[#This Row],[Order Date]])</f>
        <v>2026</v>
      </c>
      <c r="D1827" s="14" t="str">
        <f>"Q"&amp;ROUNDUP(MONTH(SalesDataTable[[#This Row],[Order Date]])/3,0)</f>
        <v>Q3</v>
      </c>
      <c r="E1827" s="5">
        <f>MONTH(SalesDataTable[[#This Row],[Order Date]])</f>
        <v>9</v>
      </c>
      <c r="F1827" s="5" t="str">
        <f>TEXT(SalesDataTable[[#This Row],[Order Date]], "MMM")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25">
        <f>SalesDataTable[[#This Row],[Units Sold]]*SalesDataTable[[#This Row],[Unit Price]]</f>
        <v>80.98</v>
      </c>
      <c r="V1827" s="8">
        <f>SalesDataTable[[#This Row],[Units Sold]]*SalesDataTable[[#This Row],[Unit Price]]*SalesDataTable[[#This Row],[Discount %]]</f>
        <v>12.147</v>
      </c>
      <c r="W1827" s="5">
        <f>YEAR(SalesDataTable[[#This Row],[Order Date]])</f>
        <v>2026</v>
      </c>
      <c r="X1827" s="8" t="str">
        <f>"Q"&amp;ROUNDUP(MONTH(SalesDataTable[[#This Row],[Order Date]])/3,0)</f>
        <v>Q3</v>
      </c>
      <c r="Y1827" s="9">
        <f>MONTH(SalesDataTable[[#This Row],[Order Date]])</f>
        <v>9</v>
      </c>
      <c r="Z1827" s="8" t="str">
        <f>TEXT(SalesDataTable[[#This Row],[Order Date]],"mmm")</f>
        <v>Sep</v>
      </c>
    </row>
    <row r="1828" spans="1:26" ht="16">
      <c r="A1828" s="2">
        <v>4599</v>
      </c>
      <c r="B1828" s="3">
        <v>46270</v>
      </c>
      <c r="C1828" s="5">
        <f>YEAR(SalesDataTable[[#This Row],[Order Date]])</f>
        <v>2026</v>
      </c>
      <c r="D1828" s="14" t="str">
        <f>"Q"&amp;ROUNDUP(MONTH(SalesDataTable[[#This Row],[Order Date]])/3,0)</f>
        <v>Q3</v>
      </c>
      <c r="E1828" s="5">
        <f>MONTH(SalesDataTable[[#This Row],[Order Date]])</f>
        <v>9</v>
      </c>
      <c r="F1828" s="5" t="str">
        <f>TEXT(SalesDataTable[[#This Row],[Order Date]], "MMM")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25">
        <f>SalesDataTable[[#This Row],[Units Sold]]*SalesDataTable[[#This Row],[Unit Price]]</f>
        <v>792.4</v>
      </c>
      <c r="V1828" s="8">
        <f>SalesDataTable[[#This Row],[Units Sold]]*SalesDataTable[[#This Row],[Unit Price]]*SalesDataTable[[#This Row],[Discount %]]</f>
        <v>0</v>
      </c>
      <c r="W1828" s="5">
        <f>YEAR(SalesDataTable[[#This Row],[Order Date]])</f>
        <v>2026</v>
      </c>
      <c r="X1828" s="8" t="str">
        <f>"Q"&amp;ROUNDUP(MONTH(SalesDataTable[[#This Row],[Order Date]])/3,0)</f>
        <v>Q3</v>
      </c>
      <c r="Y1828" s="9">
        <f>MONTH(SalesDataTable[[#This Row],[Order Date]])</f>
        <v>9</v>
      </c>
      <c r="Z1828" s="8" t="str">
        <f>TEXT(SalesDataTable[[#This Row],[Order Date]],"mmm")</f>
        <v>Sep</v>
      </c>
    </row>
    <row r="1829" spans="1:26" ht="16">
      <c r="A1829" s="2">
        <v>5030</v>
      </c>
      <c r="B1829" s="3">
        <v>46270</v>
      </c>
      <c r="C1829" s="5">
        <f>YEAR(SalesDataTable[[#This Row],[Order Date]])</f>
        <v>2026</v>
      </c>
      <c r="D1829" s="14" t="str">
        <f>"Q"&amp;ROUNDUP(MONTH(SalesDataTable[[#This Row],[Order Date]])/3,0)</f>
        <v>Q3</v>
      </c>
      <c r="E1829" s="5">
        <f>MONTH(SalesDataTable[[#This Row],[Order Date]])</f>
        <v>9</v>
      </c>
      <c r="F1829" s="5" t="str">
        <f>TEXT(SalesDataTable[[#This Row],[Order Date]], "MMM")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25">
        <f>SalesDataTable[[#This Row],[Units Sold]]*SalesDataTable[[#This Row],[Unit Price]]</f>
        <v>83.73</v>
      </c>
      <c r="V1829" s="8">
        <f>SalesDataTable[[#This Row],[Units Sold]]*SalesDataTable[[#This Row],[Unit Price]]*SalesDataTable[[#This Row],[Discount %]]</f>
        <v>12.5595</v>
      </c>
      <c r="W1829" s="5">
        <f>YEAR(SalesDataTable[[#This Row],[Order Date]])</f>
        <v>2026</v>
      </c>
      <c r="X1829" s="8" t="str">
        <f>"Q"&amp;ROUNDUP(MONTH(SalesDataTable[[#This Row],[Order Date]])/3,0)</f>
        <v>Q3</v>
      </c>
      <c r="Y1829" s="9">
        <f>MONTH(SalesDataTable[[#This Row],[Order Date]])</f>
        <v>9</v>
      </c>
      <c r="Z1829" s="8" t="str">
        <f>TEXT(SalesDataTable[[#This Row],[Order Date]],"mmm")</f>
        <v>Sep</v>
      </c>
    </row>
    <row r="1830" spans="1:26" ht="16">
      <c r="A1830" s="2">
        <v>1593</v>
      </c>
      <c r="B1830" s="3">
        <v>46271</v>
      </c>
      <c r="C1830" s="5">
        <f>YEAR(SalesDataTable[[#This Row],[Order Date]])</f>
        <v>2026</v>
      </c>
      <c r="D1830" s="14" t="str">
        <f>"Q"&amp;ROUNDUP(MONTH(SalesDataTable[[#This Row],[Order Date]])/3,0)</f>
        <v>Q3</v>
      </c>
      <c r="E1830" s="5">
        <f>MONTH(SalesDataTable[[#This Row],[Order Date]])</f>
        <v>9</v>
      </c>
      <c r="F1830" s="5" t="str">
        <f>TEXT(SalesDataTable[[#This Row],[Order Date]], "MMM")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25">
        <f>SalesDataTable[[#This Row],[Units Sold]]*SalesDataTable[[#This Row],[Unit Price]]</f>
        <v>389.84</v>
      </c>
      <c r="V1830" s="8">
        <f>SalesDataTable[[#This Row],[Units Sold]]*SalesDataTable[[#This Row],[Unit Price]]*SalesDataTable[[#This Row],[Discount %]]</f>
        <v>0</v>
      </c>
      <c r="W1830" s="5">
        <f>YEAR(SalesDataTable[[#This Row],[Order Date]])</f>
        <v>2026</v>
      </c>
      <c r="X1830" s="8" t="str">
        <f>"Q"&amp;ROUNDUP(MONTH(SalesDataTable[[#This Row],[Order Date]])/3,0)</f>
        <v>Q3</v>
      </c>
      <c r="Y1830" s="9">
        <f>MONTH(SalesDataTable[[#This Row],[Order Date]])</f>
        <v>9</v>
      </c>
      <c r="Z1830" s="8" t="str">
        <f>TEXT(SalesDataTable[[#This Row],[Order Date]],"mmm")</f>
        <v>Sep</v>
      </c>
    </row>
    <row r="1831" spans="1:26" ht="16">
      <c r="A1831" s="2">
        <v>1818</v>
      </c>
      <c r="B1831" s="3">
        <v>46271</v>
      </c>
      <c r="C1831" s="5">
        <f>YEAR(SalesDataTable[[#This Row],[Order Date]])</f>
        <v>2026</v>
      </c>
      <c r="D1831" s="14" t="str">
        <f>"Q"&amp;ROUNDUP(MONTH(SalesDataTable[[#This Row],[Order Date]])/3,0)</f>
        <v>Q3</v>
      </c>
      <c r="E1831" s="5">
        <f>MONTH(SalesDataTable[[#This Row],[Order Date]])</f>
        <v>9</v>
      </c>
      <c r="F1831" s="5" t="str">
        <f>TEXT(SalesDataTable[[#This Row],[Order Date]], "MMM")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25">
        <f>SalesDataTable[[#This Row],[Units Sold]]*SalesDataTable[[#This Row],[Unit Price]]</f>
        <v>161.03</v>
      </c>
      <c r="V1831" s="8">
        <f>SalesDataTable[[#This Row],[Units Sold]]*SalesDataTable[[#This Row],[Unit Price]]*SalesDataTable[[#This Row],[Discount %]]</f>
        <v>0</v>
      </c>
      <c r="W1831" s="5">
        <f>YEAR(SalesDataTable[[#This Row],[Order Date]])</f>
        <v>2026</v>
      </c>
      <c r="X1831" s="8" t="str">
        <f>"Q"&amp;ROUNDUP(MONTH(SalesDataTable[[#This Row],[Order Date]])/3,0)</f>
        <v>Q3</v>
      </c>
      <c r="Y1831" s="9">
        <f>MONTH(SalesDataTable[[#This Row],[Order Date]])</f>
        <v>9</v>
      </c>
      <c r="Z1831" s="8" t="str">
        <f>TEXT(SalesDataTable[[#This Row],[Order Date]],"mmm")</f>
        <v>Sep</v>
      </c>
    </row>
    <row r="1832" spans="1:26" ht="16">
      <c r="A1832" s="2">
        <v>2370</v>
      </c>
      <c r="B1832" s="3">
        <v>46271</v>
      </c>
      <c r="C1832" s="5">
        <f>YEAR(SalesDataTable[[#This Row],[Order Date]])</f>
        <v>2026</v>
      </c>
      <c r="D1832" s="14" t="str">
        <f>"Q"&amp;ROUNDUP(MONTH(SalesDataTable[[#This Row],[Order Date]])/3,0)</f>
        <v>Q3</v>
      </c>
      <c r="E1832" s="5">
        <f>MONTH(SalesDataTable[[#This Row],[Order Date]])</f>
        <v>9</v>
      </c>
      <c r="F1832" s="5" t="str">
        <f>TEXT(SalesDataTable[[#This Row],[Order Date]], "MMM")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25">
        <f>SalesDataTable[[#This Row],[Units Sold]]*SalesDataTable[[#This Row],[Unit Price]]</f>
        <v>35.68</v>
      </c>
      <c r="V1832" s="8">
        <f>SalesDataTable[[#This Row],[Units Sold]]*SalesDataTable[[#This Row],[Unit Price]]*SalesDataTable[[#This Row],[Discount %]]</f>
        <v>1.784</v>
      </c>
      <c r="W1832" s="5">
        <f>YEAR(SalesDataTable[[#This Row],[Order Date]])</f>
        <v>2026</v>
      </c>
      <c r="X1832" s="8" t="str">
        <f>"Q"&amp;ROUNDUP(MONTH(SalesDataTable[[#This Row],[Order Date]])/3,0)</f>
        <v>Q3</v>
      </c>
      <c r="Y1832" s="9">
        <f>MONTH(SalesDataTable[[#This Row],[Order Date]])</f>
        <v>9</v>
      </c>
      <c r="Z1832" s="8" t="str">
        <f>TEXT(SalesDataTable[[#This Row],[Order Date]],"mmm")</f>
        <v>Sep</v>
      </c>
    </row>
    <row r="1833" spans="1:26" ht="16">
      <c r="A1833" s="2">
        <v>2726</v>
      </c>
      <c r="B1833" s="3">
        <v>46271</v>
      </c>
      <c r="C1833" s="5">
        <f>YEAR(SalesDataTable[[#This Row],[Order Date]])</f>
        <v>2026</v>
      </c>
      <c r="D1833" s="14" t="str">
        <f>"Q"&amp;ROUNDUP(MONTH(SalesDataTable[[#This Row],[Order Date]])/3,0)</f>
        <v>Q3</v>
      </c>
      <c r="E1833" s="5">
        <f>MONTH(SalesDataTable[[#This Row],[Order Date]])</f>
        <v>9</v>
      </c>
      <c r="F1833" s="5" t="str">
        <f>TEXT(SalesDataTable[[#This Row],[Order Date]], "MMM")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25">
        <f>SalesDataTable[[#This Row],[Units Sold]]*SalesDataTable[[#This Row],[Unit Price]]</f>
        <v>39.68</v>
      </c>
      <c r="V1833" s="8">
        <f>SalesDataTable[[#This Row],[Units Sold]]*SalesDataTable[[#This Row],[Unit Price]]*SalesDataTable[[#This Row],[Discount %]]</f>
        <v>1.984</v>
      </c>
      <c r="W1833" s="5">
        <f>YEAR(SalesDataTable[[#This Row],[Order Date]])</f>
        <v>2026</v>
      </c>
      <c r="X1833" s="8" t="str">
        <f>"Q"&amp;ROUNDUP(MONTH(SalesDataTable[[#This Row],[Order Date]])/3,0)</f>
        <v>Q3</v>
      </c>
      <c r="Y1833" s="9">
        <f>MONTH(SalesDataTable[[#This Row],[Order Date]])</f>
        <v>9</v>
      </c>
      <c r="Z1833" s="8" t="str">
        <f>TEXT(SalesDataTable[[#This Row],[Order Date]],"mmm")</f>
        <v>Sep</v>
      </c>
    </row>
    <row r="1834" spans="1:26" ht="16">
      <c r="A1834" s="2">
        <v>2755</v>
      </c>
      <c r="B1834" s="3">
        <v>46271</v>
      </c>
      <c r="C1834" s="5">
        <f>YEAR(SalesDataTable[[#This Row],[Order Date]])</f>
        <v>2026</v>
      </c>
      <c r="D1834" s="14" t="str">
        <f>"Q"&amp;ROUNDUP(MONTH(SalesDataTable[[#This Row],[Order Date]])/3,0)</f>
        <v>Q3</v>
      </c>
      <c r="E1834" s="5">
        <f>MONTH(SalesDataTable[[#This Row],[Order Date]])</f>
        <v>9</v>
      </c>
      <c r="F1834" s="5" t="str">
        <f>TEXT(SalesDataTable[[#This Row],[Order Date]], "MMM")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25">
        <f>SalesDataTable[[#This Row],[Units Sold]]*SalesDataTable[[#This Row],[Unit Price]]</f>
        <v>438.65999999999997</v>
      </c>
      <c r="V1834" s="8">
        <f>SalesDataTable[[#This Row],[Units Sold]]*SalesDataTable[[#This Row],[Unit Price]]*SalesDataTable[[#This Row],[Discount %]]</f>
        <v>0</v>
      </c>
      <c r="W1834" s="5">
        <f>YEAR(SalesDataTable[[#This Row],[Order Date]])</f>
        <v>2026</v>
      </c>
      <c r="X1834" s="8" t="str">
        <f>"Q"&amp;ROUNDUP(MONTH(SalesDataTable[[#This Row],[Order Date]])/3,0)</f>
        <v>Q3</v>
      </c>
      <c r="Y1834" s="9">
        <f>MONTH(SalesDataTable[[#This Row],[Order Date]])</f>
        <v>9</v>
      </c>
      <c r="Z1834" s="8" t="str">
        <f>TEXT(SalesDataTable[[#This Row],[Order Date]],"mmm")</f>
        <v>Sep</v>
      </c>
    </row>
    <row r="1835" spans="1:26" ht="16">
      <c r="A1835" s="2">
        <v>3187</v>
      </c>
      <c r="B1835" s="3">
        <v>46271</v>
      </c>
      <c r="C1835" s="5">
        <f>YEAR(SalesDataTable[[#This Row],[Order Date]])</f>
        <v>2026</v>
      </c>
      <c r="D1835" s="14" t="str">
        <f>"Q"&amp;ROUNDUP(MONTH(SalesDataTable[[#This Row],[Order Date]])/3,0)</f>
        <v>Q3</v>
      </c>
      <c r="E1835" s="5">
        <f>MONTH(SalesDataTable[[#This Row],[Order Date]])</f>
        <v>9</v>
      </c>
      <c r="F1835" s="5" t="str">
        <f>TEXT(SalesDataTable[[#This Row],[Order Date]], "MMM")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25">
        <f>SalesDataTable[[#This Row],[Units Sold]]*SalesDataTable[[#This Row],[Unit Price]]</f>
        <v>71.680000000000007</v>
      </c>
      <c r="V1835" s="8">
        <f>SalesDataTable[[#This Row],[Units Sold]]*SalesDataTable[[#This Row],[Unit Price]]*SalesDataTable[[#This Row],[Discount %]]</f>
        <v>0</v>
      </c>
      <c r="W1835" s="5">
        <f>YEAR(SalesDataTable[[#This Row],[Order Date]])</f>
        <v>2026</v>
      </c>
      <c r="X1835" s="8" t="str">
        <f>"Q"&amp;ROUNDUP(MONTH(SalesDataTable[[#This Row],[Order Date]])/3,0)</f>
        <v>Q3</v>
      </c>
      <c r="Y1835" s="9">
        <f>MONTH(SalesDataTable[[#This Row],[Order Date]])</f>
        <v>9</v>
      </c>
      <c r="Z1835" s="8" t="str">
        <f>TEXT(SalesDataTable[[#This Row],[Order Date]],"mmm")</f>
        <v>Sep</v>
      </c>
    </row>
    <row r="1836" spans="1:26" ht="16">
      <c r="A1836" s="2">
        <v>3471</v>
      </c>
      <c r="B1836" s="3">
        <v>46271</v>
      </c>
      <c r="C1836" s="5">
        <f>YEAR(SalesDataTable[[#This Row],[Order Date]])</f>
        <v>2026</v>
      </c>
      <c r="D1836" s="14" t="str">
        <f>"Q"&amp;ROUNDUP(MONTH(SalesDataTable[[#This Row],[Order Date]])/3,0)</f>
        <v>Q3</v>
      </c>
      <c r="E1836" s="5">
        <f>MONTH(SalesDataTable[[#This Row],[Order Date]])</f>
        <v>9</v>
      </c>
      <c r="F1836" s="5" t="str">
        <f>TEXT(SalesDataTable[[#This Row],[Order Date]], "MMM")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25">
        <f>SalesDataTable[[#This Row],[Units Sold]]*SalesDataTable[[#This Row],[Unit Price]]</f>
        <v>103.54</v>
      </c>
      <c r="V1836" s="8">
        <f>SalesDataTable[[#This Row],[Units Sold]]*SalesDataTable[[#This Row],[Unit Price]]*SalesDataTable[[#This Row],[Discount %]]</f>
        <v>0</v>
      </c>
      <c r="W1836" s="5">
        <f>YEAR(SalesDataTable[[#This Row],[Order Date]])</f>
        <v>2026</v>
      </c>
      <c r="X1836" s="8" t="str">
        <f>"Q"&amp;ROUNDUP(MONTH(SalesDataTable[[#This Row],[Order Date]])/3,0)</f>
        <v>Q3</v>
      </c>
      <c r="Y1836" s="9">
        <f>MONTH(SalesDataTable[[#This Row],[Order Date]])</f>
        <v>9</v>
      </c>
      <c r="Z1836" s="8" t="str">
        <f>TEXT(SalesDataTable[[#This Row],[Order Date]],"mmm")</f>
        <v>Sep</v>
      </c>
    </row>
    <row r="1837" spans="1:26" ht="16">
      <c r="A1837" s="2">
        <v>3529</v>
      </c>
      <c r="B1837" s="3">
        <v>46271</v>
      </c>
      <c r="C1837" s="5">
        <f>YEAR(SalesDataTable[[#This Row],[Order Date]])</f>
        <v>2026</v>
      </c>
      <c r="D1837" s="14" t="str">
        <f>"Q"&amp;ROUNDUP(MONTH(SalesDataTable[[#This Row],[Order Date]])/3,0)</f>
        <v>Q3</v>
      </c>
      <c r="E1837" s="5">
        <f>MONTH(SalesDataTable[[#This Row],[Order Date]])</f>
        <v>9</v>
      </c>
      <c r="F1837" s="5" t="str">
        <f>TEXT(SalesDataTable[[#This Row],[Order Date]], "MMM")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25">
        <f>SalesDataTable[[#This Row],[Units Sold]]*SalesDataTable[[#This Row],[Unit Price]]</f>
        <v>157.6</v>
      </c>
      <c r="V1837" s="8">
        <f>SalesDataTable[[#This Row],[Units Sold]]*SalesDataTable[[#This Row],[Unit Price]]*SalesDataTable[[#This Row],[Discount %]]</f>
        <v>23.639999999999997</v>
      </c>
      <c r="W1837" s="5">
        <f>YEAR(SalesDataTable[[#This Row],[Order Date]])</f>
        <v>2026</v>
      </c>
      <c r="X1837" s="8" t="str">
        <f>"Q"&amp;ROUNDUP(MONTH(SalesDataTable[[#This Row],[Order Date]])/3,0)</f>
        <v>Q3</v>
      </c>
      <c r="Y1837" s="9">
        <f>MONTH(SalesDataTable[[#This Row],[Order Date]])</f>
        <v>9</v>
      </c>
      <c r="Z1837" s="8" t="str">
        <f>TEXT(SalesDataTable[[#This Row],[Order Date]],"mmm")</f>
        <v>Sep</v>
      </c>
    </row>
    <row r="1838" spans="1:26" ht="16">
      <c r="A1838" s="2">
        <v>3549</v>
      </c>
      <c r="B1838" s="3">
        <v>46271</v>
      </c>
      <c r="C1838" s="5">
        <f>YEAR(SalesDataTable[[#This Row],[Order Date]])</f>
        <v>2026</v>
      </c>
      <c r="D1838" s="14" t="str">
        <f>"Q"&amp;ROUNDUP(MONTH(SalesDataTable[[#This Row],[Order Date]])/3,0)</f>
        <v>Q3</v>
      </c>
      <c r="E1838" s="5">
        <f>MONTH(SalesDataTable[[#This Row],[Order Date]])</f>
        <v>9</v>
      </c>
      <c r="F1838" s="5" t="str">
        <f>TEXT(SalesDataTable[[#This Row],[Order Date]], "MMM")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25">
        <f>SalesDataTable[[#This Row],[Units Sold]]*SalesDataTable[[#This Row],[Unit Price]]</f>
        <v>47.17</v>
      </c>
      <c r="V1838" s="8">
        <f>SalesDataTable[[#This Row],[Units Sold]]*SalesDataTable[[#This Row],[Unit Price]]*SalesDataTable[[#This Row],[Discount %]]</f>
        <v>0</v>
      </c>
      <c r="W1838" s="5">
        <f>YEAR(SalesDataTable[[#This Row],[Order Date]])</f>
        <v>2026</v>
      </c>
      <c r="X1838" s="8" t="str">
        <f>"Q"&amp;ROUNDUP(MONTH(SalesDataTable[[#This Row],[Order Date]])/3,0)</f>
        <v>Q3</v>
      </c>
      <c r="Y1838" s="9">
        <f>MONTH(SalesDataTable[[#This Row],[Order Date]])</f>
        <v>9</v>
      </c>
      <c r="Z1838" s="8" t="str">
        <f>TEXT(SalesDataTable[[#This Row],[Order Date]],"mmm")</f>
        <v>Sep</v>
      </c>
    </row>
    <row r="1839" spans="1:26" ht="16">
      <c r="A1839" s="2">
        <v>4003</v>
      </c>
      <c r="B1839" s="3">
        <v>46271</v>
      </c>
      <c r="C1839" s="5">
        <f>YEAR(SalesDataTable[[#This Row],[Order Date]])</f>
        <v>2026</v>
      </c>
      <c r="D1839" s="14" t="str">
        <f>"Q"&amp;ROUNDUP(MONTH(SalesDataTable[[#This Row],[Order Date]])/3,0)</f>
        <v>Q3</v>
      </c>
      <c r="E1839" s="5">
        <f>MONTH(SalesDataTable[[#This Row],[Order Date]])</f>
        <v>9</v>
      </c>
      <c r="F1839" s="5" t="str">
        <f>TEXT(SalesDataTable[[#This Row],[Order Date]], "MMM")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25">
        <f>SalesDataTable[[#This Row],[Units Sold]]*SalesDataTable[[#This Row],[Unit Price]]</f>
        <v>100.82</v>
      </c>
      <c r="V1839" s="8">
        <f>SalesDataTable[[#This Row],[Units Sold]]*SalesDataTable[[#This Row],[Unit Price]]*SalesDataTable[[#This Row],[Discount %]]</f>
        <v>10.082000000000001</v>
      </c>
      <c r="W1839" s="5">
        <f>YEAR(SalesDataTable[[#This Row],[Order Date]])</f>
        <v>2026</v>
      </c>
      <c r="X1839" s="8" t="str">
        <f>"Q"&amp;ROUNDUP(MONTH(SalesDataTable[[#This Row],[Order Date]])/3,0)</f>
        <v>Q3</v>
      </c>
      <c r="Y1839" s="9">
        <f>MONTH(SalesDataTable[[#This Row],[Order Date]])</f>
        <v>9</v>
      </c>
      <c r="Z1839" s="8" t="str">
        <f>TEXT(SalesDataTable[[#This Row],[Order Date]],"mmm")</f>
        <v>Sep</v>
      </c>
    </row>
    <row r="1840" spans="1:26" ht="16">
      <c r="A1840" s="2">
        <v>4613</v>
      </c>
      <c r="B1840" s="3">
        <v>46271</v>
      </c>
      <c r="C1840" s="5">
        <f>YEAR(SalesDataTable[[#This Row],[Order Date]])</f>
        <v>2026</v>
      </c>
      <c r="D1840" s="14" t="str">
        <f>"Q"&amp;ROUNDUP(MONTH(SalesDataTable[[#This Row],[Order Date]])/3,0)</f>
        <v>Q3</v>
      </c>
      <c r="E1840" s="5">
        <f>MONTH(SalesDataTable[[#This Row],[Order Date]])</f>
        <v>9</v>
      </c>
      <c r="F1840" s="5" t="str">
        <f>TEXT(SalesDataTable[[#This Row],[Order Date]], "MMM")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25">
        <f>SalesDataTable[[#This Row],[Units Sold]]*SalesDataTable[[#This Row],[Unit Price]]</f>
        <v>321.52</v>
      </c>
      <c r="V1840" s="8">
        <f>SalesDataTable[[#This Row],[Units Sold]]*SalesDataTable[[#This Row],[Unit Price]]*SalesDataTable[[#This Row],[Discount %]]</f>
        <v>32.152000000000001</v>
      </c>
      <c r="W1840" s="5">
        <f>YEAR(SalesDataTable[[#This Row],[Order Date]])</f>
        <v>2026</v>
      </c>
      <c r="X1840" s="8" t="str">
        <f>"Q"&amp;ROUNDUP(MONTH(SalesDataTable[[#This Row],[Order Date]])/3,0)</f>
        <v>Q3</v>
      </c>
      <c r="Y1840" s="9">
        <f>MONTH(SalesDataTable[[#This Row],[Order Date]])</f>
        <v>9</v>
      </c>
      <c r="Z1840" s="8" t="str">
        <f>TEXT(SalesDataTable[[#This Row],[Order Date]],"mmm")</f>
        <v>Sep</v>
      </c>
    </row>
    <row r="1841" spans="1:26" ht="16">
      <c r="A1841" s="2">
        <v>75</v>
      </c>
      <c r="B1841" s="3">
        <v>46272</v>
      </c>
      <c r="C1841" s="5">
        <f>YEAR(SalesDataTable[[#This Row],[Order Date]])</f>
        <v>2026</v>
      </c>
      <c r="D1841" s="14" t="str">
        <f>"Q"&amp;ROUNDUP(MONTH(SalesDataTable[[#This Row],[Order Date]])/3,0)</f>
        <v>Q3</v>
      </c>
      <c r="E1841" s="5">
        <f>MONTH(SalesDataTable[[#This Row],[Order Date]])</f>
        <v>9</v>
      </c>
      <c r="F1841" s="5" t="str">
        <f>TEXT(SalesDataTable[[#This Row],[Order Date]], "MMM")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25">
        <f>SalesDataTable[[#This Row],[Units Sold]]*SalesDataTable[[#This Row],[Unit Price]]</f>
        <v>81.56</v>
      </c>
      <c r="V1841" s="8">
        <f>SalesDataTable[[#This Row],[Units Sold]]*SalesDataTable[[#This Row],[Unit Price]]*SalesDataTable[[#This Row],[Discount %]]</f>
        <v>0</v>
      </c>
      <c r="W1841" s="5">
        <f>YEAR(SalesDataTable[[#This Row],[Order Date]])</f>
        <v>2026</v>
      </c>
      <c r="X1841" s="8" t="str">
        <f>"Q"&amp;ROUNDUP(MONTH(SalesDataTable[[#This Row],[Order Date]])/3,0)</f>
        <v>Q3</v>
      </c>
      <c r="Y1841" s="9">
        <f>MONTH(SalesDataTable[[#This Row],[Order Date]])</f>
        <v>9</v>
      </c>
      <c r="Z1841" s="8" t="str">
        <f>TEXT(SalesDataTable[[#This Row],[Order Date]],"mmm")</f>
        <v>Sep</v>
      </c>
    </row>
    <row r="1842" spans="1:26" ht="16">
      <c r="A1842" s="2">
        <v>601</v>
      </c>
      <c r="B1842" s="3">
        <v>46272</v>
      </c>
      <c r="C1842" s="5">
        <f>YEAR(SalesDataTable[[#This Row],[Order Date]])</f>
        <v>2026</v>
      </c>
      <c r="D1842" s="14" t="str">
        <f>"Q"&amp;ROUNDUP(MONTH(SalesDataTable[[#This Row],[Order Date]])/3,0)</f>
        <v>Q3</v>
      </c>
      <c r="E1842" s="5">
        <f>MONTH(SalesDataTable[[#This Row],[Order Date]])</f>
        <v>9</v>
      </c>
      <c r="F1842" s="5" t="str">
        <f>TEXT(SalesDataTable[[#This Row],[Order Date]], "MMM")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25">
        <f>SalesDataTable[[#This Row],[Units Sold]]*SalesDataTable[[#This Row],[Unit Price]]</f>
        <v>141.69</v>
      </c>
      <c r="V1842" s="8">
        <f>SalesDataTable[[#This Row],[Units Sold]]*SalesDataTable[[#This Row],[Unit Price]]*SalesDataTable[[#This Row],[Discount %]]</f>
        <v>0</v>
      </c>
      <c r="W1842" s="5">
        <f>YEAR(SalesDataTable[[#This Row],[Order Date]])</f>
        <v>2026</v>
      </c>
      <c r="X1842" s="8" t="str">
        <f>"Q"&amp;ROUNDUP(MONTH(SalesDataTable[[#This Row],[Order Date]])/3,0)</f>
        <v>Q3</v>
      </c>
      <c r="Y1842" s="9">
        <f>MONTH(SalesDataTable[[#This Row],[Order Date]])</f>
        <v>9</v>
      </c>
      <c r="Z1842" s="8" t="str">
        <f>TEXT(SalesDataTable[[#This Row],[Order Date]],"mmm")</f>
        <v>Sep</v>
      </c>
    </row>
    <row r="1843" spans="1:26" ht="16">
      <c r="A1843" s="2">
        <v>1617</v>
      </c>
      <c r="B1843" s="3">
        <v>46272</v>
      </c>
      <c r="C1843" s="5">
        <f>YEAR(SalesDataTable[[#This Row],[Order Date]])</f>
        <v>2026</v>
      </c>
      <c r="D1843" s="14" t="str">
        <f>"Q"&amp;ROUNDUP(MONTH(SalesDataTable[[#This Row],[Order Date]])/3,0)</f>
        <v>Q3</v>
      </c>
      <c r="E1843" s="5">
        <f>MONTH(SalesDataTable[[#This Row],[Order Date]])</f>
        <v>9</v>
      </c>
      <c r="F1843" s="5" t="str">
        <f>TEXT(SalesDataTable[[#This Row],[Order Date]], "MMM")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25">
        <f>SalesDataTable[[#This Row],[Units Sold]]*SalesDataTable[[#This Row],[Unit Price]]</f>
        <v>83.28</v>
      </c>
      <c r="V1843" s="8">
        <f>SalesDataTable[[#This Row],[Units Sold]]*SalesDataTable[[#This Row],[Unit Price]]*SalesDataTable[[#This Row],[Discount %]]</f>
        <v>8.3280000000000012</v>
      </c>
      <c r="W1843" s="5">
        <f>YEAR(SalesDataTable[[#This Row],[Order Date]])</f>
        <v>2026</v>
      </c>
      <c r="X1843" s="8" t="str">
        <f>"Q"&amp;ROUNDUP(MONTH(SalesDataTable[[#This Row],[Order Date]])/3,0)</f>
        <v>Q3</v>
      </c>
      <c r="Y1843" s="9">
        <f>MONTH(SalesDataTable[[#This Row],[Order Date]])</f>
        <v>9</v>
      </c>
      <c r="Z1843" s="8" t="str">
        <f>TEXT(SalesDataTable[[#This Row],[Order Date]],"mmm")</f>
        <v>Sep</v>
      </c>
    </row>
    <row r="1844" spans="1:26" ht="16">
      <c r="A1844" s="2">
        <v>2305</v>
      </c>
      <c r="B1844" s="3">
        <v>46272</v>
      </c>
      <c r="C1844" s="5">
        <f>YEAR(SalesDataTable[[#This Row],[Order Date]])</f>
        <v>2026</v>
      </c>
      <c r="D1844" s="14" t="str">
        <f>"Q"&amp;ROUNDUP(MONTH(SalesDataTable[[#This Row],[Order Date]])/3,0)</f>
        <v>Q3</v>
      </c>
      <c r="E1844" s="5">
        <f>MONTH(SalesDataTable[[#This Row],[Order Date]])</f>
        <v>9</v>
      </c>
      <c r="F1844" s="5" t="str">
        <f>TEXT(SalesDataTable[[#This Row],[Order Date]], "MMM")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25">
        <f>SalesDataTable[[#This Row],[Units Sold]]*SalesDataTable[[#This Row],[Unit Price]]</f>
        <v>164.86</v>
      </c>
      <c r="V1844" s="8">
        <f>SalesDataTable[[#This Row],[Units Sold]]*SalesDataTable[[#This Row],[Unit Price]]*SalesDataTable[[#This Row],[Discount %]]</f>
        <v>0</v>
      </c>
      <c r="W1844" s="5">
        <f>YEAR(SalesDataTable[[#This Row],[Order Date]])</f>
        <v>2026</v>
      </c>
      <c r="X1844" s="8" t="str">
        <f>"Q"&amp;ROUNDUP(MONTH(SalesDataTable[[#This Row],[Order Date]])/3,0)</f>
        <v>Q3</v>
      </c>
      <c r="Y1844" s="9">
        <f>MONTH(SalesDataTable[[#This Row],[Order Date]])</f>
        <v>9</v>
      </c>
      <c r="Z1844" s="8" t="str">
        <f>TEXT(SalesDataTable[[#This Row],[Order Date]],"mmm")</f>
        <v>Sep</v>
      </c>
    </row>
    <row r="1845" spans="1:26" ht="16">
      <c r="A1845" s="2">
        <v>2344</v>
      </c>
      <c r="B1845" s="3">
        <v>46272</v>
      </c>
      <c r="C1845" s="5">
        <f>YEAR(SalesDataTable[[#This Row],[Order Date]])</f>
        <v>2026</v>
      </c>
      <c r="D1845" s="14" t="str">
        <f>"Q"&amp;ROUNDUP(MONTH(SalesDataTable[[#This Row],[Order Date]])/3,0)</f>
        <v>Q3</v>
      </c>
      <c r="E1845" s="5">
        <f>MONTH(SalesDataTable[[#This Row],[Order Date]])</f>
        <v>9</v>
      </c>
      <c r="F1845" s="5" t="str">
        <f>TEXT(SalesDataTable[[#This Row],[Order Date]], "MMM")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25">
        <f>SalesDataTable[[#This Row],[Units Sold]]*SalesDataTable[[#This Row],[Unit Price]]</f>
        <v>145.52000000000001</v>
      </c>
      <c r="V1845" s="8">
        <f>SalesDataTable[[#This Row],[Units Sold]]*SalesDataTable[[#This Row],[Unit Price]]*SalesDataTable[[#This Row],[Discount %]]</f>
        <v>0</v>
      </c>
      <c r="W1845" s="5">
        <f>YEAR(SalesDataTable[[#This Row],[Order Date]])</f>
        <v>2026</v>
      </c>
      <c r="X1845" s="8" t="str">
        <f>"Q"&amp;ROUNDUP(MONTH(SalesDataTable[[#This Row],[Order Date]])/3,0)</f>
        <v>Q3</v>
      </c>
      <c r="Y1845" s="9">
        <f>MONTH(SalesDataTable[[#This Row],[Order Date]])</f>
        <v>9</v>
      </c>
      <c r="Z1845" s="8" t="str">
        <f>TEXT(SalesDataTable[[#This Row],[Order Date]],"mmm")</f>
        <v>Sep</v>
      </c>
    </row>
    <row r="1846" spans="1:26" ht="16">
      <c r="A1846" s="2">
        <v>2601</v>
      </c>
      <c r="B1846" s="3">
        <v>46272</v>
      </c>
      <c r="C1846" s="5">
        <f>YEAR(SalesDataTable[[#This Row],[Order Date]])</f>
        <v>2026</v>
      </c>
      <c r="D1846" s="14" t="str">
        <f>"Q"&amp;ROUNDUP(MONTH(SalesDataTable[[#This Row],[Order Date]])/3,0)</f>
        <v>Q3</v>
      </c>
      <c r="E1846" s="5">
        <f>MONTH(SalesDataTable[[#This Row],[Order Date]])</f>
        <v>9</v>
      </c>
      <c r="F1846" s="5" t="str">
        <f>TEXT(SalesDataTable[[#This Row],[Order Date]], "MMM")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25">
        <f>SalesDataTable[[#This Row],[Units Sold]]*SalesDataTable[[#This Row],[Unit Price]]</f>
        <v>82.86</v>
      </c>
      <c r="V1846" s="8">
        <f>SalesDataTable[[#This Row],[Units Sold]]*SalesDataTable[[#This Row],[Unit Price]]*SalesDataTable[[#This Row],[Discount %]]</f>
        <v>0</v>
      </c>
      <c r="W1846" s="5">
        <f>YEAR(SalesDataTable[[#This Row],[Order Date]])</f>
        <v>2026</v>
      </c>
      <c r="X1846" s="8" t="str">
        <f>"Q"&amp;ROUNDUP(MONTH(SalesDataTable[[#This Row],[Order Date]])/3,0)</f>
        <v>Q3</v>
      </c>
      <c r="Y1846" s="9">
        <f>MONTH(SalesDataTable[[#This Row],[Order Date]])</f>
        <v>9</v>
      </c>
      <c r="Z1846" s="8" t="str">
        <f>TEXT(SalesDataTable[[#This Row],[Order Date]],"mmm")</f>
        <v>Sep</v>
      </c>
    </row>
    <row r="1847" spans="1:26" ht="16">
      <c r="A1847" s="2">
        <v>2831</v>
      </c>
      <c r="B1847" s="3">
        <v>46272</v>
      </c>
      <c r="C1847" s="5">
        <f>YEAR(SalesDataTable[[#This Row],[Order Date]])</f>
        <v>2026</v>
      </c>
      <c r="D1847" s="14" t="str">
        <f>"Q"&amp;ROUNDUP(MONTH(SalesDataTable[[#This Row],[Order Date]])/3,0)</f>
        <v>Q3</v>
      </c>
      <c r="E1847" s="5">
        <f>MONTH(SalesDataTable[[#This Row],[Order Date]])</f>
        <v>9</v>
      </c>
      <c r="F1847" s="5" t="str">
        <f>TEXT(SalesDataTable[[#This Row],[Order Date]], "MMM")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25">
        <f>SalesDataTable[[#This Row],[Units Sold]]*SalesDataTable[[#This Row],[Unit Price]]</f>
        <v>46.44</v>
      </c>
      <c r="V1847" s="8">
        <f>SalesDataTable[[#This Row],[Units Sold]]*SalesDataTable[[#This Row],[Unit Price]]*SalesDataTable[[#This Row],[Discount %]]</f>
        <v>2.3220000000000001</v>
      </c>
      <c r="W1847" s="5">
        <f>YEAR(SalesDataTable[[#This Row],[Order Date]])</f>
        <v>2026</v>
      </c>
      <c r="X1847" s="8" t="str">
        <f>"Q"&amp;ROUNDUP(MONTH(SalesDataTable[[#This Row],[Order Date]])/3,0)</f>
        <v>Q3</v>
      </c>
      <c r="Y1847" s="9">
        <f>MONTH(SalesDataTable[[#This Row],[Order Date]])</f>
        <v>9</v>
      </c>
      <c r="Z1847" s="8" t="str">
        <f>TEXT(SalesDataTable[[#This Row],[Order Date]],"mmm")</f>
        <v>Sep</v>
      </c>
    </row>
    <row r="1848" spans="1:26" ht="16">
      <c r="A1848" s="2">
        <v>2845</v>
      </c>
      <c r="B1848" s="3">
        <v>46272</v>
      </c>
      <c r="C1848" s="5">
        <f>YEAR(SalesDataTable[[#This Row],[Order Date]])</f>
        <v>2026</v>
      </c>
      <c r="D1848" s="14" t="str">
        <f>"Q"&amp;ROUNDUP(MONTH(SalesDataTable[[#This Row],[Order Date]])/3,0)</f>
        <v>Q3</v>
      </c>
      <c r="E1848" s="5">
        <f>MONTH(SalesDataTable[[#This Row],[Order Date]])</f>
        <v>9</v>
      </c>
      <c r="F1848" s="5" t="str">
        <f>TEXT(SalesDataTable[[#This Row],[Order Date]], "MMM")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25">
        <f>SalesDataTable[[#This Row],[Units Sold]]*SalesDataTable[[#This Row],[Unit Price]]</f>
        <v>533.04</v>
      </c>
      <c r="V1848" s="8">
        <f>SalesDataTable[[#This Row],[Units Sold]]*SalesDataTable[[#This Row],[Unit Price]]*SalesDataTable[[#This Row],[Discount %]]</f>
        <v>53.304000000000002</v>
      </c>
      <c r="W1848" s="5">
        <f>YEAR(SalesDataTable[[#This Row],[Order Date]])</f>
        <v>2026</v>
      </c>
      <c r="X1848" s="8" t="str">
        <f>"Q"&amp;ROUNDUP(MONTH(SalesDataTable[[#This Row],[Order Date]])/3,0)</f>
        <v>Q3</v>
      </c>
      <c r="Y1848" s="9">
        <f>MONTH(SalesDataTable[[#This Row],[Order Date]])</f>
        <v>9</v>
      </c>
      <c r="Z1848" s="8" t="str">
        <f>TEXT(SalesDataTable[[#This Row],[Order Date]],"mmm")</f>
        <v>Sep</v>
      </c>
    </row>
    <row r="1849" spans="1:26" ht="16">
      <c r="A1849" s="2">
        <v>3679</v>
      </c>
      <c r="B1849" s="3">
        <v>46272</v>
      </c>
      <c r="C1849" s="5">
        <f>YEAR(SalesDataTable[[#This Row],[Order Date]])</f>
        <v>2026</v>
      </c>
      <c r="D1849" s="14" t="str">
        <f>"Q"&amp;ROUNDUP(MONTH(SalesDataTable[[#This Row],[Order Date]])/3,0)</f>
        <v>Q3</v>
      </c>
      <c r="E1849" s="5">
        <f>MONTH(SalesDataTable[[#This Row],[Order Date]])</f>
        <v>9</v>
      </c>
      <c r="F1849" s="5" t="str">
        <f>TEXT(SalesDataTable[[#This Row],[Order Date]], "MMM")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25">
        <f>SalesDataTable[[#This Row],[Units Sold]]*SalesDataTable[[#This Row],[Unit Price]]</f>
        <v>147.36000000000001</v>
      </c>
      <c r="V1849" s="8">
        <f>SalesDataTable[[#This Row],[Units Sold]]*SalesDataTable[[#This Row],[Unit Price]]*SalesDataTable[[#This Row],[Discount %]]</f>
        <v>0</v>
      </c>
      <c r="W1849" s="5">
        <f>YEAR(SalesDataTable[[#This Row],[Order Date]])</f>
        <v>2026</v>
      </c>
      <c r="X1849" s="8" t="str">
        <f>"Q"&amp;ROUNDUP(MONTH(SalesDataTable[[#This Row],[Order Date]])/3,0)</f>
        <v>Q3</v>
      </c>
      <c r="Y1849" s="9">
        <f>MONTH(SalesDataTable[[#This Row],[Order Date]])</f>
        <v>9</v>
      </c>
      <c r="Z1849" s="8" t="str">
        <f>TEXT(SalesDataTable[[#This Row],[Order Date]],"mmm")</f>
        <v>Sep</v>
      </c>
    </row>
    <row r="1850" spans="1:26" ht="16">
      <c r="A1850" s="2">
        <v>3828</v>
      </c>
      <c r="B1850" s="3">
        <v>46272</v>
      </c>
      <c r="C1850" s="5">
        <f>YEAR(SalesDataTable[[#This Row],[Order Date]])</f>
        <v>2026</v>
      </c>
      <c r="D1850" s="14" t="str">
        <f>"Q"&amp;ROUNDUP(MONTH(SalesDataTable[[#This Row],[Order Date]])/3,0)</f>
        <v>Q3</v>
      </c>
      <c r="E1850" s="5">
        <f>MONTH(SalesDataTable[[#This Row],[Order Date]])</f>
        <v>9</v>
      </c>
      <c r="F1850" s="5" t="str">
        <f>TEXT(SalesDataTable[[#This Row],[Order Date]], "MMM")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25">
        <f>SalesDataTable[[#This Row],[Units Sold]]*SalesDataTable[[#This Row],[Unit Price]]</f>
        <v>332.26</v>
      </c>
      <c r="V1850" s="8">
        <f>SalesDataTable[[#This Row],[Units Sold]]*SalesDataTable[[#This Row],[Unit Price]]*SalesDataTable[[#This Row],[Discount %]]</f>
        <v>49.838999999999999</v>
      </c>
      <c r="W1850" s="5">
        <f>YEAR(SalesDataTable[[#This Row],[Order Date]])</f>
        <v>2026</v>
      </c>
      <c r="X1850" s="8" t="str">
        <f>"Q"&amp;ROUNDUP(MONTH(SalesDataTable[[#This Row],[Order Date]])/3,0)</f>
        <v>Q3</v>
      </c>
      <c r="Y1850" s="9">
        <f>MONTH(SalesDataTable[[#This Row],[Order Date]])</f>
        <v>9</v>
      </c>
      <c r="Z1850" s="8" t="str">
        <f>TEXT(SalesDataTable[[#This Row],[Order Date]],"mmm")</f>
        <v>Sep</v>
      </c>
    </row>
    <row r="1851" spans="1:26" ht="16">
      <c r="A1851" s="2">
        <v>4226</v>
      </c>
      <c r="B1851" s="3">
        <v>46272</v>
      </c>
      <c r="C1851" s="5">
        <f>YEAR(SalesDataTable[[#This Row],[Order Date]])</f>
        <v>2026</v>
      </c>
      <c r="D1851" s="14" t="str">
        <f>"Q"&amp;ROUNDUP(MONTH(SalesDataTable[[#This Row],[Order Date]])/3,0)</f>
        <v>Q3</v>
      </c>
      <c r="E1851" s="5">
        <f>MONTH(SalesDataTable[[#This Row],[Order Date]])</f>
        <v>9</v>
      </c>
      <c r="F1851" s="5" t="str">
        <f>TEXT(SalesDataTable[[#This Row],[Order Date]], "MMM")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25">
        <f>SalesDataTable[[#This Row],[Units Sold]]*SalesDataTable[[#This Row],[Unit Price]]</f>
        <v>51.74</v>
      </c>
      <c r="V1851" s="8">
        <f>SalesDataTable[[#This Row],[Units Sold]]*SalesDataTable[[#This Row],[Unit Price]]*SalesDataTable[[#This Row],[Discount %]]</f>
        <v>0</v>
      </c>
      <c r="W1851" s="5">
        <f>YEAR(SalesDataTable[[#This Row],[Order Date]])</f>
        <v>2026</v>
      </c>
      <c r="X1851" s="8" t="str">
        <f>"Q"&amp;ROUNDUP(MONTH(SalesDataTable[[#This Row],[Order Date]])/3,0)</f>
        <v>Q3</v>
      </c>
      <c r="Y1851" s="9">
        <f>MONTH(SalesDataTable[[#This Row],[Order Date]])</f>
        <v>9</v>
      </c>
      <c r="Z1851" s="8" t="str">
        <f>TEXT(SalesDataTable[[#This Row],[Order Date]],"mmm")</f>
        <v>Sep</v>
      </c>
    </row>
    <row r="1852" spans="1:26" ht="16">
      <c r="A1852" s="2">
        <v>58</v>
      </c>
      <c r="B1852" s="3">
        <v>46273</v>
      </c>
      <c r="C1852" s="5">
        <f>YEAR(SalesDataTable[[#This Row],[Order Date]])</f>
        <v>2026</v>
      </c>
      <c r="D1852" s="14" t="str">
        <f>"Q"&amp;ROUNDUP(MONTH(SalesDataTable[[#This Row],[Order Date]])/3,0)</f>
        <v>Q3</v>
      </c>
      <c r="E1852" s="5">
        <f>MONTH(SalesDataTable[[#This Row],[Order Date]])</f>
        <v>9</v>
      </c>
      <c r="F1852" s="5" t="str">
        <f>TEXT(SalesDataTable[[#This Row],[Order Date]], "MMM")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25">
        <f>SalesDataTable[[#This Row],[Units Sold]]*SalesDataTable[[#This Row],[Unit Price]]</f>
        <v>71.7</v>
      </c>
      <c r="V1852" s="8">
        <f>SalesDataTable[[#This Row],[Units Sold]]*SalesDataTable[[#This Row],[Unit Price]]*SalesDataTable[[#This Row],[Discount %]]</f>
        <v>0</v>
      </c>
      <c r="W1852" s="5">
        <f>YEAR(SalesDataTable[[#This Row],[Order Date]])</f>
        <v>2026</v>
      </c>
      <c r="X1852" s="8" t="str">
        <f>"Q"&amp;ROUNDUP(MONTH(SalesDataTable[[#This Row],[Order Date]])/3,0)</f>
        <v>Q3</v>
      </c>
      <c r="Y1852" s="9">
        <f>MONTH(SalesDataTable[[#This Row],[Order Date]])</f>
        <v>9</v>
      </c>
      <c r="Z1852" s="8" t="str">
        <f>TEXT(SalesDataTable[[#This Row],[Order Date]],"mmm")</f>
        <v>Sep</v>
      </c>
    </row>
    <row r="1853" spans="1:26" ht="16">
      <c r="A1853" s="2">
        <v>1224</v>
      </c>
      <c r="B1853" s="3">
        <v>46273</v>
      </c>
      <c r="C1853" s="5">
        <f>YEAR(SalesDataTable[[#This Row],[Order Date]])</f>
        <v>2026</v>
      </c>
      <c r="D1853" s="14" t="str">
        <f>"Q"&amp;ROUNDUP(MONTH(SalesDataTable[[#This Row],[Order Date]])/3,0)</f>
        <v>Q3</v>
      </c>
      <c r="E1853" s="5">
        <f>MONTH(SalesDataTable[[#This Row],[Order Date]])</f>
        <v>9</v>
      </c>
      <c r="F1853" s="5" t="str">
        <f>TEXT(SalesDataTable[[#This Row],[Order Date]], "MMM")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25">
        <f>SalesDataTable[[#This Row],[Units Sold]]*SalesDataTable[[#This Row],[Unit Price]]</f>
        <v>78.819999999999993</v>
      </c>
      <c r="V1853" s="8">
        <f>SalesDataTable[[#This Row],[Units Sold]]*SalesDataTable[[#This Row],[Unit Price]]*SalesDataTable[[#This Row],[Discount %]]</f>
        <v>3.9409999999999998</v>
      </c>
      <c r="W1853" s="5">
        <f>YEAR(SalesDataTable[[#This Row],[Order Date]])</f>
        <v>2026</v>
      </c>
      <c r="X1853" s="8" t="str">
        <f>"Q"&amp;ROUNDUP(MONTH(SalesDataTable[[#This Row],[Order Date]])/3,0)</f>
        <v>Q3</v>
      </c>
      <c r="Y1853" s="9">
        <f>MONTH(SalesDataTable[[#This Row],[Order Date]])</f>
        <v>9</v>
      </c>
      <c r="Z1853" s="8" t="str">
        <f>TEXT(SalesDataTable[[#This Row],[Order Date]],"mmm")</f>
        <v>Sep</v>
      </c>
    </row>
    <row r="1854" spans="1:26" ht="16">
      <c r="A1854" s="2">
        <v>4345</v>
      </c>
      <c r="B1854" s="3">
        <v>46273</v>
      </c>
      <c r="C1854" s="5">
        <f>YEAR(SalesDataTable[[#This Row],[Order Date]])</f>
        <v>2026</v>
      </c>
      <c r="D1854" s="14" t="str">
        <f>"Q"&amp;ROUNDUP(MONTH(SalesDataTable[[#This Row],[Order Date]])/3,0)</f>
        <v>Q3</v>
      </c>
      <c r="E1854" s="5">
        <f>MONTH(SalesDataTable[[#This Row],[Order Date]])</f>
        <v>9</v>
      </c>
      <c r="F1854" s="5" t="str">
        <f>TEXT(SalesDataTable[[#This Row],[Order Date]], "MMM")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25">
        <f>SalesDataTable[[#This Row],[Units Sold]]*SalesDataTable[[#This Row],[Unit Price]]</f>
        <v>690.66</v>
      </c>
      <c r="V1854" s="8">
        <f>SalesDataTable[[#This Row],[Units Sold]]*SalesDataTable[[#This Row],[Unit Price]]*SalesDataTable[[#This Row],[Discount %]]</f>
        <v>0</v>
      </c>
      <c r="W1854" s="5">
        <f>YEAR(SalesDataTable[[#This Row],[Order Date]])</f>
        <v>2026</v>
      </c>
      <c r="X1854" s="8" t="str">
        <f>"Q"&amp;ROUNDUP(MONTH(SalesDataTable[[#This Row],[Order Date]])/3,0)</f>
        <v>Q3</v>
      </c>
      <c r="Y1854" s="9">
        <f>MONTH(SalesDataTable[[#This Row],[Order Date]])</f>
        <v>9</v>
      </c>
      <c r="Z1854" s="8" t="str">
        <f>TEXT(SalesDataTable[[#This Row],[Order Date]],"mmm")</f>
        <v>Sep</v>
      </c>
    </row>
    <row r="1855" spans="1:26" ht="16">
      <c r="A1855" s="2">
        <v>1069</v>
      </c>
      <c r="B1855" s="3">
        <v>46274</v>
      </c>
      <c r="C1855" s="5">
        <f>YEAR(SalesDataTable[[#This Row],[Order Date]])</f>
        <v>2026</v>
      </c>
      <c r="D1855" s="14" t="str">
        <f>"Q"&amp;ROUNDUP(MONTH(SalesDataTable[[#This Row],[Order Date]])/3,0)</f>
        <v>Q3</v>
      </c>
      <c r="E1855" s="5">
        <f>MONTH(SalesDataTable[[#This Row],[Order Date]])</f>
        <v>9</v>
      </c>
      <c r="F1855" s="5" t="str">
        <f>TEXT(SalesDataTable[[#This Row],[Order Date]], "MMM")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25">
        <f>SalesDataTable[[#This Row],[Units Sold]]*SalesDataTable[[#This Row],[Unit Price]]</f>
        <v>145.33000000000001</v>
      </c>
      <c r="V1855" s="8">
        <f>SalesDataTable[[#This Row],[Units Sold]]*SalesDataTable[[#This Row],[Unit Price]]*SalesDataTable[[#This Row],[Discount %]]</f>
        <v>14.533000000000001</v>
      </c>
      <c r="W1855" s="5">
        <f>YEAR(SalesDataTable[[#This Row],[Order Date]])</f>
        <v>2026</v>
      </c>
      <c r="X1855" s="8" t="str">
        <f>"Q"&amp;ROUNDUP(MONTH(SalesDataTable[[#This Row],[Order Date]])/3,0)</f>
        <v>Q3</v>
      </c>
      <c r="Y1855" s="9">
        <f>MONTH(SalesDataTable[[#This Row],[Order Date]])</f>
        <v>9</v>
      </c>
      <c r="Z1855" s="8" t="str">
        <f>TEXT(SalesDataTable[[#This Row],[Order Date]],"mmm")</f>
        <v>Sep</v>
      </c>
    </row>
    <row r="1856" spans="1:26" ht="16">
      <c r="A1856" s="2">
        <v>1489</v>
      </c>
      <c r="B1856" s="3">
        <v>46274</v>
      </c>
      <c r="C1856" s="5">
        <f>YEAR(SalesDataTable[[#This Row],[Order Date]])</f>
        <v>2026</v>
      </c>
      <c r="D1856" s="14" t="str">
        <f>"Q"&amp;ROUNDUP(MONTH(SalesDataTable[[#This Row],[Order Date]])/3,0)</f>
        <v>Q3</v>
      </c>
      <c r="E1856" s="5">
        <f>MONTH(SalesDataTable[[#This Row],[Order Date]])</f>
        <v>9</v>
      </c>
      <c r="F1856" s="5" t="str">
        <f>TEXT(SalesDataTable[[#This Row],[Order Date]], "MMM")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25">
        <f>SalesDataTable[[#This Row],[Units Sold]]*SalesDataTable[[#This Row],[Unit Price]]</f>
        <v>150.09</v>
      </c>
      <c r="V1856" s="8">
        <f>SalesDataTable[[#This Row],[Units Sold]]*SalesDataTable[[#This Row],[Unit Price]]*SalesDataTable[[#This Row],[Discount %]]</f>
        <v>15.009</v>
      </c>
      <c r="W1856" s="5">
        <f>YEAR(SalesDataTable[[#This Row],[Order Date]])</f>
        <v>2026</v>
      </c>
      <c r="X1856" s="8" t="str">
        <f>"Q"&amp;ROUNDUP(MONTH(SalesDataTable[[#This Row],[Order Date]])/3,0)</f>
        <v>Q3</v>
      </c>
      <c r="Y1856" s="9">
        <f>MONTH(SalesDataTable[[#This Row],[Order Date]])</f>
        <v>9</v>
      </c>
      <c r="Z1856" s="8" t="str">
        <f>TEXT(SalesDataTable[[#This Row],[Order Date]],"mmm")</f>
        <v>Sep</v>
      </c>
    </row>
    <row r="1857" spans="1:26" ht="16">
      <c r="A1857" s="2">
        <v>2045</v>
      </c>
      <c r="B1857" s="3">
        <v>46274</v>
      </c>
      <c r="C1857" s="5">
        <f>YEAR(SalesDataTable[[#This Row],[Order Date]])</f>
        <v>2026</v>
      </c>
      <c r="D1857" s="14" t="str">
        <f>"Q"&amp;ROUNDUP(MONTH(SalesDataTable[[#This Row],[Order Date]])/3,0)</f>
        <v>Q3</v>
      </c>
      <c r="E1857" s="5">
        <f>MONTH(SalesDataTable[[#This Row],[Order Date]])</f>
        <v>9</v>
      </c>
      <c r="F1857" s="5" t="str">
        <f>TEXT(SalesDataTable[[#This Row],[Order Date]], "MMM")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25">
        <f>SalesDataTable[[#This Row],[Units Sold]]*SalesDataTable[[#This Row],[Unit Price]]</f>
        <v>35.68</v>
      </c>
      <c r="V1857" s="8">
        <f>SalesDataTable[[#This Row],[Units Sold]]*SalesDataTable[[#This Row],[Unit Price]]*SalesDataTable[[#This Row],[Discount %]]</f>
        <v>1.784</v>
      </c>
      <c r="W1857" s="5">
        <f>YEAR(SalesDataTable[[#This Row],[Order Date]])</f>
        <v>2026</v>
      </c>
      <c r="X1857" s="8" t="str">
        <f>"Q"&amp;ROUNDUP(MONTH(SalesDataTable[[#This Row],[Order Date]])/3,0)</f>
        <v>Q3</v>
      </c>
      <c r="Y1857" s="9">
        <f>MONTH(SalesDataTable[[#This Row],[Order Date]])</f>
        <v>9</v>
      </c>
      <c r="Z1857" s="8" t="str">
        <f>TEXT(SalesDataTable[[#This Row],[Order Date]],"mmm")</f>
        <v>Sep</v>
      </c>
    </row>
    <row r="1858" spans="1:26" ht="16">
      <c r="A1858" s="2">
        <v>2610</v>
      </c>
      <c r="B1858" s="3">
        <v>46274</v>
      </c>
      <c r="C1858" s="5">
        <f>YEAR(SalesDataTable[[#This Row],[Order Date]])</f>
        <v>2026</v>
      </c>
      <c r="D1858" s="14" t="str">
        <f>"Q"&amp;ROUNDUP(MONTH(SalesDataTable[[#This Row],[Order Date]])/3,0)</f>
        <v>Q3</v>
      </c>
      <c r="E1858" s="5">
        <f>MONTH(SalesDataTable[[#This Row],[Order Date]])</f>
        <v>9</v>
      </c>
      <c r="F1858" s="5" t="str">
        <f>TEXT(SalesDataTable[[#This Row],[Order Date]], "MMM")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25">
        <f>SalesDataTable[[#This Row],[Units Sold]]*SalesDataTable[[#This Row],[Unit Price]]</f>
        <v>341.87</v>
      </c>
      <c r="V1858" s="8">
        <f>SalesDataTable[[#This Row],[Units Sold]]*SalesDataTable[[#This Row],[Unit Price]]*SalesDataTable[[#This Row],[Discount %]]</f>
        <v>34.187000000000005</v>
      </c>
      <c r="W1858" s="5">
        <f>YEAR(SalesDataTable[[#This Row],[Order Date]])</f>
        <v>2026</v>
      </c>
      <c r="X1858" s="8" t="str">
        <f>"Q"&amp;ROUNDUP(MONTH(SalesDataTable[[#This Row],[Order Date]])/3,0)</f>
        <v>Q3</v>
      </c>
      <c r="Y1858" s="9">
        <f>MONTH(SalesDataTable[[#This Row],[Order Date]])</f>
        <v>9</v>
      </c>
      <c r="Z1858" s="8" t="str">
        <f>TEXT(SalesDataTable[[#This Row],[Order Date]],"mmm")</f>
        <v>Sep</v>
      </c>
    </row>
    <row r="1859" spans="1:26" ht="16">
      <c r="A1859" s="2">
        <v>4210</v>
      </c>
      <c r="B1859" s="3">
        <v>46274</v>
      </c>
      <c r="C1859" s="5">
        <f>YEAR(SalesDataTable[[#This Row],[Order Date]])</f>
        <v>2026</v>
      </c>
      <c r="D1859" s="14" t="str">
        <f>"Q"&amp;ROUNDUP(MONTH(SalesDataTable[[#This Row],[Order Date]])/3,0)</f>
        <v>Q3</v>
      </c>
      <c r="E1859" s="5">
        <f>MONTH(SalesDataTable[[#This Row],[Order Date]])</f>
        <v>9</v>
      </c>
      <c r="F1859" s="5" t="str">
        <f>TEXT(SalesDataTable[[#This Row],[Order Date]], "MMM")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25">
        <f>SalesDataTable[[#This Row],[Units Sold]]*SalesDataTable[[#This Row],[Unit Price]]</f>
        <v>164.6</v>
      </c>
      <c r="V1859" s="8">
        <f>SalesDataTable[[#This Row],[Units Sold]]*SalesDataTable[[#This Row],[Unit Price]]*SalesDataTable[[#This Row],[Discount %]]</f>
        <v>0</v>
      </c>
      <c r="W1859" s="5">
        <f>YEAR(SalesDataTable[[#This Row],[Order Date]])</f>
        <v>2026</v>
      </c>
      <c r="X1859" s="8" t="str">
        <f>"Q"&amp;ROUNDUP(MONTH(SalesDataTable[[#This Row],[Order Date]])/3,0)</f>
        <v>Q3</v>
      </c>
      <c r="Y1859" s="9">
        <f>MONTH(SalesDataTable[[#This Row],[Order Date]])</f>
        <v>9</v>
      </c>
      <c r="Z1859" s="8" t="str">
        <f>TEXT(SalesDataTable[[#This Row],[Order Date]],"mmm")</f>
        <v>Sep</v>
      </c>
    </row>
    <row r="1860" spans="1:26" ht="16">
      <c r="A1860" s="2">
        <v>4584</v>
      </c>
      <c r="B1860" s="3">
        <v>46274</v>
      </c>
      <c r="C1860" s="5">
        <f>YEAR(SalesDataTable[[#This Row],[Order Date]])</f>
        <v>2026</v>
      </c>
      <c r="D1860" s="14" t="str">
        <f>"Q"&amp;ROUNDUP(MONTH(SalesDataTable[[#This Row],[Order Date]])/3,0)</f>
        <v>Q3</v>
      </c>
      <c r="E1860" s="5">
        <f>MONTH(SalesDataTable[[#This Row],[Order Date]])</f>
        <v>9</v>
      </c>
      <c r="F1860" s="5" t="str">
        <f>TEXT(SalesDataTable[[#This Row],[Order Date]], "MMM")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25">
        <f>SalesDataTable[[#This Row],[Units Sold]]*SalesDataTable[[#This Row],[Unit Price]]</f>
        <v>82.48</v>
      </c>
      <c r="V1860" s="8">
        <f>SalesDataTable[[#This Row],[Units Sold]]*SalesDataTable[[#This Row],[Unit Price]]*SalesDataTable[[#This Row],[Discount %]]</f>
        <v>0</v>
      </c>
      <c r="W1860" s="5">
        <f>YEAR(SalesDataTable[[#This Row],[Order Date]])</f>
        <v>2026</v>
      </c>
      <c r="X1860" s="8" t="str">
        <f>"Q"&amp;ROUNDUP(MONTH(SalesDataTable[[#This Row],[Order Date]])/3,0)</f>
        <v>Q3</v>
      </c>
      <c r="Y1860" s="9">
        <f>MONTH(SalesDataTable[[#This Row],[Order Date]])</f>
        <v>9</v>
      </c>
      <c r="Z1860" s="8" t="str">
        <f>TEXT(SalesDataTable[[#This Row],[Order Date]],"mmm")</f>
        <v>Sep</v>
      </c>
    </row>
    <row r="1861" spans="1:26" ht="16">
      <c r="A1861" s="2">
        <v>44</v>
      </c>
      <c r="B1861" s="3">
        <v>46275</v>
      </c>
      <c r="C1861" s="5">
        <f>YEAR(SalesDataTable[[#This Row],[Order Date]])</f>
        <v>2026</v>
      </c>
      <c r="D1861" s="14" t="str">
        <f>"Q"&amp;ROUNDUP(MONTH(SalesDataTable[[#This Row],[Order Date]])/3,0)</f>
        <v>Q3</v>
      </c>
      <c r="E1861" s="5">
        <f>MONTH(SalesDataTable[[#This Row],[Order Date]])</f>
        <v>9</v>
      </c>
      <c r="F1861" s="5" t="str">
        <f>TEXT(SalesDataTable[[#This Row],[Order Date]], "MMM")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25">
        <f>SalesDataTable[[#This Row],[Units Sold]]*SalesDataTable[[#This Row],[Unit Price]]</f>
        <v>40.1</v>
      </c>
      <c r="V1861" s="8">
        <f>SalesDataTable[[#This Row],[Units Sold]]*SalesDataTable[[#This Row],[Unit Price]]*SalesDataTable[[#This Row],[Discount %]]</f>
        <v>0</v>
      </c>
      <c r="W1861" s="5">
        <f>YEAR(SalesDataTable[[#This Row],[Order Date]])</f>
        <v>2026</v>
      </c>
      <c r="X1861" s="8" t="str">
        <f>"Q"&amp;ROUNDUP(MONTH(SalesDataTable[[#This Row],[Order Date]])/3,0)</f>
        <v>Q3</v>
      </c>
      <c r="Y1861" s="9">
        <f>MONTH(SalesDataTable[[#This Row],[Order Date]])</f>
        <v>9</v>
      </c>
      <c r="Z1861" s="8" t="str">
        <f>TEXT(SalesDataTable[[#This Row],[Order Date]],"mmm")</f>
        <v>Sep</v>
      </c>
    </row>
    <row r="1862" spans="1:26" ht="16">
      <c r="A1862" s="2">
        <v>97</v>
      </c>
      <c r="B1862" s="3">
        <v>46275</v>
      </c>
      <c r="C1862" s="5">
        <f>YEAR(SalesDataTable[[#This Row],[Order Date]])</f>
        <v>2026</v>
      </c>
      <c r="D1862" s="14" t="str">
        <f>"Q"&amp;ROUNDUP(MONTH(SalesDataTable[[#This Row],[Order Date]])/3,0)</f>
        <v>Q3</v>
      </c>
      <c r="E1862" s="5">
        <f>MONTH(SalesDataTable[[#This Row],[Order Date]])</f>
        <v>9</v>
      </c>
      <c r="F1862" s="5" t="str">
        <f>TEXT(SalesDataTable[[#This Row],[Order Date]], "MMM")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25">
        <f>SalesDataTable[[#This Row],[Units Sold]]*SalesDataTable[[#This Row],[Unit Price]]</f>
        <v>160.47999999999999</v>
      </c>
      <c r="V1862" s="8">
        <f>SalesDataTable[[#This Row],[Units Sold]]*SalesDataTable[[#This Row],[Unit Price]]*SalesDataTable[[#This Row],[Discount %]]</f>
        <v>0</v>
      </c>
      <c r="W1862" s="5">
        <f>YEAR(SalesDataTable[[#This Row],[Order Date]])</f>
        <v>2026</v>
      </c>
      <c r="X1862" s="8" t="str">
        <f>"Q"&amp;ROUNDUP(MONTH(SalesDataTable[[#This Row],[Order Date]])/3,0)</f>
        <v>Q3</v>
      </c>
      <c r="Y1862" s="9">
        <f>MONTH(SalesDataTable[[#This Row],[Order Date]])</f>
        <v>9</v>
      </c>
      <c r="Z1862" s="8" t="str">
        <f>TEXT(SalesDataTable[[#This Row],[Order Date]],"mmm")</f>
        <v>Sep</v>
      </c>
    </row>
    <row r="1863" spans="1:26" ht="16">
      <c r="A1863" s="2">
        <v>1015</v>
      </c>
      <c r="B1863" s="3">
        <v>46275</v>
      </c>
      <c r="C1863" s="5">
        <f>YEAR(SalesDataTable[[#This Row],[Order Date]])</f>
        <v>2026</v>
      </c>
      <c r="D1863" s="14" t="str">
        <f>"Q"&amp;ROUNDUP(MONTH(SalesDataTable[[#This Row],[Order Date]])/3,0)</f>
        <v>Q3</v>
      </c>
      <c r="E1863" s="5">
        <f>MONTH(SalesDataTable[[#This Row],[Order Date]])</f>
        <v>9</v>
      </c>
      <c r="F1863" s="5" t="str">
        <f>TEXT(SalesDataTable[[#This Row],[Order Date]], "MMM")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25">
        <f>SalesDataTable[[#This Row],[Units Sold]]*SalesDataTable[[#This Row],[Unit Price]]</f>
        <v>604.04</v>
      </c>
      <c r="V1863" s="8">
        <f>SalesDataTable[[#This Row],[Units Sold]]*SalesDataTable[[#This Row],[Unit Price]]*SalesDataTable[[#This Row],[Discount %]]</f>
        <v>0</v>
      </c>
      <c r="W1863" s="5">
        <f>YEAR(SalesDataTable[[#This Row],[Order Date]])</f>
        <v>2026</v>
      </c>
      <c r="X1863" s="8" t="str">
        <f>"Q"&amp;ROUNDUP(MONTH(SalesDataTable[[#This Row],[Order Date]])/3,0)</f>
        <v>Q3</v>
      </c>
      <c r="Y1863" s="9">
        <f>MONTH(SalesDataTable[[#This Row],[Order Date]])</f>
        <v>9</v>
      </c>
      <c r="Z1863" s="8" t="str">
        <f>TEXT(SalesDataTable[[#This Row],[Order Date]],"mmm")</f>
        <v>Sep</v>
      </c>
    </row>
    <row r="1864" spans="1:26" ht="16">
      <c r="A1864" s="2">
        <v>1128</v>
      </c>
      <c r="B1864" s="3">
        <v>46275</v>
      </c>
      <c r="C1864" s="5">
        <f>YEAR(SalesDataTable[[#This Row],[Order Date]])</f>
        <v>2026</v>
      </c>
      <c r="D1864" s="14" t="str">
        <f>"Q"&amp;ROUNDUP(MONTH(SalesDataTable[[#This Row],[Order Date]])/3,0)</f>
        <v>Q3</v>
      </c>
      <c r="E1864" s="5">
        <f>MONTH(SalesDataTable[[#This Row],[Order Date]])</f>
        <v>9</v>
      </c>
      <c r="F1864" s="5" t="str">
        <f>TEXT(SalesDataTable[[#This Row],[Order Date]], "MMM")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25">
        <f>SalesDataTable[[#This Row],[Units Sold]]*SalesDataTable[[#This Row],[Unit Price]]</f>
        <v>51.32</v>
      </c>
      <c r="V1864" s="8">
        <f>SalesDataTable[[#This Row],[Units Sold]]*SalesDataTable[[#This Row],[Unit Price]]*SalesDataTable[[#This Row],[Discount %]]</f>
        <v>5.1320000000000006</v>
      </c>
      <c r="W1864" s="5">
        <f>YEAR(SalesDataTable[[#This Row],[Order Date]])</f>
        <v>2026</v>
      </c>
      <c r="X1864" s="8" t="str">
        <f>"Q"&amp;ROUNDUP(MONTH(SalesDataTable[[#This Row],[Order Date]])/3,0)</f>
        <v>Q3</v>
      </c>
      <c r="Y1864" s="9">
        <f>MONTH(SalesDataTable[[#This Row],[Order Date]])</f>
        <v>9</v>
      </c>
      <c r="Z1864" s="8" t="str">
        <f>TEXT(SalesDataTable[[#This Row],[Order Date]],"mmm")</f>
        <v>Sep</v>
      </c>
    </row>
    <row r="1865" spans="1:26" ht="16">
      <c r="A1865" s="2">
        <v>3548</v>
      </c>
      <c r="B1865" s="3">
        <v>46275</v>
      </c>
      <c r="C1865" s="5">
        <f>YEAR(SalesDataTable[[#This Row],[Order Date]])</f>
        <v>2026</v>
      </c>
      <c r="D1865" s="14" t="str">
        <f>"Q"&amp;ROUNDUP(MONTH(SalesDataTable[[#This Row],[Order Date]])/3,0)</f>
        <v>Q3</v>
      </c>
      <c r="E1865" s="5">
        <f>MONTH(SalesDataTable[[#This Row],[Order Date]])</f>
        <v>9</v>
      </c>
      <c r="F1865" s="5" t="str">
        <f>TEXT(SalesDataTable[[#This Row],[Order Date]], "MMM")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25">
        <f>SalesDataTable[[#This Row],[Units Sold]]*SalesDataTable[[#This Row],[Unit Price]]</f>
        <v>145.22</v>
      </c>
      <c r="V1865" s="8">
        <f>SalesDataTable[[#This Row],[Units Sold]]*SalesDataTable[[#This Row],[Unit Price]]*SalesDataTable[[#This Row],[Discount %]]</f>
        <v>0</v>
      </c>
      <c r="W1865" s="5">
        <f>YEAR(SalesDataTable[[#This Row],[Order Date]])</f>
        <v>2026</v>
      </c>
      <c r="X1865" s="8" t="str">
        <f>"Q"&amp;ROUNDUP(MONTH(SalesDataTable[[#This Row],[Order Date]])/3,0)</f>
        <v>Q3</v>
      </c>
      <c r="Y1865" s="9">
        <f>MONTH(SalesDataTable[[#This Row],[Order Date]])</f>
        <v>9</v>
      </c>
      <c r="Z1865" s="8" t="str">
        <f>TEXT(SalesDataTable[[#This Row],[Order Date]],"mmm")</f>
        <v>Sep</v>
      </c>
    </row>
    <row r="1866" spans="1:26" ht="16">
      <c r="A1866" s="2">
        <v>242</v>
      </c>
      <c r="B1866" s="3">
        <v>46276</v>
      </c>
      <c r="C1866" s="5">
        <f>YEAR(SalesDataTable[[#This Row],[Order Date]])</f>
        <v>2026</v>
      </c>
      <c r="D1866" s="14" t="str">
        <f>"Q"&amp;ROUNDUP(MONTH(SalesDataTable[[#This Row],[Order Date]])/3,0)</f>
        <v>Q3</v>
      </c>
      <c r="E1866" s="5">
        <f>MONTH(SalesDataTable[[#This Row],[Order Date]])</f>
        <v>9</v>
      </c>
      <c r="F1866" s="5" t="str">
        <f>TEXT(SalesDataTable[[#This Row],[Order Date]], "MMM")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25">
        <f>SalesDataTable[[#This Row],[Units Sold]]*SalesDataTable[[#This Row],[Unit Price]]</f>
        <v>204.7</v>
      </c>
      <c r="V1866" s="8">
        <f>SalesDataTable[[#This Row],[Units Sold]]*SalesDataTable[[#This Row],[Unit Price]]*SalesDataTable[[#This Row],[Discount %]]</f>
        <v>0</v>
      </c>
      <c r="W1866" s="5">
        <f>YEAR(SalesDataTable[[#This Row],[Order Date]])</f>
        <v>2026</v>
      </c>
      <c r="X1866" s="8" t="str">
        <f>"Q"&amp;ROUNDUP(MONTH(SalesDataTable[[#This Row],[Order Date]])/3,0)</f>
        <v>Q3</v>
      </c>
      <c r="Y1866" s="9">
        <f>MONTH(SalesDataTable[[#This Row],[Order Date]])</f>
        <v>9</v>
      </c>
      <c r="Z1866" s="8" t="str">
        <f>TEXT(SalesDataTable[[#This Row],[Order Date]],"mmm")</f>
        <v>Sep</v>
      </c>
    </row>
    <row r="1867" spans="1:26" ht="16">
      <c r="A1867" s="2">
        <v>784</v>
      </c>
      <c r="B1867" s="3">
        <v>46276</v>
      </c>
      <c r="C1867" s="5">
        <f>YEAR(SalesDataTable[[#This Row],[Order Date]])</f>
        <v>2026</v>
      </c>
      <c r="D1867" s="14" t="str">
        <f>"Q"&amp;ROUNDUP(MONTH(SalesDataTable[[#This Row],[Order Date]])/3,0)</f>
        <v>Q3</v>
      </c>
      <c r="E1867" s="5">
        <f>MONTH(SalesDataTable[[#This Row],[Order Date]])</f>
        <v>9</v>
      </c>
      <c r="F1867" s="5" t="str">
        <f>TEXT(SalesDataTable[[#This Row],[Order Date]], "MMM")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25">
        <f>SalesDataTable[[#This Row],[Units Sold]]*SalesDataTable[[#This Row],[Unit Price]]</f>
        <v>326.76</v>
      </c>
      <c r="V1867" s="8">
        <f>SalesDataTable[[#This Row],[Units Sold]]*SalesDataTable[[#This Row],[Unit Price]]*SalesDataTable[[#This Row],[Discount %]]</f>
        <v>0</v>
      </c>
      <c r="W1867" s="5">
        <f>YEAR(SalesDataTable[[#This Row],[Order Date]])</f>
        <v>2026</v>
      </c>
      <c r="X1867" s="8" t="str">
        <f>"Q"&amp;ROUNDUP(MONTH(SalesDataTable[[#This Row],[Order Date]])/3,0)</f>
        <v>Q3</v>
      </c>
      <c r="Y1867" s="9">
        <f>MONTH(SalesDataTable[[#This Row],[Order Date]])</f>
        <v>9</v>
      </c>
      <c r="Z1867" s="8" t="str">
        <f>TEXT(SalesDataTable[[#This Row],[Order Date]],"mmm")</f>
        <v>Sep</v>
      </c>
    </row>
    <row r="1868" spans="1:26" ht="16">
      <c r="A1868" s="2">
        <v>1535</v>
      </c>
      <c r="B1868" s="3">
        <v>46276</v>
      </c>
      <c r="C1868" s="5">
        <f>YEAR(SalesDataTable[[#This Row],[Order Date]])</f>
        <v>2026</v>
      </c>
      <c r="D1868" s="14" t="str">
        <f>"Q"&amp;ROUNDUP(MONTH(SalesDataTable[[#This Row],[Order Date]])/3,0)</f>
        <v>Q3</v>
      </c>
      <c r="E1868" s="5">
        <f>MONTH(SalesDataTable[[#This Row],[Order Date]])</f>
        <v>9</v>
      </c>
      <c r="F1868" s="5" t="str">
        <f>TEXT(SalesDataTable[[#This Row],[Order Date]], "MMM")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25">
        <f>SalesDataTable[[#This Row],[Units Sold]]*SalesDataTable[[#This Row],[Unit Price]]</f>
        <v>51.25</v>
      </c>
      <c r="V1868" s="8">
        <f>SalesDataTable[[#This Row],[Units Sold]]*SalesDataTable[[#This Row],[Unit Price]]*SalesDataTable[[#This Row],[Discount %]]</f>
        <v>2.5625</v>
      </c>
      <c r="W1868" s="5">
        <f>YEAR(SalesDataTable[[#This Row],[Order Date]])</f>
        <v>2026</v>
      </c>
      <c r="X1868" s="8" t="str">
        <f>"Q"&amp;ROUNDUP(MONTH(SalesDataTable[[#This Row],[Order Date]])/3,0)</f>
        <v>Q3</v>
      </c>
      <c r="Y1868" s="9">
        <f>MONTH(SalesDataTable[[#This Row],[Order Date]])</f>
        <v>9</v>
      </c>
      <c r="Z1868" s="8" t="str">
        <f>TEXT(SalesDataTable[[#This Row],[Order Date]],"mmm")</f>
        <v>Sep</v>
      </c>
    </row>
    <row r="1869" spans="1:26" ht="16">
      <c r="A1869" s="2">
        <v>1687</v>
      </c>
      <c r="B1869" s="3">
        <v>46276</v>
      </c>
      <c r="C1869" s="5">
        <f>YEAR(SalesDataTable[[#This Row],[Order Date]])</f>
        <v>2026</v>
      </c>
      <c r="D1869" s="14" t="str">
        <f>"Q"&amp;ROUNDUP(MONTH(SalesDataTable[[#This Row],[Order Date]])/3,0)</f>
        <v>Q3</v>
      </c>
      <c r="E1869" s="5">
        <f>MONTH(SalesDataTable[[#This Row],[Order Date]])</f>
        <v>9</v>
      </c>
      <c r="F1869" s="5" t="str">
        <f>TEXT(SalesDataTable[[#This Row],[Order Date]], "MMM")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25">
        <f>SalesDataTable[[#This Row],[Units Sold]]*SalesDataTable[[#This Row],[Unit Price]]</f>
        <v>50.78</v>
      </c>
      <c r="V1869" s="8">
        <f>SalesDataTable[[#This Row],[Units Sold]]*SalesDataTable[[#This Row],[Unit Price]]*SalesDataTable[[#This Row],[Discount %]]</f>
        <v>2.5390000000000001</v>
      </c>
      <c r="W1869" s="5">
        <f>YEAR(SalesDataTable[[#This Row],[Order Date]])</f>
        <v>2026</v>
      </c>
      <c r="X1869" s="8" t="str">
        <f>"Q"&amp;ROUNDUP(MONTH(SalesDataTable[[#This Row],[Order Date]])/3,0)</f>
        <v>Q3</v>
      </c>
      <c r="Y1869" s="9">
        <f>MONTH(SalesDataTable[[#This Row],[Order Date]])</f>
        <v>9</v>
      </c>
      <c r="Z1869" s="8" t="str">
        <f>TEXT(SalesDataTable[[#This Row],[Order Date]],"mmm")</f>
        <v>Sep</v>
      </c>
    </row>
    <row r="1870" spans="1:26" ht="16">
      <c r="A1870" s="2">
        <v>2162</v>
      </c>
      <c r="B1870" s="3">
        <v>46276</v>
      </c>
      <c r="C1870" s="5">
        <f>YEAR(SalesDataTable[[#This Row],[Order Date]])</f>
        <v>2026</v>
      </c>
      <c r="D1870" s="14" t="str">
        <f>"Q"&amp;ROUNDUP(MONTH(SalesDataTable[[#This Row],[Order Date]])/3,0)</f>
        <v>Q3</v>
      </c>
      <c r="E1870" s="5">
        <f>MONTH(SalesDataTable[[#This Row],[Order Date]])</f>
        <v>9</v>
      </c>
      <c r="F1870" s="5" t="str">
        <f>TEXT(SalesDataTable[[#This Row],[Order Date]], "MMM")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25">
        <f>SalesDataTable[[#This Row],[Units Sold]]*SalesDataTable[[#This Row],[Unit Price]]</f>
        <v>133.31</v>
      </c>
      <c r="V1870" s="8">
        <f>SalesDataTable[[#This Row],[Units Sold]]*SalesDataTable[[#This Row],[Unit Price]]*SalesDataTable[[#This Row],[Discount %]]</f>
        <v>6.6655000000000006</v>
      </c>
      <c r="W1870" s="5">
        <f>YEAR(SalesDataTable[[#This Row],[Order Date]])</f>
        <v>2026</v>
      </c>
      <c r="X1870" s="8" t="str">
        <f>"Q"&amp;ROUNDUP(MONTH(SalesDataTable[[#This Row],[Order Date]])/3,0)</f>
        <v>Q3</v>
      </c>
      <c r="Y1870" s="9">
        <f>MONTH(SalesDataTable[[#This Row],[Order Date]])</f>
        <v>9</v>
      </c>
      <c r="Z1870" s="8" t="str">
        <f>TEXT(SalesDataTable[[#This Row],[Order Date]],"mmm")</f>
        <v>Sep</v>
      </c>
    </row>
    <row r="1871" spans="1:26" ht="16">
      <c r="A1871" s="2">
        <v>2307</v>
      </c>
      <c r="B1871" s="3">
        <v>46276</v>
      </c>
      <c r="C1871" s="5">
        <f>YEAR(SalesDataTable[[#This Row],[Order Date]])</f>
        <v>2026</v>
      </c>
      <c r="D1871" s="14" t="str">
        <f>"Q"&amp;ROUNDUP(MONTH(SalesDataTable[[#This Row],[Order Date]])/3,0)</f>
        <v>Q3</v>
      </c>
      <c r="E1871" s="5">
        <f>MONTH(SalesDataTable[[#This Row],[Order Date]])</f>
        <v>9</v>
      </c>
      <c r="F1871" s="5" t="str">
        <f>TEXT(SalesDataTable[[#This Row],[Order Date]], "MMM")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25">
        <f>SalesDataTable[[#This Row],[Units Sold]]*SalesDataTable[[#This Row],[Unit Price]]</f>
        <v>162.06</v>
      </c>
      <c r="V1871" s="8">
        <f>SalesDataTable[[#This Row],[Units Sold]]*SalesDataTable[[#This Row],[Unit Price]]*SalesDataTable[[#This Row],[Discount %]]</f>
        <v>0</v>
      </c>
      <c r="W1871" s="5">
        <f>YEAR(SalesDataTable[[#This Row],[Order Date]])</f>
        <v>2026</v>
      </c>
      <c r="X1871" s="8" t="str">
        <f>"Q"&amp;ROUNDUP(MONTH(SalesDataTable[[#This Row],[Order Date]])/3,0)</f>
        <v>Q3</v>
      </c>
      <c r="Y1871" s="9">
        <f>MONTH(SalesDataTable[[#This Row],[Order Date]])</f>
        <v>9</v>
      </c>
      <c r="Z1871" s="8" t="str">
        <f>TEXT(SalesDataTable[[#This Row],[Order Date]],"mmm")</f>
        <v>Sep</v>
      </c>
    </row>
    <row r="1872" spans="1:26" ht="16">
      <c r="A1872" s="2">
        <v>3976</v>
      </c>
      <c r="B1872" s="3">
        <v>46276</v>
      </c>
      <c r="C1872" s="5">
        <f>YEAR(SalesDataTable[[#This Row],[Order Date]])</f>
        <v>2026</v>
      </c>
      <c r="D1872" s="14" t="str">
        <f>"Q"&amp;ROUNDUP(MONTH(SalesDataTable[[#This Row],[Order Date]])/3,0)</f>
        <v>Q3</v>
      </c>
      <c r="E1872" s="5">
        <f>MONTH(SalesDataTable[[#This Row],[Order Date]])</f>
        <v>9</v>
      </c>
      <c r="F1872" s="5" t="str">
        <f>TEXT(SalesDataTable[[#This Row],[Order Date]], "MMM")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25">
        <f>SalesDataTable[[#This Row],[Units Sold]]*SalesDataTable[[#This Row],[Unit Price]]</f>
        <v>74.06</v>
      </c>
      <c r="V1872" s="8">
        <f>SalesDataTable[[#This Row],[Units Sold]]*SalesDataTable[[#This Row],[Unit Price]]*SalesDataTable[[#This Row],[Discount %]]</f>
        <v>7.4060000000000006</v>
      </c>
      <c r="W1872" s="5">
        <f>YEAR(SalesDataTable[[#This Row],[Order Date]])</f>
        <v>2026</v>
      </c>
      <c r="X1872" s="8" t="str">
        <f>"Q"&amp;ROUNDUP(MONTH(SalesDataTable[[#This Row],[Order Date]])/3,0)</f>
        <v>Q3</v>
      </c>
      <c r="Y1872" s="9">
        <f>MONTH(SalesDataTable[[#This Row],[Order Date]])</f>
        <v>9</v>
      </c>
      <c r="Z1872" s="8" t="str">
        <f>TEXT(SalesDataTable[[#This Row],[Order Date]],"mmm")</f>
        <v>Sep</v>
      </c>
    </row>
    <row r="1873" spans="1:26" ht="16">
      <c r="A1873" s="2">
        <v>5066</v>
      </c>
      <c r="B1873" s="3">
        <v>46276</v>
      </c>
      <c r="C1873" s="5">
        <f>YEAR(SalesDataTable[[#This Row],[Order Date]])</f>
        <v>2026</v>
      </c>
      <c r="D1873" s="14" t="str">
        <f>"Q"&amp;ROUNDUP(MONTH(SalesDataTable[[#This Row],[Order Date]])/3,0)</f>
        <v>Q3</v>
      </c>
      <c r="E1873" s="5">
        <f>MONTH(SalesDataTable[[#This Row],[Order Date]])</f>
        <v>9</v>
      </c>
      <c r="F1873" s="5" t="str">
        <f>TEXT(SalesDataTable[[#This Row],[Order Date]], "MMM")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25">
        <f>SalesDataTable[[#This Row],[Units Sold]]*SalesDataTable[[#This Row],[Unit Price]]</f>
        <v>338.01</v>
      </c>
      <c r="V1873" s="8">
        <f>SalesDataTable[[#This Row],[Units Sold]]*SalesDataTable[[#This Row],[Unit Price]]*SalesDataTable[[#This Row],[Discount %]]</f>
        <v>0</v>
      </c>
      <c r="W1873" s="5">
        <f>YEAR(SalesDataTable[[#This Row],[Order Date]])</f>
        <v>2026</v>
      </c>
      <c r="X1873" s="8" t="str">
        <f>"Q"&amp;ROUNDUP(MONTH(SalesDataTable[[#This Row],[Order Date]])/3,0)</f>
        <v>Q3</v>
      </c>
      <c r="Y1873" s="9">
        <f>MONTH(SalesDataTable[[#This Row],[Order Date]])</f>
        <v>9</v>
      </c>
      <c r="Z1873" s="8" t="str">
        <f>TEXT(SalesDataTable[[#This Row],[Order Date]],"mmm")</f>
        <v>Sep</v>
      </c>
    </row>
    <row r="1874" spans="1:26" ht="16">
      <c r="A1874" s="2">
        <v>78</v>
      </c>
      <c r="B1874" s="3">
        <v>46277</v>
      </c>
      <c r="C1874" s="5">
        <f>YEAR(SalesDataTable[[#This Row],[Order Date]])</f>
        <v>2026</v>
      </c>
      <c r="D1874" s="14" t="str">
        <f>"Q"&amp;ROUNDUP(MONTH(SalesDataTable[[#This Row],[Order Date]])/3,0)</f>
        <v>Q3</v>
      </c>
      <c r="E1874" s="5">
        <f>MONTH(SalesDataTable[[#This Row],[Order Date]])</f>
        <v>9</v>
      </c>
      <c r="F1874" s="5" t="str">
        <f>TEXT(SalesDataTable[[#This Row],[Order Date]], "MMM")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25">
        <f>SalesDataTable[[#This Row],[Units Sold]]*SalesDataTable[[#This Row],[Unit Price]]</f>
        <v>203.9</v>
      </c>
      <c r="V1874" s="8">
        <f>SalesDataTable[[#This Row],[Units Sold]]*SalesDataTable[[#This Row],[Unit Price]]*SalesDataTable[[#This Row],[Discount %]]</f>
        <v>10.195</v>
      </c>
      <c r="W1874" s="5">
        <f>YEAR(SalesDataTable[[#This Row],[Order Date]])</f>
        <v>2026</v>
      </c>
      <c r="X1874" s="8" t="str">
        <f>"Q"&amp;ROUNDUP(MONTH(SalesDataTable[[#This Row],[Order Date]])/3,0)</f>
        <v>Q3</v>
      </c>
      <c r="Y1874" s="9">
        <f>MONTH(SalesDataTable[[#This Row],[Order Date]])</f>
        <v>9</v>
      </c>
      <c r="Z1874" s="8" t="str">
        <f>TEXT(SalesDataTable[[#This Row],[Order Date]],"mmm")</f>
        <v>Sep</v>
      </c>
    </row>
    <row r="1875" spans="1:26" ht="16">
      <c r="A1875" s="2">
        <v>354</v>
      </c>
      <c r="B1875" s="3">
        <v>46277</v>
      </c>
      <c r="C1875" s="5">
        <f>YEAR(SalesDataTable[[#This Row],[Order Date]])</f>
        <v>2026</v>
      </c>
      <c r="D1875" s="14" t="str">
        <f>"Q"&amp;ROUNDUP(MONTH(SalesDataTable[[#This Row],[Order Date]])/3,0)</f>
        <v>Q3</v>
      </c>
      <c r="E1875" s="5">
        <f>MONTH(SalesDataTable[[#This Row],[Order Date]])</f>
        <v>9</v>
      </c>
      <c r="F1875" s="5" t="str">
        <f>TEXT(SalesDataTable[[#This Row],[Order Date]], "MMM")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25">
        <f>SalesDataTable[[#This Row],[Units Sold]]*SalesDataTable[[#This Row],[Unit Price]]</f>
        <v>205.88</v>
      </c>
      <c r="V1875" s="8">
        <f>SalesDataTable[[#This Row],[Units Sold]]*SalesDataTable[[#This Row],[Unit Price]]*SalesDataTable[[#This Row],[Discount %]]</f>
        <v>0</v>
      </c>
      <c r="W1875" s="5">
        <f>YEAR(SalesDataTable[[#This Row],[Order Date]])</f>
        <v>2026</v>
      </c>
      <c r="X1875" s="8" t="str">
        <f>"Q"&amp;ROUNDUP(MONTH(SalesDataTable[[#This Row],[Order Date]])/3,0)</f>
        <v>Q3</v>
      </c>
      <c r="Y1875" s="9">
        <f>MONTH(SalesDataTable[[#This Row],[Order Date]])</f>
        <v>9</v>
      </c>
      <c r="Z1875" s="8" t="str">
        <f>TEXT(SalesDataTable[[#This Row],[Order Date]],"mmm")</f>
        <v>Sep</v>
      </c>
    </row>
    <row r="1876" spans="1:26" ht="16">
      <c r="A1876" s="2">
        <v>1738</v>
      </c>
      <c r="B1876" s="3">
        <v>46277</v>
      </c>
      <c r="C1876" s="5">
        <f>YEAR(SalesDataTable[[#This Row],[Order Date]])</f>
        <v>2026</v>
      </c>
      <c r="D1876" s="14" t="str">
        <f>"Q"&amp;ROUNDUP(MONTH(SalesDataTable[[#This Row],[Order Date]])/3,0)</f>
        <v>Q3</v>
      </c>
      <c r="E1876" s="5">
        <f>MONTH(SalesDataTable[[#This Row],[Order Date]])</f>
        <v>9</v>
      </c>
      <c r="F1876" s="5" t="str">
        <f>TEXT(SalesDataTable[[#This Row],[Order Date]], "MMM")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25">
        <f>SalesDataTable[[#This Row],[Units Sold]]*SalesDataTable[[#This Row],[Unit Price]]</f>
        <v>1444</v>
      </c>
      <c r="V1876" s="8">
        <f>SalesDataTable[[#This Row],[Units Sold]]*SalesDataTable[[#This Row],[Unit Price]]*SalesDataTable[[#This Row],[Discount %]]</f>
        <v>144.4</v>
      </c>
      <c r="W1876" s="5">
        <f>YEAR(SalesDataTable[[#This Row],[Order Date]])</f>
        <v>2026</v>
      </c>
      <c r="X1876" s="8" t="str">
        <f>"Q"&amp;ROUNDUP(MONTH(SalesDataTable[[#This Row],[Order Date]])/3,0)</f>
        <v>Q3</v>
      </c>
      <c r="Y1876" s="9">
        <f>MONTH(SalesDataTable[[#This Row],[Order Date]])</f>
        <v>9</v>
      </c>
      <c r="Z1876" s="8" t="str">
        <f>TEXT(SalesDataTable[[#This Row],[Order Date]],"mmm")</f>
        <v>Sep</v>
      </c>
    </row>
    <row r="1877" spans="1:26" ht="16">
      <c r="A1877" s="2">
        <v>1900</v>
      </c>
      <c r="B1877" s="3">
        <v>46277</v>
      </c>
      <c r="C1877" s="5">
        <f>YEAR(SalesDataTable[[#This Row],[Order Date]])</f>
        <v>2026</v>
      </c>
      <c r="D1877" s="14" t="str">
        <f>"Q"&amp;ROUNDUP(MONTH(SalesDataTable[[#This Row],[Order Date]])/3,0)</f>
        <v>Q3</v>
      </c>
      <c r="E1877" s="5">
        <f>MONTH(SalesDataTable[[#This Row],[Order Date]])</f>
        <v>9</v>
      </c>
      <c r="F1877" s="5" t="str">
        <f>TEXT(SalesDataTable[[#This Row],[Order Date]], "MMM")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25">
        <f>SalesDataTable[[#This Row],[Units Sold]]*SalesDataTable[[#This Row],[Unit Price]]</f>
        <v>51.34</v>
      </c>
      <c r="V1877" s="8">
        <f>SalesDataTable[[#This Row],[Units Sold]]*SalesDataTable[[#This Row],[Unit Price]]*SalesDataTable[[#This Row],[Discount %]]</f>
        <v>5.1340000000000003</v>
      </c>
      <c r="W1877" s="5">
        <f>YEAR(SalesDataTable[[#This Row],[Order Date]])</f>
        <v>2026</v>
      </c>
      <c r="X1877" s="8" t="str">
        <f>"Q"&amp;ROUNDUP(MONTH(SalesDataTable[[#This Row],[Order Date]])/3,0)</f>
        <v>Q3</v>
      </c>
      <c r="Y1877" s="9">
        <f>MONTH(SalesDataTable[[#This Row],[Order Date]])</f>
        <v>9</v>
      </c>
      <c r="Z1877" s="8" t="str">
        <f>TEXT(SalesDataTable[[#This Row],[Order Date]],"mmm")</f>
        <v>Sep</v>
      </c>
    </row>
    <row r="1878" spans="1:26" ht="16">
      <c r="A1878" s="2">
        <v>3375</v>
      </c>
      <c r="B1878" s="3">
        <v>46277</v>
      </c>
      <c r="C1878" s="5">
        <f>YEAR(SalesDataTable[[#This Row],[Order Date]])</f>
        <v>2026</v>
      </c>
      <c r="D1878" s="14" t="str">
        <f>"Q"&amp;ROUNDUP(MONTH(SalesDataTable[[#This Row],[Order Date]])/3,0)</f>
        <v>Q3</v>
      </c>
      <c r="E1878" s="5">
        <f>MONTH(SalesDataTable[[#This Row],[Order Date]])</f>
        <v>9</v>
      </c>
      <c r="F1878" s="5" t="str">
        <f>TEXT(SalesDataTable[[#This Row],[Order Date]], "MMM")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25">
        <f>SalesDataTable[[#This Row],[Units Sold]]*SalesDataTable[[#This Row],[Unit Price]]</f>
        <v>286.32</v>
      </c>
      <c r="V1878" s="8">
        <f>SalesDataTable[[#This Row],[Units Sold]]*SalesDataTable[[#This Row],[Unit Price]]*SalesDataTable[[#This Row],[Discount %]]</f>
        <v>28.632000000000001</v>
      </c>
      <c r="W1878" s="5">
        <f>YEAR(SalesDataTable[[#This Row],[Order Date]])</f>
        <v>2026</v>
      </c>
      <c r="X1878" s="8" t="str">
        <f>"Q"&amp;ROUNDUP(MONTH(SalesDataTable[[#This Row],[Order Date]])/3,0)</f>
        <v>Q3</v>
      </c>
      <c r="Y1878" s="9">
        <f>MONTH(SalesDataTable[[#This Row],[Order Date]])</f>
        <v>9</v>
      </c>
      <c r="Z1878" s="8" t="str">
        <f>TEXT(SalesDataTable[[#This Row],[Order Date]],"mmm")</f>
        <v>Sep</v>
      </c>
    </row>
    <row r="1879" spans="1:26" ht="16">
      <c r="A1879" s="2">
        <v>3567</v>
      </c>
      <c r="B1879" s="3">
        <v>46277</v>
      </c>
      <c r="C1879" s="5">
        <f>YEAR(SalesDataTable[[#This Row],[Order Date]])</f>
        <v>2026</v>
      </c>
      <c r="D1879" s="14" t="str">
        <f>"Q"&amp;ROUNDUP(MONTH(SalesDataTable[[#This Row],[Order Date]])/3,0)</f>
        <v>Q3</v>
      </c>
      <c r="E1879" s="5">
        <f>MONTH(SalesDataTable[[#This Row],[Order Date]])</f>
        <v>9</v>
      </c>
      <c r="F1879" s="5" t="str">
        <f>TEXT(SalesDataTable[[#This Row],[Order Date]], "MMM")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25">
        <f>SalesDataTable[[#This Row],[Units Sold]]*SalesDataTable[[#This Row],[Unit Price]]</f>
        <v>81.489999999999995</v>
      </c>
      <c r="V1879" s="8">
        <f>SalesDataTable[[#This Row],[Units Sold]]*SalesDataTable[[#This Row],[Unit Price]]*SalesDataTable[[#This Row],[Discount %]]</f>
        <v>8.1489999999999991</v>
      </c>
      <c r="W1879" s="5">
        <f>YEAR(SalesDataTable[[#This Row],[Order Date]])</f>
        <v>2026</v>
      </c>
      <c r="X1879" s="8" t="str">
        <f>"Q"&amp;ROUNDUP(MONTH(SalesDataTable[[#This Row],[Order Date]])/3,0)</f>
        <v>Q3</v>
      </c>
      <c r="Y1879" s="9">
        <f>MONTH(SalesDataTable[[#This Row],[Order Date]])</f>
        <v>9</v>
      </c>
      <c r="Z1879" s="8" t="str">
        <f>TEXT(SalesDataTable[[#This Row],[Order Date]],"mmm")</f>
        <v>Sep</v>
      </c>
    </row>
    <row r="1880" spans="1:26" ht="16">
      <c r="A1880" s="2">
        <v>4106</v>
      </c>
      <c r="B1880" s="3">
        <v>46277</v>
      </c>
      <c r="C1880" s="5">
        <f>YEAR(SalesDataTable[[#This Row],[Order Date]])</f>
        <v>2026</v>
      </c>
      <c r="D1880" s="14" t="str">
        <f>"Q"&amp;ROUNDUP(MONTH(SalesDataTable[[#This Row],[Order Date]])/3,0)</f>
        <v>Q3</v>
      </c>
      <c r="E1880" s="5">
        <f>MONTH(SalesDataTable[[#This Row],[Order Date]])</f>
        <v>9</v>
      </c>
      <c r="F1880" s="5" t="str">
        <f>TEXT(SalesDataTable[[#This Row],[Order Date]], "MMM")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25">
        <f>SalesDataTable[[#This Row],[Units Sold]]*SalesDataTable[[#This Row],[Unit Price]]</f>
        <v>79.400000000000006</v>
      </c>
      <c r="V1880" s="8">
        <f>SalesDataTable[[#This Row],[Units Sold]]*SalesDataTable[[#This Row],[Unit Price]]*SalesDataTable[[#This Row],[Discount %]]</f>
        <v>0</v>
      </c>
      <c r="W1880" s="5">
        <f>YEAR(SalesDataTable[[#This Row],[Order Date]])</f>
        <v>2026</v>
      </c>
      <c r="X1880" s="8" t="str">
        <f>"Q"&amp;ROUNDUP(MONTH(SalesDataTable[[#This Row],[Order Date]])/3,0)</f>
        <v>Q3</v>
      </c>
      <c r="Y1880" s="9">
        <f>MONTH(SalesDataTable[[#This Row],[Order Date]])</f>
        <v>9</v>
      </c>
      <c r="Z1880" s="8" t="str">
        <f>TEXT(SalesDataTable[[#This Row],[Order Date]],"mmm")</f>
        <v>Sep</v>
      </c>
    </row>
    <row r="1881" spans="1:26" ht="16">
      <c r="A1881" s="2">
        <v>4293</v>
      </c>
      <c r="B1881" s="3">
        <v>46277</v>
      </c>
      <c r="C1881" s="5">
        <f>YEAR(SalesDataTable[[#This Row],[Order Date]])</f>
        <v>2026</v>
      </c>
      <c r="D1881" s="14" t="str">
        <f>"Q"&amp;ROUNDUP(MONTH(SalesDataTable[[#This Row],[Order Date]])/3,0)</f>
        <v>Q3</v>
      </c>
      <c r="E1881" s="5">
        <f>MONTH(SalesDataTable[[#This Row],[Order Date]])</f>
        <v>9</v>
      </c>
      <c r="F1881" s="5" t="str">
        <f>TEXT(SalesDataTable[[#This Row],[Order Date]], "MMM")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25">
        <f>SalesDataTable[[#This Row],[Units Sold]]*SalesDataTable[[#This Row],[Unit Price]]</f>
        <v>1378.68</v>
      </c>
      <c r="V1881" s="8">
        <f>SalesDataTable[[#This Row],[Units Sold]]*SalesDataTable[[#This Row],[Unit Price]]*SalesDataTable[[#This Row],[Discount %]]</f>
        <v>137.86800000000002</v>
      </c>
      <c r="W1881" s="5">
        <f>YEAR(SalesDataTable[[#This Row],[Order Date]])</f>
        <v>2026</v>
      </c>
      <c r="X1881" s="8" t="str">
        <f>"Q"&amp;ROUNDUP(MONTH(SalesDataTable[[#This Row],[Order Date]])/3,0)</f>
        <v>Q3</v>
      </c>
      <c r="Y1881" s="9">
        <f>MONTH(SalesDataTable[[#This Row],[Order Date]])</f>
        <v>9</v>
      </c>
      <c r="Z1881" s="8" t="str">
        <f>TEXT(SalesDataTable[[#This Row],[Order Date]],"mmm")</f>
        <v>Sep</v>
      </c>
    </row>
    <row r="1882" spans="1:26" ht="16">
      <c r="A1882" s="2">
        <v>4859</v>
      </c>
      <c r="B1882" s="3">
        <v>46277</v>
      </c>
      <c r="C1882" s="5">
        <f>YEAR(SalesDataTable[[#This Row],[Order Date]])</f>
        <v>2026</v>
      </c>
      <c r="D1882" s="14" t="str">
        <f>"Q"&amp;ROUNDUP(MONTH(SalesDataTable[[#This Row],[Order Date]])/3,0)</f>
        <v>Q3</v>
      </c>
      <c r="E1882" s="5">
        <f>MONTH(SalesDataTable[[#This Row],[Order Date]])</f>
        <v>9</v>
      </c>
      <c r="F1882" s="5" t="str">
        <f>TEXT(SalesDataTable[[#This Row],[Order Date]], "MMM")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25">
        <f>SalesDataTable[[#This Row],[Units Sold]]*SalesDataTable[[#This Row],[Unit Price]]</f>
        <v>80.39</v>
      </c>
      <c r="V1882" s="8">
        <f>SalesDataTable[[#This Row],[Units Sold]]*SalesDataTable[[#This Row],[Unit Price]]*SalesDataTable[[#This Row],[Discount %]]</f>
        <v>0</v>
      </c>
      <c r="W1882" s="5">
        <f>YEAR(SalesDataTable[[#This Row],[Order Date]])</f>
        <v>2026</v>
      </c>
      <c r="X1882" s="8" t="str">
        <f>"Q"&amp;ROUNDUP(MONTH(SalesDataTable[[#This Row],[Order Date]])/3,0)</f>
        <v>Q3</v>
      </c>
      <c r="Y1882" s="9">
        <f>MONTH(SalesDataTable[[#This Row],[Order Date]])</f>
        <v>9</v>
      </c>
      <c r="Z1882" s="8" t="str">
        <f>TEXT(SalesDataTable[[#This Row],[Order Date]],"mmm")</f>
        <v>Sep</v>
      </c>
    </row>
    <row r="1883" spans="1:26" ht="16">
      <c r="A1883" s="2">
        <v>770</v>
      </c>
      <c r="B1883" s="3">
        <v>46278</v>
      </c>
      <c r="C1883" s="5">
        <f>YEAR(SalesDataTable[[#This Row],[Order Date]])</f>
        <v>2026</v>
      </c>
      <c r="D1883" s="14" t="str">
        <f>"Q"&amp;ROUNDUP(MONTH(SalesDataTable[[#This Row],[Order Date]])/3,0)</f>
        <v>Q3</v>
      </c>
      <c r="E1883" s="5">
        <f>MONTH(SalesDataTable[[#This Row],[Order Date]])</f>
        <v>9</v>
      </c>
      <c r="F1883" s="5" t="str">
        <f>TEXT(SalesDataTable[[#This Row],[Order Date]], "MMM")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25">
        <f>SalesDataTable[[#This Row],[Units Sold]]*SalesDataTable[[#This Row],[Unit Price]]</f>
        <v>143.66999999999999</v>
      </c>
      <c r="V1883" s="8">
        <f>SalesDataTable[[#This Row],[Units Sold]]*SalesDataTable[[#This Row],[Unit Price]]*SalesDataTable[[#This Row],[Discount %]]</f>
        <v>14.366999999999999</v>
      </c>
      <c r="W1883" s="5">
        <f>YEAR(SalesDataTable[[#This Row],[Order Date]])</f>
        <v>2026</v>
      </c>
      <c r="X1883" s="8" t="str">
        <f>"Q"&amp;ROUNDUP(MONTH(SalesDataTable[[#This Row],[Order Date]])/3,0)</f>
        <v>Q3</v>
      </c>
      <c r="Y1883" s="9">
        <f>MONTH(SalesDataTable[[#This Row],[Order Date]])</f>
        <v>9</v>
      </c>
      <c r="Z1883" s="8" t="str">
        <f>TEXT(SalesDataTable[[#This Row],[Order Date]],"mmm")</f>
        <v>Sep</v>
      </c>
    </row>
    <row r="1884" spans="1:26" ht="16">
      <c r="A1884" s="2">
        <v>1375</v>
      </c>
      <c r="B1884" s="3">
        <v>46278</v>
      </c>
      <c r="C1884" s="5">
        <f>YEAR(SalesDataTable[[#This Row],[Order Date]])</f>
        <v>2026</v>
      </c>
      <c r="D1884" s="14" t="str">
        <f>"Q"&amp;ROUNDUP(MONTH(SalesDataTable[[#This Row],[Order Date]])/3,0)</f>
        <v>Q3</v>
      </c>
      <c r="E1884" s="5">
        <f>MONTH(SalesDataTable[[#This Row],[Order Date]])</f>
        <v>9</v>
      </c>
      <c r="F1884" s="5" t="str">
        <f>TEXT(SalesDataTable[[#This Row],[Order Date]], "MMM")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25">
        <f>SalesDataTable[[#This Row],[Units Sold]]*SalesDataTable[[#This Row],[Unit Price]]</f>
        <v>35.86</v>
      </c>
      <c r="V1884" s="8">
        <f>SalesDataTable[[#This Row],[Units Sold]]*SalesDataTable[[#This Row],[Unit Price]]*SalesDataTable[[#This Row],[Discount %]]</f>
        <v>0</v>
      </c>
      <c r="W1884" s="5">
        <f>YEAR(SalesDataTable[[#This Row],[Order Date]])</f>
        <v>2026</v>
      </c>
      <c r="X1884" s="8" t="str">
        <f>"Q"&amp;ROUNDUP(MONTH(SalesDataTable[[#This Row],[Order Date]])/3,0)</f>
        <v>Q3</v>
      </c>
      <c r="Y1884" s="9">
        <f>MONTH(SalesDataTable[[#This Row],[Order Date]])</f>
        <v>9</v>
      </c>
      <c r="Z1884" s="8" t="str">
        <f>TEXT(SalesDataTable[[#This Row],[Order Date]],"mmm")</f>
        <v>Sep</v>
      </c>
    </row>
    <row r="1885" spans="1:26" ht="16">
      <c r="A1885" s="2">
        <v>2063</v>
      </c>
      <c r="B1885" s="3">
        <v>46278</v>
      </c>
      <c r="C1885" s="5">
        <f>YEAR(SalesDataTable[[#This Row],[Order Date]])</f>
        <v>2026</v>
      </c>
      <c r="D1885" s="14" t="str">
        <f>"Q"&amp;ROUNDUP(MONTH(SalesDataTable[[#This Row],[Order Date]])/3,0)</f>
        <v>Q3</v>
      </c>
      <c r="E1885" s="5">
        <f>MONTH(SalesDataTable[[#This Row],[Order Date]])</f>
        <v>9</v>
      </c>
      <c r="F1885" s="5" t="str">
        <f>TEXT(SalesDataTable[[#This Row],[Order Date]], "MMM")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25">
        <f>SalesDataTable[[#This Row],[Units Sold]]*SalesDataTable[[#This Row],[Unit Price]]</f>
        <v>390.84000000000003</v>
      </c>
      <c r="V1885" s="8">
        <f>SalesDataTable[[#This Row],[Units Sold]]*SalesDataTable[[#This Row],[Unit Price]]*SalesDataTable[[#This Row],[Discount %]]</f>
        <v>39.084000000000003</v>
      </c>
      <c r="W1885" s="5">
        <f>YEAR(SalesDataTable[[#This Row],[Order Date]])</f>
        <v>2026</v>
      </c>
      <c r="X1885" s="8" t="str">
        <f>"Q"&amp;ROUNDUP(MONTH(SalesDataTable[[#This Row],[Order Date]])/3,0)</f>
        <v>Q3</v>
      </c>
      <c r="Y1885" s="9">
        <f>MONTH(SalesDataTable[[#This Row],[Order Date]])</f>
        <v>9</v>
      </c>
      <c r="Z1885" s="8" t="str">
        <f>TEXT(SalesDataTable[[#This Row],[Order Date]],"mmm")</f>
        <v>Sep</v>
      </c>
    </row>
    <row r="1886" spans="1:26" ht="16">
      <c r="A1886" s="2">
        <v>2563</v>
      </c>
      <c r="B1886" s="3">
        <v>46278</v>
      </c>
      <c r="C1886" s="5">
        <f>YEAR(SalesDataTable[[#This Row],[Order Date]])</f>
        <v>2026</v>
      </c>
      <c r="D1886" s="14" t="str">
        <f>"Q"&amp;ROUNDUP(MONTH(SalesDataTable[[#This Row],[Order Date]])/3,0)</f>
        <v>Q3</v>
      </c>
      <c r="E1886" s="5">
        <f>MONTH(SalesDataTable[[#This Row],[Order Date]])</f>
        <v>9</v>
      </c>
      <c r="F1886" s="5" t="str">
        <f>TEXT(SalesDataTable[[#This Row],[Order Date]], "MMM")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25">
        <f>SalesDataTable[[#This Row],[Units Sold]]*SalesDataTable[[#This Row],[Unit Price]]</f>
        <v>157.88999999999999</v>
      </c>
      <c r="V1886" s="8">
        <f>SalesDataTable[[#This Row],[Units Sold]]*SalesDataTable[[#This Row],[Unit Price]]*SalesDataTable[[#This Row],[Discount %]]</f>
        <v>15.789</v>
      </c>
      <c r="W1886" s="5">
        <f>YEAR(SalesDataTable[[#This Row],[Order Date]])</f>
        <v>2026</v>
      </c>
      <c r="X1886" s="8" t="str">
        <f>"Q"&amp;ROUNDUP(MONTH(SalesDataTable[[#This Row],[Order Date]])/3,0)</f>
        <v>Q3</v>
      </c>
      <c r="Y1886" s="9">
        <f>MONTH(SalesDataTable[[#This Row],[Order Date]])</f>
        <v>9</v>
      </c>
      <c r="Z1886" s="8" t="str">
        <f>TEXT(SalesDataTable[[#This Row],[Order Date]],"mmm")</f>
        <v>Sep</v>
      </c>
    </row>
    <row r="1887" spans="1:26" ht="16">
      <c r="A1887" s="2">
        <v>2786</v>
      </c>
      <c r="B1887" s="3">
        <v>46278</v>
      </c>
      <c r="C1887" s="5">
        <f>YEAR(SalesDataTable[[#This Row],[Order Date]])</f>
        <v>2026</v>
      </c>
      <c r="D1887" s="14" t="str">
        <f>"Q"&amp;ROUNDUP(MONTH(SalesDataTable[[#This Row],[Order Date]])/3,0)</f>
        <v>Q3</v>
      </c>
      <c r="E1887" s="5">
        <f>MONTH(SalesDataTable[[#This Row],[Order Date]])</f>
        <v>9</v>
      </c>
      <c r="F1887" s="5" t="str">
        <f>TEXT(SalesDataTable[[#This Row],[Order Date]], "MMM")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25">
        <f>SalesDataTable[[#This Row],[Units Sold]]*SalesDataTable[[#This Row],[Unit Price]]</f>
        <v>81.66</v>
      </c>
      <c r="V1887" s="8">
        <f>SalesDataTable[[#This Row],[Units Sold]]*SalesDataTable[[#This Row],[Unit Price]]*SalesDataTable[[#This Row],[Discount %]]</f>
        <v>0</v>
      </c>
      <c r="W1887" s="5">
        <f>YEAR(SalesDataTable[[#This Row],[Order Date]])</f>
        <v>2026</v>
      </c>
      <c r="X1887" s="8" t="str">
        <f>"Q"&amp;ROUNDUP(MONTH(SalesDataTable[[#This Row],[Order Date]])/3,0)</f>
        <v>Q3</v>
      </c>
      <c r="Y1887" s="9">
        <f>MONTH(SalesDataTable[[#This Row],[Order Date]])</f>
        <v>9</v>
      </c>
      <c r="Z1887" s="8" t="str">
        <f>TEXT(SalesDataTable[[#This Row],[Order Date]],"mmm")</f>
        <v>Sep</v>
      </c>
    </row>
    <row r="1888" spans="1:26" ht="16">
      <c r="A1888" s="2">
        <v>3269</v>
      </c>
      <c r="B1888" s="3">
        <v>46278</v>
      </c>
      <c r="C1888" s="5">
        <f>YEAR(SalesDataTable[[#This Row],[Order Date]])</f>
        <v>2026</v>
      </c>
      <c r="D1888" s="14" t="str">
        <f>"Q"&amp;ROUNDUP(MONTH(SalesDataTable[[#This Row],[Order Date]])/3,0)</f>
        <v>Q3</v>
      </c>
      <c r="E1888" s="5">
        <f>MONTH(SalesDataTable[[#This Row],[Order Date]])</f>
        <v>9</v>
      </c>
      <c r="F1888" s="5" t="str">
        <f>TEXT(SalesDataTable[[#This Row],[Order Date]], "MMM")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25">
        <f>SalesDataTable[[#This Row],[Units Sold]]*SalesDataTable[[#This Row],[Unit Price]]</f>
        <v>74.239999999999995</v>
      </c>
      <c r="V1888" s="8">
        <f>SalesDataTable[[#This Row],[Units Sold]]*SalesDataTable[[#This Row],[Unit Price]]*SalesDataTable[[#This Row],[Discount %]]</f>
        <v>0</v>
      </c>
      <c r="W1888" s="5">
        <f>YEAR(SalesDataTable[[#This Row],[Order Date]])</f>
        <v>2026</v>
      </c>
      <c r="X1888" s="8" t="str">
        <f>"Q"&amp;ROUNDUP(MONTH(SalesDataTable[[#This Row],[Order Date]])/3,0)</f>
        <v>Q3</v>
      </c>
      <c r="Y1888" s="9">
        <f>MONTH(SalesDataTable[[#This Row],[Order Date]])</f>
        <v>9</v>
      </c>
      <c r="Z1888" s="8" t="str">
        <f>TEXT(SalesDataTable[[#This Row],[Order Date]],"mmm")</f>
        <v>Sep</v>
      </c>
    </row>
    <row r="1889" spans="1:26" ht="16">
      <c r="A1889" s="2">
        <v>3346</v>
      </c>
      <c r="B1889" s="3">
        <v>46278</v>
      </c>
      <c r="C1889" s="5">
        <f>YEAR(SalesDataTable[[#This Row],[Order Date]])</f>
        <v>2026</v>
      </c>
      <c r="D1889" s="14" t="str">
        <f>"Q"&amp;ROUNDUP(MONTH(SalesDataTable[[#This Row],[Order Date]])/3,0)</f>
        <v>Q3</v>
      </c>
      <c r="E1889" s="5">
        <f>MONTH(SalesDataTable[[#This Row],[Order Date]])</f>
        <v>9</v>
      </c>
      <c r="F1889" s="5" t="str">
        <f>TEXT(SalesDataTable[[#This Row],[Order Date]], "MMM")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25">
        <f>SalesDataTable[[#This Row],[Units Sold]]*SalesDataTable[[#This Row],[Unit Price]]</f>
        <v>248.08</v>
      </c>
      <c r="V1889" s="8">
        <f>SalesDataTable[[#This Row],[Units Sold]]*SalesDataTable[[#This Row],[Unit Price]]*SalesDataTable[[#This Row],[Discount %]]</f>
        <v>12.404000000000002</v>
      </c>
      <c r="W1889" s="5">
        <f>YEAR(SalesDataTable[[#This Row],[Order Date]])</f>
        <v>2026</v>
      </c>
      <c r="X1889" s="8" t="str">
        <f>"Q"&amp;ROUNDUP(MONTH(SalesDataTable[[#This Row],[Order Date]])/3,0)</f>
        <v>Q3</v>
      </c>
      <c r="Y1889" s="9">
        <f>MONTH(SalesDataTable[[#This Row],[Order Date]])</f>
        <v>9</v>
      </c>
      <c r="Z1889" s="8" t="str">
        <f>TEXT(SalesDataTable[[#This Row],[Order Date]],"mmm")</f>
        <v>Sep</v>
      </c>
    </row>
    <row r="1890" spans="1:26" ht="16">
      <c r="A1890" s="2">
        <v>4097</v>
      </c>
      <c r="B1890" s="3">
        <v>46278</v>
      </c>
      <c r="C1890" s="5">
        <f>YEAR(SalesDataTable[[#This Row],[Order Date]])</f>
        <v>2026</v>
      </c>
      <c r="D1890" s="14" t="str">
        <f>"Q"&amp;ROUNDUP(MONTH(SalesDataTable[[#This Row],[Order Date]])/3,0)</f>
        <v>Q3</v>
      </c>
      <c r="E1890" s="5">
        <f>MONTH(SalesDataTable[[#This Row],[Order Date]])</f>
        <v>9</v>
      </c>
      <c r="F1890" s="5" t="str">
        <f>TEXT(SalesDataTable[[#This Row],[Order Date]], "MMM")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25">
        <f>SalesDataTable[[#This Row],[Units Sold]]*SalesDataTable[[#This Row],[Unit Price]]</f>
        <v>142.36000000000001</v>
      </c>
      <c r="V1890" s="8">
        <f>SalesDataTable[[#This Row],[Units Sold]]*SalesDataTable[[#This Row],[Unit Price]]*SalesDataTable[[#This Row],[Discount %]]</f>
        <v>0</v>
      </c>
      <c r="W1890" s="5">
        <f>YEAR(SalesDataTable[[#This Row],[Order Date]])</f>
        <v>2026</v>
      </c>
      <c r="X1890" s="8" t="str">
        <f>"Q"&amp;ROUNDUP(MONTH(SalesDataTable[[#This Row],[Order Date]])/3,0)</f>
        <v>Q3</v>
      </c>
      <c r="Y1890" s="9">
        <f>MONTH(SalesDataTable[[#This Row],[Order Date]])</f>
        <v>9</v>
      </c>
      <c r="Z1890" s="8" t="str">
        <f>TEXT(SalesDataTable[[#This Row],[Order Date]],"mmm")</f>
        <v>Sep</v>
      </c>
    </row>
    <row r="1891" spans="1:26" ht="16">
      <c r="A1891" s="2">
        <v>4208</v>
      </c>
      <c r="B1891" s="3">
        <v>46278</v>
      </c>
      <c r="C1891" s="5">
        <f>YEAR(SalesDataTable[[#This Row],[Order Date]])</f>
        <v>2026</v>
      </c>
      <c r="D1891" s="14" t="str">
        <f>"Q"&amp;ROUNDUP(MONTH(SalesDataTable[[#This Row],[Order Date]])/3,0)</f>
        <v>Q3</v>
      </c>
      <c r="E1891" s="5">
        <f>MONTH(SalesDataTable[[#This Row],[Order Date]])</f>
        <v>9</v>
      </c>
      <c r="F1891" s="5" t="str">
        <f>TEXT(SalesDataTable[[#This Row],[Order Date]], "MMM")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25">
        <f>SalesDataTable[[#This Row],[Units Sold]]*SalesDataTable[[#This Row],[Unit Price]]</f>
        <v>624.66</v>
      </c>
      <c r="V1891" s="8">
        <f>SalesDataTable[[#This Row],[Units Sold]]*SalesDataTable[[#This Row],[Unit Price]]*SalesDataTable[[#This Row],[Discount %]]</f>
        <v>62.466000000000001</v>
      </c>
      <c r="W1891" s="5">
        <f>YEAR(SalesDataTable[[#This Row],[Order Date]])</f>
        <v>2026</v>
      </c>
      <c r="X1891" s="8" t="str">
        <f>"Q"&amp;ROUNDUP(MONTH(SalesDataTable[[#This Row],[Order Date]])/3,0)</f>
        <v>Q3</v>
      </c>
      <c r="Y1891" s="9">
        <f>MONTH(SalesDataTable[[#This Row],[Order Date]])</f>
        <v>9</v>
      </c>
      <c r="Z1891" s="8" t="str">
        <f>TEXT(SalesDataTable[[#This Row],[Order Date]],"mmm")</f>
        <v>Sep</v>
      </c>
    </row>
    <row r="1892" spans="1:26" ht="16">
      <c r="A1892" s="2">
        <v>4606</v>
      </c>
      <c r="B1892" s="3">
        <v>46278</v>
      </c>
      <c r="C1892" s="5">
        <f>YEAR(SalesDataTable[[#This Row],[Order Date]])</f>
        <v>2026</v>
      </c>
      <c r="D1892" s="14" t="str">
        <f>"Q"&amp;ROUNDUP(MONTH(SalesDataTable[[#This Row],[Order Date]])/3,0)</f>
        <v>Q3</v>
      </c>
      <c r="E1892" s="5">
        <f>MONTH(SalesDataTable[[#This Row],[Order Date]])</f>
        <v>9</v>
      </c>
      <c r="F1892" s="5" t="str">
        <f>TEXT(SalesDataTable[[#This Row],[Order Date]], "MMM")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25">
        <f>SalesDataTable[[#This Row],[Units Sold]]*SalesDataTable[[#This Row],[Unit Price]]</f>
        <v>335.02</v>
      </c>
      <c r="V1892" s="8">
        <f>SalesDataTable[[#This Row],[Units Sold]]*SalesDataTable[[#This Row],[Unit Price]]*SalesDataTable[[#This Row],[Discount %]]</f>
        <v>16.751000000000001</v>
      </c>
      <c r="W1892" s="5">
        <f>YEAR(SalesDataTable[[#This Row],[Order Date]])</f>
        <v>2026</v>
      </c>
      <c r="X1892" s="8" t="str">
        <f>"Q"&amp;ROUNDUP(MONTH(SalesDataTable[[#This Row],[Order Date]])/3,0)</f>
        <v>Q3</v>
      </c>
      <c r="Y1892" s="9">
        <f>MONTH(SalesDataTable[[#This Row],[Order Date]])</f>
        <v>9</v>
      </c>
      <c r="Z1892" s="8" t="str">
        <f>TEXT(SalesDataTable[[#This Row],[Order Date]],"mmm")</f>
        <v>Sep</v>
      </c>
    </row>
    <row r="1893" spans="1:26" ht="16">
      <c r="A1893" s="2">
        <v>222</v>
      </c>
      <c r="B1893" s="3">
        <v>46279</v>
      </c>
      <c r="C1893" s="5">
        <f>YEAR(SalesDataTable[[#This Row],[Order Date]])</f>
        <v>2026</v>
      </c>
      <c r="D1893" s="14" t="str">
        <f>"Q"&amp;ROUNDUP(MONTH(SalesDataTable[[#This Row],[Order Date]])/3,0)</f>
        <v>Q3</v>
      </c>
      <c r="E1893" s="5">
        <f>MONTH(SalesDataTable[[#This Row],[Order Date]])</f>
        <v>9</v>
      </c>
      <c r="F1893" s="5" t="str">
        <f>TEXT(SalesDataTable[[#This Row],[Order Date]], "MMM")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25">
        <f>SalesDataTable[[#This Row],[Units Sold]]*SalesDataTable[[#This Row],[Unit Price]]</f>
        <v>99.38</v>
      </c>
      <c r="V1893" s="8">
        <f>SalesDataTable[[#This Row],[Units Sold]]*SalesDataTable[[#This Row],[Unit Price]]*SalesDataTable[[#This Row],[Discount %]]</f>
        <v>4.9690000000000003</v>
      </c>
      <c r="W1893" s="5">
        <f>YEAR(SalesDataTable[[#This Row],[Order Date]])</f>
        <v>2026</v>
      </c>
      <c r="X1893" s="8" t="str">
        <f>"Q"&amp;ROUNDUP(MONTH(SalesDataTable[[#This Row],[Order Date]])/3,0)</f>
        <v>Q3</v>
      </c>
      <c r="Y1893" s="9">
        <f>MONTH(SalesDataTable[[#This Row],[Order Date]])</f>
        <v>9</v>
      </c>
      <c r="Z1893" s="8" t="str">
        <f>TEXT(SalesDataTable[[#This Row],[Order Date]],"mmm")</f>
        <v>Sep</v>
      </c>
    </row>
    <row r="1894" spans="1:26" ht="16">
      <c r="A1894" s="2">
        <v>241</v>
      </c>
      <c r="B1894" s="3">
        <v>46279</v>
      </c>
      <c r="C1894" s="5">
        <f>YEAR(SalesDataTable[[#This Row],[Order Date]])</f>
        <v>2026</v>
      </c>
      <c r="D1894" s="14" t="str">
        <f>"Q"&amp;ROUNDUP(MONTH(SalesDataTable[[#This Row],[Order Date]])/3,0)</f>
        <v>Q3</v>
      </c>
      <c r="E1894" s="5">
        <f>MONTH(SalesDataTable[[#This Row],[Order Date]])</f>
        <v>9</v>
      </c>
      <c r="F1894" s="5" t="str">
        <f>TEXT(SalesDataTable[[#This Row],[Order Date]], "MMM")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25">
        <f>SalesDataTable[[#This Row],[Units Sold]]*SalesDataTable[[#This Row],[Unit Price]]</f>
        <v>202</v>
      </c>
      <c r="V1894" s="8">
        <f>SalesDataTable[[#This Row],[Units Sold]]*SalesDataTable[[#This Row],[Unit Price]]*SalesDataTable[[#This Row],[Discount %]]</f>
        <v>0</v>
      </c>
      <c r="W1894" s="5">
        <f>YEAR(SalesDataTable[[#This Row],[Order Date]])</f>
        <v>2026</v>
      </c>
      <c r="X1894" s="8" t="str">
        <f>"Q"&amp;ROUNDUP(MONTH(SalesDataTable[[#This Row],[Order Date]])/3,0)</f>
        <v>Q3</v>
      </c>
      <c r="Y1894" s="9">
        <f>MONTH(SalesDataTable[[#This Row],[Order Date]])</f>
        <v>9</v>
      </c>
      <c r="Z1894" s="8" t="str">
        <f>TEXT(SalesDataTable[[#This Row],[Order Date]],"mmm")</f>
        <v>Sep</v>
      </c>
    </row>
    <row r="1895" spans="1:26" ht="16">
      <c r="A1895" s="2">
        <v>753</v>
      </c>
      <c r="B1895" s="3">
        <v>46279</v>
      </c>
      <c r="C1895" s="5">
        <f>YEAR(SalesDataTable[[#This Row],[Order Date]])</f>
        <v>2026</v>
      </c>
      <c r="D1895" s="14" t="str">
        <f>"Q"&amp;ROUNDUP(MONTH(SalesDataTable[[#This Row],[Order Date]])/3,0)</f>
        <v>Q3</v>
      </c>
      <c r="E1895" s="5">
        <f>MONTH(SalesDataTable[[#This Row],[Order Date]])</f>
        <v>9</v>
      </c>
      <c r="F1895" s="5" t="str">
        <f>TEXT(SalesDataTable[[#This Row],[Order Date]], "MMM")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25">
        <f>SalesDataTable[[#This Row],[Units Sold]]*SalesDataTable[[#This Row],[Unit Price]]</f>
        <v>47.55</v>
      </c>
      <c r="V1895" s="8">
        <f>SalesDataTable[[#This Row],[Units Sold]]*SalesDataTable[[#This Row],[Unit Price]]*SalesDataTable[[#This Row],[Discount %]]</f>
        <v>2.3774999999999999</v>
      </c>
      <c r="W1895" s="5">
        <f>YEAR(SalesDataTable[[#This Row],[Order Date]])</f>
        <v>2026</v>
      </c>
      <c r="X1895" s="8" t="str">
        <f>"Q"&amp;ROUNDUP(MONTH(SalesDataTable[[#This Row],[Order Date]])/3,0)</f>
        <v>Q3</v>
      </c>
      <c r="Y1895" s="9">
        <f>MONTH(SalesDataTable[[#This Row],[Order Date]])</f>
        <v>9</v>
      </c>
      <c r="Z1895" s="8" t="str">
        <f>TEXT(SalesDataTable[[#This Row],[Order Date]],"mmm")</f>
        <v>Sep</v>
      </c>
    </row>
    <row r="1896" spans="1:26" ht="16">
      <c r="A1896" s="2">
        <v>2530</v>
      </c>
      <c r="B1896" s="3">
        <v>46279</v>
      </c>
      <c r="C1896" s="5">
        <f>YEAR(SalesDataTable[[#This Row],[Order Date]])</f>
        <v>2026</v>
      </c>
      <c r="D1896" s="14" t="str">
        <f>"Q"&amp;ROUNDUP(MONTH(SalesDataTable[[#This Row],[Order Date]])/3,0)</f>
        <v>Q3</v>
      </c>
      <c r="E1896" s="5">
        <f>MONTH(SalesDataTable[[#This Row],[Order Date]])</f>
        <v>9</v>
      </c>
      <c r="F1896" s="5" t="str">
        <f>TEXT(SalesDataTable[[#This Row],[Order Date]], "MMM")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25">
        <f>SalesDataTable[[#This Row],[Units Sold]]*SalesDataTable[[#This Row],[Unit Price]]</f>
        <v>276.95999999999998</v>
      </c>
      <c r="V1896" s="8">
        <f>SalesDataTable[[#This Row],[Units Sold]]*SalesDataTable[[#This Row],[Unit Price]]*SalesDataTable[[#This Row],[Discount %]]</f>
        <v>27.695999999999998</v>
      </c>
      <c r="W1896" s="5">
        <f>YEAR(SalesDataTable[[#This Row],[Order Date]])</f>
        <v>2026</v>
      </c>
      <c r="X1896" s="8" t="str">
        <f>"Q"&amp;ROUNDUP(MONTH(SalesDataTable[[#This Row],[Order Date]])/3,0)</f>
        <v>Q3</v>
      </c>
      <c r="Y1896" s="9">
        <f>MONTH(SalesDataTable[[#This Row],[Order Date]])</f>
        <v>9</v>
      </c>
      <c r="Z1896" s="8" t="str">
        <f>TEXT(SalesDataTable[[#This Row],[Order Date]],"mmm")</f>
        <v>Sep</v>
      </c>
    </row>
    <row r="1897" spans="1:26" ht="16">
      <c r="A1897" s="2">
        <v>572</v>
      </c>
      <c r="B1897" s="3">
        <v>46280</v>
      </c>
      <c r="C1897" s="5">
        <f>YEAR(SalesDataTable[[#This Row],[Order Date]])</f>
        <v>2026</v>
      </c>
      <c r="D1897" s="14" t="str">
        <f>"Q"&amp;ROUNDUP(MONTH(SalesDataTable[[#This Row],[Order Date]])/3,0)</f>
        <v>Q3</v>
      </c>
      <c r="E1897" s="5">
        <f>MONTH(SalesDataTable[[#This Row],[Order Date]])</f>
        <v>9</v>
      </c>
      <c r="F1897" s="5" t="str">
        <f>TEXT(SalesDataTable[[#This Row],[Order Date]], "MMM")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25">
        <f>SalesDataTable[[#This Row],[Units Sold]]*SalesDataTable[[#This Row],[Unit Price]]</f>
        <v>271.58</v>
      </c>
      <c r="V1897" s="8">
        <f>SalesDataTable[[#This Row],[Units Sold]]*SalesDataTable[[#This Row],[Unit Price]]*SalesDataTable[[#This Row],[Discount %]]</f>
        <v>13.579000000000001</v>
      </c>
      <c r="W1897" s="5">
        <f>YEAR(SalesDataTable[[#This Row],[Order Date]])</f>
        <v>2026</v>
      </c>
      <c r="X1897" s="8" t="str">
        <f>"Q"&amp;ROUNDUP(MONTH(SalesDataTable[[#This Row],[Order Date]])/3,0)</f>
        <v>Q3</v>
      </c>
      <c r="Y1897" s="9">
        <f>MONTH(SalesDataTable[[#This Row],[Order Date]])</f>
        <v>9</v>
      </c>
      <c r="Z1897" s="8" t="str">
        <f>TEXT(SalesDataTable[[#This Row],[Order Date]],"mmm")</f>
        <v>Sep</v>
      </c>
    </row>
    <row r="1898" spans="1:26" ht="16">
      <c r="A1898" s="2">
        <v>874</v>
      </c>
      <c r="B1898" s="3">
        <v>46280</v>
      </c>
      <c r="C1898" s="5">
        <f>YEAR(SalesDataTable[[#This Row],[Order Date]])</f>
        <v>2026</v>
      </c>
      <c r="D1898" s="14" t="str">
        <f>"Q"&amp;ROUNDUP(MONTH(SalesDataTable[[#This Row],[Order Date]])/3,0)</f>
        <v>Q3</v>
      </c>
      <c r="E1898" s="5">
        <f>MONTH(SalesDataTable[[#This Row],[Order Date]])</f>
        <v>9</v>
      </c>
      <c r="F1898" s="5" t="str">
        <f>TEXT(SalesDataTable[[#This Row],[Order Date]], "MMM")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25">
        <f>SalesDataTable[[#This Row],[Units Sold]]*SalesDataTable[[#This Row],[Unit Price]]</f>
        <v>283.83999999999997</v>
      </c>
      <c r="V1898" s="8">
        <f>SalesDataTable[[#This Row],[Units Sold]]*SalesDataTable[[#This Row],[Unit Price]]*SalesDataTable[[#This Row],[Discount %]]</f>
        <v>0</v>
      </c>
      <c r="W1898" s="5">
        <f>YEAR(SalesDataTable[[#This Row],[Order Date]])</f>
        <v>2026</v>
      </c>
      <c r="X1898" s="8" t="str">
        <f>"Q"&amp;ROUNDUP(MONTH(SalesDataTable[[#This Row],[Order Date]])/3,0)</f>
        <v>Q3</v>
      </c>
      <c r="Y1898" s="9">
        <f>MONTH(SalesDataTable[[#This Row],[Order Date]])</f>
        <v>9</v>
      </c>
      <c r="Z1898" s="8" t="str">
        <f>TEXT(SalesDataTable[[#This Row],[Order Date]],"mmm")</f>
        <v>Sep</v>
      </c>
    </row>
    <row r="1899" spans="1:26" ht="16">
      <c r="A1899" s="2">
        <v>937</v>
      </c>
      <c r="B1899" s="3">
        <v>46280</v>
      </c>
      <c r="C1899" s="5">
        <f>YEAR(SalesDataTable[[#This Row],[Order Date]])</f>
        <v>2026</v>
      </c>
      <c r="D1899" s="14" t="str">
        <f>"Q"&amp;ROUNDUP(MONTH(SalesDataTable[[#This Row],[Order Date]])/3,0)</f>
        <v>Q3</v>
      </c>
      <c r="E1899" s="5">
        <f>MONTH(SalesDataTable[[#This Row],[Order Date]])</f>
        <v>9</v>
      </c>
      <c r="F1899" s="5" t="str">
        <f>TEXT(SalesDataTable[[#This Row],[Order Date]], "MMM")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25">
        <f>SalesDataTable[[#This Row],[Units Sold]]*SalesDataTable[[#This Row],[Unit Price]]</f>
        <v>146.41</v>
      </c>
      <c r="V1899" s="8">
        <f>SalesDataTable[[#This Row],[Units Sold]]*SalesDataTable[[#This Row],[Unit Price]]*SalesDataTable[[#This Row],[Discount %]]</f>
        <v>21.961499999999997</v>
      </c>
      <c r="W1899" s="5">
        <f>YEAR(SalesDataTable[[#This Row],[Order Date]])</f>
        <v>2026</v>
      </c>
      <c r="X1899" s="8" t="str">
        <f>"Q"&amp;ROUNDUP(MONTH(SalesDataTable[[#This Row],[Order Date]])/3,0)</f>
        <v>Q3</v>
      </c>
      <c r="Y1899" s="9">
        <f>MONTH(SalesDataTable[[#This Row],[Order Date]])</f>
        <v>9</v>
      </c>
      <c r="Z1899" s="8" t="str">
        <f>TEXT(SalesDataTable[[#This Row],[Order Date]],"mmm")</f>
        <v>Sep</v>
      </c>
    </row>
    <row r="1900" spans="1:26" ht="16">
      <c r="A1900" s="2">
        <v>1229</v>
      </c>
      <c r="B1900" s="3">
        <v>46280</v>
      </c>
      <c r="C1900" s="5">
        <f>YEAR(SalesDataTable[[#This Row],[Order Date]])</f>
        <v>2026</v>
      </c>
      <c r="D1900" s="14" t="str">
        <f>"Q"&amp;ROUNDUP(MONTH(SalesDataTable[[#This Row],[Order Date]])/3,0)</f>
        <v>Q3</v>
      </c>
      <c r="E1900" s="5">
        <f>MONTH(SalesDataTable[[#This Row],[Order Date]])</f>
        <v>9</v>
      </c>
      <c r="F1900" s="5" t="str">
        <f>TEXT(SalesDataTable[[#This Row],[Order Date]], "MMM")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25">
        <f>SalesDataTable[[#This Row],[Units Sold]]*SalesDataTable[[#This Row],[Unit Price]]</f>
        <v>200.85000000000002</v>
      </c>
      <c r="V1900" s="8">
        <f>SalesDataTable[[#This Row],[Units Sold]]*SalesDataTable[[#This Row],[Unit Price]]*SalesDataTable[[#This Row],[Discount %]]</f>
        <v>0</v>
      </c>
      <c r="W1900" s="5">
        <f>YEAR(SalesDataTable[[#This Row],[Order Date]])</f>
        <v>2026</v>
      </c>
      <c r="X1900" s="8" t="str">
        <f>"Q"&amp;ROUNDUP(MONTH(SalesDataTable[[#This Row],[Order Date]])/3,0)</f>
        <v>Q3</v>
      </c>
      <c r="Y1900" s="9">
        <f>MONTH(SalesDataTable[[#This Row],[Order Date]])</f>
        <v>9</v>
      </c>
      <c r="Z1900" s="8" t="str">
        <f>TEXT(SalesDataTable[[#This Row],[Order Date]],"mmm")</f>
        <v>Sep</v>
      </c>
    </row>
    <row r="1901" spans="1:26" ht="16">
      <c r="A1901" s="2">
        <v>2186</v>
      </c>
      <c r="B1901" s="3">
        <v>46280</v>
      </c>
      <c r="C1901" s="5">
        <f>YEAR(SalesDataTable[[#This Row],[Order Date]])</f>
        <v>2026</v>
      </c>
      <c r="D1901" s="14" t="str">
        <f>"Q"&amp;ROUNDUP(MONTH(SalesDataTable[[#This Row],[Order Date]])/3,0)</f>
        <v>Q3</v>
      </c>
      <c r="E1901" s="5">
        <f>MONTH(SalesDataTable[[#This Row],[Order Date]])</f>
        <v>9</v>
      </c>
      <c r="F1901" s="5" t="str">
        <f>TEXT(SalesDataTable[[#This Row],[Order Date]], "MMM")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25">
        <f>SalesDataTable[[#This Row],[Units Sold]]*SalesDataTable[[#This Row],[Unit Price]]</f>
        <v>183.2</v>
      </c>
      <c r="V1901" s="8">
        <f>SalesDataTable[[#This Row],[Units Sold]]*SalesDataTable[[#This Row],[Unit Price]]*SalesDataTable[[#This Row],[Discount %]]</f>
        <v>0</v>
      </c>
      <c r="W1901" s="5">
        <f>YEAR(SalesDataTable[[#This Row],[Order Date]])</f>
        <v>2026</v>
      </c>
      <c r="X1901" s="8" t="str">
        <f>"Q"&amp;ROUNDUP(MONTH(SalesDataTable[[#This Row],[Order Date]])/3,0)</f>
        <v>Q3</v>
      </c>
      <c r="Y1901" s="9">
        <f>MONTH(SalesDataTable[[#This Row],[Order Date]])</f>
        <v>9</v>
      </c>
      <c r="Z1901" s="8" t="str">
        <f>TEXT(SalesDataTable[[#This Row],[Order Date]],"mmm")</f>
        <v>Sep</v>
      </c>
    </row>
    <row r="1902" spans="1:26" ht="16">
      <c r="A1902" s="2">
        <v>2922</v>
      </c>
      <c r="B1902" s="3">
        <v>46280</v>
      </c>
      <c r="C1902" s="5">
        <f>YEAR(SalesDataTable[[#This Row],[Order Date]])</f>
        <v>2026</v>
      </c>
      <c r="D1902" s="14" t="str">
        <f>"Q"&amp;ROUNDUP(MONTH(SalesDataTable[[#This Row],[Order Date]])/3,0)</f>
        <v>Q3</v>
      </c>
      <c r="E1902" s="5">
        <f>MONTH(SalesDataTable[[#This Row],[Order Date]])</f>
        <v>9</v>
      </c>
      <c r="F1902" s="5" t="str">
        <f>TEXT(SalesDataTable[[#This Row],[Order Date]], "MMM")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25">
        <f>SalesDataTable[[#This Row],[Units Sold]]*SalesDataTable[[#This Row],[Unit Price]]</f>
        <v>485.88</v>
      </c>
      <c r="V1902" s="8">
        <f>SalesDataTable[[#This Row],[Units Sold]]*SalesDataTable[[#This Row],[Unit Price]]*SalesDataTable[[#This Row],[Discount %]]</f>
        <v>24.294</v>
      </c>
      <c r="W1902" s="5">
        <f>YEAR(SalesDataTable[[#This Row],[Order Date]])</f>
        <v>2026</v>
      </c>
      <c r="X1902" s="8" t="str">
        <f>"Q"&amp;ROUNDUP(MONTH(SalesDataTable[[#This Row],[Order Date]])/3,0)</f>
        <v>Q3</v>
      </c>
      <c r="Y1902" s="9">
        <f>MONTH(SalesDataTable[[#This Row],[Order Date]])</f>
        <v>9</v>
      </c>
      <c r="Z1902" s="8" t="str">
        <f>TEXT(SalesDataTable[[#This Row],[Order Date]],"mmm")</f>
        <v>Sep</v>
      </c>
    </row>
    <row r="1903" spans="1:26" ht="16">
      <c r="A1903" s="2">
        <v>3140</v>
      </c>
      <c r="B1903" s="3">
        <v>46280</v>
      </c>
      <c r="C1903" s="5">
        <f>YEAR(SalesDataTable[[#This Row],[Order Date]])</f>
        <v>2026</v>
      </c>
      <c r="D1903" s="14" t="str">
        <f>"Q"&amp;ROUNDUP(MONTH(SalesDataTable[[#This Row],[Order Date]])/3,0)</f>
        <v>Q3</v>
      </c>
      <c r="E1903" s="5">
        <f>MONTH(SalesDataTable[[#This Row],[Order Date]])</f>
        <v>9</v>
      </c>
      <c r="F1903" s="5" t="str">
        <f>TEXT(SalesDataTable[[#This Row],[Order Date]], "MMM")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25">
        <f>SalesDataTable[[#This Row],[Units Sold]]*SalesDataTable[[#This Row],[Unit Price]]</f>
        <v>245.38</v>
      </c>
      <c r="V1903" s="8">
        <f>SalesDataTable[[#This Row],[Units Sold]]*SalesDataTable[[#This Row],[Unit Price]]*SalesDataTable[[#This Row],[Discount %]]</f>
        <v>0</v>
      </c>
      <c r="W1903" s="5">
        <f>YEAR(SalesDataTable[[#This Row],[Order Date]])</f>
        <v>2026</v>
      </c>
      <c r="X1903" s="8" t="str">
        <f>"Q"&amp;ROUNDUP(MONTH(SalesDataTable[[#This Row],[Order Date]])/3,0)</f>
        <v>Q3</v>
      </c>
      <c r="Y1903" s="9">
        <f>MONTH(SalesDataTable[[#This Row],[Order Date]])</f>
        <v>9</v>
      </c>
      <c r="Z1903" s="8" t="str">
        <f>TEXT(SalesDataTable[[#This Row],[Order Date]],"mmm")</f>
        <v>Sep</v>
      </c>
    </row>
    <row r="1904" spans="1:26" ht="16">
      <c r="A1904" s="2">
        <v>3369</v>
      </c>
      <c r="B1904" s="3">
        <v>46280</v>
      </c>
      <c r="C1904" s="5">
        <f>YEAR(SalesDataTable[[#This Row],[Order Date]])</f>
        <v>2026</v>
      </c>
      <c r="D1904" s="14" t="str">
        <f>"Q"&amp;ROUNDUP(MONTH(SalesDataTable[[#This Row],[Order Date]])/3,0)</f>
        <v>Q3</v>
      </c>
      <c r="E1904" s="5">
        <f>MONTH(SalesDataTable[[#This Row],[Order Date]])</f>
        <v>9</v>
      </c>
      <c r="F1904" s="5" t="str">
        <f>TEXT(SalesDataTable[[#This Row],[Order Date]], "MMM")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25">
        <f>SalesDataTable[[#This Row],[Units Sold]]*SalesDataTable[[#This Row],[Unit Price]]</f>
        <v>45.59</v>
      </c>
      <c r="V1904" s="8">
        <f>SalesDataTable[[#This Row],[Units Sold]]*SalesDataTable[[#This Row],[Unit Price]]*SalesDataTable[[#This Row],[Discount %]]</f>
        <v>0</v>
      </c>
      <c r="W1904" s="5">
        <f>YEAR(SalesDataTable[[#This Row],[Order Date]])</f>
        <v>2026</v>
      </c>
      <c r="X1904" s="8" t="str">
        <f>"Q"&amp;ROUNDUP(MONTH(SalesDataTable[[#This Row],[Order Date]])/3,0)</f>
        <v>Q3</v>
      </c>
      <c r="Y1904" s="9">
        <f>MONTH(SalesDataTable[[#This Row],[Order Date]])</f>
        <v>9</v>
      </c>
      <c r="Z1904" s="8" t="str">
        <f>TEXT(SalesDataTable[[#This Row],[Order Date]],"mmm")</f>
        <v>Sep</v>
      </c>
    </row>
    <row r="1905" spans="1:26" ht="16">
      <c r="A1905" s="2">
        <v>4865</v>
      </c>
      <c r="B1905" s="3">
        <v>46280</v>
      </c>
      <c r="C1905" s="5">
        <f>YEAR(SalesDataTable[[#This Row],[Order Date]])</f>
        <v>2026</v>
      </c>
      <c r="D1905" s="14" t="str">
        <f>"Q"&amp;ROUNDUP(MONTH(SalesDataTable[[#This Row],[Order Date]])/3,0)</f>
        <v>Q3</v>
      </c>
      <c r="E1905" s="5">
        <f>MONTH(SalesDataTable[[#This Row],[Order Date]])</f>
        <v>9</v>
      </c>
      <c r="F1905" s="5" t="str">
        <f>TEXT(SalesDataTable[[#This Row],[Order Date]], "MMM")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25">
        <f>SalesDataTable[[#This Row],[Units Sold]]*SalesDataTable[[#This Row],[Unit Price]]</f>
        <v>83.8</v>
      </c>
      <c r="V1905" s="8">
        <f>SalesDataTable[[#This Row],[Units Sold]]*SalesDataTable[[#This Row],[Unit Price]]*SalesDataTable[[#This Row],[Discount %]]</f>
        <v>0</v>
      </c>
      <c r="W1905" s="5">
        <f>YEAR(SalesDataTable[[#This Row],[Order Date]])</f>
        <v>2026</v>
      </c>
      <c r="X1905" s="8" t="str">
        <f>"Q"&amp;ROUNDUP(MONTH(SalesDataTable[[#This Row],[Order Date]])/3,0)</f>
        <v>Q3</v>
      </c>
      <c r="Y1905" s="9">
        <f>MONTH(SalesDataTable[[#This Row],[Order Date]])</f>
        <v>9</v>
      </c>
      <c r="Z1905" s="8" t="str">
        <f>TEXT(SalesDataTable[[#This Row],[Order Date]],"mmm")</f>
        <v>Sep</v>
      </c>
    </row>
    <row r="1906" spans="1:26" ht="16">
      <c r="A1906" s="2">
        <v>103</v>
      </c>
      <c r="B1906" s="3">
        <v>46281</v>
      </c>
      <c r="C1906" s="5">
        <f>YEAR(SalesDataTable[[#This Row],[Order Date]])</f>
        <v>2026</v>
      </c>
      <c r="D1906" s="14" t="str">
        <f>"Q"&amp;ROUNDUP(MONTH(SalesDataTable[[#This Row],[Order Date]])/3,0)</f>
        <v>Q3</v>
      </c>
      <c r="E1906" s="5">
        <f>MONTH(SalesDataTable[[#This Row],[Order Date]])</f>
        <v>9</v>
      </c>
      <c r="F1906" s="5" t="str">
        <f>TEXT(SalesDataTable[[#This Row],[Order Date]], "MMM")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25">
        <f>SalesDataTable[[#This Row],[Units Sold]]*SalesDataTable[[#This Row],[Unit Price]]</f>
        <v>132.58000000000001</v>
      </c>
      <c r="V1906" s="8">
        <f>SalesDataTable[[#This Row],[Units Sold]]*SalesDataTable[[#This Row],[Unit Price]]*SalesDataTable[[#This Row],[Discount %]]</f>
        <v>19.887</v>
      </c>
      <c r="W1906" s="5">
        <f>YEAR(SalesDataTable[[#This Row],[Order Date]])</f>
        <v>2026</v>
      </c>
      <c r="X1906" s="8" t="str">
        <f>"Q"&amp;ROUNDUP(MONTH(SalesDataTable[[#This Row],[Order Date]])/3,0)</f>
        <v>Q3</v>
      </c>
      <c r="Y1906" s="9">
        <f>MONTH(SalesDataTable[[#This Row],[Order Date]])</f>
        <v>9</v>
      </c>
      <c r="Z1906" s="8" t="str">
        <f>TEXT(SalesDataTable[[#This Row],[Order Date]],"mmm")</f>
        <v>Sep</v>
      </c>
    </row>
    <row r="1907" spans="1:26" ht="16">
      <c r="A1907" s="2">
        <v>4500</v>
      </c>
      <c r="B1907" s="3">
        <v>46281</v>
      </c>
      <c r="C1907" s="5">
        <f>YEAR(SalesDataTable[[#This Row],[Order Date]])</f>
        <v>2026</v>
      </c>
      <c r="D1907" s="14" t="str">
        <f>"Q"&amp;ROUNDUP(MONTH(SalesDataTable[[#This Row],[Order Date]])/3,0)</f>
        <v>Q3</v>
      </c>
      <c r="E1907" s="5">
        <f>MONTH(SalesDataTable[[#This Row],[Order Date]])</f>
        <v>9</v>
      </c>
      <c r="F1907" s="5" t="str">
        <f>TEXT(SalesDataTable[[#This Row],[Order Date]], "MMM")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25">
        <f>SalesDataTable[[#This Row],[Units Sold]]*SalesDataTable[[#This Row],[Unit Price]]</f>
        <v>244.24</v>
      </c>
      <c r="V1907" s="8">
        <f>SalesDataTable[[#This Row],[Units Sold]]*SalesDataTable[[#This Row],[Unit Price]]*SalesDataTable[[#This Row],[Discount %]]</f>
        <v>12.212000000000002</v>
      </c>
      <c r="W1907" s="5">
        <f>YEAR(SalesDataTable[[#This Row],[Order Date]])</f>
        <v>2026</v>
      </c>
      <c r="X1907" s="8" t="str">
        <f>"Q"&amp;ROUNDUP(MONTH(SalesDataTable[[#This Row],[Order Date]])/3,0)</f>
        <v>Q3</v>
      </c>
      <c r="Y1907" s="9">
        <f>MONTH(SalesDataTable[[#This Row],[Order Date]])</f>
        <v>9</v>
      </c>
      <c r="Z1907" s="8" t="str">
        <f>TEXT(SalesDataTable[[#This Row],[Order Date]],"mmm")</f>
        <v>Sep</v>
      </c>
    </row>
    <row r="1908" spans="1:26" ht="16">
      <c r="A1908" s="2">
        <v>5093</v>
      </c>
      <c r="B1908" s="3">
        <v>46281</v>
      </c>
      <c r="C1908" s="5">
        <f>YEAR(SalesDataTable[[#This Row],[Order Date]])</f>
        <v>2026</v>
      </c>
      <c r="D1908" s="14" t="str">
        <f>"Q"&amp;ROUNDUP(MONTH(SalesDataTable[[#This Row],[Order Date]])/3,0)</f>
        <v>Q3</v>
      </c>
      <c r="E1908" s="5">
        <f>MONTH(SalesDataTable[[#This Row],[Order Date]])</f>
        <v>9</v>
      </c>
      <c r="F1908" s="5" t="str">
        <f>TEXT(SalesDataTable[[#This Row],[Order Date]], "MMM")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25">
        <f>SalesDataTable[[#This Row],[Units Sold]]*SalesDataTable[[#This Row],[Unit Price]]</f>
        <v>421.40999999999997</v>
      </c>
      <c r="V1908" s="8">
        <f>SalesDataTable[[#This Row],[Units Sold]]*SalesDataTable[[#This Row],[Unit Price]]*SalesDataTable[[#This Row],[Discount %]]</f>
        <v>63.211499999999994</v>
      </c>
      <c r="W1908" s="5">
        <f>YEAR(SalesDataTable[[#This Row],[Order Date]])</f>
        <v>2026</v>
      </c>
      <c r="X1908" s="8" t="str">
        <f>"Q"&amp;ROUNDUP(MONTH(SalesDataTable[[#This Row],[Order Date]])/3,0)</f>
        <v>Q3</v>
      </c>
      <c r="Y1908" s="9">
        <f>MONTH(SalesDataTable[[#This Row],[Order Date]])</f>
        <v>9</v>
      </c>
      <c r="Z1908" s="8" t="str">
        <f>TEXT(SalesDataTable[[#This Row],[Order Date]],"mmm")</f>
        <v>Sep</v>
      </c>
    </row>
    <row r="1909" spans="1:26" ht="16">
      <c r="A1909" s="2">
        <v>5147</v>
      </c>
      <c r="B1909" s="3">
        <v>46281</v>
      </c>
      <c r="C1909" s="5">
        <f>YEAR(SalesDataTable[[#This Row],[Order Date]])</f>
        <v>2026</v>
      </c>
      <c r="D1909" s="14" t="str">
        <f>"Q"&amp;ROUNDUP(MONTH(SalesDataTable[[#This Row],[Order Date]])/3,0)</f>
        <v>Q3</v>
      </c>
      <c r="E1909" s="5">
        <f>MONTH(SalesDataTable[[#This Row],[Order Date]])</f>
        <v>9</v>
      </c>
      <c r="F1909" s="5" t="str">
        <f>TEXT(SalesDataTable[[#This Row],[Order Date]], "MMM")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25">
        <f>SalesDataTable[[#This Row],[Units Sold]]*SalesDataTable[[#This Row],[Unit Price]]</f>
        <v>290.7</v>
      </c>
      <c r="V1909" s="8">
        <f>SalesDataTable[[#This Row],[Units Sold]]*SalesDataTable[[#This Row],[Unit Price]]*SalesDataTable[[#This Row],[Discount %]]</f>
        <v>14.535</v>
      </c>
      <c r="W1909" s="5">
        <f>YEAR(SalesDataTable[[#This Row],[Order Date]])</f>
        <v>2026</v>
      </c>
      <c r="X1909" s="8" t="str">
        <f>"Q"&amp;ROUNDUP(MONTH(SalesDataTable[[#This Row],[Order Date]])/3,0)</f>
        <v>Q3</v>
      </c>
      <c r="Y1909" s="9">
        <f>MONTH(SalesDataTable[[#This Row],[Order Date]])</f>
        <v>9</v>
      </c>
      <c r="Z1909" s="8" t="str">
        <f>TEXT(SalesDataTable[[#This Row],[Order Date]],"mmm")</f>
        <v>Sep</v>
      </c>
    </row>
    <row r="1910" spans="1:26" ht="16">
      <c r="A1910" s="2">
        <v>365</v>
      </c>
      <c r="B1910" s="3">
        <v>46282</v>
      </c>
      <c r="C1910" s="5">
        <f>YEAR(SalesDataTable[[#This Row],[Order Date]])</f>
        <v>2026</v>
      </c>
      <c r="D1910" s="14" t="str">
        <f>"Q"&amp;ROUNDUP(MONTH(SalesDataTable[[#This Row],[Order Date]])/3,0)</f>
        <v>Q3</v>
      </c>
      <c r="E1910" s="5">
        <f>MONTH(SalesDataTable[[#This Row],[Order Date]])</f>
        <v>9</v>
      </c>
      <c r="F1910" s="5" t="str">
        <f>TEXT(SalesDataTable[[#This Row],[Order Date]], "MMM")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25">
        <f>SalesDataTable[[#This Row],[Units Sold]]*SalesDataTable[[#This Row],[Unit Price]]</f>
        <v>242.5</v>
      </c>
      <c r="V1910" s="8">
        <f>SalesDataTable[[#This Row],[Units Sold]]*SalesDataTable[[#This Row],[Unit Price]]*SalesDataTable[[#This Row],[Discount %]]</f>
        <v>0</v>
      </c>
      <c r="W1910" s="5">
        <f>YEAR(SalesDataTable[[#This Row],[Order Date]])</f>
        <v>2026</v>
      </c>
      <c r="X1910" s="8" t="str">
        <f>"Q"&amp;ROUNDUP(MONTH(SalesDataTable[[#This Row],[Order Date]])/3,0)</f>
        <v>Q3</v>
      </c>
      <c r="Y1910" s="9">
        <f>MONTH(SalesDataTable[[#This Row],[Order Date]])</f>
        <v>9</v>
      </c>
      <c r="Z1910" s="8" t="str">
        <f>TEXT(SalesDataTable[[#This Row],[Order Date]],"mmm")</f>
        <v>Sep</v>
      </c>
    </row>
    <row r="1911" spans="1:26" ht="16">
      <c r="A1911" s="2">
        <v>494</v>
      </c>
      <c r="B1911" s="3">
        <v>46282</v>
      </c>
      <c r="C1911" s="5">
        <f>YEAR(SalesDataTable[[#This Row],[Order Date]])</f>
        <v>2026</v>
      </c>
      <c r="D1911" s="14" t="str">
        <f>"Q"&amp;ROUNDUP(MONTH(SalesDataTable[[#This Row],[Order Date]])/3,0)</f>
        <v>Q3</v>
      </c>
      <c r="E1911" s="5">
        <f>MONTH(SalesDataTable[[#This Row],[Order Date]])</f>
        <v>9</v>
      </c>
      <c r="F1911" s="5" t="str">
        <f>TEXT(SalesDataTable[[#This Row],[Order Date]], "MMM")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25">
        <f>SalesDataTable[[#This Row],[Units Sold]]*SalesDataTable[[#This Row],[Unit Price]]</f>
        <v>35.94</v>
      </c>
      <c r="V1911" s="8">
        <f>SalesDataTable[[#This Row],[Units Sold]]*SalesDataTable[[#This Row],[Unit Price]]*SalesDataTable[[#This Row],[Discount %]]</f>
        <v>3.5939999999999999</v>
      </c>
      <c r="W1911" s="5">
        <f>YEAR(SalesDataTable[[#This Row],[Order Date]])</f>
        <v>2026</v>
      </c>
      <c r="X1911" s="8" t="str">
        <f>"Q"&amp;ROUNDUP(MONTH(SalesDataTable[[#This Row],[Order Date]])/3,0)</f>
        <v>Q3</v>
      </c>
      <c r="Y1911" s="9">
        <f>MONTH(SalesDataTable[[#This Row],[Order Date]])</f>
        <v>9</v>
      </c>
      <c r="Z1911" s="8" t="str">
        <f>TEXT(SalesDataTable[[#This Row],[Order Date]],"mmm")</f>
        <v>Sep</v>
      </c>
    </row>
    <row r="1912" spans="1:26" ht="16">
      <c r="A1912" s="2">
        <v>665</v>
      </c>
      <c r="B1912" s="3">
        <v>46282</v>
      </c>
      <c r="C1912" s="5">
        <f>YEAR(SalesDataTable[[#This Row],[Order Date]])</f>
        <v>2026</v>
      </c>
      <c r="D1912" s="14" t="str">
        <f>"Q"&amp;ROUNDUP(MONTH(SalesDataTable[[#This Row],[Order Date]])/3,0)</f>
        <v>Q3</v>
      </c>
      <c r="E1912" s="5">
        <f>MONTH(SalesDataTable[[#This Row],[Order Date]])</f>
        <v>9</v>
      </c>
      <c r="F1912" s="5" t="str">
        <f>TEXT(SalesDataTable[[#This Row],[Order Date]], "MMM")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25">
        <f>SalesDataTable[[#This Row],[Units Sold]]*SalesDataTable[[#This Row],[Unit Price]]</f>
        <v>101.18</v>
      </c>
      <c r="V1912" s="8">
        <f>SalesDataTable[[#This Row],[Units Sold]]*SalesDataTable[[#This Row],[Unit Price]]*SalesDataTable[[#This Row],[Discount %]]</f>
        <v>10.118000000000002</v>
      </c>
      <c r="W1912" s="5">
        <f>YEAR(SalesDataTable[[#This Row],[Order Date]])</f>
        <v>2026</v>
      </c>
      <c r="X1912" s="8" t="str">
        <f>"Q"&amp;ROUNDUP(MONTH(SalesDataTable[[#This Row],[Order Date]])/3,0)</f>
        <v>Q3</v>
      </c>
      <c r="Y1912" s="9">
        <f>MONTH(SalesDataTable[[#This Row],[Order Date]])</f>
        <v>9</v>
      </c>
      <c r="Z1912" s="8" t="str">
        <f>TEXT(SalesDataTable[[#This Row],[Order Date]],"mmm")</f>
        <v>Sep</v>
      </c>
    </row>
    <row r="1913" spans="1:26" ht="16">
      <c r="A1913" s="2">
        <v>2067</v>
      </c>
      <c r="B1913" s="3">
        <v>46282</v>
      </c>
      <c r="C1913" s="5">
        <f>YEAR(SalesDataTable[[#This Row],[Order Date]])</f>
        <v>2026</v>
      </c>
      <c r="D1913" s="14" t="str">
        <f>"Q"&amp;ROUNDUP(MONTH(SalesDataTable[[#This Row],[Order Date]])/3,0)</f>
        <v>Q3</v>
      </c>
      <c r="E1913" s="5">
        <f>MONTH(SalesDataTable[[#This Row],[Order Date]])</f>
        <v>9</v>
      </c>
      <c r="F1913" s="5" t="str">
        <f>TEXT(SalesDataTable[[#This Row],[Order Date]], "MMM")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25">
        <f>SalesDataTable[[#This Row],[Units Sold]]*SalesDataTable[[#This Row],[Unit Price]]</f>
        <v>164.94</v>
      </c>
      <c r="V1913" s="8">
        <f>SalesDataTable[[#This Row],[Units Sold]]*SalesDataTable[[#This Row],[Unit Price]]*SalesDataTable[[#This Row],[Discount %]]</f>
        <v>0</v>
      </c>
      <c r="W1913" s="5">
        <f>YEAR(SalesDataTable[[#This Row],[Order Date]])</f>
        <v>2026</v>
      </c>
      <c r="X1913" s="8" t="str">
        <f>"Q"&amp;ROUNDUP(MONTH(SalesDataTable[[#This Row],[Order Date]])/3,0)</f>
        <v>Q3</v>
      </c>
      <c r="Y1913" s="9">
        <f>MONTH(SalesDataTable[[#This Row],[Order Date]])</f>
        <v>9</v>
      </c>
      <c r="Z1913" s="8" t="str">
        <f>TEXT(SalesDataTable[[#This Row],[Order Date]],"mmm")</f>
        <v>Sep</v>
      </c>
    </row>
    <row r="1914" spans="1:26" ht="16">
      <c r="A1914" s="2">
        <v>2648</v>
      </c>
      <c r="B1914" s="3">
        <v>46282</v>
      </c>
      <c r="C1914" s="5">
        <f>YEAR(SalesDataTable[[#This Row],[Order Date]])</f>
        <v>2026</v>
      </c>
      <c r="D1914" s="14" t="str">
        <f>"Q"&amp;ROUNDUP(MONTH(SalesDataTable[[#This Row],[Order Date]])/3,0)</f>
        <v>Q3</v>
      </c>
      <c r="E1914" s="5">
        <f>MONTH(SalesDataTable[[#This Row],[Order Date]])</f>
        <v>9</v>
      </c>
      <c r="F1914" s="5" t="str">
        <f>TEXT(SalesDataTable[[#This Row],[Order Date]], "MMM")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25">
        <f>SalesDataTable[[#This Row],[Units Sold]]*SalesDataTable[[#This Row],[Unit Price]]</f>
        <v>50.47</v>
      </c>
      <c r="V1914" s="8">
        <f>SalesDataTable[[#This Row],[Units Sold]]*SalesDataTable[[#This Row],[Unit Price]]*SalesDataTable[[#This Row],[Discount %]]</f>
        <v>2.5235000000000003</v>
      </c>
      <c r="W1914" s="5">
        <f>YEAR(SalesDataTable[[#This Row],[Order Date]])</f>
        <v>2026</v>
      </c>
      <c r="X1914" s="8" t="str">
        <f>"Q"&amp;ROUNDUP(MONTH(SalesDataTable[[#This Row],[Order Date]])/3,0)</f>
        <v>Q3</v>
      </c>
      <c r="Y1914" s="9">
        <f>MONTH(SalesDataTable[[#This Row],[Order Date]])</f>
        <v>9</v>
      </c>
      <c r="Z1914" s="8" t="str">
        <f>TEXT(SalesDataTable[[#This Row],[Order Date]],"mmm")</f>
        <v>Sep</v>
      </c>
    </row>
    <row r="1915" spans="1:26" ht="16">
      <c r="A1915" s="2">
        <v>3074</v>
      </c>
      <c r="B1915" s="3">
        <v>46282</v>
      </c>
      <c r="C1915" s="5">
        <f>YEAR(SalesDataTable[[#This Row],[Order Date]])</f>
        <v>2026</v>
      </c>
      <c r="D1915" s="14" t="str">
        <f>"Q"&amp;ROUNDUP(MONTH(SalesDataTable[[#This Row],[Order Date]])/3,0)</f>
        <v>Q3</v>
      </c>
      <c r="E1915" s="5">
        <f>MONTH(SalesDataTable[[#This Row],[Order Date]])</f>
        <v>9</v>
      </c>
      <c r="F1915" s="5" t="str">
        <f>TEXT(SalesDataTable[[#This Row],[Order Date]], "MMM")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25">
        <f>SalesDataTable[[#This Row],[Units Sold]]*SalesDataTable[[#This Row],[Unit Price]]</f>
        <v>413.15</v>
      </c>
      <c r="V1915" s="8">
        <f>SalesDataTable[[#This Row],[Units Sold]]*SalesDataTable[[#This Row],[Unit Price]]*SalesDataTable[[#This Row],[Discount %]]</f>
        <v>61.972499999999997</v>
      </c>
      <c r="W1915" s="5">
        <f>YEAR(SalesDataTable[[#This Row],[Order Date]])</f>
        <v>2026</v>
      </c>
      <c r="X1915" s="8" t="str">
        <f>"Q"&amp;ROUNDUP(MONTH(SalesDataTable[[#This Row],[Order Date]])/3,0)</f>
        <v>Q3</v>
      </c>
      <c r="Y1915" s="9">
        <f>MONTH(SalesDataTable[[#This Row],[Order Date]])</f>
        <v>9</v>
      </c>
      <c r="Z1915" s="8" t="str">
        <f>TEXT(SalesDataTable[[#This Row],[Order Date]],"mmm")</f>
        <v>Sep</v>
      </c>
    </row>
    <row r="1916" spans="1:26" ht="16">
      <c r="A1916" s="2">
        <v>259</v>
      </c>
      <c r="B1916" s="3">
        <v>46283</v>
      </c>
      <c r="C1916" s="5">
        <f>YEAR(SalesDataTable[[#This Row],[Order Date]])</f>
        <v>2026</v>
      </c>
      <c r="D1916" s="14" t="str">
        <f>"Q"&amp;ROUNDUP(MONTH(SalesDataTable[[#This Row],[Order Date]])/3,0)</f>
        <v>Q3</v>
      </c>
      <c r="E1916" s="5">
        <f>MONTH(SalesDataTable[[#This Row],[Order Date]])</f>
        <v>9</v>
      </c>
      <c r="F1916" s="5" t="str">
        <f>TEXT(SalesDataTable[[#This Row],[Order Date]], "MMM")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25">
        <f>SalesDataTable[[#This Row],[Units Sold]]*SalesDataTable[[#This Row],[Unit Price]]</f>
        <v>673.92</v>
      </c>
      <c r="V1916" s="8">
        <f>SalesDataTable[[#This Row],[Units Sold]]*SalesDataTable[[#This Row],[Unit Price]]*SalesDataTable[[#This Row],[Discount %]]</f>
        <v>67.391999999999996</v>
      </c>
      <c r="W1916" s="5">
        <f>YEAR(SalesDataTable[[#This Row],[Order Date]])</f>
        <v>2026</v>
      </c>
      <c r="X1916" s="8" t="str">
        <f>"Q"&amp;ROUNDUP(MONTH(SalesDataTable[[#This Row],[Order Date]])/3,0)</f>
        <v>Q3</v>
      </c>
      <c r="Y1916" s="9">
        <f>MONTH(SalesDataTable[[#This Row],[Order Date]])</f>
        <v>9</v>
      </c>
      <c r="Z1916" s="8" t="str">
        <f>TEXT(SalesDataTable[[#This Row],[Order Date]],"mmm")</f>
        <v>Sep</v>
      </c>
    </row>
    <row r="1917" spans="1:26" ht="16">
      <c r="A1917" s="2">
        <v>997</v>
      </c>
      <c r="B1917" s="3">
        <v>46283</v>
      </c>
      <c r="C1917" s="5">
        <f>YEAR(SalesDataTable[[#This Row],[Order Date]])</f>
        <v>2026</v>
      </c>
      <c r="D1917" s="14" t="str">
        <f>"Q"&amp;ROUNDUP(MONTH(SalesDataTable[[#This Row],[Order Date]])/3,0)</f>
        <v>Q3</v>
      </c>
      <c r="E1917" s="5">
        <f>MONTH(SalesDataTable[[#This Row],[Order Date]])</f>
        <v>9</v>
      </c>
      <c r="F1917" s="5" t="str">
        <f>TEXT(SalesDataTable[[#This Row],[Order Date]], "MMM")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25">
        <f>SalesDataTable[[#This Row],[Units Sold]]*SalesDataTable[[#This Row],[Unit Price]]</f>
        <v>243.64</v>
      </c>
      <c r="V1917" s="8">
        <f>SalesDataTable[[#This Row],[Units Sold]]*SalesDataTable[[#This Row],[Unit Price]]*SalesDataTable[[#This Row],[Discount %]]</f>
        <v>0</v>
      </c>
      <c r="W1917" s="5">
        <f>YEAR(SalesDataTable[[#This Row],[Order Date]])</f>
        <v>2026</v>
      </c>
      <c r="X1917" s="8" t="str">
        <f>"Q"&amp;ROUNDUP(MONTH(SalesDataTable[[#This Row],[Order Date]])/3,0)</f>
        <v>Q3</v>
      </c>
      <c r="Y1917" s="9">
        <f>MONTH(SalesDataTable[[#This Row],[Order Date]])</f>
        <v>9</v>
      </c>
      <c r="Z1917" s="8" t="str">
        <f>TEXT(SalesDataTable[[#This Row],[Order Date]],"mmm")</f>
        <v>Sep</v>
      </c>
    </row>
    <row r="1918" spans="1:26" ht="16">
      <c r="A1918" s="2">
        <v>2102</v>
      </c>
      <c r="B1918" s="3">
        <v>46283</v>
      </c>
      <c r="C1918" s="5">
        <f>YEAR(SalesDataTable[[#This Row],[Order Date]])</f>
        <v>2026</v>
      </c>
      <c r="D1918" s="14" t="str">
        <f>"Q"&amp;ROUNDUP(MONTH(SalesDataTable[[#This Row],[Order Date]])/3,0)</f>
        <v>Q3</v>
      </c>
      <c r="E1918" s="5">
        <f>MONTH(SalesDataTable[[#This Row],[Order Date]])</f>
        <v>9</v>
      </c>
      <c r="F1918" s="5" t="str">
        <f>TEXT(SalesDataTable[[#This Row],[Order Date]], "MMM")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25">
        <f>SalesDataTable[[#This Row],[Units Sold]]*SalesDataTable[[#This Row],[Unit Price]]</f>
        <v>50.02</v>
      </c>
      <c r="V1918" s="8">
        <f>SalesDataTable[[#This Row],[Units Sold]]*SalesDataTable[[#This Row],[Unit Price]]*SalesDataTable[[#This Row],[Discount %]]</f>
        <v>5.0020000000000007</v>
      </c>
      <c r="W1918" s="5">
        <f>YEAR(SalesDataTable[[#This Row],[Order Date]])</f>
        <v>2026</v>
      </c>
      <c r="X1918" s="8" t="str">
        <f>"Q"&amp;ROUNDUP(MONTH(SalesDataTable[[#This Row],[Order Date]])/3,0)</f>
        <v>Q3</v>
      </c>
      <c r="Y1918" s="9">
        <f>MONTH(SalesDataTable[[#This Row],[Order Date]])</f>
        <v>9</v>
      </c>
      <c r="Z1918" s="8" t="str">
        <f>TEXT(SalesDataTable[[#This Row],[Order Date]],"mmm")</f>
        <v>Sep</v>
      </c>
    </row>
    <row r="1919" spans="1:26" ht="16">
      <c r="A1919" s="2">
        <v>2452</v>
      </c>
      <c r="B1919" s="3">
        <v>46283</v>
      </c>
      <c r="C1919" s="5">
        <f>YEAR(SalesDataTable[[#This Row],[Order Date]])</f>
        <v>2026</v>
      </c>
      <c r="D1919" s="14" t="str">
        <f>"Q"&amp;ROUNDUP(MONTH(SalesDataTable[[#This Row],[Order Date]])/3,0)</f>
        <v>Q3</v>
      </c>
      <c r="E1919" s="5">
        <f>MONTH(SalesDataTable[[#This Row],[Order Date]])</f>
        <v>9</v>
      </c>
      <c r="F1919" s="5" t="str">
        <f>TEXT(SalesDataTable[[#This Row],[Order Date]], "MMM")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25">
        <f>SalesDataTable[[#This Row],[Units Sold]]*SalesDataTable[[#This Row],[Unit Price]]</f>
        <v>50.17</v>
      </c>
      <c r="V1919" s="8">
        <f>SalesDataTable[[#This Row],[Units Sold]]*SalesDataTable[[#This Row],[Unit Price]]*SalesDataTable[[#This Row],[Discount %]]</f>
        <v>5.0170000000000003</v>
      </c>
      <c r="W1919" s="5">
        <f>YEAR(SalesDataTable[[#This Row],[Order Date]])</f>
        <v>2026</v>
      </c>
      <c r="X1919" s="8" t="str">
        <f>"Q"&amp;ROUNDUP(MONTH(SalesDataTable[[#This Row],[Order Date]])/3,0)</f>
        <v>Q3</v>
      </c>
      <c r="Y1919" s="9">
        <f>MONTH(SalesDataTable[[#This Row],[Order Date]])</f>
        <v>9</v>
      </c>
      <c r="Z1919" s="8" t="str">
        <f>TEXT(SalesDataTable[[#This Row],[Order Date]],"mmm")</f>
        <v>Sep</v>
      </c>
    </row>
    <row r="1920" spans="1:26" ht="16">
      <c r="A1920" s="2">
        <v>2761</v>
      </c>
      <c r="B1920" s="3">
        <v>46283</v>
      </c>
      <c r="C1920" s="5">
        <f>YEAR(SalesDataTable[[#This Row],[Order Date]])</f>
        <v>2026</v>
      </c>
      <c r="D1920" s="14" t="str">
        <f>"Q"&amp;ROUNDUP(MONTH(SalesDataTable[[#This Row],[Order Date]])/3,0)</f>
        <v>Q3</v>
      </c>
      <c r="E1920" s="5">
        <f>MONTH(SalesDataTable[[#This Row],[Order Date]])</f>
        <v>9</v>
      </c>
      <c r="F1920" s="5" t="str">
        <f>TEXT(SalesDataTable[[#This Row],[Order Date]], "MMM")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25">
        <f>SalesDataTable[[#This Row],[Units Sold]]*SalesDataTable[[#This Row],[Unit Price]]</f>
        <v>622.55000000000007</v>
      </c>
      <c r="V1920" s="8">
        <f>SalesDataTable[[#This Row],[Units Sold]]*SalesDataTable[[#This Row],[Unit Price]]*SalesDataTable[[#This Row],[Discount %]]</f>
        <v>62.25500000000001</v>
      </c>
      <c r="W1920" s="5">
        <f>YEAR(SalesDataTable[[#This Row],[Order Date]])</f>
        <v>2026</v>
      </c>
      <c r="X1920" s="8" t="str">
        <f>"Q"&amp;ROUNDUP(MONTH(SalesDataTable[[#This Row],[Order Date]])/3,0)</f>
        <v>Q3</v>
      </c>
      <c r="Y1920" s="9">
        <f>MONTH(SalesDataTable[[#This Row],[Order Date]])</f>
        <v>9</v>
      </c>
      <c r="Z1920" s="8" t="str">
        <f>TEXT(SalesDataTable[[#This Row],[Order Date]],"mmm")</f>
        <v>Sep</v>
      </c>
    </row>
    <row r="1921" spans="1:26" ht="16">
      <c r="A1921" s="2">
        <v>3993</v>
      </c>
      <c r="B1921" s="3">
        <v>46283</v>
      </c>
      <c r="C1921" s="5">
        <f>YEAR(SalesDataTable[[#This Row],[Order Date]])</f>
        <v>2026</v>
      </c>
      <c r="D1921" s="14" t="str">
        <f>"Q"&amp;ROUNDUP(MONTH(SalesDataTable[[#This Row],[Order Date]])/3,0)</f>
        <v>Q3</v>
      </c>
      <c r="E1921" s="5">
        <f>MONTH(SalesDataTable[[#This Row],[Order Date]])</f>
        <v>9</v>
      </c>
      <c r="F1921" s="5" t="str">
        <f>TEXT(SalesDataTable[[#This Row],[Order Date]], "MMM")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25">
        <f>SalesDataTable[[#This Row],[Units Sold]]*SalesDataTable[[#This Row],[Unit Price]]</f>
        <v>153.68</v>
      </c>
      <c r="V1921" s="8">
        <f>SalesDataTable[[#This Row],[Units Sold]]*SalesDataTable[[#This Row],[Unit Price]]*SalesDataTable[[#This Row],[Discount %]]</f>
        <v>7.6840000000000011</v>
      </c>
      <c r="W1921" s="5">
        <f>YEAR(SalesDataTable[[#This Row],[Order Date]])</f>
        <v>2026</v>
      </c>
      <c r="X1921" s="8" t="str">
        <f>"Q"&amp;ROUNDUP(MONTH(SalesDataTable[[#This Row],[Order Date]])/3,0)</f>
        <v>Q3</v>
      </c>
      <c r="Y1921" s="9">
        <f>MONTH(SalesDataTable[[#This Row],[Order Date]])</f>
        <v>9</v>
      </c>
      <c r="Z1921" s="8" t="str">
        <f>TEXT(SalesDataTable[[#This Row],[Order Date]],"mmm")</f>
        <v>Sep</v>
      </c>
    </row>
    <row r="1922" spans="1:26" ht="16">
      <c r="A1922" s="2">
        <v>4343</v>
      </c>
      <c r="B1922" s="3">
        <v>46283</v>
      </c>
      <c r="C1922" s="5">
        <f>YEAR(SalesDataTable[[#This Row],[Order Date]])</f>
        <v>2026</v>
      </c>
      <c r="D1922" s="14" t="str">
        <f>"Q"&amp;ROUNDUP(MONTH(SalesDataTable[[#This Row],[Order Date]])/3,0)</f>
        <v>Q3</v>
      </c>
      <c r="E1922" s="5">
        <f>MONTH(SalesDataTable[[#This Row],[Order Date]])</f>
        <v>9</v>
      </c>
      <c r="F1922" s="5" t="str">
        <f>TEXT(SalesDataTable[[#This Row],[Order Date]], "MMM")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25">
        <f>SalesDataTable[[#This Row],[Units Sold]]*SalesDataTable[[#This Row],[Unit Price]]</f>
        <v>242.74</v>
      </c>
      <c r="V1922" s="8">
        <f>SalesDataTable[[#This Row],[Units Sold]]*SalesDataTable[[#This Row],[Unit Price]]*SalesDataTable[[#This Row],[Discount %]]</f>
        <v>12.137</v>
      </c>
      <c r="W1922" s="5">
        <f>YEAR(SalesDataTable[[#This Row],[Order Date]])</f>
        <v>2026</v>
      </c>
      <c r="X1922" s="8" t="str">
        <f>"Q"&amp;ROUNDUP(MONTH(SalesDataTable[[#This Row],[Order Date]])/3,0)</f>
        <v>Q3</v>
      </c>
      <c r="Y1922" s="9">
        <f>MONTH(SalesDataTable[[#This Row],[Order Date]])</f>
        <v>9</v>
      </c>
      <c r="Z1922" s="8" t="str">
        <f>TEXT(SalesDataTable[[#This Row],[Order Date]],"mmm")</f>
        <v>Sep</v>
      </c>
    </row>
    <row r="1923" spans="1:26" ht="16">
      <c r="A1923" s="2">
        <v>4429</v>
      </c>
      <c r="B1923" s="3">
        <v>46283</v>
      </c>
      <c r="C1923" s="5">
        <f>YEAR(SalesDataTable[[#This Row],[Order Date]])</f>
        <v>2026</v>
      </c>
      <c r="D1923" s="14" t="str">
        <f>"Q"&amp;ROUNDUP(MONTH(SalesDataTable[[#This Row],[Order Date]])/3,0)</f>
        <v>Q3</v>
      </c>
      <c r="E1923" s="5">
        <f>MONTH(SalesDataTable[[#This Row],[Order Date]])</f>
        <v>9</v>
      </c>
      <c r="F1923" s="5" t="str">
        <f>TEXT(SalesDataTable[[#This Row],[Order Date]], "MMM")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25">
        <f>SalesDataTable[[#This Row],[Units Sold]]*SalesDataTable[[#This Row],[Unit Price]]</f>
        <v>290.2</v>
      </c>
      <c r="V1923" s="8">
        <f>SalesDataTable[[#This Row],[Units Sold]]*SalesDataTable[[#This Row],[Unit Price]]*SalesDataTable[[#This Row],[Discount %]]</f>
        <v>29.02</v>
      </c>
      <c r="W1923" s="5">
        <f>YEAR(SalesDataTable[[#This Row],[Order Date]])</f>
        <v>2026</v>
      </c>
      <c r="X1923" s="8" t="str">
        <f>"Q"&amp;ROUNDUP(MONTH(SalesDataTable[[#This Row],[Order Date]])/3,0)</f>
        <v>Q3</v>
      </c>
      <c r="Y1923" s="9">
        <f>MONTH(SalesDataTable[[#This Row],[Order Date]])</f>
        <v>9</v>
      </c>
      <c r="Z1923" s="8" t="str">
        <f>TEXT(SalesDataTable[[#This Row],[Order Date]],"mmm")</f>
        <v>Sep</v>
      </c>
    </row>
    <row r="1924" spans="1:26" ht="16">
      <c r="A1924" s="2">
        <v>4824</v>
      </c>
      <c r="B1924" s="3">
        <v>46283</v>
      </c>
      <c r="C1924" s="5">
        <f>YEAR(SalesDataTable[[#This Row],[Order Date]])</f>
        <v>2026</v>
      </c>
      <c r="D1924" s="14" t="str">
        <f>"Q"&amp;ROUNDUP(MONTH(SalesDataTable[[#This Row],[Order Date]])/3,0)</f>
        <v>Q3</v>
      </c>
      <c r="E1924" s="5">
        <f>MONTH(SalesDataTable[[#This Row],[Order Date]])</f>
        <v>9</v>
      </c>
      <c r="F1924" s="5" t="str">
        <f>TEXT(SalesDataTable[[#This Row],[Order Date]], "MMM")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25">
        <f>SalesDataTable[[#This Row],[Units Sold]]*SalesDataTable[[#This Row],[Unit Price]]</f>
        <v>36.729999999999997</v>
      </c>
      <c r="V1924" s="8">
        <f>SalesDataTable[[#This Row],[Units Sold]]*SalesDataTable[[#This Row],[Unit Price]]*SalesDataTable[[#This Row],[Discount %]]</f>
        <v>1.8365</v>
      </c>
      <c r="W1924" s="5">
        <f>YEAR(SalesDataTable[[#This Row],[Order Date]])</f>
        <v>2026</v>
      </c>
      <c r="X1924" s="8" t="str">
        <f>"Q"&amp;ROUNDUP(MONTH(SalesDataTable[[#This Row],[Order Date]])/3,0)</f>
        <v>Q3</v>
      </c>
      <c r="Y1924" s="9">
        <f>MONTH(SalesDataTable[[#This Row],[Order Date]])</f>
        <v>9</v>
      </c>
      <c r="Z1924" s="8" t="str">
        <f>TEXT(SalesDataTable[[#This Row],[Order Date]],"mmm")</f>
        <v>Sep</v>
      </c>
    </row>
    <row r="1925" spans="1:26" ht="16">
      <c r="A1925" s="2">
        <v>4881</v>
      </c>
      <c r="B1925" s="3">
        <v>46283</v>
      </c>
      <c r="C1925" s="5">
        <f>YEAR(SalesDataTable[[#This Row],[Order Date]])</f>
        <v>2026</v>
      </c>
      <c r="D1925" s="14" t="str">
        <f>"Q"&amp;ROUNDUP(MONTH(SalesDataTable[[#This Row],[Order Date]])/3,0)</f>
        <v>Q3</v>
      </c>
      <c r="E1925" s="5">
        <f>MONTH(SalesDataTable[[#This Row],[Order Date]])</f>
        <v>9</v>
      </c>
      <c r="F1925" s="5" t="str">
        <f>TEXT(SalesDataTable[[#This Row],[Order Date]], "MMM")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25">
        <f>SalesDataTable[[#This Row],[Units Sold]]*SalesDataTable[[#This Row],[Unit Price]]</f>
        <v>536.6</v>
      </c>
      <c r="V1925" s="8">
        <f>SalesDataTable[[#This Row],[Units Sold]]*SalesDataTable[[#This Row],[Unit Price]]*SalesDataTable[[#This Row],[Discount %]]</f>
        <v>26.830000000000002</v>
      </c>
      <c r="W1925" s="5">
        <f>YEAR(SalesDataTable[[#This Row],[Order Date]])</f>
        <v>2026</v>
      </c>
      <c r="X1925" s="8" t="str">
        <f>"Q"&amp;ROUNDUP(MONTH(SalesDataTable[[#This Row],[Order Date]])/3,0)</f>
        <v>Q3</v>
      </c>
      <c r="Y1925" s="9">
        <f>MONTH(SalesDataTable[[#This Row],[Order Date]])</f>
        <v>9</v>
      </c>
      <c r="Z1925" s="8" t="str">
        <f>TEXT(SalesDataTable[[#This Row],[Order Date]],"mmm")</f>
        <v>Sep</v>
      </c>
    </row>
    <row r="1926" spans="1:26" ht="16">
      <c r="A1926" s="2">
        <v>5138</v>
      </c>
      <c r="B1926" s="3">
        <v>46283</v>
      </c>
      <c r="C1926" s="5">
        <f>YEAR(SalesDataTable[[#This Row],[Order Date]])</f>
        <v>2026</v>
      </c>
      <c r="D1926" s="14" t="str">
        <f>"Q"&amp;ROUNDUP(MONTH(SalesDataTable[[#This Row],[Order Date]])/3,0)</f>
        <v>Q3</v>
      </c>
      <c r="E1926" s="5">
        <f>MONTH(SalesDataTable[[#This Row],[Order Date]])</f>
        <v>9</v>
      </c>
      <c r="F1926" s="5" t="str">
        <f>TEXT(SalesDataTable[[#This Row],[Order Date]], "MMM")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25">
        <f>SalesDataTable[[#This Row],[Units Sold]]*SalesDataTable[[#This Row],[Unit Price]]</f>
        <v>753.68</v>
      </c>
      <c r="V1926" s="8">
        <f>SalesDataTable[[#This Row],[Units Sold]]*SalesDataTable[[#This Row],[Unit Price]]*SalesDataTable[[#This Row],[Discount %]]</f>
        <v>75.367999999999995</v>
      </c>
      <c r="W1926" s="5">
        <f>YEAR(SalesDataTable[[#This Row],[Order Date]])</f>
        <v>2026</v>
      </c>
      <c r="X1926" s="8" t="str">
        <f>"Q"&amp;ROUNDUP(MONTH(SalesDataTable[[#This Row],[Order Date]])/3,0)</f>
        <v>Q3</v>
      </c>
      <c r="Y1926" s="9">
        <f>MONTH(SalesDataTable[[#This Row],[Order Date]])</f>
        <v>9</v>
      </c>
      <c r="Z1926" s="8" t="str">
        <f>TEXT(SalesDataTable[[#This Row],[Order Date]],"mmm")</f>
        <v>Sep</v>
      </c>
    </row>
    <row r="1927" spans="1:26" ht="16">
      <c r="A1927" s="2">
        <v>1214</v>
      </c>
      <c r="B1927" s="3">
        <v>46284</v>
      </c>
      <c r="C1927" s="5">
        <f>YEAR(SalesDataTable[[#This Row],[Order Date]])</f>
        <v>2026</v>
      </c>
      <c r="D1927" s="14" t="str">
        <f>"Q"&amp;ROUNDUP(MONTH(SalesDataTable[[#This Row],[Order Date]])/3,0)</f>
        <v>Q3</v>
      </c>
      <c r="E1927" s="5">
        <f>MONTH(SalesDataTable[[#This Row],[Order Date]])</f>
        <v>9</v>
      </c>
      <c r="F1927" s="5" t="str">
        <f>TEXT(SalesDataTable[[#This Row],[Order Date]], "MMM")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25">
        <f>SalesDataTable[[#This Row],[Units Sold]]*SalesDataTable[[#This Row],[Unit Price]]</f>
        <v>198.29</v>
      </c>
      <c r="V1927" s="8">
        <f>SalesDataTable[[#This Row],[Units Sold]]*SalesDataTable[[#This Row],[Unit Price]]*SalesDataTable[[#This Row],[Discount %]]</f>
        <v>9.9145000000000003</v>
      </c>
      <c r="W1927" s="5">
        <f>YEAR(SalesDataTable[[#This Row],[Order Date]])</f>
        <v>2026</v>
      </c>
      <c r="X1927" s="8" t="str">
        <f>"Q"&amp;ROUNDUP(MONTH(SalesDataTable[[#This Row],[Order Date]])/3,0)</f>
        <v>Q3</v>
      </c>
      <c r="Y1927" s="9">
        <f>MONTH(SalesDataTable[[#This Row],[Order Date]])</f>
        <v>9</v>
      </c>
      <c r="Z1927" s="8" t="str">
        <f>TEXT(SalesDataTable[[#This Row],[Order Date]],"mmm")</f>
        <v>Sep</v>
      </c>
    </row>
    <row r="1928" spans="1:26" ht="16">
      <c r="A1928" s="2">
        <v>1346</v>
      </c>
      <c r="B1928" s="3">
        <v>46284</v>
      </c>
      <c r="C1928" s="5">
        <f>YEAR(SalesDataTable[[#This Row],[Order Date]])</f>
        <v>2026</v>
      </c>
      <c r="D1928" s="14" t="str">
        <f>"Q"&amp;ROUNDUP(MONTH(SalesDataTable[[#This Row],[Order Date]])/3,0)</f>
        <v>Q3</v>
      </c>
      <c r="E1928" s="5">
        <f>MONTH(SalesDataTable[[#This Row],[Order Date]])</f>
        <v>9</v>
      </c>
      <c r="F1928" s="5" t="str">
        <f>TEXT(SalesDataTable[[#This Row],[Order Date]], "MMM")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25">
        <f>SalesDataTable[[#This Row],[Units Sold]]*SalesDataTable[[#This Row],[Unit Price]]</f>
        <v>498.63</v>
      </c>
      <c r="V1928" s="8">
        <f>SalesDataTable[[#This Row],[Units Sold]]*SalesDataTable[[#This Row],[Unit Price]]*SalesDataTable[[#This Row],[Discount %]]</f>
        <v>24.9315</v>
      </c>
      <c r="W1928" s="5">
        <f>YEAR(SalesDataTable[[#This Row],[Order Date]])</f>
        <v>2026</v>
      </c>
      <c r="X1928" s="8" t="str">
        <f>"Q"&amp;ROUNDUP(MONTH(SalesDataTable[[#This Row],[Order Date]])/3,0)</f>
        <v>Q3</v>
      </c>
      <c r="Y1928" s="9">
        <f>MONTH(SalesDataTable[[#This Row],[Order Date]])</f>
        <v>9</v>
      </c>
      <c r="Z1928" s="8" t="str">
        <f>TEXT(SalesDataTable[[#This Row],[Order Date]],"mmm")</f>
        <v>Sep</v>
      </c>
    </row>
    <row r="1929" spans="1:26" ht="16">
      <c r="A1929" s="2">
        <v>1361</v>
      </c>
      <c r="B1929" s="3">
        <v>46284</v>
      </c>
      <c r="C1929" s="5">
        <f>YEAR(SalesDataTable[[#This Row],[Order Date]])</f>
        <v>2026</v>
      </c>
      <c r="D1929" s="14" t="str">
        <f>"Q"&amp;ROUNDUP(MONTH(SalesDataTable[[#This Row],[Order Date]])/3,0)</f>
        <v>Q3</v>
      </c>
      <c r="E1929" s="5">
        <f>MONTH(SalesDataTable[[#This Row],[Order Date]])</f>
        <v>9</v>
      </c>
      <c r="F1929" s="5" t="str">
        <f>TEXT(SalesDataTable[[#This Row],[Order Date]], "MMM")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25">
        <f>SalesDataTable[[#This Row],[Units Sold]]*SalesDataTable[[#This Row],[Unit Price]]</f>
        <v>40.700000000000003</v>
      </c>
      <c r="V1929" s="8">
        <f>SalesDataTable[[#This Row],[Units Sold]]*SalesDataTable[[#This Row],[Unit Price]]*SalesDataTable[[#This Row],[Discount %]]</f>
        <v>2.0350000000000001</v>
      </c>
      <c r="W1929" s="5">
        <f>YEAR(SalesDataTable[[#This Row],[Order Date]])</f>
        <v>2026</v>
      </c>
      <c r="X1929" s="8" t="str">
        <f>"Q"&amp;ROUNDUP(MONTH(SalesDataTable[[#This Row],[Order Date]])/3,0)</f>
        <v>Q3</v>
      </c>
      <c r="Y1929" s="9">
        <f>MONTH(SalesDataTable[[#This Row],[Order Date]])</f>
        <v>9</v>
      </c>
      <c r="Z1929" s="8" t="str">
        <f>TEXT(SalesDataTable[[#This Row],[Order Date]],"mmm")</f>
        <v>Sep</v>
      </c>
    </row>
    <row r="1930" spans="1:26" ht="16">
      <c r="A1930" s="2">
        <v>2728</v>
      </c>
      <c r="B1930" s="3">
        <v>46284</v>
      </c>
      <c r="C1930" s="5">
        <f>YEAR(SalesDataTable[[#This Row],[Order Date]])</f>
        <v>2026</v>
      </c>
      <c r="D1930" s="14" t="str">
        <f>"Q"&amp;ROUNDUP(MONTH(SalesDataTable[[#This Row],[Order Date]])/3,0)</f>
        <v>Q3</v>
      </c>
      <c r="E1930" s="5">
        <f>MONTH(SalesDataTable[[#This Row],[Order Date]])</f>
        <v>9</v>
      </c>
      <c r="F1930" s="5" t="str">
        <f>TEXT(SalesDataTable[[#This Row],[Order Date]], "MMM")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25">
        <f>SalesDataTable[[#This Row],[Units Sold]]*SalesDataTable[[#This Row],[Unit Price]]</f>
        <v>460.5</v>
      </c>
      <c r="V1930" s="8">
        <f>SalesDataTable[[#This Row],[Units Sold]]*SalesDataTable[[#This Row],[Unit Price]]*SalesDataTable[[#This Row],[Discount %]]</f>
        <v>0</v>
      </c>
      <c r="W1930" s="5">
        <f>YEAR(SalesDataTable[[#This Row],[Order Date]])</f>
        <v>2026</v>
      </c>
      <c r="X1930" s="8" t="str">
        <f>"Q"&amp;ROUNDUP(MONTH(SalesDataTable[[#This Row],[Order Date]])/3,0)</f>
        <v>Q3</v>
      </c>
      <c r="Y1930" s="9">
        <f>MONTH(SalesDataTable[[#This Row],[Order Date]])</f>
        <v>9</v>
      </c>
      <c r="Z1930" s="8" t="str">
        <f>TEXT(SalesDataTable[[#This Row],[Order Date]],"mmm")</f>
        <v>Sep</v>
      </c>
    </row>
    <row r="1931" spans="1:26" ht="16">
      <c r="A1931" s="2">
        <v>2788</v>
      </c>
      <c r="B1931" s="3">
        <v>46284</v>
      </c>
      <c r="C1931" s="5">
        <f>YEAR(SalesDataTable[[#This Row],[Order Date]])</f>
        <v>2026</v>
      </c>
      <c r="D1931" s="14" t="str">
        <f>"Q"&amp;ROUNDUP(MONTH(SalesDataTable[[#This Row],[Order Date]])/3,0)</f>
        <v>Q3</v>
      </c>
      <c r="E1931" s="5">
        <f>MONTH(SalesDataTable[[#This Row],[Order Date]])</f>
        <v>9</v>
      </c>
      <c r="F1931" s="5" t="str">
        <f>TEXT(SalesDataTable[[#This Row],[Order Date]], "MMM")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25">
        <f>SalesDataTable[[#This Row],[Units Sold]]*SalesDataTable[[#This Row],[Unit Price]]</f>
        <v>70.430000000000007</v>
      </c>
      <c r="V1931" s="8">
        <f>SalesDataTable[[#This Row],[Units Sold]]*SalesDataTable[[#This Row],[Unit Price]]*SalesDataTable[[#This Row],[Discount %]]</f>
        <v>0</v>
      </c>
      <c r="W1931" s="5">
        <f>YEAR(SalesDataTable[[#This Row],[Order Date]])</f>
        <v>2026</v>
      </c>
      <c r="X1931" s="8" t="str">
        <f>"Q"&amp;ROUNDUP(MONTH(SalesDataTable[[#This Row],[Order Date]])/3,0)</f>
        <v>Q3</v>
      </c>
      <c r="Y1931" s="9">
        <f>MONTH(SalesDataTable[[#This Row],[Order Date]])</f>
        <v>9</v>
      </c>
      <c r="Z1931" s="8" t="str">
        <f>TEXT(SalesDataTable[[#This Row],[Order Date]],"mmm")</f>
        <v>Sep</v>
      </c>
    </row>
    <row r="1932" spans="1:26" ht="16">
      <c r="A1932" s="2">
        <v>2932</v>
      </c>
      <c r="B1932" s="3">
        <v>46284</v>
      </c>
      <c r="C1932" s="5">
        <f>YEAR(SalesDataTable[[#This Row],[Order Date]])</f>
        <v>2026</v>
      </c>
      <c r="D1932" s="14" t="str">
        <f>"Q"&amp;ROUNDUP(MONTH(SalesDataTable[[#This Row],[Order Date]])/3,0)</f>
        <v>Q3</v>
      </c>
      <c r="E1932" s="5">
        <f>MONTH(SalesDataTable[[#This Row],[Order Date]])</f>
        <v>9</v>
      </c>
      <c r="F1932" s="5" t="str">
        <f>TEXT(SalesDataTable[[#This Row],[Order Date]], "MMM")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25">
        <f>SalesDataTable[[#This Row],[Units Sold]]*SalesDataTable[[#This Row],[Unit Price]]</f>
        <v>199.72</v>
      </c>
      <c r="V1932" s="8">
        <f>SalesDataTable[[#This Row],[Units Sold]]*SalesDataTable[[#This Row],[Unit Price]]*SalesDataTable[[#This Row],[Discount %]]</f>
        <v>0</v>
      </c>
      <c r="W1932" s="5">
        <f>YEAR(SalesDataTable[[#This Row],[Order Date]])</f>
        <v>2026</v>
      </c>
      <c r="X1932" s="8" t="str">
        <f>"Q"&amp;ROUNDUP(MONTH(SalesDataTable[[#This Row],[Order Date]])/3,0)</f>
        <v>Q3</v>
      </c>
      <c r="Y1932" s="9">
        <f>MONTH(SalesDataTable[[#This Row],[Order Date]])</f>
        <v>9</v>
      </c>
      <c r="Z1932" s="8" t="str">
        <f>TEXT(SalesDataTable[[#This Row],[Order Date]],"mmm")</f>
        <v>Sep</v>
      </c>
    </row>
    <row r="1933" spans="1:26" ht="16">
      <c r="A1933" s="2">
        <v>3399</v>
      </c>
      <c r="B1933" s="3">
        <v>46284</v>
      </c>
      <c r="C1933" s="5">
        <f>YEAR(SalesDataTable[[#This Row],[Order Date]])</f>
        <v>2026</v>
      </c>
      <c r="D1933" s="14" t="str">
        <f>"Q"&amp;ROUNDUP(MONTH(SalesDataTable[[#This Row],[Order Date]])/3,0)</f>
        <v>Q3</v>
      </c>
      <c r="E1933" s="5">
        <f>MONTH(SalesDataTable[[#This Row],[Order Date]])</f>
        <v>9</v>
      </c>
      <c r="F1933" s="5" t="str">
        <f>TEXT(SalesDataTable[[#This Row],[Order Date]], "MMM")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25">
        <f>SalesDataTable[[#This Row],[Units Sold]]*SalesDataTable[[#This Row],[Unit Price]]</f>
        <v>50.18</v>
      </c>
      <c r="V1933" s="8">
        <f>SalesDataTable[[#This Row],[Units Sold]]*SalesDataTable[[#This Row],[Unit Price]]*SalesDataTable[[#This Row],[Discount %]]</f>
        <v>0</v>
      </c>
      <c r="W1933" s="5">
        <f>YEAR(SalesDataTable[[#This Row],[Order Date]])</f>
        <v>2026</v>
      </c>
      <c r="X1933" s="8" t="str">
        <f>"Q"&amp;ROUNDUP(MONTH(SalesDataTable[[#This Row],[Order Date]])/3,0)</f>
        <v>Q3</v>
      </c>
      <c r="Y1933" s="9">
        <f>MONTH(SalesDataTable[[#This Row],[Order Date]])</f>
        <v>9</v>
      </c>
      <c r="Z1933" s="8" t="str">
        <f>TEXT(SalesDataTable[[#This Row],[Order Date]],"mmm")</f>
        <v>Sep</v>
      </c>
    </row>
    <row r="1934" spans="1:26" ht="16">
      <c r="A1934" s="2">
        <v>3588</v>
      </c>
      <c r="B1934" s="3">
        <v>46284</v>
      </c>
      <c r="C1934" s="5">
        <f>YEAR(SalesDataTable[[#This Row],[Order Date]])</f>
        <v>2026</v>
      </c>
      <c r="D1934" s="14" t="str">
        <f>"Q"&amp;ROUNDUP(MONTH(SalesDataTable[[#This Row],[Order Date]])/3,0)</f>
        <v>Q3</v>
      </c>
      <c r="E1934" s="5">
        <f>MONTH(SalesDataTable[[#This Row],[Order Date]])</f>
        <v>9</v>
      </c>
      <c r="F1934" s="5" t="str">
        <f>TEXT(SalesDataTable[[#This Row],[Order Date]], "MMM")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25">
        <f>SalesDataTable[[#This Row],[Units Sold]]*SalesDataTable[[#This Row],[Unit Price]]</f>
        <v>328.02</v>
      </c>
      <c r="V1934" s="8">
        <f>SalesDataTable[[#This Row],[Units Sold]]*SalesDataTable[[#This Row],[Unit Price]]*SalesDataTable[[#This Row],[Discount %]]</f>
        <v>49.202999999999996</v>
      </c>
      <c r="W1934" s="5">
        <f>YEAR(SalesDataTable[[#This Row],[Order Date]])</f>
        <v>2026</v>
      </c>
      <c r="X1934" s="8" t="str">
        <f>"Q"&amp;ROUNDUP(MONTH(SalesDataTable[[#This Row],[Order Date]])/3,0)</f>
        <v>Q3</v>
      </c>
      <c r="Y1934" s="9">
        <f>MONTH(SalesDataTable[[#This Row],[Order Date]])</f>
        <v>9</v>
      </c>
      <c r="Z1934" s="8" t="str">
        <f>TEXT(SalesDataTable[[#This Row],[Order Date]],"mmm")</f>
        <v>Sep</v>
      </c>
    </row>
    <row r="1935" spans="1:26" ht="16">
      <c r="A1935" s="2">
        <v>3603</v>
      </c>
      <c r="B1935" s="3">
        <v>46284</v>
      </c>
      <c r="C1935" s="5">
        <f>YEAR(SalesDataTable[[#This Row],[Order Date]])</f>
        <v>2026</v>
      </c>
      <c r="D1935" s="14" t="str">
        <f>"Q"&amp;ROUNDUP(MONTH(SalesDataTable[[#This Row],[Order Date]])/3,0)</f>
        <v>Q3</v>
      </c>
      <c r="E1935" s="5">
        <f>MONTH(SalesDataTable[[#This Row],[Order Date]])</f>
        <v>9</v>
      </c>
      <c r="F1935" s="5" t="str">
        <f>TEXT(SalesDataTable[[#This Row],[Order Date]], "MMM")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25">
        <f>SalesDataTable[[#This Row],[Units Sold]]*SalesDataTable[[#This Row],[Unit Price]]</f>
        <v>167.54</v>
      </c>
      <c r="V1935" s="8">
        <f>SalesDataTable[[#This Row],[Units Sold]]*SalesDataTable[[#This Row],[Unit Price]]*SalesDataTable[[#This Row],[Discount %]]</f>
        <v>0</v>
      </c>
      <c r="W1935" s="5">
        <f>YEAR(SalesDataTable[[#This Row],[Order Date]])</f>
        <v>2026</v>
      </c>
      <c r="X1935" s="8" t="str">
        <f>"Q"&amp;ROUNDUP(MONTH(SalesDataTable[[#This Row],[Order Date]])/3,0)</f>
        <v>Q3</v>
      </c>
      <c r="Y1935" s="9">
        <f>MONTH(SalesDataTable[[#This Row],[Order Date]])</f>
        <v>9</v>
      </c>
      <c r="Z1935" s="8" t="str">
        <f>TEXT(SalesDataTable[[#This Row],[Order Date]],"mmm")</f>
        <v>Sep</v>
      </c>
    </row>
    <row r="1936" spans="1:26" ht="16">
      <c r="A1936" s="2">
        <v>3845</v>
      </c>
      <c r="B1936" s="3">
        <v>46284</v>
      </c>
      <c r="C1936" s="5">
        <f>YEAR(SalesDataTable[[#This Row],[Order Date]])</f>
        <v>2026</v>
      </c>
      <c r="D1936" s="14" t="str">
        <f>"Q"&amp;ROUNDUP(MONTH(SalesDataTable[[#This Row],[Order Date]])/3,0)</f>
        <v>Q3</v>
      </c>
      <c r="E1936" s="5">
        <f>MONTH(SalesDataTable[[#This Row],[Order Date]])</f>
        <v>9</v>
      </c>
      <c r="F1936" s="5" t="str">
        <f>TEXT(SalesDataTable[[#This Row],[Order Date]], "MMM")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25">
        <f>SalesDataTable[[#This Row],[Units Sold]]*SalesDataTable[[#This Row],[Unit Price]]</f>
        <v>81.84</v>
      </c>
      <c r="V1936" s="8">
        <f>SalesDataTable[[#This Row],[Units Sold]]*SalesDataTable[[#This Row],[Unit Price]]*SalesDataTable[[#This Row],[Discount %]]</f>
        <v>0</v>
      </c>
      <c r="W1936" s="5">
        <f>YEAR(SalesDataTable[[#This Row],[Order Date]])</f>
        <v>2026</v>
      </c>
      <c r="X1936" s="8" t="str">
        <f>"Q"&amp;ROUNDUP(MONTH(SalesDataTable[[#This Row],[Order Date]])/3,0)</f>
        <v>Q3</v>
      </c>
      <c r="Y1936" s="9">
        <f>MONTH(SalesDataTable[[#This Row],[Order Date]])</f>
        <v>9</v>
      </c>
      <c r="Z1936" s="8" t="str">
        <f>TEXT(SalesDataTable[[#This Row],[Order Date]],"mmm")</f>
        <v>Sep</v>
      </c>
    </row>
    <row r="1937" spans="1:26" ht="16">
      <c r="A1937" s="2">
        <v>4191</v>
      </c>
      <c r="B1937" s="3">
        <v>46284</v>
      </c>
      <c r="C1937" s="5">
        <f>YEAR(SalesDataTable[[#This Row],[Order Date]])</f>
        <v>2026</v>
      </c>
      <c r="D1937" s="14" t="str">
        <f>"Q"&amp;ROUNDUP(MONTH(SalesDataTable[[#This Row],[Order Date]])/3,0)</f>
        <v>Q3</v>
      </c>
      <c r="E1937" s="5">
        <f>MONTH(SalesDataTable[[#This Row],[Order Date]])</f>
        <v>9</v>
      </c>
      <c r="F1937" s="5" t="str">
        <f>TEXT(SalesDataTable[[#This Row],[Order Date]], "MMM")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25">
        <f>SalesDataTable[[#This Row],[Units Sold]]*SalesDataTable[[#This Row],[Unit Price]]</f>
        <v>40.32</v>
      </c>
      <c r="V1937" s="8">
        <f>SalesDataTable[[#This Row],[Units Sold]]*SalesDataTable[[#This Row],[Unit Price]]*SalesDataTable[[#This Row],[Discount %]]</f>
        <v>6.048</v>
      </c>
      <c r="W1937" s="5">
        <f>YEAR(SalesDataTable[[#This Row],[Order Date]])</f>
        <v>2026</v>
      </c>
      <c r="X1937" s="8" t="str">
        <f>"Q"&amp;ROUNDUP(MONTH(SalesDataTable[[#This Row],[Order Date]])/3,0)</f>
        <v>Q3</v>
      </c>
      <c r="Y1937" s="9">
        <f>MONTH(SalesDataTable[[#This Row],[Order Date]])</f>
        <v>9</v>
      </c>
      <c r="Z1937" s="8" t="str">
        <f>TEXT(SalesDataTable[[#This Row],[Order Date]],"mmm")</f>
        <v>Sep</v>
      </c>
    </row>
    <row r="1938" spans="1:26" ht="16">
      <c r="A1938" s="2">
        <v>4269</v>
      </c>
      <c r="B1938" s="3">
        <v>46284</v>
      </c>
      <c r="C1938" s="5">
        <f>YEAR(SalesDataTable[[#This Row],[Order Date]])</f>
        <v>2026</v>
      </c>
      <c r="D1938" s="14" t="str">
        <f>"Q"&amp;ROUNDUP(MONTH(SalesDataTable[[#This Row],[Order Date]])/3,0)</f>
        <v>Q3</v>
      </c>
      <c r="E1938" s="5">
        <f>MONTH(SalesDataTable[[#This Row],[Order Date]])</f>
        <v>9</v>
      </c>
      <c r="F1938" s="5" t="str">
        <f>TEXT(SalesDataTable[[#This Row],[Order Date]], "MMM")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25">
        <f>SalesDataTable[[#This Row],[Units Sold]]*SalesDataTable[[#This Row],[Unit Price]]</f>
        <v>623.36</v>
      </c>
      <c r="V1938" s="8">
        <f>SalesDataTable[[#This Row],[Units Sold]]*SalesDataTable[[#This Row],[Unit Price]]*SalesDataTable[[#This Row],[Discount %]]</f>
        <v>31.168000000000003</v>
      </c>
      <c r="W1938" s="5">
        <f>YEAR(SalesDataTable[[#This Row],[Order Date]])</f>
        <v>2026</v>
      </c>
      <c r="X1938" s="8" t="str">
        <f>"Q"&amp;ROUNDUP(MONTH(SalesDataTable[[#This Row],[Order Date]])/3,0)</f>
        <v>Q3</v>
      </c>
      <c r="Y1938" s="9">
        <f>MONTH(SalesDataTable[[#This Row],[Order Date]])</f>
        <v>9</v>
      </c>
      <c r="Z1938" s="8" t="str">
        <f>TEXT(SalesDataTable[[#This Row],[Order Date]],"mmm")</f>
        <v>Sep</v>
      </c>
    </row>
    <row r="1939" spans="1:26" ht="16">
      <c r="A1939" s="2">
        <v>5</v>
      </c>
      <c r="B1939" s="3">
        <v>46285</v>
      </c>
      <c r="C1939" s="5">
        <f>YEAR(SalesDataTable[[#This Row],[Order Date]])</f>
        <v>2026</v>
      </c>
      <c r="D1939" s="14" t="str">
        <f>"Q"&amp;ROUNDUP(MONTH(SalesDataTable[[#This Row],[Order Date]])/3,0)</f>
        <v>Q3</v>
      </c>
      <c r="E1939" s="5">
        <f>MONTH(SalesDataTable[[#This Row],[Order Date]])</f>
        <v>9</v>
      </c>
      <c r="F1939" s="5" t="str">
        <f>TEXT(SalesDataTable[[#This Row],[Order Date]], "MMM")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25">
        <f>SalesDataTable[[#This Row],[Units Sold]]*SalesDataTable[[#This Row],[Unit Price]]</f>
        <v>51.83</v>
      </c>
      <c r="V1939" s="8">
        <f>SalesDataTable[[#This Row],[Units Sold]]*SalesDataTable[[#This Row],[Unit Price]]*SalesDataTable[[#This Row],[Discount %]]</f>
        <v>0</v>
      </c>
      <c r="W1939" s="5">
        <f>YEAR(SalesDataTable[[#This Row],[Order Date]])</f>
        <v>2026</v>
      </c>
      <c r="X1939" s="8" t="str">
        <f>"Q"&amp;ROUNDUP(MONTH(SalesDataTable[[#This Row],[Order Date]])/3,0)</f>
        <v>Q3</v>
      </c>
      <c r="Y1939" s="9">
        <f>MONTH(SalesDataTable[[#This Row],[Order Date]])</f>
        <v>9</v>
      </c>
      <c r="Z1939" s="8" t="str">
        <f>TEXT(SalesDataTable[[#This Row],[Order Date]],"mmm")</f>
        <v>Sep</v>
      </c>
    </row>
    <row r="1940" spans="1:26" ht="16">
      <c r="A1940" s="2">
        <v>210</v>
      </c>
      <c r="B1940" s="3">
        <v>46285</v>
      </c>
      <c r="C1940" s="5">
        <f>YEAR(SalesDataTable[[#This Row],[Order Date]])</f>
        <v>2026</v>
      </c>
      <c r="D1940" s="14" t="str">
        <f>"Q"&amp;ROUNDUP(MONTH(SalesDataTable[[#This Row],[Order Date]])/3,0)</f>
        <v>Q3</v>
      </c>
      <c r="E1940" s="5">
        <f>MONTH(SalesDataTable[[#This Row],[Order Date]])</f>
        <v>9</v>
      </c>
      <c r="F1940" s="5" t="str">
        <f>TEXT(SalesDataTable[[#This Row],[Order Date]], "MMM")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25">
        <f>SalesDataTable[[#This Row],[Units Sold]]*SalesDataTable[[#This Row],[Unit Price]]</f>
        <v>190.77</v>
      </c>
      <c r="V1940" s="8">
        <f>SalesDataTable[[#This Row],[Units Sold]]*SalesDataTable[[#This Row],[Unit Price]]*SalesDataTable[[#This Row],[Discount %]]</f>
        <v>9.5385000000000009</v>
      </c>
      <c r="W1940" s="5">
        <f>YEAR(SalesDataTable[[#This Row],[Order Date]])</f>
        <v>2026</v>
      </c>
      <c r="X1940" s="8" t="str">
        <f>"Q"&amp;ROUNDUP(MONTH(SalesDataTable[[#This Row],[Order Date]])/3,0)</f>
        <v>Q3</v>
      </c>
      <c r="Y1940" s="9">
        <f>MONTH(SalesDataTable[[#This Row],[Order Date]])</f>
        <v>9</v>
      </c>
      <c r="Z1940" s="8" t="str">
        <f>TEXT(SalesDataTable[[#This Row],[Order Date]],"mmm")</f>
        <v>Sep</v>
      </c>
    </row>
    <row r="1941" spans="1:26" ht="16">
      <c r="A1941" s="2">
        <v>462</v>
      </c>
      <c r="B1941" s="3">
        <v>46285</v>
      </c>
      <c r="C1941" s="5">
        <f>YEAR(SalesDataTable[[#This Row],[Order Date]])</f>
        <v>2026</v>
      </c>
      <c r="D1941" s="14" t="str">
        <f>"Q"&amp;ROUNDUP(MONTH(SalesDataTable[[#This Row],[Order Date]])/3,0)</f>
        <v>Q3</v>
      </c>
      <c r="E1941" s="5">
        <f>MONTH(SalesDataTable[[#This Row],[Order Date]])</f>
        <v>9</v>
      </c>
      <c r="F1941" s="5" t="str">
        <f>TEXT(SalesDataTable[[#This Row],[Order Date]], "MMM")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25">
        <f>SalesDataTable[[#This Row],[Units Sold]]*SalesDataTable[[#This Row],[Unit Price]]</f>
        <v>80.099999999999994</v>
      </c>
      <c r="V1941" s="8">
        <f>SalesDataTable[[#This Row],[Units Sold]]*SalesDataTable[[#This Row],[Unit Price]]*SalesDataTable[[#This Row],[Discount %]]</f>
        <v>4.0049999999999999</v>
      </c>
      <c r="W1941" s="5">
        <f>YEAR(SalesDataTable[[#This Row],[Order Date]])</f>
        <v>2026</v>
      </c>
      <c r="X1941" s="8" t="str">
        <f>"Q"&amp;ROUNDUP(MONTH(SalesDataTable[[#This Row],[Order Date]])/3,0)</f>
        <v>Q3</v>
      </c>
      <c r="Y1941" s="9">
        <f>MONTH(SalesDataTable[[#This Row],[Order Date]])</f>
        <v>9</v>
      </c>
      <c r="Z1941" s="8" t="str">
        <f>TEXT(SalesDataTable[[#This Row],[Order Date]],"mmm")</f>
        <v>Sep</v>
      </c>
    </row>
    <row r="1942" spans="1:26" ht="16">
      <c r="A1942" s="2">
        <v>725</v>
      </c>
      <c r="B1942" s="3">
        <v>46285</v>
      </c>
      <c r="C1942" s="5">
        <f>YEAR(SalesDataTable[[#This Row],[Order Date]])</f>
        <v>2026</v>
      </c>
      <c r="D1942" s="14" t="str">
        <f>"Q"&amp;ROUNDUP(MONTH(SalesDataTable[[#This Row],[Order Date]])/3,0)</f>
        <v>Q3</v>
      </c>
      <c r="E1942" s="5">
        <f>MONTH(SalesDataTable[[#This Row],[Order Date]])</f>
        <v>9</v>
      </c>
      <c r="F1942" s="5" t="str">
        <f>TEXT(SalesDataTable[[#This Row],[Order Date]], "MMM")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25">
        <f>SalesDataTable[[#This Row],[Units Sold]]*SalesDataTable[[#This Row],[Unit Price]]</f>
        <v>82.08</v>
      </c>
      <c r="V1942" s="8">
        <f>SalesDataTable[[#This Row],[Units Sold]]*SalesDataTable[[#This Row],[Unit Price]]*SalesDataTable[[#This Row],[Discount %]]</f>
        <v>4.1040000000000001</v>
      </c>
      <c r="W1942" s="5">
        <f>YEAR(SalesDataTable[[#This Row],[Order Date]])</f>
        <v>2026</v>
      </c>
      <c r="X1942" s="8" t="str">
        <f>"Q"&amp;ROUNDUP(MONTH(SalesDataTable[[#This Row],[Order Date]])/3,0)</f>
        <v>Q3</v>
      </c>
      <c r="Y1942" s="9">
        <f>MONTH(SalesDataTable[[#This Row],[Order Date]])</f>
        <v>9</v>
      </c>
      <c r="Z1942" s="8" t="str">
        <f>TEXT(SalesDataTable[[#This Row],[Order Date]],"mmm")</f>
        <v>Sep</v>
      </c>
    </row>
    <row r="1943" spans="1:26" ht="16">
      <c r="A1943" s="2">
        <v>918</v>
      </c>
      <c r="B1943" s="3">
        <v>46285</v>
      </c>
      <c r="C1943" s="5">
        <f>YEAR(SalesDataTable[[#This Row],[Order Date]])</f>
        <v>2026</v>
      </c>
      <c r="D1943" s="14" t="str">
        <f>"Q"&amp;ROUNDUP(MONTH(SalesDataTable[[#This Row],[Order Date]])/3,0)</f>
        <v>Q3</v>
      </c>
      <c r="E1943" s="5">
        <f>MONTH(SalesDataTable[[#This Row],[Order Date]])</f>
        <v>9</v>
      </c>
      <c r="F1943" s="5" t="str">
        <f>TEXT(SalesDataTable[[#This Row],[Order Date]], "MMM")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25">
        <f>SalesDataTable[[#This Row],[Units Sold]]*SalesDataTable[[#This Row],[Unit Price]]</f>
        <v>50.3</v>
      </c>
      <c r="V1943" s="8">
        <f>SalesDataTable[[#This Row],[Units Sold]]*SalesDataTable[[#This Row],[Unit Price]]*SalesDataTable[[#This Row],[Discount %]]</f>
        <v>2.5150000000000001</v>
      </c>
      <c r="W1943" s="5">
        <f>YEAR(SalesDataTable[[#This Row],[Order Date]])</f>
        <v>2026</v>
      </c>
      <c r="X1943" s="8" t="str">
        <f>"Q"&amp;ROUNDUP(MONTH(SalesDataTable[[#This Row],[Order Date]])/3,0)</f>
        <v>Q3</v>
      </c>
      <c r="Y1943" s="9">
        <f>MONTH(SalesDataTable[[#This Row],[Order Date]])</f>
        <v>9</v>
      </c>
      <c r="Z1943" s="8" t="str">
        <f>TEXT(SalesDataTable[[#This Row],[Order Date]],"mmm")</f>
        <v>Sep</v>
      </c>
    </row>
    <row r="1944" spans="1:26" ht="16">
      <c r="A1944" s="2">
        <v>1442</v>
      </c>
      <c r="B1944" s="3">
        <v>46285</v>
      </c>
      <c r="C1944" s="5">
        <f>YEAR(SalesDataTable[[#This Row],[Order Date]])</f>
        <v>2026</v>
      </c>
      <c r="D1944" s="14" t="str">
        <f>"Q"&amp;ROUNDUP(MONTH(SalesDataTable[[#This Row],[Order Date]])/3,0)</f>
        <v>Q3</v>
      </c>
      <c r="E1944" s="5">
        <f>MONTH(SalesDataTable[[#This Row],[Order Date]])</f>
        <v>9</v>
      </c>
      <c r="F1944" s="5" t="str">
        <f>TEXT(SalesDataTable[[#This Row],[Order Date]], "MMM")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25">
        <f>SalesDataTable[[#This Row],[Units Sold]]*SalesDataTable[[#This Row],[Unit Price]]</f>
        <v>47.68</v>
      </c>
      <c r="V1944" s="8">
        <f>SalesDataTable[[#This Row],[Units Sold]]*SalesDataTable[[#This Row],[Unit Price]]*SalesDataTable[[#This Row],[Discount %]]</f>
        <v>4.7679999999999998</v>
      </c>
      <c r="W1944" s="5">
        <f>YEAR(SalesDataTable[[#This Row],[Order Date]])</f>
        <v>2026</v>
      </c>
      <c r="X1944" s="8" t="str">
        <f>"Q"&amp;ROUNDUP(MONTH(SalesDataTable[[#This Row],[Order Date]])/3,0)</f>
        <v>Q3</v>
      </c>
      <c r="Y1944" s="9">
        <f>MONTH(SalesDataTable[[#This Row],[Order Date]])</f>
        <v>9</v>
      </c>
      <c r="Z1944" s="8" t="str">
        <f>TEXT(SalesDataTable[[#This Row],[Order Date]],"mmm")</f>
        <v>Sep</v>
      </c>
    </row>
    <row r="1945" spans="1:26" ht="16">
      <c r="A1945" s="2">
        <v>4290</v>
      </c>
      <c r="B1945" s="3">
        <v>46285</v>
      </c>
      <c r="C1945" s="5">
        <f>YEAR(SalesDataTable[[#This Row],[Order Date]])</f>
        <v>2026</v>
      </c>
      <c r="D1945" s="14" t="str">
        <f>"Q"&amp;ROUNDUP(MONTH(SalesDataTable[[#This Row],[Order Date]])/3,0)</f>
        <v>Q3</v>
      </c>
      <c r="E1945" s="5">
        <f>MONTH(SalesDataTable[[#This Row],[Order Date]])</f>
        <v>9</v>
      </c>
      <c r="F1945" s="5" t="str">
        <f>TEXT(SalesDataTable[[#This Row],[Order Date]], "MMM")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25">
        <f>SalesDataTable[[#This Row],[Units Sold]]*SalesDataTable[[#This Row],[Unit Price]]</f>
        <v>102.96</v>
      </c>
      <c r="V1945" s="8">
        <f>SalesDataTable[[#This Row],[Units Sold]]*SalesDataTable[[#This Row],[Unit Price]]*SalesDataTable[[#This Row],[Discount %]]</f>
        <v>5.1479999999999997</v>
      </c>
      <c r="W1945" s="5">
        <f>YEAR(SalesDataTable[[#This Row],[Order Date]])</f>
        <v>2026</v>
      </c>
      <c r="X1945" s="8" t="str">
        <f>"Q"&amp;ROUNDUP(MONTH(SalesDataTable[[#This Row],[Order Date]])/3,0)</f>
        <v>Q3</v>
      </c>
      <c r="Y1945" s="9">
        <f>MONTH(SalesDataTable[[#This Row],[Order Date]])</f>
        <v>9</v>
      </c>
      <c r="Z1945" s="8" t="str">
        <f>TEXT(SalesDataTable[[#This Row],[Order Date]],"mmm")</f>
        <v>Sep</v>
      </c>
    </row>
    <row r="1946" spans="1:26" ht="16">
      <c r="A1946" s="2">
        <v>4666</v>
      </c>
      <c r="B1946" s="3">
        <v>46285</v>
      </c>
      <c r="C1946" s="5">
        <f>YEAR(SalesDataTable[[#This Row],[Order Date]])</f>
        <v>2026</v>
      </c>
      <c r="D1946" s="14" t="str">
        <f>"Q"&amp;ROUNDUP(MONTH(SalesDataTable[[#This Row],[Order Date]])/3,0)</f>
        <v>Q3</v>
      </c>
      <c r="E1946" s="5">
        <f>MONTH(SalesDataTable[[#This Row],[Order Date]])</f>
        <v>9</v>
      </c>
      <c r="F1946" s="5" t="str">
        <f>TEXT(SalesDataTable[[#This Row],[Order Date]], "MMM")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25">
        <f>SalesDataTable[[#This Row],[Units Sold]]*SalesDataTable[[#This Row],[Unit Price]]</f>
        <v>247.46</v>
      </c>
      <c r="V1946" s="8">
        <f>SalesDataTable[[#This Row],[Units Sold]]*SalesDataTable[[#This Row],[Unit Price]]*SalesDataTable[[#This Row],[Discount %]]</f>
        <v>0</v>
      </c>
      <c r="W1946" s="5">
        <f>YEAR(SalesDataTable[[#This Row],[Order Date]])</f>
        <v>2026</v>
      </c>
      <c r="X1946" s="8" t="str">
        <f>"Q"&amp;ROUNDUP(MONTH(SalesDataTable[[#This Row],[Order Date]])/3,0)</f>
        <v>Q3</v>
      </c>
      <c r="Y1946" s="9">
        <f>MONTH(SalesDataTable[[#This Row],[Order Date]])</f>
        <v>9</v>
      </c>
      <c r="Z1946" s="8" t="str">
        <f>TEXT(SalesDataTable[[#This Row],[Order Date]],"mmm")</f>
        <v>Sep</v>
      </c>
    </row>
    <row r="1947" spans="1:26" ht="16">
      <c r="A1947" s="2">
        <v>234</v>
      </c>
      <c r="B1947" s="3">
        <v>46286</v>
      </c>
      <c r="C1947" s="5">
        <f>YEAR(SalesDataTable[[#This Row],[Order Date]])</f>
        <v>2026</v>
      </c>
      <c r="D1947" s="14" t="str">
        <f>"Q"&amp;ROUNDUP(MONTH(SalesDataTable[[#This Row],[Order Date]])/3,0)</f>
        <v>Q3</v>
      </c>
      <c r="E1947" s="5">
        <f>MONTH(SalesDataTable[[#This Row],[Order Date]])</f>
        <v>9</v>
      </c>
      <c r="F1947" s="5" t="str">
        <f>TEXT(SalesDataTable[[#This Row],[Order Date]], "MMM")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25">
        <f>SalesDataTable[[#This Row],[Units Sold]]*SalesDataTable[[#This Row],[Unit Price]]</f>
        <v>293.62</v>
      </c>
      <c r="V1947" s="8">
        <f>SalesDataTable[[#This Row],[Units Sold]]*SalesDataTable[[#This Row],[Unit Price]]*SalesDataTable[[#This Row],[Discount %]]</f>
        <v>0</v>
      </c>
      <c r="W1947" s="5">
        <f>YEAR(SalesDataTable[[#This Row],[Order Date]])</f>
        <v>2026</v>
      </c>
      <c r="X1947" s="8" t="str">
        <f>"Q"&amp;ROUNDUP(MONTH(SalesDataTable[[#This Row],[Order Date]])/3,0)</f>
        <v>Q3</v>
      </c>
      <c r="Y1947" s="9">
        <f>MONTH(SalesDataTable[[#This Row],[Order Date]])</f>
        <v>9</v>
      </c>
      <c r="Z1947" s="8" t="str">
        <f>TEXT(SalesDataTable[[#This Row],[Order Date]],"mmm")</f>
        <v>Sep</v>
      </c>
    </row>
    <row r="1948" spans="1:26" ht="16">
      <c r="A1948" s="2">
        <v>802</v>
      </c>
      <c r="B1948" s="3">
        <v>46286</v>
      </c>
      <c r="C1948" s="5">
        <f>YEAR(SalesDataTable[[#This Row],[Order Date]])</f>
        <v>2026</v>
      </c>
      <c r="D1948" s="14" t="str">
        <f>"Q"&amp;ROUNDUP(MONTH(SalesDataTable[[#This Row],[Order Date]])/3,0)</f>
        <v>Q3</v>
      </c>
      <c r="E1948" s="5">
        <f>MONTH(SalesDataTable[[#This Row],[Order Date]])</f>
        <v>9</v>
      </c>
      <c r="F1948" s="5" t="str">
        <f>TEXT(SalesDataTable[[#This Row],[Order Date]], "MMM")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25">
        <f>SalesDataTable[[#This Row],[Units Sold]]*SalesDataTable[[#This Row],[Unit Price]]</f>
        <v>334.32</v>
      </c>
      <c r="V1948" s="8">
        <f>SalesDataTable[[#This Row],[Units Sold]]*SalesDataTable[[#This Row],[Unit Price]]*SalesDataTable[[#This Row],[Discount %]]</f>
        <v>0</v>
      </c>
      <c r="W1948" s="5">
        <f>YEAR(SalesDataTable[[#This Row],[Order Date]])</f>
        <v>2026</v>
      </c>
      <c r="X1948" s="8" t="str">
        <f>"Q"&amp;ROUNDUP(MONTH(SalesDataTable[[#This Row],[Order Date]])/3,0)</f>
        <v>Q3</v>
      </c>
      <c r="Y1948" s="9">
        <f>MONTH(SalesDataTable[[#This Row],[Order Date]])</f>
        <v>9</v>
      </c>
      <c r="Z1948" s="8" t="str">
        <f>TEXT(SalesDataTable[[#This Row],[Order Date]],"mmm")</f>
        <v>Sep</v>
      </c>
    </row>
    <row r="1949" spans="1:26" ht="16">
      <c r="A1949" s="2">
        <v>1942</v>
      </c>
      <c r="B1949" s="3">
        <v>46286</v>
      </c>
      <c r="C1949" s="5">
        <f>YEAR(SalesDataTable[[#This Row],[Order Date]])</f>
        <v>2026</v>
      </c>
      <c r="D1949" s="14" t="str">
        <f>"Q"&amp;ROUNDUP(MONTH(SalesDataTable[[#This Row],[Order Date]])/3,0)</f>
        <v>Q3</v>
      </c>
      <c r="E1949" s="5">
        <f>MONTH(SalesDataTable[[#This Row],[Order Date]])</f>
        <v>9</v>
      </c>
      <c r="F1949" s="5" t="str">
        <f>TEXT(SalesDataTable[[#This Row],[Order Date]], "MMM")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25">
        <f>SalesDataTable[[#This Row],[Units Sold]]*SalesDataTable[[#This Row],[Unit Price]]</f>
        <v>83.69</v>
      </c>
      <c r="V1949" s="8">
        <f>SalesDataTable[[#This Row],[Units Sold]]*SalesDataTable[[#This Row],[Unit Price]]*SalesDataTable[[#This Row],[Discount %]]</f>
        <v>0</v>
      </c>
      <c r="W1949" s="5">
        <f>YEAR(SalesDataTable[[#This Row],[Order Date]])</f>
        <v>2026</v>
      </c>
      <c r="X1949" s="8" t="str">
        <f>"Q"&amp;ROUNDUP(MONTH(SalesDataTable[[#This Row],[Order Date]])/3,0)</f>
        <v>Q3</v>
      </c>
      <c r="Y1949" s="9">
        <f>MONTH(SalesDataTable[[#This Row],[Order Date]])</f>
        <v>9</v>
      </c>
      <c r="Z1949" s="8" t="str">
        <f>TEXT(SalesDataTable[[#This Row],[Order Date]],"mmm")</f>
        <v>Sep</v>
      </c>
    </row>
    <row r="1950" spans="1:26" ht="16">
      <c r="A1950" s="2">
        <v>2200</v>
      </c>
      <c r="B1950" s="3">
        <v>46286</v>
      </c>
      <c r="C1950" s="5">
        <f>YEAR(SalesDataTable[[#This Row],[Order Date]])</f>
        <v>2026</v>
      </c>
      <c r="D1950" s="14" t="str">
        <f>"Q"&amp;ROUNDUP(MONTH(SalesDataTable[[#This Row],[Order Date]])/3,0)</f>
        <v>Q3</v>
      </c>
      <c r="E1950" s="5">
        <f>MONTH(SalesDataTable[[#This Row],[Order Date]])</f>
        <v>9</v>
      </c>
      <c r="F1950" s="5" t="str">
        <f>TEXT(SalesDataTable[[#This Row],[Order Date]], "MMM")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25">
        <f>SalesDataTable[[#This Row],[Units Sold]]*SalesDataTable[[#This Row],[Unit Price]]</f>
        <v>40.4</v>
      </c>
      <c r="V1950" s="8">
        <f>SalesDataTable[[#This Row],[Units Sold]]*SalesDataTable[[#This Row],[Unit Price]]*SalesDataTable[[#This Row],[Discount %]]</f>
        <v>6.06</v>
      </c>
      <c r="W1950" s="5">
        <f>YEAR(SalesDataTable[[#This Row],[Order Date]])</f>
        <v>2026</v>
      </c>
      <c r="X1950" s="8" t="str">
        <f>"Q"&amp;ROUNDUP(MONTH(SalesDataTable[[#This Row],[Order Date]])/3,0)</f>
        <v>Q3</v>
      </c>
      <c r="Y1950" s="9">
        <f>MONTH(SalesDataTable[[#This Row],[Order Date]])</f>
        <v>9</v>
      </c>
      <c r="Z1950" s="8" t="str">
        <f>TEXT(SalesDataTable[[#This Row],[Order Date]],"mmm")</f>
        <v>Sep</v>
      </c>
    </row>
    <row r="1951" spans="1:26" ht="16">
      <c r="A1951" s="2">
        <v>2236</v>
      </c>
      <c r="B1951" s="3">
        <v>46286</v>
      </c>
      <c r="C1951" s="5">
        <f>YEAR(SalesDataTable[[#This Row],[Order Date]])</f>
        <v>2026</v>
      </c>
      <c r="D1951" s="14" t="str">
        <f>"Q"&amp;ROUNDUP(MONTH(SalesDataTable[[#This Row],[Order Date]])/3,0)</f>
        <v>Q3</v>
      </c>
      <c r="E1951" s="5">
        <f>MONTH(SalesDataTable[[#This Row],[Order Date]])</f>
        <v>9</v>
      </c>
      <c r="F1951" s="5" t="str">
        <f>TEXT(SalesDataTable[[#This Row],[Order Date]], "MMM")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25">
        <f>SalesDataTable[[#This Row],[Units Sold]]*SalesDataTable[[#This Row],[Unit Price]]</f>
        <v>429.93</v>
      </c>
      <c r="V1951" s="8">
        <f>SalesDataTable[[#This Row],[Units Sold]]*SalesDataTable[[#This Row],[Unit Price]]*SalesDataTable[[#This Row],[Discount %]]</f>
        <v>0</v>
      </c>
      <c r="W1951" s="5">
        <f>YEAR(SalesDataTable[[#This Row],[Order Date]])</f>
        <v>2026</v>
      </c>
      <c r="X1951" s="8" t="str">
        <f>"Q"&amp;ROUNDUP(MONTH(SalesDataTable[[#This Row],[Order Date]])/3,0)</f>
        <v>Q3</v>
      </c>
      <c r="Y1951" s="9">
        <f>MONTH(SalesDataTable[[#This Row],[Order Date]])</f>
        <v>9</v>
      </c>
      <c r="Z1951" s="8" t="str">
        <f>TEXT(SalesDataTable[[#This Row],[Order Date]],"mmm")</f>
        <v>Sep</v>
      </c>
    </row>
    <row r="1952" spans="1:26" ht="16">
      <c r="A1952" s="2">
        <v>4041</v>
      </c>
      <c r="B1952" s="3">
        <v>46286</v>
      </c>
      <c r="C1952" s="5">
        <f>YEAR(SalesDataTable[[#This Row],[Order Date]])</f>
        <v>2026</v>
      </c>
      <c r="D1952" s="14" t="str">
        <f>"Q"&amp;ROUNDUP(MONTH(SalesDataTable[[#This Row],[Order Date]])/3,0)</f>
        <v>Q3</v>
      </c>
      <c r="E1952" s="5">
        <f>MONTH(SalesDataTable[[#This Row],[Order Date]])</f>
        <v>9</v>
      </c>
      <c r="F1952" s="5" t="str">
        <f>TEXT(SalesDataTable[[#This Row],[Order Date]], "MMM")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25">
        <f>SalesDataTable[[#This Row],[Units Sold]]*SalesDataTable[[#This Row],[Unit Price]]</f>
        <v>766.5</v>
      </c>
      <c r="V1952" s="8">
        <f>SalesDataTable[[#This Row],[Units Sold]]*SalesDataTable[[#This Row],[Unit Price]]*SalesDataTable[[#This Row],[Discount %]]</f>
        <v>76.650000000000006</v>
      </c>
      <c r="W1952" s="5">
        <f>YEAR(SalesDataTable[[#This Row],[Order Date]])</f>
        <v>2026</v>
      </c>
      <c r="X1952" s="8" t="str">
        <f>"Q"&amp;ROUNDUP(MONTH(SalesDataTable[[#This Row],[Order Date]])/3,0)</f>
        <v>Q3</v>
      </c>
      <c r="Y1952" s="9">
        <f>MONTH(SalesDataTable[[#This Row],[Order Date]])</f>
        <v>9</v>
      </c>
      <c r="Z1952" s="8" t="str">
        <f>TEXT(SalesDataTable[[#This Row],[Order Date]],"mmm")</f>
        <v>Sep</v>
      </c>
    </row>
    <row r="1953" spans="1:26" ht="16">
      <c r="A1953" s="2">
        <v>4435</v>
      </c>
      <c r="B1953" s="3">
        <v>46286</v>
      </c>
      <c r="C1953" s="5">
        <f>YEAR(SalesDataTable[[#This Row],[Order Date]])</f>
        <v>2026</v>
      </c>
      <c r="D1953" s="14" t="str">
        <f>"Q"&amp;ROUNDUP(MONTH(SalesDataTable[[#This Row],[Order Date]])/3,0)</f>
        <v>Q3</v>
      </c>
      <c r="E1953" s="5">
        <f>MONTH(SalesDataTable[[#This Row],[Order Date]])</f>
        <v>9</v>
      </c>
      <c r="F1953" s="5" t="str">
        <f>TEXT(SalesDataTable[[#This Row],[Order Date]], "MMM")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25">
        <f>SalesDataTable[[#This Row],[Units Sold]]*SalesDataTable[[#This Row],[Unit Price]]</f>
        <v>146.33000000000001</v>
      </c>
      <c r="V1953" s="8">
        <f>SalesDataTable[[#This Row],[Units Sold]]*SalesDataTable[[#This Row],[Unit Price]]*SalesDataTable[[#This Row],[Discount %]]</f>
        <v>0</v>
      </c>
      <c r="W1953" s="5">
        <f>YEAR(SalesDataTable[[#This Row],[Order Date]])</f>
        <v>2026</v>
      </c>
      <c r="X1953" s="8" t="str">
        <f>"Q"&amp;ROUNDUP(MONTH(SalesDataTable[[#This Row],[Order Date]])/3,0)</f>
        <v>Q3</v>
      </c>
      <c r="Y1953" s="9">
        <f>MONTH(SalesDataTable[[#This Row],[Order Date]])</f>
        <v>9</v>
      </c>
      <c r="Z1953" s="8" t="str">
        <f>TEXT(SalesDataTable[[#This Row],[Order Date]],"mmm")</f>
        <v>Sep</v>
      </c>
    </row>
    <row r="1954" spans="1:26" ht="16">
      <c r="A1954" s="2">
        <v>305</v>
      </c>
      <c r="B1954" s="3">
        <v>46287</v>
      </c>
      <c r="C1954" s="5">
        <f>YEAR(SalesDataTable[[#This Row],[Order Date]])</f>
        <v>2026</v>
      </c>
      <c r="D1954" s="14" t="str">
        <f>"Q"&amp;ROUNDUP(MONTH(SalesDataTable[[#This Row],[Order Date]])/3,0)</f>
        <v>Q3</v>
      </c>
      <c r="E1954" s="5">
        <f>MONTH(SalesDataTable[[#This Row],[Order Date]])</f>
        <v>9</v>
      </c>
      <c r="F1954" s="5" t="str">
        <f>TEXT(SalesDataTable[[#This Row],[Order Date]], "MMM")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25">
        <f>SalesDataTable[[#This Row],[Units Sold]]*SalesDataTable[[#This Row],[Unit Price]]</f>
        <v>130.69999999999999</v>
      </c>
      <c r="V1954" s="8">
        <f>SalesDataTable[[#This Row],[Units Sold]]*SalesDataTable[[#This Row],[Unit Price]]*SalesDataTable[[#This Row],[Discount %]]</f>
        <v>6.5350000000000001</v>
      </c>
      <c r="W1954" s="5">
        <f>YEAR(SalesDataTable[[#This Row],[Order Date]])</f>
        <v>2026</v>
      </c>
      <c r="X1954" s="8" t="str">
        <f>"Q"&amp;ROUNDUP(MONTH(SalesDataTable[[#This Row],[Order Date]])/3,0)</f>
        <v>Q3</v>
      </c>
      <c r="Y1954" s="9">
        <f>MONTH(SalesDataTable[[#This Row],[Order Date]])</f>
        <v>9</v>
      </c>
      <c r="Z1954" s="8" t="str">
        <f>TEXT(SalesDataTable[[#This Row],[Order Date]],"mmm")</f>
        <v>Sep</v>
      </c>
    </row>
    <row r="1955" spans="1:26" ht="16">
      <c r="A1955" s="2">
        <v>808</v>
      </c>
      <c r="B1955" s="3">
        <v>46287</v>
      </c>
      <c r="C1955" s="5">
        <f>YEAR(SalesDataTable[[#This Row],[Order Date]])</f>
        <v>2026</v>
      </c>
      <c r="D1955" s="14" t="str">
        <f>"Q"&amp;ROUNDUP(MONTH(SalesDataTable[[#This Row],[Order Date]])/3,0)</f>
        <v>Q3</v>
      </c>
      <c r="E1955" s="5">
        <f>MONTH(SalesDataTable[[#This Row],[Order Date]])</f>
        <v>9</v>
      </c>
      <c r="F1955" s="5" t="str">
        <f>TEXT(SalesDataTable[[#This Row],[Order Date]], "MMM")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25">
        <f>SalesDataTable[[#This Row],[Units Sold]]*SalesDataTable[[#This Row],[Unit Price]]</f>
        <v>317.04000000000002</v>
      </c>
      <c r="V1955" s="8">
        <f>SalesDataTable[[#This Row],[Units Sold]]*SalesDataTable[[#This Row],[Unit Price]]*SalesDataTable[[#This Row],[Discount %]]</f>
        <v>47.556000000000004</v>
      </c>
      <c r="W1955" s="5">
        <f>YEAR(SalesDataTable[[#This Row],[Order Date]])</f>
        <v>2026</v>
      </c>
      <c r="X1955" s="8" t="str">
        <f>"Q"&amp;ROUNDUP(MONTH(SalesDataTable[[#This Row],[Order Date]])/3,0)</f>
        <v>Q3</v>
      </c>
      <c r="Y1955" s="9">
        <f>MONTH(SalesDataTable[[#This Row],[Order Date]])</f>
        <v>9</v>
      </c>
      <c r="Z1955" s="8" t="str">
        <f>TEXT(SalesDataTable[[#This Row],[Order Date]],"mmm")</f>
        <v>Sep</v>
      </c>
    </row>
    <row r="1956" spans="1:26" ht="16">
      <c r="A1956" s="2">
        <v>1029</v>
      </c>
      <c r="B1956" s="3">
        <v>46287</v>
      </c>
      <c r="C1956" s="5">
        <f>YEAR(SalesDataTable[[#This Row],[Order Date]])</f>
        <v>2026</v>
      </c>
      <c r="D1956" s="14" t="str">
        <f>"Q"&amp;ROUNDUP(MONTH(SalesDataTable[[#This Row],[Order Date]])/3,0)</f>
        <v>Q3</v>
      </c>
      <c r="E1956" s="5">
        <f>MONTH(SalesDataTable[[#This Row],[Order Date]])</f>
        <v>9</v>
      </c>
      <c r="F1956" s="5" t="str">
        <f>TEXT(SalesDataTable[[#This Row],[Order Date]], "MMM")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25">
        <f>SalesDataTable[[#This Row],[Units Sold]]*SalesDataTable[[#This Row],[Unit Price]]</f>
        <v>132.36000000000001</v>
      </c>
      <c r="V1956" s="8">
        <f>SalesDataTable[[#This Row],[Units Sold]]*SalesDataTable[[#This Row],[Unit Price]]*SalesDataTable[[#This Row],[Discount %]]</f>
        <v>6.6180000000000012</v>
      </c>
      <c r="W1956" s="5">
        <f>YEAR(SalesDataTable[[#This Row],[Order Date]])</f>
        <v>2026</v>
      </c>
      <c r="X1956" s="8" t="str">
        <f>"Q"&amp;ROUNDUP(MONTH(SalesDataTable[[#This Row],[Order Date]])/3,0)</f>
        <v>Q3</v>
      </c>
      <c r="Y1956" s="9">
        <f>MONTH(SalesDataTable[[#This Row],[Order Date]])</f>
        <v>9</v>
      </c>
      <c r="Z1956" s="8" t="str">
        <f>TEXT(SalesDataTable[[#This Row],[Order Date]],"mmm")</f>
        <v>Sep</v>
      </c>
    </row>
    <row r="1957" spans="1:26" ht="16">
      <c r="A1957" s="2">
        <v>1721</v>
      </c>
      <c r="B1957" s="3">
        <v>46287</v>
      </c>
      <c r="C1957" s="5">
        <f>YEAR(SalesDataTable[[#This Row],[Order Date]])</f>
        <v>2026</v>
      </c>
      <c r="D1957" s="14" t="str">
        <f>"Q"&amp;ROUNDUP(MONTH(SalesDataTable[[#This Row],[Order Date]])/3,0)</f>
        <v>Q3</v>
      </c>
      <c r="E1957" s="5">
        <f>MONTH(SalesDataTable[[#This Row],[Order Date]])</f>
        <v>9</v>
      </c>
      <c r="F1957" s="5" t="str">
        <f>TEXT(SalesDataTable[[#This Row],[Order Date]], "MMM")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25">
        <f>SalesDataTable[[#This Row],[Units Sold]]*SalesDataTable[[#This Row],[Unit Price]]</f>
        <v>156.81</v>
      </c>
      <c r="V1957" s="8">
        <f>SalesDataTable[[#This Row],[Units Sold]]*SalesDataTable[[#This Row],[Unit Price]]*SalesDataTable[[#This Row],[Discount %]]</f>
        <v>0</v>
      </c>
      <c r="W1957" s="5">
        <f>YEAR(SalesDataTable[[#This Row],[Order Date]])</f>
        <v>2026</v>
      </c>
      <c r="X1957" s="8" t="str">
        <f>"Q"&amp;ROUNDUP(MONTH(SalesDataTable[[#This Row],[Order Date]])/3,0)</f>
        <v>Q3</v>
      </c>
      <c r="Y1957" s="9">
        <f>MONTH(SalesDataTable[[#This Row],[Order Date]])</f>
        <v>9</v>
      </c>
      <c r="Z1957" s="8" t="str">
        <f>TEXT(SalesDataTable[[#This Row],[Order Date]],"mmm")</f>
        <v>Sep</v>
      </c>
    </row>
    <row r="1958" spans="1:26" ht="16">
      <c r="A1958" s="2">
        <v>2425</v>
      </c>
      <c r="B1958" s="3">
        <v>46287</v>
      </c>
      <c r="C1958" s="5">
        <f>YEAR(SalesDataTable[[#This Row],[Order Date]])</f>
        <v>2026</v>
      </c>
      <c r="D1958" s="14" t="str">
        <f>"Q"&amp;ROUNDUP(MONTH(SalesDataTable[[#This Row],[Order Date]])/3,0)</f>
        <v>Q3</v>
      </c>
      <c r="E1958" s="5">
        <f>MONTH(SalesDataTable[[#This Row],[Order Date]])</f>
        <v>9</v>
      </c>
      <c r="F1958" s="5" t="str">
        <f>TEXT(SalesDataTable[[#This Row],[Order Date]], "MMM")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25">
        <f>SalesDataTable[[#This Row],[Units Sold]]*SalesDataTable[[#This Row],[Unit Price]]</f>
        <v>403.56000000000006</v>
      </c>
      <c r="V1958" s="8">
        <f>SalesDataTable[[#This Row],[Units Sold]]*SalesDataTable[[#This Row],[Unit Price]]*SalesDataTable[[#This Row],[Discount %]]</f>
        <v>20.178000000000004</v>
      </c>
      <c r="W1958" s="5">
        <f>YEAR(SalesDataTable[[#This Row],[Order Date]])</f>
        <v>2026</v>
      </c>
      <c r="X1958" s="8" t="str">
        <f>"Q"&amp;ROUNDUP(MONTH(SalesDataTable[[#This Row],[Order Date]])/3,0)</f>
        <v>Q3</v>
      </c>
      <c r="Y1958" s="9">
        <f>MONTH(SalesDataTable[[#This Row],[Order Date]])</f>
        <v>9</v>
      </c>
      <c r="Z1958" s="8" t="str">
        <f>TEXT(SalesDataTable[[#This Row],[Order Date]],"mmm")</f>
        <v>Sep</v>
      </c>
    </row>
    <row r="1959" spans="1:26" ht="16">
      <c r="A1959" s="2">
        <v>3322</v>
      </c>
      <c r="B1959" s="3">
        <v>46287</v>
      </c>
      <c r="C1959" s="5">
        <f>YEAR(SalesDataTable[[#This Row],[Order Date]])</f>
        <v>2026</v>
      </c>
      <c r="D1959" s="14" t="str">
        <f>"Q"&amp;ROUNDUP(MONTH(SalesDataTable[[#This Row],[Order Date]])/3,0)</f>
        <v>Q3</v>
      </c>
      <c r="E1959" s="5">
        <f>MONTH(SalesDataTable[[#This Row],[Order Date]])</f>
        <v>9</v>
      </c>
      <c r="F1959" s="5" t="str">
        <f>TEXT(SalesDataTable[[#This Row],[Order Date]], "MMM")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25">
        <f>SalesDataTable[[#This Row],[Units Sold]]*SalesDataTable[[#This Row],[Unit Price]]</f>
        <v>124.51</v>
      </c>
      <c r="V1959" s="8">
        <f>SalesDataTable[[#This Row],[Units Sold]]*SalesDataTable[[#This Row],[Unit Price]]*SalesDataTable[[#This Row],[Discount %]]</f>
        <v>0</v>
      </c>
      <c r="W1959" s="5">
        <f>YEAR(SalesDataTable[[#This Row],[Order Date]])</f>
        <v>2026</v>
      </c>
      <c r="X1959" s="8" t="str">
        <f>"Q"&amp;ROUNDUP(MONTH(SalesDataTable[[#This Row],[Order Date]])/3,0)</f>
        <v>Q3</v>
      </c>
      <c r="Y1959" s="9">
        <f>MONTH(SalesDataTable[[#This Row],[Order Date]])</f>
        <v>9</v>
      </c>
      <c r="Z1959" s="8" t="str">
        <f>TEXT(SalesDataTable[[#This Row],[Order Date]],"mmm")</f>
        <v>Sep</v>
      </c>
    </row>
    <row r="1960" spans="1:26" ht="16">
      <c r="A1960" s="2">
        <v>3821</v>
      </c>
      <c r="B1960" s="3">
        <v>46287</v>
      </c>
      <c r="C1960" s="5">
        <f>YEAR(SalesDataTable[[#This Row],[Order Date]])</f>
        <v>2026</v>
      </c>
      <c r="D1960" s="14" t="str">
        <f>"Q"&amp;ROUNDUP(MONTH(SalesDataTable[[#This Row],[Order Date]])/3,0)</f>
        <v>Q3</v>
      </c>
      <c r="E1960" s="5">
        <f>MONTH(SalesDataTable[[#This Row],[Order Date]])</f>
        <v>9</v>
      </c>
      <c r="F1960" s="5" t="str">
        <f>TEXT(SalesDataTable[[#This Row],[Order Date]], "MMM")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25">
        <f>SalesDataTable[[#This Row],[Units Sold]]*SalesDataTable[[#This Row],[Unit Price]]</f>
        <v>141</v>
      </c>
      <c r="V1960" s="8">
        <f>SalesDataTable[[#This Row],[Units Sold]]*SalesDataTable[[#This Row],[Unit Price]]*SalesDataTable[[#This Row],[Discount %]]</f>
        <v>0</v>
      </c>
      <c r="W1960" s="5">
        <f>YEAR(SalesDataTable[[#This Row],[Order Date]])</f>
        <v>2026</v>
      </c>
      <c r="X1960" s="8" t="str">
        <f>"Q"&amp;ROUNDUP(MONTH(SalesDataTable[[#This Row],[Order Date]])/3,0)</f>
        <v>Q3</v>
      </c>
      <c r="Y1960" s="9">
        <f>MONTH(SalesDataTable[[#This Row],[Order Date]])</f>
        <v>9</v>
      </c>
      <c r="Z1960" s="8" t="str">
        <f>TEXT(SalesDataTable[[#This Row],[Order Date]],"mmm")</f>
        <v>Sep</v>
      </c>
    </row>
    <row r="1961" spans="1:26" ht="16">
      <c r="A1961" s="2">
        <v>3899</v>
      </c>
      <c r="B1961" s="3">
        <v>46287</v>
      </c>
      <c r="C1961" s="5">
        <f>YEAR(SalesDataTable[[#This Row],[Order Date]])</f>
        <v>2026</v>
      </c>
      <c r="D1961" s="14" t="str">
        <f>"Q"&amp;ROUNDUP(MONTH(SalesDataTable[[#This Row],[Order Date]])/3,0)</f>
        <v>Q3</v>
      </c>
      <c r="E1961" s="5">
        <f>MONTH(SalesDataTable[[#This Row],[Order Date]])</f>
        <v>9</v>
      </c>
      <c r="F1961" s="5" t="str">
        <f>TEXT(SalesDataTable[[#This Row],[Order Date]], "MMM")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25">
        <f>SalesDataTable[[#This Row],[Units Sold]]*SalesDataTable[[#This Row],[Unit Price]]</f>
        <v>730.2</v>
      </c>
      <c r="V1961" s="8">
        <f>SalesDataTable[[#This Row],[Units Sold]]*SalesDataTable[[#This Row],[Unit Price]]*SalesDataTable[[#This Row],[Discount %]]</f>
        <v>109.53</v>
      </c>
      <c r="W1961" s="5">
        <f>YEAR(SalesDataTable[[#This Row],[Order Date]])</f>
        <v>2026</v>
      </c>
      <c r="X1961" s="8" t="str">
        <f>"Q"&amp;ROUNDUP(MONTH(SalesDataTable[[#This Row],[Order Date]])/3,0)</f>
        <v>Q3</v>
      </c>
      <c r="Y1961" s="9">
        <f>MONTH(SalesDataTable[[#This Row],[Order Date]])</f>
        <v>9</v>
      </c>
      <c r="Z1961" s="8" t="str">
        <f>TEXT(SalesDataTable[[#This Row],[Order Date]],"mmm")</f>
        <v>Sep</v>
      </c>
    </row>
    <row r="1962" spans="1:26" ht="16">
      <c r="A1962" s="2">
        <v>4807</v>
      </c>
      <c r="B1962" s="3">
        <v>46287</v>
      </c>
      <c r="C1962" s="5">
        <f>YEAR(SalesDataTable[[#This Row],[Order Date]])</f>
        <v>2026</v>
      </c>
      <c r="D1962" s="14" t="str">
        <f>"Q"&amp;ROUNDUP(MONTH(SalesDataTable[[#This Row],[Order Date]])/3,0)</f>
        <v>Q3</v>
      </c>
      <c r="E1962" s="5">
        <f>MONTH(SalesDataTable[[#This Row],[Order Date]])</f>
        <v>9</v>
      </c>
      <c r="F1962" s="5" t="str">
        <f>TEXT(SalesDataTable[[#This Row],[Order Date]], "MMM")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25">
        <f>SalesDataTable[[#This Row],[Units Sold]]*SalesDataTable[[#This Row],[Unit Price]]</f>
        <v>415.44</v>
      </c>
      <c r="V1962" s="8">
        <f>SalesDataTable[[#This Row],[Units Sold]]*SalesDataTable[[#This Row],[Unit Price]]*SalesDataTable[[#This Row],[Discount %]]</f>
        <v>41.544000000000004</v>
      </c>
      <c r="W1962" s="5">
        <f>YEAR(SalesDataTable[[#This Row],[Order Date]])</f>
        <v>2026</v>
      </c>
      <c r="X1962" s="8" t="str">
        <f>"Q"&amp;ROUNDUP(MONTH(SalesDataTable[[#This Row],[Order Date]])/3,0)</f>
        <v>Q3</v>
      </c>
      <c r="Y1962" s="9">
        <f>MONTH(SalesDataTable[[#This Row],[Order Date]])</f>
        <v>9</v>
      </c>
      <c r="Z1962" s="8" t="str">
        <f>TEXT(SalesDataTable[[#This Row],[Order Date]],"mmm")</f>
        <v>Sep</v>
      </c>
    </row>
    <row r="1963" spans="1:26" ht="16">
      <c r="A1963" s="2">
        <v>30</v>
      </c>
      <c r="B1963" s="3">
        <v>46288</v>
      </c>
      <c r="C1963" s="5">
        <f>YEAR(SalesDataTable[[#This Row],[Order Date]])</f>
        <v>2026</v>
      </c>
      <c r="D1963" s="14" t="str">
        <f>"Q"&amp;ROUNDUP(MONTH(SalesDataTable[[#This Row],[Order Date]])/3,0)</f>
        <v>Q3</v>
      </c>
      <c r="E1963" s="5">
        <f>MONTH(SalesDataTable[[#This Row],[Order Date]])</f>
        <v>9</v>
      </c>
      <c r="F1963" s="5" t="str">
        <f>TEXT(SalesDataTable[[#This Row],[Order Date]], "MMM")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25">
        <f>SalesDataTable[[#This Row],[Units Sold]]*SalesDataTable[[#This Row],[Unit Price]]</f>
        <v>187.64</v>
      </c>
      <c r="V1963" s="8">
        <f>SalesDataTable[[#This Row],[Units Sold]]*SalesDataTable[[#This Row],[Unit Price]]*SalesDataTable[[#This Row],[Discount %]]</f>
        <v>9.3819999999999997</v>
      </c>
      <c r="W1963" s="5">
        <f>YEAR(SalesDataTable[[#This Row],[Order Date]])</f>
        <v>2026</v>
      </c>
      <c r="X1963" s="8" t="str">
        <f>"Q"&amp;ROUNDUP(MONTH(SalesDataTable[[#This Row],[Order Date]])/3,0)</f>
        <v>Q3</v>
      </c>
      <c r="Y1963" s="9">
        <f>MONTH(SalesDataTable[[#This Row],[Order Date]])</f>
        <v>9</v>
      </c>
      <c r="Z1963" s="8" t="str">
        <f>TEXT(SalesDataTable[[#This Row],[Order Date]],"mmm")</f>
        <v>Sep</v>
      </c>
    </row>
    <row r="1964" spans="1:26" ht="16">
      <c r="A1964" s="2">
        <v>3027</v>
      </c>
      <c r="B1964" s="3">
        <v>46288</v>
      </c>
      <c r="C1964" s="5">
        <f>YEAR(SalesDataTable[[#This Row],[Order Date]])</f>
        <v>2026</v>
      </c>
      <c r="D1964" s="14" t="str">
        <f>"Q"&amp;ROUNDUP(MONTH(SalesDataTable[[#This Row],[Order Date]])/3,0)</f>
        <v>Q3</v>
      </c>
      <c r="E1964" s="5">
        <f>MONTH(SalesDataTable[[#This Row],[Order Date]])</f>
        <v>9</v>
      </c>
      <c r="F1964" s="5" t="str">
        <f>TEXT(SalesDataTable[[#This Row],[Order Date]], "MMM")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25">
        <f>SalesDataTable[[#This Row],[Units Sold]]*SalesDataTable[[#This Row],[Unit Price]]</f>
        <v>1241.1199999999999</v>
      </c>
      <c r="V1964" s="8">
        <f>SalesDataTable[[#This Row],[Units Sold]]*SalesDataTable[[#This Row],[Unit Price]]*SalesDataTable[[#This Row],[Discount %]]</f>
        <v>124.11199999999999</v>
      </c>
      <c r="W1964" s="5">
        <f>YEAR(SalesDataTable[[#This Row],[Order Date]])</f>
        <v>2026</v>
      </c>
      <c r="X1964" s="8" t="str">
        <f>"Q"&amp;ROUNDUP(MONTH(SalesDataTable[[#This Row],[Order Date]])/3,0)</f>
        <v>Q3</v>
      </c>
      <c r="Y1964" s="9">
        <f>MONTH(SalesDataTable[[#This Row],[Order Date]])</f>
        <v>9</v>
      </c>
      <c r="Z1964" s="8" t="str">
        <f>TEXT(SalesDataTable[[#This Row],[Order Date]],"mmm")</f>
        <v>Sep</v>
      </c>
    </row>
    <row r="1965" spans="1:26" ht="16">
      <c r="A1965" s="2">
        <v>3690</v>
      </c>
      <c r="B1965" s="3">
        <v>46288</v>
      </c>
      <c r="C1965" s="5">
        <f>YEAR(SalesDataTable[[#This Row],[Order Date]])</f>
        <v>2026</v>
      </c>
      <c r="D1965" s="14" t="str">
        <f>"Q"&amp;ROUNDUP(MONTH(SalesDataTable[[#This Row],[Order Date]])/3,0)</f>
        <v>Q3</v>
      </c>
      <c r="E1965" s="5">
        <f>MONTH(SalesDataTable[[#This Row],[Order Date]])</f>
        <v>9</v>
      </c>
      <c r="F1965" s="5" t="str">
        <f>TEXT(SalesDataTable[[#This Row],[Order Date]], "MMM")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25">
        <f>SalesDataTable[[#This Row],[Units Sold]]*SalesDataTable[[#This Row],[Unit Price]]</f>
        <v>276.42</v>
      </c>
      <c r="V1965" s="8">
        <f>SalesDataTable[[#This Row],[Units Sold]]*SalesDataTable[[#This Row],[Unit Price]]*SalesDataTable[[#This Row],[Discount %]]</f>
        <v>13.821000000000002</v>
      </c>
      <c r="W1965" s="5">
        <f>YEAR(SalesDataTable[[#This Row],[Order Date]])</f>
        <v>2026</v>
      </c>
      <c r="X1965" s="8" t="str">
        <f>"Q"&amp;ROUNDUP(MONTH(SalesDataTable[[#This Row],[Order Date]])/3,0)</f>
        <v>Q3</v>
      </c>
      <c r="Y1965" s="9">
        <f>MONTH(SalesDataTable[[#This Row],[Order Date]])</f>
        <v>9</v>
      </c>
      <c r="Z1965" s="8" t="str">
        <f>TEXT(SalesDataTable[[#This Row],[Order Date]],"mmm")</f>
        <v>Sep</v>
      </c>
    </row>
    <row r="1966" spans="1:26" ht="16">
      <c r="A1966" s="2">
        <v>600</v>
      </c>
      <c r="B1966" s="3">
        <v>46289</v>
      </c>
      <c r="C1966" s="5">
        <f>YEAR(SalesDataTable[[#This Row],[Order Date]])</f>
        <v>2026</v>
      </c>
      <c r="D1966" s="14" t="str">
        <f>"Q"&amp;ROUNDUP(MONTH(SalesDataTable[[#This Row],[Order Date]])/3,0)</f>
        <v>Q3</v>
      </c>
      <c r="E1966" s="5">
        <f>MONTH(SalesDataTable[[#This Row],[Order Date]])</f>
        <v>9</v>
      </c>
      <c r="F1966" s="5" t="str">
        <f>TEXT(SalesDataTable[[#This Row],[Order Date]], "MMM")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25">
        <f>SalesDataTable[[#This Row],[Units Sold]]*SalesDataTable[[#This Row],[Unit Price]]</f>
        <v>239.28000000000003</v>
      </c>
      <c r="V1966" s="8">
        <f>SalesDataTable[[#This Row],[Units Sold]]*SalesDataTable[[#This Row],[Unit Price]]*SalesDataTable[[#This Row],[Discount %]]</f>
        <v>11.964000000000002</v>
      </c>
      <c r="W1966" s="5">
        <f>YEAR(SalesDataTable[[#This Row],[Order Date]])</f>
        <v>2026</v>
      </c>
      <c r="X1966" s="8" t="str">
        <f>"Q"&amp;ROUNDUP(MONTH(SalesDataTable[[#This Row],[Order Date]])/3,0)</f>
        <v>Q3</v>
      </c>
      <c r="Y1966" s="9">
        <f>MONTH(SalesDataTable[[#This Row],[Order Date]])</f>
        <v>9</v>
      </c>
      <c r="Z1966" s="8" t="str">
        <f>TEXT(SalesDataTable[[#This Row],[Order Date]],"mmm")</f>
        <v>Sep</v>
      </c>
    </row>
    <row r="1967" spans="1:26" ht="16">
      <c r="A1967" s="2">
        <v>1931</v>
      </c>
      <c r="B1967" s="3">
        <v>46289</v>
      </c>
      <c r="C1967" s="5">
        <f>YEAR(SalesDataTable[[#This Row],[Order Date]])</f>
        <v>2026</v>
      </c>
      <c r="D1967" s="14" t="str">
        <f>"Q"&amp;ROUNDUP(MONTH(SalesDataTable[[#This Row],[Order Date]])/3,0)</f>
        <v>Q3</v>
      </c>
      <c r="E1967" s="5">
        <f>MONTH(SalesDataTable[[#This Row],[Order Date]])</f>
        <v>9</v>
      </c>
      <c r="F1967" s="5" t="str">
        <f>TEXT(SalesDataTable[[#This Row],[Order Date]], "MMM")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25">
        <f>SalesDataTable[[#This Row],[Units Sold]]*SalesDataTable[[#This Row],[Unit Price]]</f>
        <v>142.80000000000001</v>
      </c>
      <c r="V1967" s="8">
        <f>SalesDataTable[[#This Row],[Units Sold]]*SalesDataTable[[#This Row],[Unit Price]]*SalesDataTable[[#This Row],[Discount %]]</f>
        <v>0</v>
      </c>
      <c r="W1967" s="5">
        <f>YEAR(SalesDataTable[[#This Row],[Order Date]])</f>
        <v>2026</v>
      </c>
      <c r="X1967" s="8" t="str">
        <f>"Q"&amp;ROUNDUP(MONTH(SalesDataTable[[#This Row],[Order Date]])/3,0)</f>
        <v>Q3</v>
      </c>
      <c r="Y1967" s="9">
        <f>MONTH(SalesDataTable[[#This Row],[Order Date]])</f>
        <v>9</v>
      </c>
      <c r="Z1967" s="8" t="str">
        <f>TEXT(SalesDataTable[[#This Row],[Order Date]],"mmm")</f>
        <v>Sep</v>
      </c>
    </row>
    <row r="1968" spans="1:26" ht="16">
      <c r="A1968" s="2">
        <v>2124</v>
      </c>
      <c r="B1968" s="3">
        <v>46289</v>
      </c>
      <c r="C1968" s="5">
        <f>YEAR(SalesDataTable[[#This Row],[Order Date]])</f>
        <v>2026</v>
      </c>
      <c r="D1968" s="14" t="str">
        <f>"Q"&amp;ROUNDUP(MONTH(SalesDataTable[[#This Row],[Order Date]])/3,0)</f>
        <v>Q3</v>
      </c>
      <c r="E1968" s="5">
        <f>MONTH(SalesDataTable[[#This Row],[Order Date]])</f>
        <v>9</v>
      </c>
      <c r="F1968" s="5" t="str">
        <f>TEXT(SalesDataTable[[#This Row],[Order Date]], "MMM")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25">
        <f>SalesDataTable[[#This Row],[Units Sold]]*SalesDataTable[[#This Row],[Unit Price]]</f>
        <v>624.96</v>
      </c>
      <c r="V1968" s="8">
        <f>SalesDataTable[[#This Row],[Units Sold]]*SalesDataTable[[#This Row],[Unit Price]]*SalesDataTable[[#This Row],[Discount %]]</f>
        <v>0</v>
      </c>
      <c r="W1968" s="5">
        <f>YEAR(SalesDataTable[[#This Row],[Order Date]])</f>
        <v>2026</v>
      </c>
      <c r="X1968" s="8" t="str">
        <f>"Q"&amp;ROUNDUP(MONTH(SalesDataTable[[#This Row],[Order Date]])/3,0)</f>
        <v>Q3</v>
      </c>
      <c r="Y1968" s="9">
        <f>MONTH(SalesDataTable[[#This Row],[Order Date]])</f>
        <v>9</v>
      </c>
      <c r="Z1968" s="8" t="str">
        <f>TEXT(SalesDataTable[[#This Row],[Order Date]],"mmm")</f>
        <v>Sep</v>
      </c>
    </row>
    <row r="1969" spans="1:26" ht="16">
      <c r="A1969" s="2">
        <v>2789</v>
      </c>
      <c r="B1969" s="3">
        <v>46289</v>
      </c>
      <c r="C1969" s="5">
        <f>YEAR(SalesDataTable[[#This Row],[Order Date]])</f>
        <v>2026</v>
      </c>
      <c r="D1969" s="14" t="str">
        <f>"Q"&amp;ROUNDUP(MONTH(SalesDataTable[[#This Row],[Order Date]])/3,0)</f>
        <v>Q3</v>
      </c>
      <c r="E1969" s="5">
        <f>MONTH(SalesDataTable[[#This Row],[Order Date]])</f>
        <v>9</v>
      </c>
      <c r="F1969" s="5" t="str">
        <f>TEXT(SalesDataTable[[#This Row],[Order Date]], "MMM")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25">
        <f>SalesDataTable[[#This Row],[Units Sold]]*SalesDataTable[[#This Row],[Unit Price]]</f>
        <v>736.05000000000007</v>
      </c>
      <c r="V1969" s="8">
        <f>SalesDataTable[[#This Row],[Units Sold]]*SalesDataTable[[#This Row],[Unit Price]]*SalesDataTable[[#This Row],[Discount %]]</f>
        <v>36.802500000000002</v>
      </c>
      <c r="W1969" s="5">
        <f>YEAR(SalesDataTable[[#This Row],[Order Date]])</f>
        <v>2026</v>
      </c>
      <c r="X1969" s="8" t="str">
        <f>"Q"&amp;ROUNDUP(MONTH(SalesDataTable[[#This Row],[Order Date]])/3,0)</f>
        <v>Q3</v>
      </c>
      <c r="Y1969" s="9">
        <f>MONTH(SalesDataTable[[#This Row],[Order Date]])</f>
        <v>9</v>
      </c>
      <c r="Z1969" s="8" t="str">
        <f>TEXT(SalesDataTable[[#This Row],[Order Date]],"mmm")</f>
        <v>Sep</v>
      </c>
    </row>
    <row r="1970" spans="1:26" ht="16">
      <c r="A1970" s="2">
        <v>2921</v>
      </c>
      <c r="B1970" s="3">
        <v>46289</v>
      </c>
      <c r="C1970" s="5">
        <f>YEAR(SalesDataTable[[#This Row],[Order Date]])</f>
        <v>2026</v>
      </c>
      <c r="D1970" s="14" t="str">
        <f>"Q"&amp;ROUNDUP(MONTH(SalesDataTable[[#This Row],[Order Date]])/3,0)</f>
        <v>Q3</v>
      </c>
      <c r="E1970" s="5">
        <f>MONTH(SalesDataTable[[#This Row],[Order Date]])</f>
        <v>9</v>
      </c>
      <c r="F1970" s="5" t="str">
        <f>TEXT(SalesDataTable[[#This Row],[Order Date]], "MMM")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25">
        <f>SalesDataTable[[#This Row],[Units Sold]]*SalesDataTable[[#This Row],[Unit Price]]</f>
        <v>587.04</v>
      </c>
      <c r="V1970" s="8">
        <f>SalesDataTable[[#This Row],[Units Sold]]*SalesDataTable[[#This Row],[Unit Price]]*SalesDataTable[[#This Row],[Discount %]]</f>
        <v>29.352</v>
      </c>
      <c r="W1970" s="5">
        <f>YEAR(SalesDataTable[[#This Row],[Order Date]])</f>
        <v>2026</v>
      </c>
      <c r="X1970" s="8" t="str">
        <f>"Q"&amp;ROUNDUP(MONTH(SalesDataTable[[#This Row],[Order Date]])/3,0)</f>
        <v>Q3</v>
      </c>
      <c r="Y1970" s="9">
        <f>MONTH(SalesDataTable[[#This Row],[Order Date]])</f>
        <v>9</v>
      </c>
      <c r="Z1970" s="8" t="str">
        <f>TEXT(SalesDataTable[[#This Row],[Order Date]],"mmm")</f>
        <v>Sep</v>
      </c>
    </row>
    <row r="1971" spans="1:26" ht="16">
      <c r="A1971" s="2">
        <v>3108</v>
      </c>
      <c r="B1971" s="3">
        <v>46289</v>
      </c>
      <c r="C1971" s="5">
        <f>YEAR(SalesDataTable[[#This Row],[Order Date]])</f>
        <v>2026</v>
      </c>
      <c r="D1971" s="14" t="str">
        <f>"Q"&amp;ROUNDUP(MONTH(SalesDataTable[[#This Row],[Order Date]])/3,0)</f>
        <v>Q3</v>
      </c>
      <c r="E1971" s="5">
        <f>MONTH(SalesDataTable[[#This Row],[Order Date]])</f>
        <v>9</v>
      </c>
      <c r="F1971" s="5" t="str">
        <f>TEXT(SalesDataTable[[#This Row],[Order Date]], "MMM")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25">
        <f>SalesDataTable[[#This Row],[Units Sold]]*SalesDataTable[[#This Row],[Unit Price]]</f>
        <v>450.25</v>
      </c>
      <c r="V1971" s="8">
        <f>SalesDataTable[[#This Row],[Units Sold]]*SalesDataTable[[#This Row],[Unit Price]]*SalesDataTable[[#This Row],[Discount %]]</f>
        <v>67.537499999999994</v>
      </c>
      <c r="W1971" s="5">
        <f>YEAR(SalesDataTable[[#This Row],[Order Date]])</f>
        <v>2026</v>
      </c>
      <c r="X1971" s="8" t="str">
        <f>"Q"&amp;ROUNDUP(MONTH(SalesDataTable[[#This Row],[Order Date]])/3,0)</f>
        <v>Q3</v>
      </c>
      <c r="Y1971" s="9">
        <f>MONTH(SalesDataTable[[#This Row],[Order Date]])</f>
        <v>9</v>
      </c>
      <c r="Z1971" s="8" t="str">
        <f>TEXT(SalesDataTable[[#This Row],[Order Date]],"mmm")</f>
        <v>Sep</v>
      </c>
    </row>
    <row r="1972" spans="1:26" ht="16">
      <c r="A1972" s="2">
        <v>3226</v>
      </c>
      <c r="B1972" s="3">
        <v>46289</v>
      </c>
      <c r="C1972" s="5">
        <f>YEAR(SalesDataTable[[#This Row],[Order Date]])</f>
        <v>2026</v>
      </c>
      <c r="D1972" s="14" t="str">
        <f>"Q"&amp;ROUNDUP(MONTH(SalesDataTable[[#This Row],[Order Date]])/3,0)</f>
        <v>Q3</v>
      </c>
      <c r="E1972" s="5">
        <f>MONTH(SalesDataTable[[#This Row],[Order Date]])</f>
        <v>9</v>
      </c>
      <c r="F1972" s="5" t="str">
        <f>TEXT(SalesDataTable[[#This Row],[Order Date]], "MMM")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25">
        <f>SalesDataTable[[#This Row],[Units Sold]]*SalesDataTable[[#This Row],[Unit Price]]</f>
        <v>345.48</v>
      </c>
      <c r="V1972" s="8">
        <f>SalesDataTable[[#This Row],[Units Sold]]*SalesDataTable[[#This Row],[Unit Price]]*SalesDataTable[[#This Row],[Discount %]]</f>
        <v>0</v>
      </c>
      <c r="W1972" s="5">
        <f>YEAR(SalesDataTable[[#This Row],[Order Date]])</f>
        <v>2026</v>
      </c>
      <c r="X1972" s="8" t="str">
        <f>"Q"&amp;ROUNDUP(MONTH(SalesDataTable[[#This Row],[Order Date]])/3,0)</f>
        <v>Q3</v>
      </c>
      <c r="Y1972" s="9">
        <f>MONTH(SalesDataTable[[#This Row],[Order Date]])</f>
        <v>9</v>
      </c>
      <c r="Z1972" s="8" t="str">
        <f>TEXT(SalesDataTable[[#This Row],[Order Date]],"mmm")</f>
        <v>Sep</v>
      </c>
    </row>
    <row r="1973" spans="1:26" ht="16">
      <c r="A1973" s="2">
        <v>3286</v>
      </c>
      <c r="B1973" s="3">
        <v>46289</v>
      </c>
      <c r="C1973" s="5">
        <f>YEAR(SalesDataTable[[#This Row],[Order Date]])</f>
        <v>2026</v>
      </c>
      <c r="D1973" s="14" t="str">
        <f>"Q"&amp;ROUNDUP(MONTH(SalesDataTable[[#This Row],[Order Date]])/3,0)</f>
        <v>Q3</v>
      </c>
      <c r="E1973" s="5">
        <f>MONTH(SalesDataTable[[#This Row],[Order Date]])</f>
        <v>9</v>
      </c>
      <c r="F1973" s="5" t="str">
        <f>TEXT(SalesDataTable[[#This Row],[Order Date]], "MMM")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25">
        <f>SalesDataTable[[#This Row],[Units Sold]]*SalesDataTable[[#This Row],[Unit Price]]</f>
        <v>46.23</v>
      </c>
      <c r="V1973" s="8">
        <f>SalesDataTable[[#This Row],[Units Sold]]*SalesDataTable[[#This Row],[Unit Price]]*SalesDataTable[[#This Row],[Discount %]]</f>
        <v>4.6230000000000002</v>
      </c>
      <c r="W1973" s="5">
        <f>YEAR(SalesDataTable[[#This Row],[Order Date]])</f>
        <v>2026</v>
      </c>
      <c r="X1973" s="8" t="str">
        <f>"Q"&amp;ROUNDUP(MONTH(SalesDataTable[[#This Row],[Order Date]])/3,0)</f>
        <v>Q3</v>
      </c>
      <c r="Y1973" s="9">
        <f>MONTH(SalesDataTable[[#This Row],[Order Date]])</f>
        <v>9</v>
      </c>
      <c r="Z1973" s="8" t="str">
        <f>TEXT(SalesDataTable[[#This Row],[Order Date]],"mmm")</f>
        <v>Sep</v>
      </c>
    </row>
    <row r="1974" spans="1:26" ht="16">
      <c r="A1974" s="2">
        <v>4510</v>
      </c>
      <c r="B1974" s="3">
        <v>46289</v>
      </c>
      <c r="C1974" s="5">
        <f>YEAR(SalesDataTable[[#This Row],[Order Date]])</f>
        <v>2026</v>
      </c>
      <c r="D1974" s="14" t="str">
        <f>"Q"&amp;ROUNDUP(MONTH(SalesDataTable[[#This Row],[Order Date]])/3,0)</f>
        <v>Q3</v>
      </c>
      <c r="E1974" s="5">
        <f>MONTH(SalesDataTable[[#This Row],[Order Date]])</f>
        <v>9</v>
      </c>
      <c r="F1974" s="5" t="str">
        <f>TEXT(SalesDataTable[[#This Row],[Order Date]], "MMM")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25">
        <f>SalesDataTable[[#This Row],[Units Sold]]*SalesDataTable[[#This Row],[Unit Price]]</f>
        <v>247.14</v>
      </c>
      <c r="V1974" s="8">
        <f>SalesDataTable[[#This Row],[Units Sold]]*SalesDataTable[[#This Row],[Unit Price]]*SalesDataTable[[#This Row],[Discount %]]</f>
        <v>37.070999999999998</v>
      </c>
      <c r="W1974" s="5">
        <f>YEAR(SalesDataTable[[#This Row],[Order Date]])</f>
        <v>2026</v>
      </c>
      <c r="X1974" s="8" t="str">
        <f>"Q"&amp;ROUNDUP(MONTH(SalesDataTable[[#This Row],[Order Date]])/3,0)</f>
        <v>Q3</v>
      </c>
      <c r="Y1974" s="9">
        <f>MONTH(SalesDataTable[[#This Row],[Order Date]])</f>
        <v>9</v>
      </c>
      <c r="Z1974" s="8" t="str">
        <f>TEXT(SalesDataTable[[#This Row],[Order Date]],"mmm")</f>
        <v>Sep</v>
      </c>
    </row>
    <row r="1975" spans="1:26" ht="16">
      <c r="A1975" s="2">
        <v>2069</v>
      </c>
      <c r="B1975" s="3">
        <v>46290</v>
      </c>
      <c r="C1975" s="5">
        <f>YEAR(SalesDataTable[[#This Row],[Order Date]])</f>
        <v>2026</v>
      </c>
      <c r="D1975" s="14" t="str">
        <f>"Q"&amp;ROUNDUP(MONTH(SalesDataTable[[#This Row],[Order Date]])/3,0)</f>
        <v>Q3</v>
      </c>
      <c r="E1975" s="5">
        <f>MONTH(SalesDataTable[[#This Row],[Order Date]])</f>
        <v>9</v>
      </c>
      <c r="F1975" s="5" t="str">
        <f>TEXT(SalesDataTable[[#This Row],[Order Date]], "MMM")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25">
        <f>SalesDataTable[[#This Row],[Units Sold]]*SalesDataTable[[#This Row],[Unit Price]]</f>
        <v>344.79</v>
      </c>
      <c r="V1975" s="8">
        <f>SalesDataTable[[#This Row],[Units Sold]]*SalesDataTable[[#This Row],[Unit Price]]*SalesDataTable[[#This Row],[Discount %]]</f>
        <v>0</v>
      </c>
      <c r="W1975" s="5">
        <f>YEAR(SalesDataTable[[#This Row],[Order Date]])</f>
        <v>2026</v>
      </c>
      <c r="X1975" s="8" t="str">
        <f>"Q"&amp;ROUNDUP(MONTH(SalesDataTable[[#This Row],[Order Date]])/3,0)</f>
        <v>Q3</v>
      </c>
      <c r="Y1975" s="9">
        <f>MONTH(SalesDataTable[[#This Row],[Order Date]])</f>
        <v>9</v>
      </c>
      <c r="Z1975" s="8" t="str">
        <f>TEXT(SalesDataTable[[#This Row],[Order Date]],"mmm")</f>
        <v>Sep</v>
      </c>
    </row>
    <row r="1976" spans="1:26" ht="16">
      <c r="A1976" s="2">
        <v>95</v>
      </c>
      <c r="B1976" s="3">
        <v>46291</v>
      </c>
      <c r="C1976" s="5">
        <f>YEAR(SalesDataTable[[#This Row],[Order Date]])</f>
        <v>2026</v>
      </c>
      <c r="D1976" s="14" t="str">
        <f>"Q"&amp;ROUNDUP(MONTH(SalesDataTable[[#This Row],[Order Date]])/3,0)</f>
        <v>Q3</v>
      </c>
      <c r="E1976" s="5">
        <f>MONTH(SalesDataTable[[#This Row],[Order Date]])</f>
        <v>9</v>
      </c>
      <c r="F1976" s="5" t="str">
        <f>TEXT(SalesDataTable[[#This Row],[Order Date]], "MMM")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25">
        <f>SalesDataTable[[#This Row],[Units Sold]]*SalesDataTable[[#This Row],[Unit Price]]</f>
        <v>73.06</v>
      </c>
      <c r="V1976" s="8">
        <f>SalesDataTable[[#This Row],[Units Sold]]*SalesDataTable[[#This Row],[Unit Price]]*SalesDataTable[[#This Row],[Discount %]]</f>
        <v>3.6530000000000005</v>
      </c>
      <c r="W1976" s="5">
        <f>YEAR(SalesDataTable[[#This Row],[Order Date]])</f>
        <v>2026</v>
      </c>
      <c r="X1976" s="8" t="str">
        <f>"Q"&amp;ROUNDUP(MONTH(SalesDataTable[[#This Row],[Order Date]])/3,0)</f>
        <v>Q3</v>
      </c>
      <c r="Y1976" s="9">
        <f>MONTH(SalesDataTable[[#This Row],[Order Date]])</f>
        <v>9</v>
      </c>
      <c r="Z1976" s="8" t="str">
        <f>TEXT(SalesDataTable[[#This Row],[Order Date]],"mmm")</f>
        <v>Sep</v>
      </c>
    </row>
    <row r="1977" spans="1:26" ht="16">
      <c r="A1977" s="2">
        <v>160</v>
      </c>
      <c r="B1977" s="3">
        <v>46291</v>
      </c>
      <c r="C1977" s="5">
        <f>YEAR(SalesDataTable[[#This Row],[Order Date]])</f>
        <v>2026</v>
      </c>
      <c r="D1977" s="14" t="str">
        <f>"Q"&amp;ROUNDUP(MONTH(SalesDataTable[[#This Row],[Order Date]])/3,0)</f>
        <v>Q3</v>
      </c>
      <c r="E1977" s="5">
        <f>MONTH(SalesDataTable[[#This Row],[Order Date]])</f>
        <v>9</v>
      </c>
      <c r="F1977" s="5" t="str">
        <f>TEXT(SalesDataTable[[#This Row],[Order Date]], "MMM")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25">
        <f>SalesDataTable[[#This Row],[Units Sold]]*SalesDataTable[[#This Row],[Unit Price]]</f>
        <v>81.58</v>
      </c>
      <c r="V1977" s="8">
        <f>SalesDataTable[[#This Row],[Units Sold]]*SalesDataTable[[#This Row],[Unit Price]]*SalesDataTable[[#This Row],[Discount %]]</f>
        <v>8.1579999999999995</v>
      </c>
      <c r="W1977" s="5">
        <f>YEAR(SalesDataTable[[#This Row],[Order Date]])</f>
        <v>2026</v>
      </c>
      <c r="X1977" s="8" t="str">
        <f>"Q"&amp;ROUNDUP(MONTH(SalesDataTable[[#This Row],[Order Date]])/3,0)</f>
        <v>Q3</v>
      </c>
      <c r="Y1977" s="9">
        <f>MONTH(SalesDataTable[[#This Row],[Order Date]])</f>
        <v>9</v>
      </c>
      <c r="Z1977" s="8" t="str">
        <f>TEXT(SalesDataTable[[#This Row],[Order Date]],"mmm")</f>
        <v>Sep</v>
      </c>
    </row>
    <row r="1978" spans="1:26" ht="16">
      <c r="A1978" s="2">
        <v>407</v>
      </c>
      <c r="B1978" s="3">
        <v>46291</v>
      </c>
      <c r="C1978" s="5">
        <f>YEAR(SalesDataTable[[#This Row],[Order Date]])</f>
        <v>2026</v>
      </c>
      <c r="D1978" s="14" t="str">
        <f>"Q"&amp;ROUNDUP(MONTH(SalesDataTable[[#This Row],[Order Date]])/3,0)</f>
        <v>Q3</v>
      </c>
      <c r="E1978" s="5">
        <f>MONTH(SalesDataTable[[#This Row],[Order Date]])</f>
        <v>9</v>
      </c>
      <c r="F1978" s="5" t="str">
        <f>TEXT(SalesDataTable[[#This Row],[Order Date]], "MMM")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25">
        <f>SalesDataTable[[#This Row],[Units Sold]]*SalesDataTable[[#This Row],[Unit Price]]</f>
        <v>299.21999999999997</v>
      </c>
      <c r="V1978" s="8">
        <f>SalesDataTable[[#This Row],[Units Sold]]*SalesDataTable[[#This Row],[Unit Price]]*SalesDataTable[[#This Row],[Discount %]]</f>
        <v>29.921999999999997</v>
      </c>
      <c r="W1978" s="5">
        <f>YEAR(SalesDataTable[[#This Row],[Order Date]])</f>
        <v>2026</v>
      </c>
      <c r="X1978" s="8" t="str">
        <f>"Q"&amp;ROUNDUP(MONTH(SalesDataTable[[#This Row],[Order Date]])/3,0)</f>
        <v>Q3</v>
      </c>
      <c r="Y1978" s="9">
        <f>MONTH(SalesDataTable[[#This Row],[Order Date]])</f>
        <v>9</v>
      </c>
      <c r="Z1978" s="8" t="str">
        <f>TEXT(SalesDataTable[[#This Row],[Order Date]],"mmm")</f>
        <v>Sep</v>
      </c>
    </row>
    <row r="1979" spans="1:26" ht="16">
      <c r="A1979" s="2">
        <v>1395</v>
      </c>
      <c r="B1979" s="3">
        <v>46291</v>
      </c>
      <c r="C1979" s="5">
        <f>YEAR(SalesDataTable[[#This Row],[Order Date]])</f>
        <v>2026</v>
      </c>
      <c r="D1979" s="14" t="str">
        <f>"Q"&amp;ROUNDUP(MONTH(SalesDataTable[[#This Row],[Order Date]])/3,0)</f>
        <v>Q3</v>
      </c>
      <c r="E1979" s="5">
        <f>MONTH(SalesDataTable[[#This Row],[Order Date]])</f>
        <v>9</v>
      </c>
      <c r="F1979" s="5" t="str">
        <f>TEXT(SalesDataTable[[#This Row],[Order Date]], "MMM")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25">
        <f>SalesDataTable[[#This Row],[Units Sold]]*SalesDataTable[[#This Row],[Unit Price]]</f>
        <v>79.62</v>
      </c>
      <c r="V1979" s="8">
        <f>SalesDataTable[[#This Row],[Units Sold]]*SalesDataTable[[#This Row],[Unit Price]]*SalesDataTable[[#This Row],[Discount %]]</f>
        <v>3.9810000000000003</v>
      </c>
      <c r="W1979" s="5">
        <f>YEAR(SalesDataTable[[#This Row],[Order Date]])</f>
        <v>2026</v>
      </c>
      <c r="X1979" s="8" t="str">
        <f>"Q"&amp;ROUNDUP(MONTH(SalesDataTable[[#This Row],[Order Date]])/3,0)</f>
        <v>Q3</v>
      </c>
      <c r="Y1979" s="9">
        <f>MONTH(SalesDataTable[[#This Row],[Order Date]])</f>
        <v>9</v>
      </c>
      <c r="Z1979" s="8" t="str">
        <f>TEXT(SalesDataTable[[#This Row],[Order Date]],"mmm")</f>
        <v>Sep</v>
      </c>
    </row>
    <row r="1980" spans="1:26" ht="16">
      <c r="A1980" s="2">
        <v>2085</v>
      </c>
      <c r="B1980" s="3">
        <v>46291</v>
      </c>
      <c r="C1980" s="5">
        <f>YEAR(SalesDataTable[[#This Row],[Order Date]])</f>
        <v>2026</v>
      </c>
      <c r="D1980" s="14" t="str">
        <f>"Q"&amp;ROUNDUP(MONTH(SalesDataTable[[#This Row],[Order Date]])/3,0)</f>
        <v>Q3</v>
      </c>
      <c r="E1980" s="5">
        <f>MONTH(SalesDataTable[[#This Row],[Order Date]])</f>
        <v>9</v>
      </c>
      <c r="F1980" s="5" t="str">
        <f>TEXT(SalesDataTable[[#This Row],[Order Date]], "MMM")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25">
        <f>SalesDataTable[[#This Row],[Units Sold]]*SalesDataTable[[#This Row],[Unit Price]]</f>
        <v>574.38</v>
      </c>
      <c r="V1980" s="8">
        <f>SalesDataTable[[#This Row],[Units Sold]]*SalesDataTable[[#This Row],[Unit Price]]*SalesDataTable[[#This Row],[Discount %]]</f>
        <v>0</v>
      </c>
      <c r="W1980" s="5">
        <f>YEAR(SalesDataTable[[#This Row],[Order Date]])</f>
        <v>2026</v>
      </c>
      <c r="X1980" s="8" t="str">
        <f>"Q"&amp;ROUNDUP(MONTH(SalesDataTable[[#This Row],[Order Date]])/3,0)</f>
        <v>Q3</v>
      </c>
      <c r="Y1980" s="9">
        <f>MONTH(SalesDataTable[[#This Row],[Order Date]])</f>
        <v>9</v>
      </c>
      <c r="Z1980" s="8" t="str">
        <f>TEXT(SalesDataTable[[#This Row],[Order Date]],"mmm")</f>
        <v>Sep</v>
      </c>
    </row>
    <row r="1981" spans="1:26" ht="16">
      <c r="A1981" s="2">
        <v>3124</v>
      </c>
      <c r="B1981" s="3">
        <v>46291</v>
      </c>
      <c r="C1981" s="5">
        <f>YEAR(SalesDataTable[[#This Row],[Order Date]])</f>
        <v>2026</v>
      </c>
      <c r="D1981" s="14" t="str">
        <f>"Q"&amp;ROUNDUP(MONTH(SalesDataTable[[#This Row],[Order Date]])/3,0)</f>
        <v>Q3</v>
      </c>
      <c r="E1981" s="5">
        <f>MONTH(SalesDataTable[[#This Row],[Order Date]])</f>
        <v>9</v>
      </c>
      <c r="F1981" s="5" t="str">
        <f>TEXT(SalesDataTable[[#This Row],[Order Date]], "MMM")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25">
        <f>SalesDataTable[[#This Row],[Units Sold]]*SalesDataTable[[#This Row],[Unit Price]]</f>
        <v>139.44</v>
      </c>
      <c r="V1981" s="8">
        <f>SalesDataTable[[#This Row],[Units Sold]]*SalesDataTable[[#This Row],[Unit Price]]*SalesDataTable[[#This Row],[Discount %]]</f>
        <v>6.9720000000000004</v>
      </c>
      <c r="W1981" s="5">
        <f>YEAR(SalesDataTable[[#This Row],[Order Date]])</f>
        <v>2026</v>
      </c>
      <c r="X1981" s="8" t="str">
        <f>"Q"&amp;ROUNDUP(MONTH(SalesDataTable[[#This Row],[Order Date]])/3,0)</f>
        <v>Q3</v>
      </c>
      <c r="Y1981" s="9">
        <f>MONTH(SalesDataTable[[#This Row],[Order Date]])</f>
        <v>9</v>
      </c>
      <c r="Z1981" s="8" t="str">
        <f>TEXT(SalesDataTable[[#This Row],[Order Date]],"mmm")</f>
        <v>Sep</v>
      </c>
    </row>
    <row r="1982" spans="1:26" ht="16">
      <c r="A1982" s="2">
        <v>3216</v>
      </c>
      <c r="B1982" s="3">
        <v>46291</v>
      </c>
      <c r="C1982" s="5">
        <f>YEAR(SalesDataTable[[#This Row],[Order Date]])</f>
        <v>2026</v>
      </c>
      <c r="D1982" s="14" t="str">
        <f>"Q"&amp;ROUNDUP(MONTH(SalesDataTable[[#This Row],[Order Date]])/3,0)</f>
        <v>Q3</v>
      </c>
      <c r="E1982" s="5">
        <f>MONTH(SalesDataTable[[#This Row],[Order Date]])</f>
        <v>9</v>
      </c>
      <c r="F1982" s="5" t="str">
        <f>TEXT(SalesDataTable[[#This Row],[Order Date]], "MMM")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25">
        <f>SalesDataTable[[#This Row],[Units Sold]]*SalesDataTable[[#This Row],[Unit Price]]</f>
        <v>70.88</v>
      </c>
      <c r="V1982" s="8">
        <f>SalesDataTable[[#This Row],[Units Sold]]*SalesDataTable[[#This Row],[Unit Price]]*SalesDataTable[[#This Row],[Discount %]]</f>
        <v>7.0880000000000001</v>
      </c>
      <c r="W1982" s="5">
        <f>YEAR(SalesDataTable[[#This Row],[Order Date]])</f>
        <v>2026</v>
      </c>
      <c r="X1982" s="8" t="str">
        <f>"Q"&amp;ROUNDUP(MONTH(SalesDataTable[[#This Row],[Order Date]])/3,0)</f>
        <v>Q3</v>
      </c>
      <c r="Y1982" s="9">
        <f>MONTH(SalesDataTable[[#This Row],[Order Date]])</f>
        <v>9</v>
      </c>
      <c r="Z1982" s="8" t="str">
        <f>TEXT(SalesDataTable[[#This Row],[Order Date]],"mmm")</f>
        <v>Sep</v>
      </c>
    </row>
    <row r="1983" spans="1:26" ht="16">
      <c r="A1983" s="2">
        <v>3743</v>
      </c>
      <c r="B1983" s="3">
        <v>46291</v>
      </c>
      <c r="C1983" s="5">
        <f>YEAR(SalesDataTable[[#This Row],[Order Date]])</f>
        <v>2026</v>
      </c>
      <c r="D1983" s="14" t="str">
        <f>"Q"&amp;ROUNDUP(MONTH(SalesDataTable[[#This Row],[Order Date]])/3,0)</f>
        <v>Q3</v>
      </c>
      <c r="E1983" s="5">
        <f>MONTH(SalesDataTable[[#This Row],[Order Date]])</f>
        <v>9</v>
      </c>
      <c r="F1983" s="5" t="str">
        <f>TEXT(SalesDataTable[[#This Row],[Order Date]], "MMM")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25">
        <f>SalesDataTable[[#This Row],[Units Sold]]*SalesDataTable[[#This Row],[Unit Price]]</f>
        <v>144.63999999999999</v>
      </c>
      <c r="V1983" s="8">
        <f>SalesDataTable[[#This Row],[Units Sold]]*SalesDataTable[[#This Row],[Unit Price]]*SalesDataTable[[#This Row],[Discount %]]</f>
        <v>7.2319999999999993</v>
      </c>
      <c r="W1983" s="5">
        <f>YEAR(SalesDataTable[[#This Row],[Order Date]])</f>
        <v>2026</v>
      </c>
      <c r="X1983" s="8" t="str">
        <f>"Q"&amp;ROUNDUP(MONTH(SalesDataTable[[#This Row],[Order Date]])/3,0)</f>
        <v>Q3</v>
      </c>
      <c r="Y1983" s="9">
        <f>MONTH(SalesDataTable[[#This Row],[Order Date]])</f>
        <v>9</v>
      </c>
      <c r="Z1983" s="8" t="str">
        <f>TEXT(SalesDataTable[[#This Row],[Order Date]],"mmm")</f>
        <v>Sep</v>
      </c>
    </row>
    <row r="1984" spans="1:26" ht="16">
      <c r="A1984" s="2">
        <v>3788</v>
      </c>
      <c r="B1984" s="3">
        <v>46291</v>
      </c>
      <c r="C1984" s="5">
        <f>YEAR(SalesDataTable[[#This Row],[Order Date]])</f>
        <v>2026</v>
      </c>
      <c r="D1984" s="14" t="str">
        <f>"Q"&amp;ROUNDUP(MONTH(SalesDataTable[[#This Row],[Order Date]])/3,0)</f>
        <v>Q3</v>
      </c>
      <c r="E1984" s="5">
        <f>MONTH(SalesDataTable[[#This Row],[Order Date]])</f>
        <v>9</v>
      </c>
      <c r="F1984" s="5" t="str">
        <f>TEXT(SalesDataTable[[#This Row],[Order Date]], "MMM")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25">
        <f>SalesDataTable[[#This Row],[Units Sold]]*SalesDataTable[[#This Row],[Unit Price]]</f>
        <v>71.86</v>
      </c>
      <c r="V1984" s="8">
        <f>SalesDataTable[[#This Row],[Units Sold]]*SalesDataTable[[#This Row],[Unit Price]]*SalesDataTable[[#This Row],[Discount %]]</f>
        <v>0</v>
      </c>
      <c r="W1984" s="5">
        <f>YEAR(SalesDataTable[[#This Row],[Order Date]])</f>
        <v>2026</v>
      </c>
      <c r="X1984" s="8" t="str">
        <f>"Q"&amp;ROUNDUP(MONTH(SalesDataTable[[#This Row],[Order Date]])/3,0)</f>
        <v>Q3</v>
      </c>
      <c r="Y1984" s="9">
        <f>MONTH(SalesDataTable[[#This Row],[Order Date]])</f>
        <v>9</v>
      </c>
      <c r="Z1984" s="8" t="str">
        <f>TEXT(SalesDataTable[[#This Row],[Order Date]],"mmm")</f>
        <v>Sep</v>
      </c>
    </row>
    <row r="1985" spans="1:26" ht="16">
      <c r="A1985" s="2">
        <v>4883</v>
      </c>
      <c r="B1985" s="3">
        <v>46291</v>
      </c>
      <c r="C1985" s="5">
        <f>YEAR(SalesDataTable[[#This Row],[Order Date]])</f>
        <v>2026</v>
      </c>
      <c r="D1985" s="14" t="str">
        <f>"Q"&amp;ROUNDUP(MONTH(SalesDataTable[[#This Row],[Order Date]])/3,0)</f>
        <v>Q3</v>
      </c>
      <c r="E1985" s="5">
        <f>MONTH(SalesDataTable[[#This Row],[Order Date]])</f>
        <v>9</v>
      </c>
      <c r="F1985" s="5" t="str">
        <f>TEXT(SalesDataTable[[#This Row],[Order Date]], "MMM")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25">
        <f>SalesDataTable[[#This Row],[Units Sold]]*SalesDataTable[[#This Row],[Unit Price]]</f>
        <v>199.7</v>
      </c>
      <c r="V1985" s="8">
        <f>SalesDataTable[[#This Row],[Units Sold]]*SalesDataTable[[#This Row],[Unit Price]]*SalesDataTable[[#This Row],[Discount %]]</f>
        <v>0</v>
      </c>
      <c r="W1985" s="5">
        <f>YEAR(SalesDataTable[[#This Row],[Order Date]])</f>
        <v>2026</v>
      </c>
      <c r="X1985" s="8" t="str">
        <f>"Q"&amp;ROUNDUP(MONTH(SalesDataTable[[#This Row],[Order Date]])/3,0)</f>
        <v>Q3</v>
      </c>
      <c r="Y1985" s="9">
        <f>MONTH(SalesDataTable[[#This Row],[Order Date]])</f>
        <v>9</v>
      </c>
      <c r="Z1985" s="8" t="str">
        <f>TEXT(SalesDataTable[[#This Row],[Order Date]],"mmm")</f>
        <v>Sep</v>
      </c>
    </row>
    <row r="1986" spans="1:26" ht="16">
      <c r="A1986" s="2">
        <v>1577</v>
      </c>
      <c r="B1986" s="3">
        <v>46292</v>
      </c>
      <c r="C1986" s="5">
        <f>YEAR(SalesDataTable[[#This Row],[Order Date]])</f>
        <v>2026</v>
      </c>
      <c r="D1986" s="14" t="str">
        <f>"Q"&amp;ROUNDUP(MONTH(SalesDataTable[[#This Row],[Order Date]])/3,0)</f>
        <v>Q3</v>
      </c>
      <c r="E1986" s="5">
        <f>MONTH(SalesDataTable[[#This Row],[Order Date]])</f>
        <v>9</v>
      </c>
      <c r="F1986" s="5" t="str">
        <f>TEXT(SalesDataTable[[#This Row],[Order Date]], "MMM")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25">
        <f>SalesDataTable[[#This Row],[Units Sold]]*SalesDataTable[[#This Row],[Unit Price]]</f>
        <v>617.12</v>
      </c>
      <c r="V1986" s="8">
        <f>SalesDataTable[[#This Row],[Units Sold]]*SalesDataTable[[#This Row],[Unit Price]]*SalesDataTable[[#This Row],[Discount %]]</f>
        <v>30.856000000000002</v>
      </c>
      <c r="W1986" s="5">
        <f>YEAR(SalesDataTable[[#This Row],[Order Date]])</f>
        <v>2026</v>
      </c>
      <c r="X1986" s="8" t="str">
        <f>"Q"&amp;ROUNDUP(MONTH(SalesDataTable[[#This Row],[Order Date]])/3,0)</f>
        <v>Q3</v>
      </c>
      <c r="Y1986" s="9">
        <f>MONTH(SalesDataTable[[#This Row],[Order Date]])</f>
        <v>9</v>
      </c>
      <c r="Z1986" s="8" t="str">
        <f>TEXT(SalesDataTable[[#This Row],[Order Date]],"mmm")</f>
        <v>Sep</v>
      </c>
    </row>
    <row r="1987" spans="1:26" ht="16">
      <c r="A1987" s="2">
        <v>2310</v>
      </c>
      <c r="B1987" s="3">
        <v>46292</v>
      </c>
      <c r="C1987" s="5">
        <f>YEAR(SalesDataTable[[#This Row],[Order Date]])</f>
        <v>2026</v>
      </c>
      <c r="D1987" s="14" t="str">
        <f>"Q"&amp;ROUNDUP(MONTH(SalesDataTable[[#This Row],[Order Date]])/3,0)</f>
        <v>Q3</v>
      </c>
      <c r="E1987" s="5">
        <f>MONTH(SalesDataTable[[#This Row],[Order Date]])</f>
        <v>9</v>
      </c>
      <c r="F1987" s="5" t="str">
        <f>TEXT(SalesDataTable[[#This Row],[Order Date]], "MMM")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25">
        <f>SalesDataTable[[#This Row],[Units Sold]]*SalesDataTable[[#This Row],[Unit Price]]</f>
        <v>165.44</v>
      </c>
      <c r="V1987" s="8">
        <f>SalesDataTable[[#This Row],[Units Sold]]*SalesDataTable[[#This Row],[Unit Price]]*SalesDataTable[[#This Row],[Discount %]]</f>
        <v>0</v>
      </c>
      <c r="W1987" s="5">
        <f>YEAR(SalesDataTable[[#This Row],[Order Date]])</f>
        <v>2026</v>
      </c>
      <c r="X1987" s="8" t="str">
        <f>"Q"&amp;ROUNDUP(MONTH(SalesDataTable[[#This Row],[Order Date]])/3,0)</f>
        <v>Q3</v>
      </c>
      <c r="Y1987" s="9">
        <f>MONTH(SalesDataTable[[#This Row],[Order Date]])</f>
        <v>9</v>
      </c>
      <c r="Z1987" s="8" t="str">
        <f>TEXT(SalesDataTable[[#This Row],[Order Date]],"mmm")</f>
        <v>Sep</v>
      </c>
    </row>
    <row r="1988" spans="1:26" ht="16">
      <c r="A1988" s="2">
        <v>2383</v>
      </c>
      <c r="B1988" s="3">
        <v>46292</v>
      </c>
      <c r="C1988" s="5">
        <f>YEAR(SalesDataTable[[#This Row],[Order Date]])</f>
        <v>2026</v>
      </c>
      <c r="D1988" s="14" t="str">
        <f>"Q"&amp;ROUNDUP(MONTH(SalesDataTable[[#This Row],[Order Date]])/3,0)</f>
        <v>Q3</v>
      </c>
      <c r="E1988" s="5">
        <f>MONTH(SalesDataTable[[#This Row],[Order Date]])</f>
        <v>9</v>
      </c>
      <c r="F1988" s="5" t="str">
        <f>TEXT(SalesDataTable[[#This Row],[Order Date]], "MMM")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25">
        <f>SalesDataTable[[#This Row],[Units Sold]]*SalesDataTable[[#This Row],[Unit Price]]</f>
        <v>260.58</v>
      </c>
      <c r="V1988" s="8">
        <f>SalesDataTable[[#This Row],[Units Sold]]*SalesDataTable[[#This Row],[Unit Price]]*SalesDataTable[[#This Row],[Discount %]]</f>
        <v>26.058</v>
      </c>
      <c r="W1988" s="5">
        <f>YEAR(SalesDataTable[[#This Row],[Order Date]])</f>
        <v>2026</v>
      </c>
      <c r="X1988" s="8" t="str">
        <f>"Q"&amp;ROUNDUP(MONTH(SalesDataTable[[#This Row],[Order Date]])/3,0)</f>
        <v>Q3</v>
      </c>
      <c r="Y1988" s="9">
        <f>MONTH(SalesDataTable[[#This Row],[Order Date]])</f>
        <v>9</v>
      </c>
      <c r="Z1988" s="8" t="str">
        <f>TEXT(SalesDataTable[[#This Row],[Order Date]],"mmm")</f>
        <v>Sep</v>
      </c>
    </row>
    <row r="1989" spans="1:26" ht="16">
      <c r="A1989" s="2">
        <v>2803</v>
      </c>
      <c r="B1989" s="3">
        <v>46292</v>
      </c>
      <c r="C1989" s="5">
        <f>YEAR(SalesDataTable[[#This Row],[Order Date]])</f>
        <v>2026</v>
      </c>
      <c r="D1989" s="14" t="str">
        <f>"Q"&amp;ROUNDUP(MONTH(SalesDataTable[[#This Row],[Order Date]])/3,0)</f>
        <v>Q3</v>
      </c>
      <c r="E1989" s="5">
        <f>MONTH(SalesDataTable[[#This Row],[Order Date]])</f>
        <v>9</v>
      </c>
      <c r="F1989" s="5" t="str">
        <f>TEXT(SalesDataTable[[#This Row],[Order Date]], "MMM")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25">
        <f>SalesDataTable[[#This Row],[Units Sold]]*SalesDataTable[[#This Row],[Unit Price]]</f>
        <v>110.72999999999999</v>
      </c>
      <c r="V1989" s="8">
        <f>SalesDataTable[[#This Row],[Units Sold]]*SalesDataTable[[#This Row],[Unit Price]]*SalesDataTable[[#This Row],[Discount %]]</f>
        <v>5.5365000000000002</v>
      </c>
      <c r="W1989" s="5">
        <f>YEAR(SalesDataTable[[#This Row],[Order Date]])</f>
        <v>2026</v>
      </c>
      <c r="X1989" s="8" t="str">
        <f>"Q"&amp;ROUNDUP(MONTH(SalesDataTable[[#This Row],[Order Date]])/3,0)</f>
        <v>Q3</v>
      </c>
      <c r="Y1989" s="9">
        <f>MONTH(SalesDataTable[[#This Row],[Order Date]])</f>
        <v>9</v>
      </c>
      <c r="Z1989" s="8" t="str">
        <f>TEXT(SalesDataTable[[#This Row],[Order Date]],"mmm")</f>
        <v>Sep</v>
      </c>
    </row>
    <row r="1990" spans="1:26" ht="16">
      <c r="A1990" s="2">
        <v>4199</v>
      </c>
      <c r="B1990" s="3">
        <v>46292</v>
      </c>
      <c r="C1990" s="5">
        <f>YEAR(SalesDataTable[[#This Row],[Order Date]])</f>
        <v>2026</v>
      </c>
      <c r="D1990" s="14" t="str">
        <f>"Q"&amp;ROUNDUP(MONTH(SalesDataTable[[#This Row],[Order Date]])/3,0)</f>
        <v>Q3</v>
      </c>
      <c r="E1990" s="5">
        <f>MONTH(SalesDataTable[[#This Row],[Order Date]])</f>
        <v>9</v>
      </c>
      <c r="F1990" s="5" t="str">
        <f>TEXT(SalesDataTable[[#This Row],[Order Date]], "MMM")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25">
        <f>SalesDataTable[[#This Row],[Units Sold]]*SalesDataTable[[#This Row],[Unit Price]]</f>
        <v>50.02</v>
      </c>
      <c r="V1990" s="8">
        <f>SalesDataTable[[#This Row],[Units Sold]]*SalesDataTable[[#This Row],[Unit Price]]*SalesDataTable[[#This Row],[Discount %]]</f>
        <v>0</v>
      </c>
      <c r="W1990" s="5">
        <f>YEAR(SalesDataTable[[#This Row],[Order Date]])</f>
        <v>2026</v>
      </c>
      <c r="X1990" s="8" t="str">
        <f>"Q"&amp;ROUNDUP(MONTH(SalesDataTable[[#This Row],[Order Date]])/3,0)</f>
        <v>Q3</v>
      </c>
      <c r="Y1990" s="9">
        <f>MONTH(SalesDataTable[[#This Row],[Order Date]])</f>
        <v>9</v>
      </c>
      <c r="Z1990" s="8" t="str">
        <f>TEXT(SalesDataTable[[#This Row],[Order Date]],"mmm")</f>
        <v>Sep</v>
      </c>
    </row>
    <row r="1991" spans="1:26" ht="16">
      <c r="A1991" s="2">
        <v>4517</v>
      </c>
      <c r="B1991" s="3">
        <v>46292</v>
      </c>
      <c r="C1991" s="5">
        <f>YEAR(SalesDataTable[[#This Row],[Order Date]])</f>
        <v>2026</v>
      </c>
      <c r="D1991" s="14" t="str">
        <f>"Q"&amp;ROUNDUP(MONTH(SalesDataTable[[#This Row],[Order Date]])/3,0)</f>
        <v>Q3</v>
      </c>
      <c r="E1991" s="5">
        <f>MONTH(SalesDataTable[[#This Row],[Order Date]])</f>
        <v>9</v>
      </c>
      <c r="F1991" s="5" t="str">
        <f>TEXT(SalesDataTable[[#This Row],[Order Date]], "MMM")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25">
        <f>SalesDataTable[[#This Row],[Units Sold]]*SalesDataTable[[#This Row],[Unit Price]]</f>
        <v>83.32</v>
      </c>
      <c r="V1991" s="8">
        <f>SalesDataTable[[#This Row],[Units Sold]]*SalesDataTable[[#This Row],[Unit Price]]*SalesDataTable[[#This Row],[Discount %]]</f>
        <v>4.1659999999999995</v>
      </c>
      <c r="W1991" s="5">
        <f>YEAR(SalesDataTable[[#This Row],[Order Date]])</f>
        <v>2026</v>
      </c>
      <c r="X1991" s="8" t="str">
        <f>"Q"&amp;ROUNDUP(MONTH(SalesDataTable[[#This Row],[Order Date]])/3,0)</f>
        <v>Q3</v>
      </c>
      <c r="Y1991" s="9">
        <f>MONTH(SalesDataTable[[#This Row],[Order Date]])</f>
        <v>9</v>
      </c>
      <c r="Z1991" s="8" t="str">
        <f>TEXT(SalesDataTable[[#This Row],[Order Date]],"mmm")</f>
        <v>Sep</v>
      </c>
    </row>
    <row r="1992" spans="1:26" ht="16">
      <c r="A1992" s="2">
        <v>80</v>
      </c>
      <c r="B1992" s="3">
        <v>46293</v>
      </c>
      <c r="C1992" s="5">
        <f>YEAR(SalesDataTable[[#This Row],[Order Date]])</f>
        <v>2026</v>
      </c>
      <c r="D1992" s="14" t="str">
        <f>"Q"&amp;ROUNDUP(MONTH(SalesDataTable[[#This Row],[Order Date]])/3,0)</f>
        <v>Q3</v>
      </c>
      <c r="E1992" s="5">
        <f>MONTH(SalesDataTable[[#This Row],[Order Date]])</f>
        <v>9</v>
      </c>
      <c r="F1992" s="5" t="str">
        <f>TEXT(SalesDataTable[[#This Row],[Order Date]], "MMM")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25">
        <f>SalesDataTable[[#This Row],[Units Sold]]*SalesDataTable[[#This Row],[Unit Price]]</f>
        <v>710.40000000000009</v>
      </c>
      <c r="V1992" s="8">
        <f>SalesDataTable[[#This Row],[Units Sold]]*SalesDataTable[[#This Row],[Unit Price]]*SalesDataTable[[#This Row],[Discount %]]</f>
        <v>142.08000000000001</v>
      </c>
      <c r="W1992" s="5">
        <f>YEAR(SalesDataTable[[#This Row],[Order Date]])</f>
        <v>2026</v>
      </c>
      <c r="X1992" s="8" t="str">
        <f>"Q"&amp;ROUNDUP(MONTH(SalesDataTable[[#This Row],[Order Date]])/3,0)</f>
        <v>Q3</v>
      </c>
      <c r="Y1992" s="9">
        <f>MONTH(SalesDataTable[[#This Row],[Order Date]])</f>
        <v>9</v>
      </c>
      <c r="Z1992" s="8" t="str">
        <f>TEXT(SalesDataTable[[#This Row],[Order Date]],"mmm")</f>
        <v>Sep</v>
      </c>
    </row>
    <row r="1993" spans="1:26" ht="16">
      <c r="A1993" s="2">
        <v>370</v>
      </c>
      <c r="B1993" s="3">
        <v>46293</v>
      </c>
      <c r="C1993" s="5">
        <f>YEAR(SalesDataTable[[#This Row],[Order Date]])</f>
        <v>2026</v>
      </c>
      <c r="D1993" s="14" t="str">
        <f>"Q"&amp;ROUNDUP(MONTH(SalesDataTable[[#This Row],[Order Date]])/3,0)</f>
        <v>Q3</v>
      </c>
      <c r="E1993" s="5">
        <f>MONTH(SalesDataTable[[#This Row],[Order Date]])</f>
        <v>9</v>
      </c>
      <c r="F1993" s="5" t="str">
        <f>TEXT(SalesDataTable[[#This Row],[Order Date]], "MMM")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25">
        <f>SalesDataTable[[#This Row],[Units Sold]]*SalesDataTable[[#This Row],[Unit Price]]</f>
        <v>81.66</v>
      </c>
      <c r="V1993" s="8">
        <f>SalesDataTable[[#This Row],[Units Sold]]*SalesDataTable[[#This Row],[Unit Price]]*SalesDataTable[[#This Row],[Discount %]]</f>
        <v>0</v>
      </c>
      <c r="W1993" s="5">
        <f>YEAR(SalesDataTable[[#This Row],[Order Date]])</f>
        <v>2026</v>
      </c>
      <c r="X1993" s="8" t="str">
        <f>"Q"&amp;ROUNDUP(MONTH(SalesDataTable[[#This Row],[Order Date]])/3,0)</f>
        <v>Q3</v>
      </c>
      <c r="Y1993" s="9">
        <f>MONTH(SalesDataTable[[#This Row],[Order Date]])</f>
        <v>9</v>
      </c>
      <c r="Z1993" s="8" t="str">
        <f>TEXT(SalesDataTable[[#This Row],[Order Date]],"mmm")</f>
        <v>Sep</v>
      </c>
    </row>
    <row r="1994" spans="1:26" ht="16">
      <c r="A1994" s="2">
        <v>417</v>
      </c>
      <c r="B1994" s="3">
        <v>46293</v>
      </c>
      <c r="C1994" s="5">
        <f>YEAR(SalesDataTable[[#This Row],[Order Date]])</f>
        <v>2026</v>
      </c>
      <c r="D1994" s="14" t="str">
        <f>"Q"&amp;ROUNDUP(MONTH(SalesDataTable[[#This Row],[Order Date]])/3,0)</f>
        <v>Q3</v>
      </c>
      <c r="E1994" s="5">
        <f>MONTH(SalesDataTable[[#This Row],[Order Date]])</f>
        <v>9</v>
      </c>
      <c r="F1994" s="5" t="str">
        <f>TEXT(SalesDataTable[[#This Row],[Order Date]], "MMM")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25">
        <f>SalesDataTable[[#This Row],[Units Sold]]*SalesDataTable[[#This Row],[Unit Price]]</f>
        <v>121.64</v>
      </c>
      <c r="V1994" s="8">
        <f>SalesDataTable[[#This Row],[Units Sold]]*SalesDataTable[[#This Row],[Unit Price]]*SalesDataTable[[#This Row],[Discount %]]</f>
        <v>18.245999999999999</v>
      </c>
      <c r="W1994" s="5">
        <f>YEAR(SalesDataTable[[#This Row],[Order Date]])</f>
        <v>2026</v>
      </c>
      <c r="X1994" s="8" t="str">
        <f>"Q"&amp;ROUNDUP(MONTH(SalesDataTable[[#This Row],[Order Date]])/3,0)</f>
        <v>Q3</v>
      </c>
      <c r="Y1994" s="9">
        <f>MONTH(SalesDataTable[[#This Row],[Order Date]])</f>
        <v>9</v>
      </c>
      <c r="Z1994" s="8" t="str">
        <f>TEXT(SalesDataTable[[#This Row],[Order Date]],"mmm")</f>
        <v>Sep</v>
      </c>
    </row>
    <row r="1995" spans="1:26" ht="16">
      <c r="A1995" s="2">
        <v>437</v>
      </c>
      <c r="B1995" s="3">
        <v>46293</v>
      </c>
      <c r="C1995" s="5">
        <f>YEAR(SalesDataTable[[#This Row],[Order Date]])</f>
        <v>2026</v>
      </c>
      <c r="D1995" s="14" t="str">
        <f>"Q"&amp;ROUNDUP(MONTH(SalesDataTable[[#This Row],[Order Date]])/3,0)</f>
        <v>Q3</v>
      </c>
      <c r="E1995" s="5">
        <f>MONTH(SalesDataTable[[#This Row],[Order Date]])</f>
        <v>9</v>
      </c>
      <c r="F1995" s="5" t="str">
        <f>TEXT(SalesDataTable[[#This Row],[Order Date]], "MMM")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25">
        <f>SalesDataTable[[#This Row],[Units Sold]]*SalesDataTable[[#This Row],[Unit Price]]</f>
        <v>164.7</v>
      </c>
      <c r="V1995" s="8">
        <f>SalesDataTable[[#This Row],[Units Sold]]*SalesDataTable[[#This Row],[Unit Price]]*SalesDataTable[[#This Row],[Discount %]]</f>
        <v>0</v>
      </c>
      <c r="W1995" s="5">
        <f>YEAR(SalesDataTable[[#This Row],[Order Date]])</f>
        <v>2026</v>
      </c>
      <c r="X1995" s="8" t="str">
        <f>"Q"&amp;ROUNDUP(MONTH(SalesDataTable[[#This Row],[Order Date]])/3,0)</f>
        <v>Q3</v>
      </c>
      <c r="Y1995" s="9">
        <f>MONTH(SalesDataTable[[#This Row],[Order Date]])</f>
        <v>9</v>
      </c>
      <c r="Z1995" s="8" t="str">
        <f>TEXT(SalesDataTable[[#This Row],[Order Date]],"mmm")</f>
        <v>Sep</v>
      </c>
    </row>
    <row r="1996" spans="1:26" ht="16">
      <c r="A1996" s="2">
        <v>790</v>
      </c>
      <c r="B1996" s="3">
        <v>46293</v>
      </c>
      <c r="C1996" s="5">
        <f>YEAR(SalesDataTable[[#This Row],[Order Date]])</f>
        <v>2026</v>
      </c>
      <c r="D1996" s="14" t="str">
        <f>"Q"&amp;ROUNDUP(MONTH(SalesDataTable[[#This Row],[Order Date]])/3,0)</f>
        <v>Q3</v>
      </c>
      <c r="E1996" s="5">
        <f>MONTH(SalesDataTable[[#This Row],[Order Date]])</f>
        <v>9</v>
      </c>
      <c r="F1996" s="5" t="str">
        <f>TEXT(SalesDataTable[[#This Row],[Order Date]], "MMM")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25">
        <f>SalesDataTable[[#This Row],[Units Sold]]*SalesDataTable[[#This Row],[Unit Price]]</f>
        <v>199.09</v>
      </c>
      <c r="V1996" s="8">
        <f>SalesDataTable[[#This Row],[Units Sold]]*SalesDataTable[[#This Row],[Unit Price]]*SalesDataTable[[#This Row],[Discount %]]</f>
        <v>9.9545000000000012</v>
      </c>
      <c r="W1996" s="5">
        <f>YEAR(SalesDataTable[[#This Row],[Order Date]])</f>
        <v>2026</v>
      </c>
      <c r="X1996" s="8" t="str">
        <f>"Q"&amp;ROUNDUP(MONTH(SalesDataTable[[#This Row],[Order Date]])/3,0)</f>
        <v>Q3</v>
      </c>
      <c r="Y1996" s="9">
        <f>MONTH(SalesDataTable[[#This Row],[Order Date]])</f>
        <v>9</v>
      </c>
      <c r="Z1996" s="8" t="str">
        <f>TEXT(SalesDataTable[[#This Row],[Order Date]],"mmm")</f>
        <v>Sep</v>
      </c>
    </row>
    <row r="1997" spans="1:26" ht="16">
      <c r="A1997" s="2">
        <v>1151</v>
      </c>
      <c r="B1997" s="3">
        <v>46293</v>
      </c>
      <c r="C1997" s="5">
        <f>YEAR(SalesDataTable[[#This Row],[Order Date]])</f>
        <v>2026</v>
      </c>
      <c r="D1997" s="14" t="str">
        <f>"Q"&amp;ROUNDUP(MONTH(SalesDataTable[[#This Row],[Order Date]])/3,0)</f>
        <v>Q3</v>
      </c>
      <c r="E1997" s="5">
        <f>MONTH(SalesDataTable[[#This Row],[Order Date]])</f>
        <v>9</v>
      </c>
      <c r="F1997" s="5" t="str">
        <f>TEXT(SalesDataTable[[#This Row],[Order Date]], "MMM")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25">
        <f>SalesDataTable[[#This Row],[Units Sold]]*SalesDataTable[[#This Row],[Unit Price]]</f>
        <v>81.48</v>
      </c>
      <c r="V1997" s="8">
        <f>SalesDataTable[[#This Row],[Units Sold]]*SalesDataTable[[#This Row],[Unit Price]]*SalesDataTable[[#This Row],[Discount %]]</f>
        <v>0</v>
      </c>
      <c r="W1997" s="5">
        <f>YEAR(SalesDataTable[[#This Row],[Order Date]])</f>
        <v>2026</v>
      </c>
      <c r="X1997" s="8" t="str">
        <f>"Q"&amp;ROUNDUP(MONTH(SalesDataTable[[#This Row],[Order Date]])/3,0)</f>
        <v>Q3</v>
      </c>
      <c r="Y1997" s="9">
        <f>MONTH(SalesDataTable[[#This Row],[Order Date]])</f>
        <v>9</v>
      </c>
      <c r="Z1997" s="8" t="str">
        <f>TEXT(SalesDataTable[[#This Row],[Order Date]],"mmm")</f>
        <v>Sep</v>
      </c>
    </row>
    <row r="1998" spans="1:26" ht="16">
      <c r="A1998" s="2">
        <v>1331</v>
      </c>
      <c r="B1998" s="3">
        <v>46293</v>
      </c>
      <c r="C1998" s="5">
        <f>YEAR(SalesDataTable[[#This Row],[Order Date]])</f>
        <v>2026</v>
      </c>
      <c r="D1998" s="14" t="str">
        <f>"Q"&amp;ROUNDUP(MONTH(SalesDataTable[[#This Row],[Order Date]])/3,0)</f>
        <v>Q3</v>
      </c>
      <c r="E1998" s="5">
        <f>MONTH(SalesDataTable[[#This Row],[Order Date]])</f>
        <v>9</v>
      </c>
      <c r="F1998" s="5" t="str">
        <f>TEXT(SalesDataTable[[#This Row],[Order Date]], "MMM")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25">
        <f>SalesDataTable[[#This Row],[Units Sold]]*SalesDataTable[[#This Row],[Unit Price]]</f>
        <v>118.35000000000001</v>
      </c>
      <c r="V1998" s="8">
        <f>SalesDataTable[[#This Row],[Units Sold]]*SalesDataTable[[#This Row],[Unit Price]]*SalesDataTable[[#This Row],[Discount %]]</f>
        <v>5.9175000000000004</v>
      </c>
      <c r="W1998" s="5">
        <f>YEAR(SalesDataTable[[#This Row],[Order Date]])</f>
        <v>2026</v>
      </c>
      <c r="X1998" s="8" t="str">
        <f>"Q"&amp;ROUNDUP(MONTH(SalesDataTable[[#This Row],[Order Date]])/3,0)</f>
        <v>Q3</v>
      </c>
      <c r="Y1998" s="9">
        <f>MONTH(SalesDataTable[[#This Row],[Order Date]])</f>
        <v>9</v>
      </c>
      <c r="Z1998" s="8" t="str">
        <f>TEXT(SalesDataTable[[#This Row],[Order Date]],"mmm")</f>
        <v>Sep</v>
      </c>
    </row>
    <row r="1999" spans="1:26" ht="16">
      <c r="A1999" s="2">
        <v>2388</v>
      </c>
      <c r="B1999" s="3">
        <v>46293</v>
      </c>
      <c r="C1999" s="5">
        <f>YEAR(SalesDataTable[[#This Row],[Order Date]])</f>
        <v>2026</v>
      </c>
      <c r="D1999" s="14" t="str">
        <f>"Q"&amp;ROUNDUP(MONTH(SalesDataTable[[#This Row],[Order Date]])/3,0)</f>
        <v>Q3</v>
      </c>
      <c r="E1999" s="5">
        <f>MONTH(SalesDataTable[[#This Row],[Order Date]])</f>
        <v>9</v>
      </c>
      <c r="F1999" s="5" t="str">
        <f>TEXT(SalesDataTable[[#This Row],[Order Date]], "MMM")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25">
        <f>SalesDataTable[[#This Row],[Units Sold]]*SalesDataTable[[#This Row],[Unit Price]]</f>
        <v>279.65999999999997</v>
      </c>
      <c r="V1999" s="8">
        <f>SalesDataTable[[#This Row],[Units Sold]]*SalesDataTable[[#This Row],[Unit Price]]*SalesDataTable[[#This Row],[Discount %]]</f>
        <v>0</v>
      </c>
      <c r="W1999" s="5">
        <f>YEAR(SalesDataTable[[#This Row],[Order Date]])</f>
        <v>2026</v>
      </c>
      <c r="X1999" s="8" t="str">
        <f>"Q"&amp;ROUNDUP(MONTH(SalesDataTable[[#This Row],[Order Date]])/3,0)</f>
        <v>Q3</v>
      </c>
      <c r="Y1999" s="9">
        <f>MONTH(SalesDataTable[[#This Row],[Order Date]])</f>
        <v>9</v>
      </c>
      <c r="Z1999" s="8" t="str">
        <f>TEXT(SalesDataTable[[#This Row],[Order Date]],"mmm")</f>
        <v>Sep</v>
      </c>
    </row>
    <row r="2000" spans="1:26" ht="16">
      <c r="A2000" s="2">
        <v>2795</v>
      </c>
      <c r="B2000" s="3">
        <v>46293</v>
      </c>
      <c r="C2000" s="5">
        <f>YEAR(SalesDataTable[[#This Row],[Order Date]])</f>
        <v>2026</v>
      </c>
      <c r="D2000" s="14" t="str">
        <f>"Q"&amp;ROUNDUP(MONTH(SalesDataTable[[#This Row],[Order Date]])/3,0)</f>
        <v>Q3</v>
      </c>
      <c r="E2000" s="5">
        <f>MONTH(SalesDataTable[[#This Row],[Order Date]])</f>
        <v>9</v>
      </c>
      <c r="F2000" s="5" t="str">
        <f>TEXT(SalesDataTable[[#This Row],[Order Date]], "MMM")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25">
        <f>SalesDataTable[[#This Row],[Units Sold]]*SalesDataTable[[#This Row],[Unit Price]]</f>
        <v>426.57</v>
      </c>
      <c r="V2000" s="8">
        <f>SalesDataTable[[#This Row],[Units Sold]]*SalesDataTable[[#This Row],[Unit Price]]*SalesDataTable[[#This Row],[Discount %]]</f>
        <v>21.328500000000002</v>
      </c>
      <c r="W2000" s="5">
        <f>YEAR(SalesDataTable[[#This Row],[Order Date]])</f>
        <v>2026</v>
      </c>
      <c r="X2000" s="8" t="str">
        <f>"Q"&amp;ROUNDUP(MONTH(SalesDataTable[[#This Row],[Order Date]])/3,0)</f>
        <v>Q3</v>
      </c>
      <c r="Y2000" s="9">
        <f>MONTH(SalesDataTable[[#This Row],[Order Date]])</f>
        <v>9</v>
      </c>
      <c r="Z2000" s="8" t="str">
        <f>TEXT(SalesDataTable[[#This Row],[Order Date]],"mmm")</f>
        <v>Sep</v>
      </c>
    </row>
    <row r="2001" spans="1:26" ht="16">
      <c r="A2001" s="2">
        <v>2840</v>
      </c>
      <c r="B2001" s="3">
        <v>46293</v>
      </c>
      <c r="C2001" s="5">
        <f>YEAR(SalesDataTable[[#This Row],[Order Date]])</f>
        <v>2026</v>
      </c>
      <c r="D2001" s="14" t="str">
        <f>"Q"&amp;ROUNDUP(MONTH(SalesDataTable[[#This Row],[Order Date]])/3,0)</f>
        <v>Q3</v>
      </c>
      <c r="E2001" s="5">
        <f>MONTH(SalesDataTable[[#This Row],[Order Date]])</f>
        <v>9</v>
      </c>
      <c r="F2001" s="5" t="str">
        <f>TEXT(SalesDataTable[[#This Row],[Order Date]], "MMM")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25">
        <f>SalesDataTable[[#This Row],[Units Sold]]*SalesDataTable[[#This Row],[Unit Price]]</f>
        <v>303.39999999999998</v>
      </c>
      <c r="V2001" s="8">
        <f>SalesDataTable[[#This Row],[Units Sold]]*SalesDataTable[[#This Row],[Unit Price]]*SalesDataTable[[#This Row],[Discount %]]</f>
        <v>0</v>
      </c>
      <c r="W2001" s="5">
        <f>YEAR(SalesDataTable[[#This Row],[Order Date]])</f>
        <v>2026</v>
      </c>
      <c r="X2001" s="8" t="str">
        <f>"Q"&amp;ROUNDUP(MONTH(SalesDataTable[[#This Row],[Order Date]])/3,0)</f>
        <v>Q3</v>
      </c>
      <c r="Y2001" s="9">
        <f>MONTH(SalesDataTable[[#This Row],[Order Date]])</f>
        <v>9</v>
      </c>
      <c r="Z2001" s="8" t="str">
        <f>TEXT(SalesDataTable[[#This Row],[Order Date]],"mmm")</f>
        <v>Sep</v>
      </c>
    </row>
    <row r="2002" spans="1:26" ht="16">
      <c r="A2002" s="2">
        <v>2863</v>
      </c>
      <c r="B2002" s="3">
        <v>46293</v>
      </c>
      <c r="C2002" s="5">
        <f>YEAR(SalesDataTable[[#This Row],[Order Date]])</f>
        <v>2026</v>
      </c>
      <c r="D2002" s="14" t="str">
        <f>"Q"&amp;ROUNDUP(MONTH(SalesDataTable[[#This Row],[Order Date]])/3,0)</f>
        <v>Q3</v>
      </c>
      <c r="E2002" s="5">
        <f>MONTH(SalesDataTable[[#This Row],[Order Date]])</f>
        <v>9</v>
      </c>
      <c r="F2002" s="5" t="str">
        <f>TEXT(SalesDataTable[[#This Row],[Order Date]], "MMM")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25">
        <f>SalesDataTable[[#This Row],[Units Sold]]*SalesDataTable[[#This Row],[Unit Price]]</f>
        <v>133.85</v>
      </c>
      <c r="V2002" s="8">
        <f>SalesDataTable[[#This Row],[Units Sold]]*SalesDataTable[[#This Row],[Unit Price]]*SalesDataTable[[#This Row],[Discount %]]</f>
        <v>6.6924999999999999</v>
      </c>
      <c r="W2002" s="5">
        <f>YEAR(SalesDataTable[[#This Row],[Order Date]])</f>
        <v>2026</v>
      </c>
      <c r="X2002" s="8" t="str">
        <f>"Q"&amp;ROUNDUP(MONTH(SalesDataTable[[#This Row],[Order Date]])/3,0)</f>
        <v>Q3</v>
      </c>
      <c r="Y2002" s="9">
        <f>MONTH(SalesDataTable[[#This Row],[Order Date]])</f>
        <v>9</v>
      </c>
      <c r="Z2002" s="8" t="str">
        <f>TEXT(SalesDataTable[[#This Row],[Order Date]],"mmm")</f>
        <v>Sep</v>
      </c>
    </row>
    <row r="2003" spans="1:26" ht="16">
      <c r="A2003" s="2">
        <v>4522</v>
      </c>
      <c r="B2003" s="3">
        <v>46293</v>
      </c>
      <c r="C2003" s="5">
        <f>YEAR(SalesDataTable[[#This Row],[Order Date]])</f>
        <v>2026</v>
      </c>
      <c r="D2003" s="14" t="str">
        <f>"Q"&amp;ROUNDUP(MONTH(SalesDataTable[[#This Row],[Order Date]])/3,0)</f>
        <v>Q3</v>
      </c>
      <c r="E2003" s="5">
        <f>MONTH(SalesDataTable[[#This Row],[Order Date]])</f>
        <v>9</v>
      </c>
      <c r="F2003" s="5" t="str">
        <f>TEXT(SalesDataTable[[#This Row],[Order Date]], "MMM")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25">
        <f>SalesDataTable[[#This Row],[Units Sold]]*SalesDataTable[[#This Row],[Unit Price]]</f>
        <v>753.72</v>
      </c>
      <c r="V2003" s="8">
        <f>SalesDataTable[[#This Row],[Units Sold]]*SalesDataTable[[#This Row],[Unit Price]]*SalesDataTable[[#This Row],[Discount %]]</f>
        <v>0</v>
      </c>
      <c r="W2003" s="5">
        <f>YEAR(SalesDataTable[[#This Row],[Order Date]])</f>
        <v>2026</v>
      </c>
      <c r="X2003" s="8" t="str">
        <f>"Q"&amp;ROUNDUP(MONTH(SalesDataTable[[#This Row],[Order Date]])/3,0)</f>
        <v>Q3</v>
      </c>
      <c r="Y2003" s="9">
        <f>MONTH(SalesDataTable[[#This Row],[Order Date]])</f>
        <v>9</v>
      </c>
      <c r="Z2003" s="8" t="str">
        <f>TEXT(SalesDataTable[[#This Row],[Order Date]],"mmm")</f>
        <v>Sep</v>
      </c>
    </row>
    <row r="2004" spans="1:26" ht="16">
      <c r="A2004" s="2">
        <v>5200</v>
      </c>
      <c r="B2004" s="3">
        <v>46293</v>
      </c>
      <c r="C2004" s="5">
        <f>YEAR(SalesDataTable[[#This Row],[Order Date]])</f>
        <v>2026</v>
      </c>
      <c r="D2004" s="14" t="str">
        <f>"Q"&amp;ROUNDUP(MONTH(SalesDataTable[[#This Row],[Order Date]])/3,0)</f>
        <v>Q3</v>
      </c>
      <c r="E2004" s="5">
        <f>MONTH(SalesDataTable[[#This Row],[Order Date]])</f>
        <v>9</v>
      </c>
      <c r="F2004" s="5" t="str">
        <f>TEXT(SalesDataTable[[#This Row],[Order Date]], "MMM")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25">
        <f>SalesDataTable[[#This Row],[Units Sold]]*SalesDataTable[[#This Row],[Unit Price]]</f>
        <v>590.61</v>
      </c>
      <c r="V2004" s="8">
        <f>SalesDataTable[[#This Row],[Units Sold]]*SalesDataTable[[#This Row],[Unit Price]]*SalesDataTable[[#This Row],[Discount %]]</f>
        <v>59.061000000000007</v>
      </c>
      <c r="W2004" s="5">
        <f>YEAR(SalesDataTable[[#This Row],[Order Date]])</f>
        <v>2026</v>
      </c>
      <c r="X2004" s="8" t="str">
        <f>"Q"&amp;ROUNDUP(MONTH(SalesDataTable[[#This Row],[Order Date]])/3,0)</f>
        <v>Q3</v>
      </c>
      <c r="Y2004" s="9">
        <f>MONTH(SalesDataTable[[#This Row],[Order Date]])</f>
        <v>9</v>
      </c>
      <c r="Z2004" s="8" t="str">
        <f>TEXT(SalesDataTable[[#This Row],[Order Date]],"mmm")</f>
        <v>Sep</v>
      </c>
    </row>
    <row r="2005" spans="1:26" ht="16">
      <c r="A2005" s="2">
        <v>452</v>
      </c>
      <c r="B2005" s="3">
        <v>46294</v>
      </c>
      <c r="C2005" s="5">
        <f>YEAR(SalesDataTable[[#This Row],[Order Date]])</f>
        <v>2026</v>
      </c>
      <c r="D2005" s="14" t="str">
        <f>"Q"&amp;ROUNDUP(MONTH(SalesDataTable[[#This Row],[Order Date]])/3,0)</f>
        <v>Q3</v>
      </c>
      <c r="E2005" s="5">
        <f>MONTH(SalesDataTable[[#This Row],[Order Date]])</f>
        <v>9</v>
      </c>
      <c r="F2005" s="5" t="str">
        <f>TEXT(SalesDataTable[[#This Row],[Order Date]], "MMM")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25">
        <f>SalesDataTable[[#This Row],[Units Sold]]*SalesDataTable[[#This Row],[Unit Price]]</f>
        <v>147.47999999999999</v>
      </c>
      <c r="V2005" s="8">
        <f>SalesDataTable[[#This Row],[Units Sold]]*SalesDataTable[[#This Row],[Unit Price]]*SalesDataTable[[#This Row],[Discount %]]</f>
        <v>0</v>
      </c>
      <c r="W2005" s="5">
        <f>YEAR(SalesDataTable[[#This Row],[Order Date]])</f>
        <v>2026</v>
      </c>
      <c r="X2005" s="8" t="str">
        <f>"Q"&amp;ROUNDUP(MONTH(SalesDataTable[[#This Row],[Order Date]])/3,0)</f>
        <v>Q3</v>
      </c>
      <c r="Y2005" s="9">
        <f>MONTH(SalesDataTable[[#This Row],[Order Date]])</f>
        <v>9</v>
      </c>
      <c r="Z2005" s="8" t="str">
        <f>TEXT(SalesDataTable[[#This Row],[Order Date]],"mmm")</f>
        <v>Sep</v>
      </c>
    </row>
    <row r="2006" spans="1:26" ht="16">
      <c r="A2006" s="2">
        <v>871</v>
      </c>
      <c r="B2006" s="3">
        <v>46294</v>
      </c>
      <c r="C2006" s="5">
        <f>YEAR(SalesDataTable[[#This Row],[Order Date]])</f>
        <v>2026</v>
      </c>
      <c r="D2006" s="14" t="str">
        <f>"Q"&amp;ROUNDUP(MONTH(SalesDataTable[[#This Row],[Order Date]])/3,0)</f>
        <v>Q3</v>
      </c>
      <c r="E2006" s="5">
        <f>MONTH(SalesDataTable[[#This Row],[Order Date]])</f>
        <v>9</v>
      </c>
      <c r="F2006" s="5" t="str">
        <f>TEXT(SalesDataTable[[#This Row],[Order Date]], "MMM")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25">
        <f>SalesDataTable[[#This Row],[Units Sold]]*SalesDataTable[[#This Row],[Unit Price]]</f>
        <v>47.37</v>
      </c>
      <c r="V2006" s="8">
        <f>SalesDataTable[[#This Row],[Units Sold]]*SalesDataTable[[#This Row],[Unit Price]]*SalesDataTable[[#This Row],[Discount %]]</f>
        <v>0</v>
      </c>
      <c r="W2006" s="5">
        <f>YEAR(SalesDataTable[[#This Row],[Order Date]])</f>
        <v>2026</v>
      </c>
      <c r="X2006" s="8" t="str">
        <f>"Q"&amp;ROUNDUP(MONTH(SalesDataTable[[#This Row],[Order Date]])/3,0)</f>
        <v>Q3</v>
      </c>
      <c r="Y2006" s="9">
        <f>MONTH(SalesDataTable[[#This Row],[Order Date]])</f>
        <v>9</v>
      </c>
      <c r="Z2006" s="8" t="str">
        <f>TEXT(SalesDataTable[[#This Row],[Order Date]],"mmm")</f>
        <v>Sep</v>
      </c>
    </row>
    <row r="2007" spans="1:26" ht="16">
      <c r="A2007" s="2">
        <v>922</v>
      </c>
      <c r="B2007" s="3">
        <v>46294</v>
      </c>
      <c r="C2007" s="5">
        <f>YEAR(SalesDataTable[[#This Row],[Order Date]])</f>
        <v>2026</v>
      </c>
      <c r="D2007" s="14" t="str">
        <f>"Q"&amp;ROUNDUP(MONTH(SalesDataTable[[#This Row],[Order Date]])/3,0)</f>
        <v>Q3</v>
      </c>
      <c r="E2007" s="5">
        <f>MONTH(SalesDataTable[[#This Row],[Order Date]])</f>
        <v>9</v>
      </c>
      <c r="F2007" s="5" t="str">
        <f>TEXT(SalesDataTable[[#This Row],[Order Date]], "MMM")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25">
        <f>SalesDataTable[[#This Row],[Units Sold]]*SalesDataTable[[#This Row],[Unit Price]]</f>
        <v>145.62</v>
      </c>
      <c r="V2007" s="8">
        <f>SalesDataTable[[#This Row],[Units Sold]]*SalesDataTable[[#This Row],[Unit Price]]*SalesDataTable[[#This Row],[Discount %]]</f>
        <v>7.2810000000000006</v>
      </c>
      <c r="W2007" s="5">
        <f>YEAR(SalesDataTable[[#This Row],[Order Date]])</f>
        <v>2026</v>
      </c>
      <c r="X2007" s="8" t="str">
        <f>"Q"&amp;ROUNDUP(MONTH(SalesDataTable[[#This Row],[Order Date]])/3,0)</f>
        <v>Q3</v>
      </c>
      <c r="Y2007" s="9">
        <f>MONTH(SalesDataTable[[#This Row],[Order Date]])</f>
        <v>9</v>
      </c>
      <c r="Z2007" s="8" t="str">
        <f>TEXT(SalesDataTable[[#This Row],[Order Date]],"mmm")</f>
        <v>Sep</v>
      </c>
    </row>
    <row r="2008" spans="1:26" ht="16">
      <c r="A2008" s="2">
        <v>1491</v>
      </c>
      <c r="B2008" s="3">
        <v>46294</v>
      </c>
      <c r="C2008" s="5">
        <f>YEAR(SalesDataTable[[#This Row],[Order Date]])</f>
        <v>2026</v>
      </c>
      <c r="D2008" s="14" t="str">
        <f>"Q"&amp;ROUNDUP(MONTH(SalesDataTable[[#This Row],[Order Date]])/3,0)</f>
        <v>Q3</v>
      </c>
      <c r="E2008" s="5">
        <f>MONTH(SalesDataTable[[#This Row],[Order Date]])</f>
        <v>9</v>
      </c>
      <c r="F2008" s="5" t="str">
        <f>TEXT(SalesDataTable[[#This Row],[Order Date]], "MMM")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25">
        <f>SalesDataTable[[#This Row],[Units Sold]]*SalesDataTable[[#This Row],[Unit Price]]</f>
        <v>72.2</v>
      </c>
      <c r="V2008" s="8">
        <f>SalesDataTable[[#This Row],[Units Sold]]*SalesDataTable[[#This Row],[Unit Price]]*SalesDataTable[[#This Row],[Discount %]]</f>
        <v>3.6100000000000003</v>
      </c>
      <c r="W2008" s="5">
        <f>YEAR(SalesDataTable[[#This Row],[Order Date]])</f>
        <v>2026</v>
      </c>
      <c r="X2008" s="8" t="str">
        <f>"Q"&amp;ROUNDUP(MONTH(SalesDataTable[[#This Row],[Order Date]])/3,0)</f>
        <v>Q3</v>
      </c>
      <c r="Y2008" s="9">
        <f>MONTH(SalesDataTable[[#This Row],[Order Date]])</f>
        <v>9</v>
      </c>
      <c r="Z2008" s="8" t="str">
        <f>TEXT(SalesDataTable[[#This Row],[Order Date]],"mmm")</f>
        <v>Sep</v>
      </c>
    </row>
    <row r="2009" spans="1:26" ht="16">
      <c r="A2009" s="2">
        <v>1548</v>
      </c>
      <c r="B2009" s="3">
        <v>46294</v>
      </c>
      <c r="C2009" s="5">
        <f>YEAR(SalesDataTable[[#This Row],[Order Date]])</f>
        <v>2026</v>
      </c>
      <c r="D2009" s="14" t="str">
        <f>"Q"&amp;ROUNDUP(MONTH(SalesDataTable[[#This Row],[Order Date]])/3,0)</f>
        <v>Q3</v>
      </c>
      <c r="E2009" s="5">
        <f>MONTH(SalesDataTable[[#This Row],[Order Date]])</f>
        <v>9</v>
      </c>
      <c r="F2009" s="5" t="str">
        <f>TEXT(SalesDataTable[[#This Row],[Order Date]], "MMM")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25">
        <f>SalesDataTable[[#This Row],[Units Sold]]*SalesDataTable[[#This Row],[Unit Price]]</f>
        <v>146</v>
      </c>
      <c r="V2009" s="8">
        <f>SalesDataTable[[#This Row],[Units Sold]]*SalesDataTable[[#This Row],[Unit Price]]*SalesDataTable[[#This Row],[Discount %]]</f>
        <v>7.3000000000000007</v>
      </c>
      <c r="W2009" s="5">
        <f>YEAR(SalesDataTable[[#This Row],[Order Date]])</f>
        <v>2026</v>
      </c>
      <c r="X2009" s="8" t="str">
        <f>"Q"&amp;ROUNDUP(MONTH(SalesDataTable[[#This Row],[Order Date]])/3,0)</f>
        <v>Q3</v>
      </c>
      <c r="Y2009" s="9">
        <f>MONTH(SalesDataTable[[#This Row],[Order Date]])</f>
        <v>9</v>
      </c>
      <c r="Z2009" s="8" t="str">
        <f>TEXT(SalesDataTable[[#This Row],[Order Date]],"mmm")</f>
        <v>Sep</v>
      </c>
    </row>
    <row r="2010" spans="1:26" ht="16">
      <c r="A2010" s="2">
        <v>2299</v>
      </c>
      <c r="B2010" s="3">
        <v>46294</v>
      </c>
      <c r="C2010" s="5">
        <f>YEAR(SalesDataTable[[#This Row],[Order Date]])</f>
        <v>2026</v>
      </c>
      <c r="D2010" s="14" t="str">
        <f>"Q"&amp;ROUNDUP(MONTH(SalesDataTable[[#This Row],[Order Date]])/3,0)</f>
        <v>Q3</v>
      </c>
      <c r="E2010" s="5">
        <f>MONTH(SalesDataTable[[#This Row],[Order Date]])</f>
        <v>9</v>
      </c>
      <c r="F2010" s="5" t="str">
        <f>TEXT(SalesDataTable[[#This Row],[Order Date]], "MMM")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25">
        <f>SalesDataTable[[#This Row],[Units Sold]]*SalesDataTable[[#This Row],[Unit Price]]</f>
        <v>73.86</v>
      </c>
      <c r="V2010" s="8">
        <f>SalesDataTable[[#This Row],[Units Sold]]*SalesDataTable[[#This Row],[Unit Price]]*SalesDataTable[[#This Row],[Discount %]]</f>
        <v>7.3860000000000001</v>
      </c>
      <c r="W2010" s="5">
        <f>YEAR(SalesDataTable[[#This Row],[Order Date]])</f>
        <v>2026</v>
      </c>
      <c r="X2010" s="8" t="str">
        <f>"Q"&amp;ROUNDUP(MONTH(SalesDataTable[[#This Row],[Order Date]])/3,0)</f>
        <v>Q3</v>
      </c>
      <c r="Y2010" s="9">
        <f>MONTH(SalesDataTable[[#This Row],[Order Date]])</f>
        <v>9</v>
      </c>
      <c r="Z2010" s="8" t="str">
        <f>TEXT(SalesDataTable[[#This Row],[Order Date]],"mmm")</f>
        <v>Sep</v>
      </c>
    </row>
    <row r="2011" spans="1:26" ht="16">
      <c r="A2011" s="2">
        <v>3051</v>
      </c>
      <c r="B2011" s="3">
        <v>46294</v>
      </c>
      <c r="C2011" s="5">
        <f>YEAR(SalesDataTable[[#This Row],[Order Date]])</f>
        <v>2026</v>
      </c>
      <c r="D2011" s="14" t="str">
        <f>"Q"&amp;ROUNDUP(MONTH(SalesDataTable[[#This Row],[Order Date]])/3,0)</f>
        <v>Q3</v>
      </c>
      <c r="E2011" s="5">
        <f>MONTH(SalesDataTable[[#This Row],[Order Date]])</f>
        <v>9</v>
      </c>
      <c r="F2011" s="5" t="str">
        <f>TEXT(SalesDataTable[[#This Row],[Order Date]], "MMM")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25">
        <f>SalesDataTable[[#This Row],[Units Sold]]*SalesDataTable[[#This Row],[Unit Price]]</f>
        <v>103.04</v>
      </c>
      <c r="V2011" s="8">
        <f>SalesDataTable[[#This Row],[Units Sold]]*SalesDataTable[[#This Row],[Unit Price]]*SalesDataTable[[#This Row],[Discount %]]</f>
        <v>0</v>
      </c>
      <c r="W2011" s="5">
        <f>YEAR(SalesDataTable[[#This Row],[Order Date]])</f>
        <v>2026</v>
      </c>
      <c r="X2011" s="8" t="str">
        <f>"Q"&amp;ROUNDUP(MONTH(SalesDataTable[[#This Row],[Order Date]])/3,0)</f>
        <v>Q3</v>
      </c>
      <c r="Y2011" s="9">
        <f>MONTH(SalesDataTable[[#This Row],[Order Date]])</f>
        <v>9</v>
      </c>
      <c r="Z2011" s="8" t="str">
        <f>TEXT(SalesDataTable[[#This Row],[Order Date]],"mmm")</f>
        <v>Sep</v>
      </c>
    </row>
    <row r="2012" spans="1:26" ht="16">
      <c r="A2012" s="2">
        <v>4018</v>
      </c>
      <c r="B2012" s="3">
        <v>46294</v>
      </c>
      <c r="C2012" s="5">
        <f>YEAR(SalesDataTable[[#This Row],[Order Date]])</f>
        <v>2026</v>
      </c>
      <c r="D2012" s="14" t="str">
        <f>"Q"&amp;ROUNDUP(MONTH(SalesDataTable[[#This Row],[Order Date]])/3,0)</f>
        <v>Q3</v>
      </c>
      <c r="E2012" s="5">
        <f>MONTH(SalesDataTable[[#This Row],[Order Date]])</f>
        <v>9</v>
      </c>
      <c r="F2012" s="5" t="str">
        <f>TEXT(SalesDataTable[[#This Row],[Order Date]], "MMM")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25">
        <f>SalesDataTable[[#This Row],[Units Sold]]*SalesDataTable[[#This Row],[Unit Price]]</f>
        <v>50.42</v>
      </c>
      <c r="V2012" s="8">
        <f>SalesDataTable[[#This Row],[Units Sold]]*SalesDataTable[[#This Row],[Unit Price]]*SalesDataTable[[#This Row],[Discount %]]</f>
        <v>0</v>
      </c>
      <c r="W2012" s="5">
        <f>YEAR(SalesDataTable[[#This Row],[Order Date]])</f>
        <v>2026</v>
      </c>
      <c r="X2012" s="8" t="str">
        <f>"Q"&amp;ROUNDUP(MONTH(SalesDataTable[[#This Row],[Order Date]])/3,0)</f>
        <v>Q3</v>
      </c>
      <c r="Y2012" s="9">
        <f>MONTH(SalesDataTable[[#This Row],[Order Date]])</f>
        <v>9</v>
      </c>
      <c r="Z2012" s="8" t="str">
        <f>TEXT(SalesDataTable[[#This Row],[Order Date]],"mmm")</f>
        <v>Sep</v>
      </c>
    </row>
    <row r="2013" spans="1:26" ht="16">
      <c r="A2013" s="2">
        <v>4118</v>
      </c>
      <c r="B2013" s="3">
        <v>46294</v>
      </c>
      <c r="C2013" s="5">
        <f>YEAR(SalesDataTable[[#This Row],[Order Date]])</f>
        <v>2026</v>
      </c>
      <c r="D2013" s="14" t="str">
        <f>"Q"&amp;ROUNDUP(MONTH(SalesDataTable[[#This Row],[Order Date]])/3,0)</f>
        <v>Q3</v>
      </c>
      <c r="E2013" s="5">
        <f>MONTH(SalesDataTable[[#This Row],[Order Date]])</f>
        <v>9</v>
      </c>
      <c r="F2013" s="5" t="str">
        <f>TEXT(SalesDataTable[[#This Row],[Order Date]], "MMM")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25">
        <f>SalesDataTable[[#This Row],[Units Sold]]*SalesDataTable[[#This Row],[Unit Price]]</f>
        <v>1577.8999999999999</v>
      </c>
      <c r="V2013" s="8">
        <f>SalesDataTable[[#This Row],[Units Sold]]*SalesDataTable[[#This Row],[Unit Price]]*SalesDataTable[[#This Row],[Discount %]]</f>
        <v>157.79</v>
      </c>
      <c r="W2013" s="5">
        <f>YEAR(SalesDataTable[[#This Row],[Order Date]])</f>
        <v>2026</v>
      </c>
      <c r="X2013" s="8" t="str">
        <f>"Q"&amp;ROUNDUP(MONTH(SalesDataTable[[#This Row],[Order Date]])/3,0)</f>
        <v>Q3</v>
      </c>
      <c r="Y2013" s="9">
        <f>MONTH(SalesDataTable[[#This Row],[Order Date]])</f>
        <v>9</v>
      </c>
      <c r="Z2013" s="8" t="str">
        <f>TEXT(SalesDataTable[[#This Row],[Order Date]],"mmm")</f>
        <v>Sep</v>
      </c>
    </row>
    <row r="2014" spans="1:26" ht="16">
      <c r="A2014" s="2">
        <v>4251</v>
      </c>
      <c r="B2014" s="3">
        <v>46294</v>
      </c>
      <c r="C2014" s="5">
        <f>YEAR(SalesDataTable[[#This Row],[Order Date]])</f>
        <v>2026</v>
      </c>
      <c r="D2014" s="14" t="str">
        <f>"Q"&amp;ROUNDUP(MONTH(SalesDataTable[[#This Row],[Order Date]])/3,0)</f>
        <v>Q3</v>
      </c>
      <c r="E2014" s="5">
        <f>MONTH(SalesDataTable[[#This Row],[Order Date]])</f>
        <v>9</v>
      </c>
      <c r="F2014" s="5" t="str">
        <f>TEXT(SalesDataTable[[#This Row],[Order Date]], "MMM")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25">
        <f>SalesDataTable[[#This Row],[Units Sold]]*SalesDataTable[[#This Row],[Unit Price]]</f>
        <v>40.409999999999997</v>
      </c>
      <c r="V2014" s="8">
        <f>SalesDataTable[[#This Row],[Units Sold]]*SalesDataTable[[#This Row],[Unit Price]]*SalesDataTable[[#This Row],[Discount %]]</f>
        <v>6.0614999999999997</v>
      </c>
      <c r="W2014" s="5">
        <f>YEAR(SalesDataTable[[#This Row],[Order Date]])</f>
        <v>2026</v>
      </c>
      <c r="X2014" s="8" t="str">
        <f>"Q"&amp;ROUNDUP(MONTH(SalesDataTable[[#This Row],[Order Date]])/3,0)</f>
        <v>Q3</v>
      </c>
      <c r="Y2014" s="9">
        <f>MONTH(SalesDataTable[[#This Row],[Order Date]])</f>
        <v>9</v>
      </c>
      <c r="Z2014" s="8" t="str">
        <f>TEXT(SalesDataTable[[#This Row],[Order Date]],"mmm")</f>
        <v>Sep</v>
      </c>
    </row>
    <row r="2015" spans="1:26" ht="16">
      <c r="A2015" s="2">
        <v>4557</v>
      </c>
      <c r="B2015" s="3">
        <v>46294</v>
      </c>
      <c r="C2015" s="5">
        <f>YEAR(SalesDataTable[[#This Row],[Order Date]])</f>
        <v>2026</v>
      </c>
      <c r="D2015" s="14" t="str">
        <f>"Q"&amp;ROUNDUP(MONTH(SalesDataTable[[#This Row],[Order Date]])/3,0)</f>
        <v>Q3</v>
      </c>
      <c r="E2015" s="5">
        <f>MONTH(SalesDataTable[[#This Row],[Order Date]])</f>
        <v>9</v>
      </c>
      <c r="F2015" s="5" t="str">
        <f>TEXT(SalesDataTable[[#This Row],[Order Date]], "MMM")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25">
        <f>SalesDataTable[[#This Row],[Units Sold]]*SalesDataTable[[#This Row],[Unit Price]]</f>
        <v>100.34</v>
      </c>
      <c r="V2015" s="8">
        <f>SalesDataTable[[#This Row],[Units Sold]]*SalesDataTable[[#This Row],[Unit Price]]*SalesDataTable[[#This Row],[Discount %]]</f>
        <v>5.0170000000000003</v>
      </c>
      <c r="W2015" s="5">
        <f>YEAR(SalesDataTable[[#This Row],[Order Date]])</f>
        <v>2026</v>
      </c>
      <c r="X2015" s="8" t="str">
        <f>"Q"&amp;ROUNDUP(MONTH(SalesDataTable[[#This Row],[Order Date]])/3,0)</f>
        <v>Q3</v>
      </c>
      <c r="Y2015" s="9">
        <f>MONTH(SalesDataTable[[#This Row],[Order Date]])</f>
        <v>9</v>
      </c>
      <c r="Z2015" s="8" t="str">
        <f>TEXT(SalesDataTable[[#This Row],[Order Date]],"mmm")</f>
        <v>Sep</v>
      </c>
    </row>
    <row r="2016" spans="1:26" ht="16">
      <c r="A2016" s="2">
        <v>4811</v>
      </c>
      <c r="B2016" s="3">
        <v>46294</v>
      </c>
      <c r="C2016" s="5">
        <f>YEAR(SalesDataTable[[#This Row],[Order Date]])</f>
        <v>2026</v>
      </c>
      <c r="D2016" s="14" t="str">
        <f>"Q"&amp;ROUNDUP(MONTH(SalesDataTable[[#This Row],[Order Date]])/3,0)</f>
        <v>Q3</v>
      </c>
      <c r="E2016" s="5">
        <f>MONTH(SalesDataTable[[#This Row],[Order Date]])</f>
        <v>9</v>
      </c>
      <c r="F2016" s="5" t="str">
        <f>TEXT(SalesDataTable[[#This Row],[Order Date]], "MMM")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25">
        <f>SalesDataTable[[#This Row],[Units Sold]]*SalesDataTable[[#This Row],[Unit Price]]</f>
        <v>155.55000000000001</v>
      </c>
      <c r="V2016" s="8">
        <f>SalesDataTable[[#This Row],[Units Sold]]*SalesDataTable[[#This Row],[Unit Price]]*SalesDataTable[[#This Row],[Discount %]]</f>
        <v>15.555000000000001</v>
      </c>
      <c r="W2016" s="5">
        <f>YEAR(SalesDataTable[[#This Row],[Order Date]])</f>
        <v>2026</v>
      </c>
      <c r="X2016" s="8" t="str">
        <f>"Q"&amp;ROUNDUP(MONTH(SalesDataTable[[#This Row],[Order Date]])/3,0)</f>
        <v>Q3</v>
      </c>
      <c r="Y2016" s="9">
        <f>MONTH(SalesDataTable[[#This Row],[Order Date]])</f>
        <v>9</v>
      </c>
      <c r="Z2016" s="8" t="str">
        <f>TEXT(SalesDataTable[[#This Row],[Order Date]],"mmm")</f>
        <v>Sep</v>
      </c>
    </row>
    <row r="2017" spans="1:26" ht="16">
      <c r="A2017" s="2">
        <v>306</v>
      </c>
      <c r="B2017" s="3">
        <v>46295</v>
      </c>
      <c r="C2017" s="5">
        <f>YEAR(SalesDataTable[[#This Row],[Order Date]])</f>
        <v>2026</v>
      </c>
      <c r="D2017" s="14" t="str">
        <f>"Q"&amp;ROUNDUP(MONTH(SalesDataTable[[#This Row],[Order Date]])/3,0)</f>
        <v>Q3</v>
      </c>
      <c r="E2017" s="5">
        <f>MONTH(SalesDataTable[[#This Row],[Order Date]])</f>
        <v>9</v>
      </c>
      <c r="F2017" s="5" t="str">
        <f>TEXT(SalesDataTable[[#This Row],[Order Date]], "MMM")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25">
        <f>SalesDataTable[[#This Row],[Units Sold]]*SalesDataTable[[#This Row],[Unit Price]]</f>
        <v>51.81</v>
      </c>
      <c r="V2017" s="8">
        <f>SalesDataTable[[#This Row],[Units Sold]]*SalesDataTable[[#This Row],[Unit Price]]*SalesDataTable[[#This Row],[Discount %]]</f>
        <v>5.1810000000000009</v>
      </c>
      <c r="W2017" s="5">
        <f>YEAR(SalesDataTable[[#This Row],[Order Date]])</f>
        <v>2026</v>
      </c>
      <c r="X2017" s="8" t="str">
        <f>"Q"&amp;ROUNDUP(MONTH(SalesDataTable[[#This Row],[Order Date]])/3,0)</f>
        <v>Q3</v>
      </c>
      <c r="Y2017" s="9">
        <f>MONTH(SalesDataTable[[#This Row],[Order Date]])</f>
        <v>9</v>
      </c>
      <c r="Z2017" s="8" t="str">
        <f>TEXT(SalesDataTable[[#This Row],[Order Date]],"mmm")</f>
        <v>Sep</v>
      </c>
    </row>
    <row r="2018" spans="1:26" ht="16">
      <c r="A2018" s="2">
        <v>1158</v>
      </c>
      <c r="B2018" s="3">
        <v>46295</v>
      </c>
      <c r="C2018" s="5">
        <f>YEAR(SalesDataTable[[#This Row],[Order Date]])</f>
        <v>2026</v>
      </c>
      <c r="D2018" s="14" t="str">
        <f>"Q"&amp;ROUNDUP(MONTH(SalesDataTable[[#This Row],[Order Date]])/3,0)</f>
        <v>Q3</v>
      </c>
      <c r="E2018" s="5">
        <f>MONTH(SalesDataTable[[#This Row],[Order Date]])</f>
        <v>9</v>
      </c>
      <c r="F2018" s="5" t="str">
        <f>TEXT(SalesDataTable[[#This Row],[Order Date]], "MMM")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25">
        <f>SalesDataTable[[#This Row],[Units Sold]]*SalesDataTable[[#This Row],[Unit Price]]</f>
        <v>40.61</v>
      </c>
      <c r="V2018" s="8">
        <f>SalesDataTable[[#This Row],[Units Sold]]*SalesDataTable[[#This Row],[Unit Price]]*SalesDataTable[[#This Row],[Discount %]]</f>
        <v>4.0609999999999999</v>
      </c>
      <c r="W2018" s="5">
        <f>YEAR(SalesDataTable[[#This Row],[Order Date]])</f>
        <v>2026</v>
      </c>
      <c r="X2018" s="8" t="str">
        <f>"Q"&amp;ROUNDUP(MONTH(SalesDataTable[[#This Row],[Order Date]])/3,0)</f>
        <v>Q3</v>
      </c>
      <c r="Y2018" s="9">
        <f>MONTH(SalesDataTable[[#This Row],[Order Date]])</f>
        <v>9</v>
      </c>
      <c r="Z2018" s="8" t="str">
        <f>TEXT(SalesDataTable[[#This Row],[Order Date]],"mmm")</f>
        <v>Sep</v>
      </c>
    </row>
    <row r="2019" spans="1:26" ht="16">
      <c r="A2019" s="2">
        <v>1639</v>
      </c>
      <c r="B2019" s="3">
        <v>46295</v>
      </c>
      <c r="C2019" s="5">
        <f>YEAR(SalesDataTable[[#This Row],[Order Date]])</f>
        <v>2026</v>
      </c>
      <c r="D2019" s="14" t="str">
        <f>"Q"&amp;ROUNDUP(MONTH(SalesDataTable[[#This Row],[Order Date]])/3,0)</f>
        <v>Q3</v>
      </c>
      <c r="E2019" s="5">
        <f>MONTH(SalesDataTable[[#This Row],[Order Date]])</f>
        <v>9</v>
      </c>
      <c r="F2019" s="5" t="str">
        <f>TEXT(SalesDataTable[[#This Row],[Order Date]], "MMM")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25">
        <f>SalesDataTable[[#This Row],[Units Sold]]*SalesDataTable[[#This Row],[Unit Price]]</f>
        <v>140.78</v>
      </c>
      <c r="V2019" s="8">
        <f>SalesDataTable[[#This Row],[Units Sold]]*SalesDataTable[[#This Row],[Unit Price]]*SalesDataTable[[#This Row],[Discount %]]</f>
        <v>7.0390000000000006</v>
      </c>
      <c r="W2019" s="5">
        <f>YEAR(SalesDataTable[[#This Row],[Order Date]])</f>
        <v>2026</v>
      </c>
      <c r="X2019" s="8" t="str">
        <f>"Q"&amp;ROUNDUP(MONTH(SalesDataTable[[#This Row],[Order Date]])/3,0)</f>
        <v>Q3</v>
      </c>
      <c r="Y2019" s="9">
        <f>MONTH(SalesDataTable[[#This Row],[Order Date]])</f>
        <v>9</v>
      </c>
      <c r="Z2019" s="8" t="str">
        <f>TEXT(SalesDataTable[[#This Row],[Order Date]],"mmm")</f>
        <v>Sep</v>
      </c>
    </row>
    <row r="2020" spans="1:26" ht="16">
      <c r="A2020" s="2">
        <v>2247</v>
      </c>
      <c r="B2020" s="3">
        <v>46295</v>
      </c>
      <c r="C2020" s="5">
        <f>YEAR(SalesDataTable[[#This Row],[Order Date]])</f>
        <v>2026</v>
      </c>
      <c r="D2020" s="14" t="str">
        <f>"Q"&amp;ROUNDUP(MONTH(SalesDataTable[[#This Row],[Order Date]])/3,0)</f>
        <v>Q3</v>
      </c>
      <c r="E2020" s="5">
        <f>MONTH(SalesDataTable[[#This Row],[Order Date]])</f>
        <v>9</v>
      </c>
      <c r="F2020" s="5" t="str">
        <f>TEXT(SalesDataTable[[#This Row],[Order Date]], "MMM")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25">
        <f>SalesDataTable[[#This Row],[Units Sold]]*SalesDataTable[[#This Row],[Unit Price]]</f>
        <v>163.13999999999999</v>
      </c>
      <c r="V2020" s="8">
        <f>SalesDataTable[[#This Row],[Units Sold]]*SalesDataTable[[#This Row],[Unit Price]]*SalesDataTable[[#This Row],[Discount %]]</f>
        <v>0</v>
      </c>
      <c r="W2020" s="5">
        <f>YEAR(SalesDataTable[[#This Row],[Order Date]])</f>
        <v>2026</v>
      </c>
      <c r="X2020" s="8" t="str">
        <f>"Q"&amp;ROUNDUP(MONTH(SalesDataTable[[#This Row],[Order Date]])/3,0)</f>
        <v>Q3</v>
      </c>
      <c r="Y2020" s="9">
        <f>MONTH(SalesDataTable[[#This Row],[Order Date]])</f>
        <v>9</v>
      </c>
      <c r="Z2020" s="8" t="str">
        <f>TEXT(SalesDataTable[[#This Row],[Order Date]],"mmm")</f>
        <v>Sep</v>
      </c>
    </row>
    <row r="2021" spans="1:26" ht="16">
      <c r="A2021" s="2">
        <v>3119</v>
      </c>
      <c r="B2021" s="3">
        <v>46295</v>
      </c>
      <c r="C2021" s="5">
        <f>YEAR(SalesDataTable[[#This Row],[Order Date]])</f>
        <v>2026</v>
      </c>
      <c r="D2021" s="14" t="str">
        <f>"Q"&amp;ROUNDUP(MONTH(SalesDataTable[[#This Row],[Order Date]])/3,0)</f>
        <v>Q3</v>
      </c>
      <c r="E2021" s="5">
        <f>MONTH(SalesDataTable[[#This Row],[Order Date]])</f>
        <v>9</v>
      </c>
      <c r="F2021" s="5" t="str">
        <f>TEXT(SalesDataTable[[#This Row],[Order Date]], "MMM")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25">
        <f>SalesDataTable[[#This Row],[Units Sold]]*SalesDataTable[[#This Row],[Unit Price]]</f>
        <v>70.91</v>
      </c>
      <c r="V2021" s="8">
        <f>SalesDataTable[[#This Row],[Units Sold]]*SalesDataTable[[#This Row],[Unit Price]]*SalesDataTable[[#This Row],[Discount %]]</f>
        <v>0</v>
      </c>
      <c r="W2021" s="5">
        <f>YEAR(SalesDataTable[[#This Row],[Order Date]])</f>
        <v>2026</v>
      </c>
      <c r="X2021" s="8" t="str">
        <f>"Q"&amp;ROUNDUP(MONTH(SalesDataTable[[#This Row],[Order Date]])/3,0)</f>
        <v>Q3</v>
      </c>
      <c r="Y2021" s="9">
        <f>MONTH(SalesDataTable[[#This Row],[Order Date]])</f>
        <v>9</v>
      </c>
      <c r="Z2021" s="8" t="str">
        <f>TEXT(SalesDataTable[[#This Row],[Order Date]],"mmm")</f>
        <v>Sep</v>
      </c>
    </row>
    <row r="2022" spans="1:26" ht="16">
      <c r="A2022" s="2">
        <v>3267</v>
      </c>
      <c r="B2022" s="3">
        <v>46295</v>
      </c>
      <c r="C2022" s="5">
        <f>YEAR(SalesDataTable[[#This Row],[Order Date]])</f>
        <v>2026</v>
      </c>
      <c r="D2022" s="14" t="str">
        <f>"Q"&amp;ROUNDUP(MONTH(SalesDataTable[[#This Row],[Order Date]])/3,0)</f>
        <v>Q3</v>
      </c>
      <c r="E2022" s="5">
        <f>MONTH(SalesDataTable[[#This Row],[Order Date]])</f>
        <v>9</v>
      </c>
      <c r="F2022" s="5" t="str">
        <f>TEXT(SalesDataTable[[#This Row],[Order Date]], "MMM")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25">
        <f>SalesDataTable[[#This Row],[Units Sold]]*SalesDataTable[[#This Row],[Unit Price]]</f>
        <v>163.98</v>
      </c>
      <c r="V2022" s="8">
        <f>SalesDataTable[[#This Row],[Units Sold]]*SalesDataTable[[#This Row],[Unit Price]]*SalesDataTable[[#This Row],[Discount %]]</f>
        <v>0</v>
      </c>
      <c r="W2022" s="5">
        <f>YEAR(SalesDataTable[[#This Row],[Order Date]])</f>
        <v>2026</v>
      </c>
      <c r="X2022" s="8" t="str">
        <f>"Q"&amp;ROUNDUP(MONTH(SalesDataTable[[#This Row],[Order Date]])/3,0)</f>
        <v>Q3</v>
      </c>
      <c r="Y2022" s="9">
        <f>MONTH(SalesDataTable[[#This Row],[Order Date]])</f>
        <v>9</v>
      </c>
      <c r="Z2022" s="8" t="str">
        <f>TEXT(SalesDataTable[[#This Row],[Order Date]],"mmm")</f>
        <v>Sep</v>
      </c>
    </row>
    <row r="2023" spans="1:26" ht="16">
      <c r="A2023" s="2">
        <v>3382</v>
      </c>
      <c r="B2023" s="3">
        <v>46295</v>
      </c>
      <c r="C2023" s="5">
        <f>YEAR(SalesDataTable[[#This Row],[Order Date]])</f>
        <v>2026</v>
      </c>
      <c r="D2023" s="14" t="str">
        <f>"Q"&amp;ROUNDUP(MONTH(SalesDataTable[[#This Row],[Order Date]])/3,0)</f>
        <v>Q3</v>
      </c>
      <c r="E2023" s="5">
        <f>MONTH(SalesDataTable[[#This Row],[Order Date]])</f>
        <v>9</v>
      </c>
      <c r="F2023" s="5" t="str">
        <f>TEXT(SalesDataTable[[#This Row],[Order Date]], "MMM")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25">
        <f>SalesDataTable[[#This Row],[Units Sold]]*SalesDataTable[[#This Row],[Unit Price]]</f>
        <v>162.26</v>
      </c>
      <c r="V2023" s="8">
        <f>SalesDataTable[[#This Row],[Units Sold]]*SalesDataTable[[#This Row],[Unit Price]]*SalesDataTable[[#This Row],[Discount %]]</f>
        <v>0</v>
      </c>
      <c r="W2023" s="5">
        <f>YEAR(SalesDataTable[[#This Row],[Order Date]])</f>
        <v>2026</v>
      </c>
      <c r="X2023" s="8" t="str">
        <f>"Q"&amp;ROUNDUP(MONTH(SalesDataTable[[#This Row],[Order Date]])/3,0)</f>
        <v>Q3</v>
      </c>
      <c r="Y2023" s="9">
        <f>MONTH(SalesDataTable[[#This Row],[Order Date]])</f>
        <v>9</v>
      </c>
      <c r="Z2023" s="8" t="str">
        <f>TEXT(SalesDataTable[[#This Row],[Order Date]],"mmm")</f>
        <v>Sep</v>
      </c>
    </row>
    <row r="2024" spans="1:26" ht="16">
      <c r="A2024" s="2">
        <v>3814</v>
      </c>
      <c r="B2024" s="3">
        <v>46295</v>
      </c>
      <c r="C2024" s="5">
        <f>YEAR(SalesDataTable[[#This Row],[Order Date]])</f>
        <v>2026</v>
      </c>
      <c r="D2024" s="14" t="str">
        <f>"Q"&amp;ROUNDUP(MONTH(SalesDataTable[[#This Row],[Order Date]])/3,0)</f>
        <v>Q3</v>
      </c>
      <c r="E2024" s="5">
        <f>MONTH(SalesDataTable[[#This Row],[Order Date]])</f>
        <v>9</v>
      </c>
      <c r="F2024" s="5" t="str">
        <f>TEXT(SalesDataTable[[#This Row],[Order Date]], "MMM")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25">
        <f>SalesDataTable[[#This Row],[Units Sold]]*SalesDataTable[[#This Row],[Unit Price]]</f>
        <v>705.40000000000009</v>
      </c>
      <c r="V2024" s="8">
        <f>SalesDataTable[[#This Row],[Units Sold]]*SalesDataTable[[#This Row],[Unit Price]]*SalesDataTable[[#This Row],[Discount %]]</f>
        <v>35.270000000000003</v>
      </c>
      <c r="W2024" s="5">
        <f>YEAR(SalesDataTable[[#This Row],[Order Date]])</f>
        <v>2026</v>
      </c>
      <c r="X2024" s="8" t="str">
        <f>"Q"&amp;ROUNDUP(MONTH(SalesDataTable[[#This Row],[Order Date]])/3,0)</f>
        <v>Q3</v>
      </c>
      <c r="Y2024" s="9">
        <f>MONTH(SalesDataTable[[#This Row],[Order Date]])</f>
        <v>9</v>
      </c>
      <c r="Z2024" s="8" t="str">
        <f>TEXT(SalesDataTable[[#This Row],[Order Date]],"mmm")</f>
        <v>Sep</v>
      </c>
    </row>
    <row r="2025" spans="1:26" ht="16">
      <c r="A2025" s="2">
        <v>3818</v>
      </c>
      <c r="B2025" s="3">
        <v>46295</v>
      </c>
      <c r="C2025" s="5">
        <f>YEAR(SalesDataTable[[#This Row],[Order Date]])</f>
        <v>2026</v>
      </c>
      <c r="D2025" s="14" t="str">
        <f>"Q"&amp;ROUNDUP(MONTH(SalesDataTable[[#This Row],[Order Date]])/3,0)</f>
        <v>Q3</v>
      </c>
      <c r="E2025" s="5">
        <f>MONTH(SalesDataTable[[#This Row],[Order Date]])</f>
        <v>9</v>
      </c>
      <c r="F2025" s="5" t="str">
        <f>TEXT(SalesDataTable[[#This Row],[Order Date]], "MMM")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25">
        <f>SalesDataTable[[#This Row],[Units Sold]]*SalesDataTable[[#This Row],[Unit Price]]</f>
        <v>180.9</v>
      </c>
      <c r="V2025" s="8">
        <f>SalesDataTable[[#This Row],[Units Sold]]*SalesDataTable[[#This Row],[Unit Price]]*SalesDataTable[[#This Row],[Discount %]]</f>
        <v>0</v>
      </c>
      <c r="W2025" s="5">
        <f>YEAR(SalesDataTable[[#This Row],[Order Date]])</f>
        <v>2026</v>
      </c>
      <c r="X2025" s="8" t="str">
        <f>"Q"&amp;ROUNDUP(MONTH(SalesDataTable[[#This Row],[Order Date]])/3,0)</f>
        <v>Q3</v>
      </c>
      <c r="Y2025" s="9">
        <f>MONTH(SalesDataTable[[#This Row],[Order Date]])</f>
        <v>9</v>
      </c>
      <c r="Z2025" s="8" t="str">
        <f>TEXT(SalesDataTable[[#This Row],[Order Date]],"mmm")</f>
        <v>Sep</v>
      </c>
    </row>
    <row r="2026" spans="1:26" ht="16">
      <c r="A2026" s="2">
        <v>4347</v>
      </c>
      <c r="B2026" s="3">
        <v>46295</v>
      </c>
      <c r="C2026" s="5">
        <f>YEAR(SalesDataTable[[#This Row],[Order Date]])</f>
        <v>2026</v>
      </c>
      <c r="D2026" s="14" t="str">
        <f>"Q"&amp;ROUNDUP(MONTH(SalesDataTable[[#This Row],[Order Date]])/3,0)</f>
        <v>Q3</v>
      </c>
      <c r="E2026" s="5">
        <f>MONTH(SalesDataTable[[#This Row],[Order Date]])</f>
        <v>9</v>
      </c>
      <c r="F2026" s="5" t="str">
        <f>TEXT(SalesDataTable[[#This Row],[Order Date]], "MMM")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25">
        <f>SalesDataTable[[#This Row],[Units Sold]]*SalesDataTable[[#This Row],[Unit Price]]</f>
        <v>81.06</v>
      </c>
      <c r="V2026" s="8">
        <f>SalesDataTable[[#This Row],[Units Sold]]*SalesDataTable[[#This Row],[Unit Price]]*SalesDataTable[[#This Row],[Discount %]]</f>
        <v>4.0529999999999999</v>
      </c>
      <c r="W2026" s="5">
        <f>YEAR(SalesDataTable[[#This Row],[Order Date]])</f>
        <v>2026</v>
      </c>
      <c r="X2026" s="8" t="str">
        <f>"Q"&amp;ROUNDUP(MONTH(SalesDataTable[[#This Row],[Order Date]])/3,0)</f>
        <v>Q3</v>
      </c>
      <c r="Y2026" s="9">
        <f>MONTH(SalesDataTable[[#This Row],[Order Date]])</f>
        <v>9</v>
      </c>
      <c r="Z2026" s="8" t="str">
        <f>TEXT(SalesDataTable[[#This Row],[Order Date]],"mmm")</f>
        <v>Sep</v>
      </c>
    </row>
    <row r="2027" spans="1:26" ht="16">
      <c r="A2027" s="2">
        <v>4646</v>
      </c>
      <c r="B2027" s="3">
        <v>46295</v>
      </c>
      <c r="C2027" s="5">
        <f>YEAR(SalesDataTable[[#This Row],[Order Date]])</f>
        <v>2026</v>
      </c>
      <c r="D2027" s="14" t="str">
        <f>"Q"&amp;ROUNDUP(MONTH(SalesDataTable[[#This Row],[Order Date]])/3,0)</f>
        <v>Q3</v>
      </c>
      <c r="E2027" s="5">
        <f>MONTH(SalesDataTable[[#This Row],[Order Date]])</f>
        <v>9</v>
      </c>
      <c r="F2027" s="5" t="str">
        <f>TEXT(SalesDataTable[[#This Row],[Order Date]], "MMM")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25">
        <f>SalesDataTable[[#This Row],[Units Sold]]*SalesDataTable[[#This Row],[Unit Price]]</f>
        <v>49.51</v>
      </c>
      <c r="V2027" s="8">
        <f>SalesDataTable[[#This Row],[Units Sold]]*SalesDataTable[[#This Row],[Unit Price]]*SalesDataTable[[#This Row],[Discount %]]</f>
        <v>7.426499999999999</v>
      </c>
      <c r="W2027" s="5">
        <f>YEAR(SalesDataTable[[#This Row],[Order Date]])</f>
        <v>2026</v>
      </c>
      <c r="X2027" s="8" t="str">
        <f>"Q"&amp;ROUNDUP(MONTH(SalesDataTable[[#This Row],[Order Date]])/3,0)</f>
        <v>Q3</v>
      </c>
      <c r="Y2027" s="9">
        <f>MONTH(SalesDataTable[[#This Row],[Order Date]])</f>
        <v>9</v>
      </c>
      <c r="Z2027" s="8" t="str">
        <f>TEXT(SalesDataTable[[#This Row],[Order Date]],"mmm")</f>
        <v>Sep</v>
      </c>
    </row>
    <row r="2028" spans="1:26" ht="16">
      <c r="A2028" s="2">
        <v>5102</v>
      </c>
      <c r="B2028" s="3">
        <v>46295</v>
      </c>
      <c r="C2028" s="5">
        <f>YEAR(SalesDataTable[[#This Row],[Order Date]])</f>
        <v>2026</v>
      </c>
      <c r="D2028" s="14" t="str">
        <f>"Q"&amp;ROUNDUP(MONTH(SalesDataTable[[#This Row],[Order Date]])/3,0)</f>
        <v>Q3</v>
      </c>
      <c r="E2028" s="5">
        <f>MONTH(SalesDataTable[[#This Row],[Order Date]])</f>
        <v>9</v>
      </c>
      <c r="F2028" s="5" t="str">
        <f>TEXT(SalesDataTable[[#This Row],[Order Date]], "MMM")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25">
        <f>SalesDataTable[[#This Row],[Units Sold]]*SalesDataTable[[#This Row],[Unit Price]]</f>
        <v>196.74</v>
      </c>
      <c r="V2028" s="8">
        <f>SalesDataTable[[#This Row],[Units Sold]]*SalesDataTable[[#This Row],[Unit Price]]*SalesDataTable[[#This Row],[Discount %]]</f>
        <v>29.510999999999999</v>
      </c>
      <c r="W2028" s="5">
        <f>YEAR(SalesDataTable[[#This Row],[Order Date]])</f>
        <v>2026</v>
      </c>
      <c r="X2028" s="8" t="str">
        <f>"Q"&amp;ROUNDUP(MONTH(SalesDataTable[[#This Row],[Order Date]])/3,0)</f>
        <v>Q3</v>
      </c>
      <c r="Y2028" s="9">
        <f>MONTH(SalesDataTable[[#This Row],[Order Date]])</f>
        <v>9</v>
      </c>
      <c r="Z2028" s="8" t="str">
        <f>TEXT(SalesDataTable[[#This Row],[Order Date]],"mmm")</f>
        <v>Sep</v>
      </c>
    </row>
    <row r="2029" spans="1:26" ht="16">
      <c r="A2029" s="2">
        <v>5152</v>
      </c>
      <c r="B2029" s="3">
        <v>46295</v>
      </c>
      <c r="C2029" s="5">
        <f>YEAR(SalesDataTable[[#This Row],[Order Date]])</f>
        <v>2026</v>
      </c>
      <c r="D2029" s="14" t="str">
        <f>"Q"&amp;ROUNDUP(MONTH(SalesDataTable[[#This Row],[Order Date]])/3,0)</f>
        <v>Q3</v>
      </c>
      <c r="E2029" s="5">
        <f>MONTH(SalesDataTable[[#This Row],[Order Date]])</f>
        <v>9</v>
      </c>
      <c r="F2029" s="5" t="str">
        <f>TEXT(SalesDataTable[[#This Row],[Order Date]], "MMM")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25">
        <f>SalesDataTable[[#This Row],[Units Sold]]*SalesDataTable[[#This Row],[Unit Price]]</f>
        <v>183.56</v>
      </c>
      <c r="V2029" s="8">
        <f>SalesDataTable[[#This Row],[Units Sold]]*SalesDataTable[[#This Row],[Unit Price]]*SalesDataTable[[#This Row],[Discount %]]</f>
        <v>18.356000000000002</v>
      </c>
      <c r="W2029" s="5">
        <f>YEAR(SalesDataTable[[#This Row],[Order Date]])</f>
        <v>2026</v>
      </c>
      <c r="X2029" s="8" t="str">
        <f>"Q"&amp;ROUNDUP(MONTH(SalesDataTable[[#This Row],[Order Date]])/3,0)</f>
        <v>Q3</v>
      </c>
      <c r="Y2029" s="9">
        <f>MONTH(SalesDataTable[[#This Row],[Order Date]])</f>
        <v>9</v>
      </c>
      <c r="Z2029" s="8" t="str">
        <f>TEXT(SalesDataTable[[#This Row],[Order Date]],"mmm")</f>
        <v>Sep</v>
      </c>
    </row>
    <row r="2030" spans="1:26" ht="16">
      <c r="A2030" s="2">
        <v>151</v>
      </c>
      <c r="B2030" s="3">
        <v>46296</v>
      </c>
      <c r="C2030" s="5">
        <f>YEAR(SalesDataTable[[#This Row],[Order Date]])</f>
        <v>2026</v>
      </c>
      <c r="D2030" s="14" t="str">
        <f>"Q"&amp;ROUNDUP(MONTH(SalesDataTable[[#This Row],[Order Date]])/3,0)</f>
        <v>Q4</v>
      </c>
      <c r="E2030" s="5">
        <f>MONTH(SalesDataTable[[#This Row],[Order Date]])</f>
        <v>10</v>
      </c>
      <c r="F2030" s="5" t="str">
        <f>TEXT(SalesDataTable[[#This Row],[Order Date]], "MMM")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25">
        <f>SalesDataTable[[#This Row],[Units Sold]]*SalesDataTable[[#This Row],[Unit Price]]</f>
        <v>733.45</v>
      </c>
      <c r="V2030" s="8">
        <f>SalesDataTable[[#This Row],[Units Sold]]*SalesDataTable[[#This Row],[Unit Price]]*SalesDataTable[[#This Row],[Discount %]]</f>
        <v>0</v>
      </c>
      <c r="W2030" s="5">
        <f>YEAR(SalesDataTable[[#This Row],[Order Date]])</f>
        <v>2026</v>
      </c>
      <c r="X2030" s="8" t="str">
        <f>"Q"&amp;ROUNDUP(MONTH(SalesDataTable[[#This Row],[Order Date]])/3,0)</f>
        <v>Q4</v>
      </c>
      <c r="Y2030" s="9">
        <f>MONTH(SalesDataTable[[#This Row],[Order Date]])</f>
        <v>10</v>
      </c>
      <c r="Z2030" s="8" t="str">
        <f>TEXT(SalesDataTable[[#This Row],[Order Date]],"mmm")</f>
        <v>Oct</v>
      </c>
    </row>
    <row r="2031" spans="1:26" ht="16">
      <c r="A2031" s="2">
        <v>1292</v>
      </c>
      <c r="B2031" s="3">
        <v>46296</v>
      </c>
      <c r="C2031" s="5">
        <f>YEAR(SalesDataTable[[#This Row],[Order Date]])</f>
        <v>2026</v>
      </c>
      <c r="D2031" s="14" t="str">
        <f>"Q"&amp;ROUNDUP(MONTH(SalesDataTable[[#This Row],[Order Date]])/3,0)</f>
        <v>Q4</v>
      </c>
      <c r="E2031" s="5">
        <f>MONTH(SalesDataTable[[#This Row],[Order Date]])</f>
        <v>10</v>
      </c>
      <c r="F2031" s="5" t="str">
        <f>TEXT(SalesDataTable[[#This Row],[Order Date]], "MMM")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25">
        <f>SalesDataTable[[#This Row],[Units Sold]]*SalesDataTable[[#This Row],[Unit Price]]</f>
        <v>79.81</v>
      </c>
      <c r="V2031" s="8">
        <f>SalesDataTable[[#This Row],[Units Sold]]*SalesDataTable[[#This Row],[Unit Price]]*SalesDataTable[[#This Row],[Discount %]]</f>
        <v>0</v>
      </c>
      <c r="W2031" s="5">
        <f>YEAR(SalesDataTable[[#This Row],[Order Date]])</f>
        <v>2026</v>
      </c>
      <c r="X2031" s="8" t="str">
        <f>"Q"&amp;ROUNDUP(MONTH(SalesDataTable[[#This Row],[Order Date]])/3,0)</f>
        <v>Q4</v>
      </c>
      <c r="Y2031" s="9">
        <f>MONTH(SalesDataTable[[#This Row],[Order Date]])</f>
        <v>10</v>
      </c>
      <c r="Z2031" s="8" t="str">
        <f>TEXT(SalesDataTable[[#This Row],[Order Date]],"mmm")</f>
        <v>Oct</v>
      </c>
    </row>
    <row r="2032" spans="1:26" ht="16">
      <c r="A2032" s="2">
        <v>1862</v>
      </c>
      <c r="B2032" s="3">
        <v>46296</v>
      </c>
      <c r="C2032" s="5">
        <f>YEAR(SalesDataTable[[#This Row],[Order Date]])</f>
        <v>2026</v>
      </c>
      <c r="D2032" s="14" t="str">
        <f>"Q"&amp;ROUNDUP(MONTH(SalesDataTable[[#This Row],[Order Date]])/3,0)</f>
        <v>Q4</v>
      </c>
      <c r="E2032" s="5">
        <f>MONTH(SalesDataTable[[#This Row],[Order Date]])</f>
        <v>10</v>
      </c>
      <c r="F2032" s="5" t="str">
        <f>TEXT(SalesDataTable[[#This Row],[Order Date]], "MMM")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25">
        <f>SalesDataTable[[#This Row],[Units Sold]]*SalesDataTable[[#This Row],[Unit Price]]</f>
        <v>608.15</v>
      </c>
      <c r="V2032" s="8">
        <f>SalesDataTable[[#This Row],[Units Sold]]*SalesDataTable[[#This Row],[Unit Price]]*SalesDataTable[[#This Row],[Discount %]]</f>
        <v>30.407499999999999</v>
      </c>
      <c r="W2032" s="5">
        <f>YEAR(SalesDataTable[[#This Row],[Order Date]])</f>
        <v>2026</v>
      </c>
      <c r="X2032" s="8" t="str">
        <f>"Q"&amp;ROUNDUP(MONTH(SalesDataTable[[#This Row],[Order Date]])/3,0)</f>
        <v>Q4</v>
      </c>
      <c r="Y2032" s="9">
        <f>MONTH(SalesDataTable[[#This Row],[Order Date]])</f>
        <v>10</v>
      </c>
      <c r="Z2032" s="8" t="str">
        <f>TEXT(SalesDataTable[[#This Row],[Order Date]],"mmm")</f>
        <v>Oct</v>
      </c>
    </row>
    <row r="2033" spans="1:26" ht="16">
      <c r="A2033" s="2">
        <v>2569</v>
      </c>
      <c r="B2033" s="3">
        <v>46296</v>
      </c>
      <c r="C2033" s="5">
        <f>YEAR(SalesDataTable[[#This Row],[Order Date]])</f>
        <v>2026</v>
      </c>
      <c r="D2033" s="14" t="str">
        <f>"Q"&amp;ROUNDUP(MONTH(SalesDataTable[[#This Row],[Order Date]])/3,0)</f>
        <v>Q4</v>
      </c>
      <c r="E2033" s="5">
        <f>MONTH(SalesDataTable[[#This Row],[Order Date]])</f>
        <v>10</v>
      </c>
      <c r="F2033" s="5" t="str">
        <f>TEXT(SalesDataTable[[#This Row],[Order Date]], "MMM")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25">
        <f>SalesDataTable[[#This Row],[Units Sold]]*SalesDataTable[[#This Row],[Unit Price]]</f>
        <v>504.20000000000005</v>
      </c>
      <c r="V2033" s="8">
        <f>SalesDataTable[[#This Row],[Units Sold]]*SalesDataTable[[#This Row],[Unit Price]]*SalesDataTable[[#This Row],[Discount %]]</f>
        <v>25.210000000000004</v>
      </c>
      <c r="W2033" s="5">
        <f>YEAR(SalesDataTable[[#This Row],[Order Date]])</f>
        <v>2026</v>
      </c>
      <c r="X2033" s="8" t="str">
        <f>"Q"&amp;ROUNDUP(MONTH(SalesDataTable[[#This Row],[Order Date]])/3,0)</f>
        <v>Q4</v>
      </c>
      <c r="Y2033" s="9">
        <f>MONTH(SalesDataTable[[#This Row],[Order Date]])</f>
        <v>10</v>
      </c>
      <c r="Z2033" s="8" t="str">
        <f>TEXT(SalesDataTable[[#This Row],[Order Date]],"mmm")</f>
        <v>Oct</v>
      </c>
    </row>
    <row r="2034" spans="1:26" ht="16">
      <c r="A2034" s="2">
        <v>3333</v>
      </c>
      <c r="B2034" s="3">
        <v>46296</v>
      </c>
      <c r="C2034" s="5">
        <f>YEAR(SalesDataTable[[#This Row],[Order Date]])</f>
        <v>2026</v>
      </c>
      <c r="D2034" s="14" t="str">
        <f>"Q"&amp;ROUNDUP(MONTH(SalesDataTable[[#This Row],[Order Date]])/3,0)</f>
        <v>Q4</v>
      </c>
      <c r="E2034" s="5">
        <f>MONTH(SalesDataTable[[#This Row],[Order Date]])</f>
        <v>10</v>
      </c>
      <c r="F2034" s="5" t="str">
        <f>TEXT(SalesDataTable[[#This Row],[Order Date]], "MMM")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25">
        <f>SalesDataTable[[#This Row],[Units Sold]]*SalesDataTable[[#This Row],[Unit Price]]</f>
        <v>242.01</v>
      </c>
      <c r="V2034" s="8">
        <f>SalesDataTable[[#This Row],[Units Sold]]*SalesDataTable[[#This Row],[Unit Price]]*SalesDataTable[[#This Row],[Discount %]]</f>
        <v>0</v>
      </c>
      <c r="W2034" s="5">
        <f>YEAR(SalesDataTable[[#This Row],[Order Date]])</f>
        <v>2026</v>
      </c>
      <c r="X2034" s="8" t="str">
        <f>"Q"&amp;ROUNDUP(MONTH(SalesDataTable[[#This Row],[Order Date]])/3,0)</f>
        <v>Q4</v>
      </c>
      <c r="Y2034" s="9">
        <f>MONTH(SalesDataTable[[#This Row],[Order Date]])</f>
        <v>10</v>
      </c>
      <c r="Z2034" s="8" t="str">
        <f>TEXT(SalesDataTable[[#This Row],[Order Date]],"mmm")</f>
        <v>Oct</v>
      </c>
    </row>
    <row r="2035" spans="1:26" ht="16">
      <c r="A2035" s="2">
        <v>3830</v>
      </c>
      <c r="B2035" s="3">
        <v>46296</v>
      </c>
      <c r="C2035" s="5">
        <f>YEAR(SalesDataTable[[#This Row],[Order Date]])</f>
        <v>2026</v>
      </c>
      <c r="D2035" s="14" t="str">
        <f>"Q"&amp;ROUNDUP(MONTH(SalesDataTable[[#This Row],[Order Date]])/3,0)</f>
        <v>Q4</v>
      </c>
      <c r="E2035" s="5">
        <f>MONTH(SalesDataTable[[#This Row],[Order Date]])</f>
        <v>10</v>
      </c>
      <c r="F2035" s="5" t="str">
        <f>TEXT(SalesDataTable[[#This Row],[Order Date]], "MMM")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25">
        <f>SalesDataTable[[#This Row],[Units Sold]]*SalesDataTable[[#This Row],[Unit Price]]</f>
        <v>304.24</v>
      </c>
      <c r="V2035" s="8">
        <f>SalesDataTable[[#This Row],[Units Sold]]*SalesDataTable[[#This Row],[Unit Price]]*SalesDataTable[[#This Row],[Discount %]]</f>
        <v>0</v>
      </c>
      <c r="W2035" s="5">
        <f>YEAR(SalesDataTable[[#This Row],[Order Date]])</f>
        <v>2026</v>
      </c>
      <c r="X2035" s="8" t="str">
        <f>"Q"&amp;ROUNDUP(MONTH(SalesDataTable[[#This Row],[Order Date]])/3,0)</f>
        <v>Q4</v>
      </c>
      <c r="Y2035" s="9">
        <f>MONTH(SalesDataTable[[#This Row],[Order Date]])</f>
        <v>10</v>
      </c>
      <c r="Z2035" s="8" t="str">
        <f>TEXT(SalesDataTable[[#This Row],[Order Date]],"mmm")</f>
        <v>Oct</v>
      </c>
    </row>
    <row r="2036" spans="1:26" ht="16">
      <c r="A2036" s="2">
        <v>4868</v>
      </c>
      <c r="B2036" s="3">
        <v>46296</v>
      </c>
      <c r="C2036" s="5">
        <f>YEAR(SalesDataTable[[#This Row],[Order Date]])</f>
        <v>2026</v>
      </c>
      <c r="D2036" s="14" t="str">
        <f>"Q"&amp;ROUNDUP(MONTH(SalesDataTable[[#This Row],[Order Date]])/3,0)</f>
        <v>Q4</v>
      </c>
      <c r="E2036" s="5">
        <f>MONTH(SalesDataTable[[#This Row],[Order Date]])</f>
        <v>10</v>
      </c>
      <c r="F2036" s="5" t="str">
        <f>TEXT(SalesDataTable[[#This Row],[Order Date]], "MMM")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25">
        <f>SalesDataTable[[#This Row],[Units Sold]]*SalesDataTable[[#This Row],[Unit Price]]</f>
        <v>330.16</v>
      </c>
      <c r="V2036" s="8">
        <f>SalesDataTable[[#This Row],[Units Sold]]*SalesDataTable[[#This Row],[Unit Price]]*SalesDataTable[[#This Row],[Discount %]]</f>
        <v>49.524000000000001</v>
      </c>
      <c r="W2036" s="5">
        <f>YEAR(SalesDataTable[[#This Row],[Order Date]])</f>
        <v>2026</v>
      </c>
      <c r="X2036" s="8" t="str">
        <f>"Q"&amp;ROUNDUP(MONTH(SalesDataTable[[#This Row],[Order Date]])/3,0)</f>
        <v>Q4</v>
      </c>
      <c r="Y2036" s="9">
        <f>MONTH(SalesDataTable[[#This Row],[Order Date]])</f>
        <v>10</v>
      </c>
      <c r="Z2036" s="8" t="str">
        <f>TEXT(SalesDataTable[[#This Row],[Order Date]],"mmm")</f>
        <v>Oct</v>
      </c>
    </row>
    <row r="2037" spans="1:26" ht="16">
      <c r="A2037" s="2">
        <v>2250</v>
      </c>
      <c r="B2037" s="3">
        <v>46297</v>
      </c>
      <c r="C2037" s="5">
        <f>YEAR(SalesDataTable[[#This Row],[Order Date]])</f>
        <v>2026</v>
      </c>
      <c r="D2037" s="14" t="str">
        <f>"Q"&amp;ROUNDUP(MONTH(SalesDataTable[[#This Row],[Order Date]])/3,0)</f>
        <v>Q4</v>
      </c>
      <c r="E2037" s="5">
        <f>MONTH(SalesDataTable[[#This Row],[Order Date]])</f>
        <v>10</v>
      </c>
      <c r="F2037" s="5" t="str">
        <f>TEXT(SalesDataTable[[#This Row],[Order Date]], "MMM")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25">
        <f>SalesDataTable[[#This Row],[Units Sold]]*SalesDataTable[[#This Row],[Unit Price]]</f>
        <v>100.86</v>
      </c>
      <c r="V2037" s="8">
        <f>SalesDataTable[[#This Row],[Units Sold]]*SalesDataTable[[#This Row],[Unit Price]]*SalesDataTable[[#This Row],[Discount %]]</f>
        <v>0</v>
      </c>
      <c r="W2037" s="5">
        <f>YEAR(SalesDataTable[[#This Row],[Order Date]])</f>
        <v>2026</v>
      </c>
      <c r="X2037" s="8" t="str">
        <f>"Q"&amp;ROUNDUP(MONTH(SalesDataTable[[#This Row],[Order Date]])/3,0)</f>
        <v>Q4</v>
      </c>
      <c r="Y2037" s="9">
        <f>MONTH(SalesDataTable[[#This Row],[Order Date]])</f>
        <v>10</v>
      </c>
      <c r="Z2037" s="8" t="str">
        <f>TEXT(SalesDataTable[[#This Row],[Order Date]],"mmm")</f>
        <v>Oct</v>
      </c>
    </row>
    <row r="2038" spans="1:26" ht="16">
      <c r="A2038" s="2">
        <v>2516</v>
      </c>
      <c r="B2038" s="3">
        <v>46297</v>
      </c>
      <c r="C2038" s="5">
        <f>YEAR(SalesDataTable[[#This Row],[Order Date]])</f>
        <v>2026</v>
      </c>
      <c r="D2038" s="14" t="str">
        <f>"Q"&amp;ROUNDUP(MONTH(SalesDataTable[[#This Row],[Order Date]])/3,0)</f>
        <v>Q4</v>
      </c>
      <c r="E2038" s="5">
        <f>MONTH(SalesDataTable[[#This Row],[Order Date]])</f>
        <v>10</v>
      </c>
      <c r="F2038" s="5" t="str">
        <f>TEXT(SalesDataTable[[#This Row],[Order Date]], "MMM")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25">
        <f>SalesDataTable[[#This Row],[Units Sold]]*SalesDataTable[[#This Row],[Unit Price]]</f>
        <v>397.14</v>
      </c>
      <c r="V2038" s="8">
        <f>SalesDataTable[[#This Row],[Units Sold]]*SalesDataTable[[#This Row],[Unit Price]]*SalesDataTable[[#This Row],[Discount %]]</f>
        <v>59.570999999999998</v>
      </c>
      <c r="W2038" s="5">
        <f>YEAR(SalesDataTable[[#This Row],[Order Date]])</f>
        <v>2026</v>
      </c>
      <c r="X2038" s="8" t="str">
        <f>"Q"&amp;ROUNDUP(MONTH(SalesDataTable[[#This Row],[Order Date]])/3,0)</f>
        <v>Q4</v>
      </c>
      <c r="Y2038" s="9">
        <f>MONTH(SalesDataTable[[#This Row],[Order Date]])</f>
        <v>10</v>
      </c>
      <c r="Z2038" s="8" t="str">
        <f>TEXT(SalesDataTable[[#This Row],[Order Date]],"mmm")</f>
        <v>Oct</v>
      </c>
    </row>
    <row r="2039" spans="1:26" ht="16">
      <c r="A2039" s="2">
        <v>809</v>
      </c>
      <c r="B2039" s="3">
        <v>46298</v>
      </c>
      <c r="C2039" s="5">
        <f>YEAR(SalesDataTable[[#This Row],[Order Date]])</f>
        <v>2026</v>
      </c>
      <c r="D2039" s="14" t="str">
        <f>"Q"&amp;ROUNDUP(MONTH(SalesDataTable[[#This Row],[Order Date]])/3,0)</f>
        <v>Q4</v>
      </c>
      <c r="E2039" s="5">
        <f>MONTH(SalesDataTable[[#This Row],[Order Date]])</f>
        <v>10</v>
      </c>
      <c r="F2039" s="5" t="str">
        <f>TEXT(SalesDataTable[[#This Row],[Order Date]], "MMM")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25">
        <f>SalesDataTable[[#This Row],[Units Sold]]*SalesDataTable[[#This Row],[Unit Price]]</f>
        <v>82.12</v>
      </c>
      <c r="V2039" s="8">
        <f>SalesDataTable[[#This Row],[Units Sold]]*SalesDataTable[[#This Row],[Unit Price]]*SalesDataTable[[#This Row],[Discount %]]</f>
        <v>4.1060000000000008</v>
      </c>
      <c r="W2039" s="5">
        <f>YEAR(SalesDataTable[[#This Row],[Order Date]])</f>
        <v>2026</v>
      </c>
      <c r="X2039" s="8" t="str">
        <f>"Q"&amp;ROUNDUP(MONTH(SalesDataTable[[#This Row],[Order Date]])/3,0)</f>
        <v>Q4</v>
      </c>
      <c r="Y2039" s="9">
        <f>MONTH(SalesDataTable[[#This Row],[Order Date]])</f>
        <v>10</v>
      </c>
      <c r="Z2039" s="8" t="str">
        <f>TEXT(SalesDataTable[[#This Row],[Order Date]],"mmm")</f>
        <v>Oct</v>
      </c>
    </row>
    <row r="2040" spans="1:26" ht="16">
      <c r="A2040" s="2">
        <v>1852</v>
      </c>
      <c r="B2040" s="3">
        <v>46298</v>
      </c>
      <c r="C2040" s="5">
        <f>YEAR(SalesDataTable[[#This Row],[Order Date]])</f>
        <v>2026</v>
      </c>
      <c r="D2040" s="14" t="str">
        <f>"Q"&amp;ROUNDUP(MONTH(SalesDataTable[[#This Row],[Order Date]])/3,0)</f>
        <v>Q4</v>
      </c>
      <c r="E2040" s="5">
        <f>MONTH(SalesDataTable[[#This Row],[Order Date]])</f>
        <v>10</v>
      </c>
      <c r="F2040" s="5" t="str">
        <f>TEXT(SalesDataTable[[#This Row],[Order Date]], "MMM")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25">
        <f>SalesDataTable[[#This Row],[Units Sold]]*SalesDataTable[[#This Row],[Unit Price]]</f>
        <v>648.76</v>
      </c>
      <c r="V2040" s="8">
        <f>SalesDataTable[[#This Row],[Units Sold]]*SalesDataTable[[#This Row],[Unit Price]]*SalesDataTable[[#This Row],[Discount %]]</f>
        <v>97.313999999999993</v>
      </c>
      <c r="W2040" s="5">
        <f>YEAR(SalesDataTable[[#This Row],[Order Date]])</f>
        <v>2026</v>
      </c>
      <c r="X2040" s="8" t="str">
        <f>"Q"&amp;ROUNDUP(MONTH(SalesDataTable[[#This Row],[Order Date]])/3,0)</f>
        <v>Q4</v>
      </c>
      <c r="Y2040" s="9">
        <f>MONTH(SalesDataTable[[#This Row],[Order Date]])</f>
        <v>10</v>
      </c>
      <c r="Z2040" s="8" t="str">
        <f>TEXT(SalesDataTable[[#This Row],[Order Date]],"mmm")</f>
        <v>Oct</v>
      </c>
    </row>
    <row r="2041" spans="1:26" ht="16">
      <c r="A2041" s="2">
        <v>3627</v>
      </c>
      <c r="B2041" s="3">
        <v>46298</v>
      </c>
      <c r="C2041" s="5">
        <f>YEAR(SalesDataTable[[#This Row],[Order Date]])</f>
        <v>2026</v>
      </c>
      <c r="D2041" s="14" t="str">
        <f>"Q"&amp;ROUNDUP(MONTH(SalesDataTable[[#This Row],[Order Date]])/3,0)</f>
        <v>Q4</v>
      </c>
      <c r="E2041" s="5">
        <f>MONTH(SalesDataTable[[#This Row],[Order Date]])</f>
        <v>10</v>
      </c>
      <c r="F2041" s="5" t="str">
        <f>TEXT(SalesDataTable[[#This Row],[Order Date]], "MMM")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25">
        <f>SalesDataTable[[#This Row],[Units Sold]]*SalesDataTable[[#This Row],[Unit Price]]</f>
        <v>385.98</v>
      </c>
      <c r="V2041" s="8">
        <f>SalesDataTable[[#This Row],[Units Sold]]*SalesDataTable[[#This Row],[Unit Price]]*SalesDataTable[[#This Row],[Discount %]]</f>
        <v>0</v>
      </c>
      <c r="W2041" s="5">
        <f>YEAR(SalesDataTable[[#This Row],[Order Date]])</f>
        <v>2026</v>
      </c>
      <c r="X2041" s="8" t="str">
        <f>"Q"&amp;ROUNDUP(MONTH(SalesDataTable[[#This Row],[Order Date]])/3,0)</f>
        <v>Q4</v>
      </c>
      <c r="Y2041" s="9">
        <f>MONTH(SalesDataTable[[#This Row],[Order Date]])</f>
        <v>10</v>
      </c>
      <c r="Z2041" s="8" t="str">
        <f>TEXT(SalesDataTable[[#This Row],[Order Date]],"mmm")</f>
        <v>Oct</v>
      </c>
    </row>
    <row r="2042" spans="1:26" ht="16">
      <c r="A2042" s="2">
        <v>4135</v>
      </c>
      <c r="B2042" s="3">
        <v>46298</v>
      </c>
      <c r="C2042" s="5">
        <f>YEAR(SalesDataTable[[#This Row],[Order Date]])</f>
        <v>2026</v>
      </c>
      <c r="D2042" s="14" t="str">
        <f>"Q"&amp;ROUNDUP(MONTH(SalesDataTable[[#This Row],[Order Date]])/3,0)</f>
        <v>Q4</v>
      </c>
      <c r="E2042" s="5">
        <f>MONTH(SalesDataTable[[#This Row],[Order Date]])</f>
        <v>10</v>
      </c>
      <c r="F2042" s="5" t="str">
        <f>TEXT(SalesDataTable[[#This Row],[Order Date]], "MMM")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25">
        <f>SalesDataTable[[#This Row],[Units Sold]]*SalesDataTable[[#This Row],[Unit Price]]</f>
        <v>426.99</v>
      </c>
      <c r="V2042" s="8">
        <f>SalesDataTable[[#This Row],[Units Sold]]*SalesDataTable[[#This Row],[Unit Price]]*SalesDataTable[[#This Row],[Discount %]]</f>
        <v>42.699000000000005</v>
      </c>
      <c r="W2042" s="5">
        <f>YEAR(SalesDataTable[[#This Row],[Order Date]])</f>
        <v>2026</v>
      </c>
      <c r="X2042" s="8" t="str">
        <f>"Q"&amp;ROUNDUP(MONTH(SalesDataTable[[#This Row],[Order Date]])/3,0)</f>
        <v>Q4</v>
      </c>
      <c r="Y2042" s="9">
        <f>MONTH(SalesDataTable[[#This Row],[Order Date]])</f>
        <v>10</v>
      </c>
      <c r="Z2042" s="8" t="str">
        <f>TEXT(SalesDataTable[[#This Row],[Order Date]],"mmm")</f>
        <v>Oct</v>
      </c>
    </row>
    <row r="2043" spans="1:26" ht="16">
      <c r="A2043" s="2">
        <v>4138</v>
      </c>
      <c r="B2043" s="3">
        <v>46298</v>
      </c>
      <c r="C2043" s="5">
        <f>YEAR(SalesDataTable[[#This Row],[Order Date]])</f>
        <v>2026</v>
      </c>
      <c r="D2043" s="14" t="str">
        <f>"Q"&amp;ROUNDUP(MONTH(SalesDataTable[[#This Row],[Order Date]])/3,0)</f>
        <v>Q4</v>
      </c>
      <c r="E2043" s="5">
        <f>MONTH(SalesDataTable[[#This Row],[Order Date]])</f>
        <v>10</v>
      </c>
      <c r="F2043" s="5" t="str">
        <f>TEXT(SalesDataTable[[#This Row],[Order Date]], "MMM")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25">
        <f>SalesDataTable[[#This Row],[Units Sold]]*SalesDataTable[[#This Row],[Unit Price]]</f>
        <v>574.52</v>
      </c>
      <c r="V2043" s="8">
        <f>SalesDataTable[[#This Row],[Units Sold]]*SalesDataTable[[#This Row],[Unit Price]]*SalesDataTable[[#This Row],[Discount %]]</f>
        <v>0</v>
      </c>
      <c r="W2043" s="5">
        <f>YEAR(SalesDataTable[[#This Row],[Order Date]])</f>
        <v>2026</v>
      </c>
      <c r="X2043" s="8" t="str">
        <f>"Q"&amp;ROUNDUP(MONTH(SalesDataTable[[#This Row],[Order Date]])/3,0)</f>
        <v>Q4</v>
      </c>
      <c r="Y2043" s="9">
        <f>MONTH(SalesDataTable[[#This Row],[Order Date]])</f>
        <v>10</v>
      </c>
      <c r="Z2043" s="8" t="str">
        <f>TEXT(SalesDataTable[[#This Row],[Order Date]],"mmm")</f>
        <v>Oct</v>
      </c>
    </row>
    <row r="2044" spans="1:26" ht="16">
      <c r="A2044" s="2">
        <v>4286</v>
      </c>
      <c r="B2044" s="3">
        <v>46298</v>
      </c>
      <c r="C2044" s="5">
        <f>YEAR(SalesDataTable[[#This Row],[Order Date]])</f>
        <v>2026</v>
      </c>
      <c r="D2044" s="14" t="str">
        <f>"Q"&amp;ROUNDUP(MONTH(SalesDataTable[[#This Row],[Order Date]])/3,0)</f>
        <v>Q4</v>
      </c>
      <c r="E2044" s="5">
        <f>MONTH(SalesDataTable[[#This Row],[Order Date]])</f>
        <v>10</v>
      </c>
      <c r="F2044" s="5" t="str">
        <f>TEXT(SalesDataTable[[#This Row],[Order Date]], "MMM")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25">
        <f>SalesDataTable[[#This Row],[Units Sold]]*SalesDataTable[[#This Row],[Unit Price]]</f>
        <v>1367.8</v>
      </c>
      <c r="V2044" s="8">
        <f>SalesDataTable[[#This Row],[Units Sold]]*SalesDataTable[[#This Row],[Unit Price]]*SalesDataTable[[#This Row],[Discount %]]</f>
        <v>68.39</v>
      </c>
      <c r="W2044" s="5">
        <f>YEAR(SalesDataTable[[#This Row],[Order Date]])</f>
        <v>2026</v>
      </c>
      <c r="X2044" s="8" t="str">
        <f>"Q"&amp;ROUNDUP(MONTH(SalesDataTable[[#This Row],[Order Date]])/3,0)</f>
        <v>Q4</v>
      </c>
      <c r="Y2044" s="9">
        <f>MONTH(SalesDataTable[[#This Row],[Order Date]])</f>
        <v>10</v>
      </c>
      <c r="Z2044" s="8" t="str">
        <f>TEXT(SalesDataTable[[#This Row],[Order Date]],"mmm")</f>
        <v>Oct</v>
      </c>
    </row>
    <row r="2045" spans="1:26" ht="16">
      <c r="A2045" s="2">
        <v>4371</v>
      </c>
      <c r="B2045" s="3">
        <v>46298</v>
      </c>
      <c r="C2045" s="5">
        <f>YEAR(SalesDataTable[[#This Row],[Order Date]])</f>
        <v>2026</v>
      </c>
      <c r="D2045" s="14" t="str">
        <f>"Q"&amp;ROUNDUP(MONTH(SalesDataTable[[#This Row],[Order Date]])/3,0)</f>
        <v>Q4</v>
      </c>
      <c r="E2045" s="5">
        <f>MONTH(SalesDataTable[[#This Row],[Order Date]])</f>
        <v>10</v>
      </c>
      <c r="F2045" s="5" t="str">
        <f>TEXT(SalesDataTable[[#This Row],[Order Date]], "MMM")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25">
        <f>SalesDataTable[[#This Row],[Units Sold]]*SalesDataTable[[#This Row],[Unit Price]]</f>
        <v>123.81</v>
      </c>
      <c r="V2045" s="8">
        <f>SalesDataTable[[#This Row],[Units Sold]]*SalesDataTable[[#This Row],[Unit Price]]*SalesDataTable[[#This Row],[Discount %]]</f>
        <v>0</v>
      </c>
      <c r="W2045" s="5">
        <f>YEAR(SalesDataTable[[#This Row],[Order Date]])</f>
        <v>2026</v>
      </c>
      <c r="X2045" s="8" t="str">
        <f>"Q"&amp;ROUNDUP(MONTH(SalesDataTable[[#This Row],[Order Date]])/3,0)</f>
        <v>Q4</v>
      </c>
      <c r="Y2045" s="9">
        <f>MONTH(SalesDataTable[[#This Row],[Order Date]])</f>
        <v>10</v>
      </c>
      <c r="Z2045" s="8" t="str">
        <f>TEXT(SalesDataTable[[#This Row],[Order Date]],"mmm")</f>
        <v>Oct</v>
      </c>
    </row>
    <row r="2046" spans="1:26" ht="16">
      <c r="A2046" s="2">
        <v>905</v>
      </c>
      <c r="B2046" s="3">
        <v>46299</v>
      </c>
      <c r="C2046" s="5">
        <f>YEAR(SalesDataTable[[#This Row],[Order Date]])</f>
        <v>2026</v>
      </c>
      <c r="D2046" s="14" t="str">
        <f>"Q"&amp;ROUNDUP(MONTH(SalesDataTable[[#This Row],[Order Date]])/3,0)</f>
        <v>Q4</v>
      </c>
      <c r="E2046" s="5">
        <f>MONTH(SalesDataTable[[#This Row],[Order Date]])</f>
        <v>10</v>
      </c>
      <c r="F2046" s="5" t="str">
        <f>TEXT(SalesDataTable[[#This Row],[Order Date]], "MMM")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25">
        <f>SalesDataTable[[#This Row],[Units Sold]]*SalesDataTable[[#This Row],[Unit Price]]</f>
        <v>146.1</v>
      </c>
      <c r="V2046" s="8">
        <f>SalesDataTable[[#This Row],[Units Sold]]*SalesDataTable[[#This Row],[Unit Price]]*SalesDataTable[[#This Row],[Discount %]]</f>
        <v>0</v>
      </c>
      <c r="W2046" s="5">
        <f>YEAR(SalesDataTable[[#This Row],[Order Date]])</f>
        <v>2026</v>
      </c>
      <c r="X2046" s="8" t="str">
        <f>"Q"&amp;ROUNDUP(MONTH(SalesDataTable[[#This Row],[Order Date]])/3,0)</f>
        <v>Q4</v>
      </c>
      <c r="Y2046" s="9">
        <f>MONTH(SalesDataTable[[#This Row],[Order Date]])</f>
        <v>10</v>
      </c>
      <c r="Z2046" s="8" t="str">
        <f>TEXT(SalesDataTable[[#This Row],[Order Date]],"mmm")</f>
        <v>Oct</v>
      </c>
    </row>
    <row r="2047" spans="1:26" ht="16">
      <c r="A2047" s="2">
        <v>1415</v>
      </c>
      <c r="B2047" s="3">
        <v>46299</v>
      </c>
      <c r="C2047" s="5">
        <f>YEAR(SalesDataTable[[#This Row],[Order Date]])</f>
        <v>2026</v>
      </c>
      <c r="D2047" s="14" t="str">
        <f>"Q"&amp;ROUNDUP(MONTH(SalesDataTable[[#This Row],[Order Date]])/3,0)</f>
        <v>Q4</v>
      </c>
      <c r="E2047" s="5">
        <f>MONTH(SalesDataTable[[#This Row],[Order Date]])</f>
        <v>10</v>
      </c>
      <c r="F2047" s="5" t="str">
        <f>TEXT(SalesDataTable[[#This Row],[Order Date]], "MMM")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25">
        <f>SalesDataTable[[#This Row],[Units Sold]]*SalesDataTable[[#This Row],[Unit Price]]</f>
        <v>161.07</v>
      </c>
      <c r="V2047" s="8">
        <f>SalesDataTable[[#This Row],[Units Sold]]*SalesDataTable[[#This Row],[Unit Price]]*SalesDataTable[[#This Row],[Discount %]]</f>
        <v>8.0534999999999997</v>
      </c>
      <c r="W2047" s="5">
        <f>YEAR(SalesDataTable[[#This Row],[Order Date]])</f>
        <v>2026</v>
      </c>
      <c r="X2047" s="8" t="str">
        <f>"Q"&amp;ROUNDUP(MONTH(SalesDataTable[[#This Row],[Order Date]])/3,0)</f>
        <v>Q4</v>
      </c>
      <c r="Y2047" s="9">
        <f>MONTH(SalesDataTable[[#This Row],[Order Date]])</f>
        <v>10</v>
      </c>
      <c r="Z2047" s="8" t="str">
        <f>TEXT(SalesDataTable[[#This Row],[Order Date]],"mmm")</f>
        <v>Oct</v>
      </c>
    </row>
    <row r="2048" spans="1:26" ht="16">
      <c r="A2048" s="2">
        <v>2205</v>
      </c>
      <c r="B2048" s="3">
        <v>46299</v>
      </c>
      <c r="C2048" s="5">
        <f>YEAR(SalesDataTable[[#This Row],[Order Date]])</f>
        <v>2026</v>
      </c>
      <c r="D2048" s="14" t="str">
        <f>"Q"&amp;ROUNDUP(MONTH(SalesDataTable[[#This Row],[Order Date]])/3,0)</f>
        <v>Q4</v>
      </c>
      <c r="E2048" s="5">
        <f>MONTH(SalesDataTable[[#This Row],[Order Date]])</f>
        <v>10</v>
      </c>
      <c r="F2048" s="5" t="str">
        <f>TEXT(SalesDataTable[[#This Row],[Order Date]], "MMM")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25">
        <f>SalesDataTable[[#This Row],[Units Sold]]*SalesDataTable[[#This Row],[Unit Price]]</f>
        <v>450.6</v>
      </c>
      <c r="V2048" s="8">
        <f>SalesDataTable[[#This Row],[Units Sold]]*SalesDataTable[[#This Row],[Unit Price]]*SalesDataTable[[#This Row],[Discount %]]</f>
        <v>0</v>
      </c>
      <c r="W2048" s="5">
        <f>YEAR(SalesDataTable[[#This Row],[Order Date]])</f>
        <v>2026</v>
      </c>
      <c r="X2048" s="8" t="str">
        <f>"Q"&amp;ROUNDUP(MONTH(SalesDataTable[[#This Row],[Order Date]])/3,0)</f>
        <v>Q4</v>
      </c>
      <c r="Y2048" s="9">
        <f>MONTH(SalesDataTable[[#This Row],[Order Date]])</f>
        <v>10</v>
      </c>
      <c r="Z2048" s="8" t="str">
        <f>TEXT(SalesDataTable[[#This Row],[Order Date]],"mmm")</f>
        <v>Oct</v>
      </c>
    </row>
    <row r="2049" spans="1:26" ht="16">
      <c r="A2049" s="2">
        <v>2374</v>
      </c>
      <c r="B2049" s="3">
        <v>46299</v>
      </c>
      <c r="C2049" s="5">
        <f>YEAR(SalesDataTable[[#This Row],[Order Date]])</f>
        <v>2026</v>
      </c>
      <c r="D2049" s="14" t="str">
        <f>"Q"&amp;ROUNDUP(MONTH(SalesDataTable[[#This Row],[Order Date]])/3,0)</f>
        <v>Q4</v>
      </c>
      <c r="E2049" s="5">
        <f>MONTH(SalesDataTable[[#This Row],[Order Date]])</f>
        <v>10</v>
      </c>
      <c r="F2049" s="5" t="str">
        <f>TEXT(SalesDataTable[[#This Row],[Order Date]], "MMM")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25">
        <f>SalesDataTable[[#This Row],[Units Sold]]*SalesDataTable[[#This Row],[Unit Price]]</f>
        <v>70.400000000000006</v>
      </c>
      <c r="V2049" s="8">
        <f>SalesDataTable[[#This Row],[Units Sold]]*SalesDataTable[[#This Row],[Unit Price]]*SalesDataTable[[#This Row],[Discount %]]</f>
        <v>0</v>
      </c>
      <c r="W2049" s="5">
        <f>YEAR(SalesDataTable[[#This Row],[Order Date]])</f>
        <v>2026</v>
      </c>
      <c r="X2049" s="8" t="str">
        <f>"Q"&amp;ROUNDUP(MONTH(SalesDataTable[[#This Row],[Order Date]])/3,0)</f>
        <v>Q4</v>
      </c>
      <c r="Y2049" s="9">
        <f>MONTH(SalesDataTable[[#This Row],[Order Date]])</f>
        <v>10</v>
      </c>
      <c r="Z2049" s="8" t="str">
        <f>TEXT(SalesDataTable[[#This Row],[Order Date]],"mmm")</f>
        <v>Oct</v>
      </c>
    </row>
    <row r="2050" spans="1:26" ht="16">
      <c r="A2050" s="2">
        <v>4840</v>
      </c>
      <c r="B2050" s="3">
        <v>46299</v>
      </c>
      <c r="C2050" s="5">
        <f>YEAR(SalesDataTable[[#This Row],[Order Date]])</f>
        <v>2026</v>
      </c>
      <c r="D2050" s="14" t="str">
        <f>"Q"&amp;ROUNDUP(MONTH(SalesDataTable[[#This Row],[Order Date]])/3,0)</f>
        <v>Q4</v>
      </c>
      <c r="E2050" s="5">
        <f>MONTH(SalesDataTable[[#This Row],[Order Date]])</f>
        <v>10</v>
      </c>
      <c r="F2050" s="5" t="str">
        <f>TEXT(SalesDataTable[[#This Row],[Order Date]], "MMM")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25">
        <f>SalesDataTable[[#This Row],[Units Sold]]*SalesDataTable[[#This Row],[Unit Price]]</f>
        <v>1146.48</v>
      </c>
      <c r="V2050" s="8">
        <f>SalesDataTable[[#This Row],[Units Sold]]*SalesDataTable[[#This Row],[Unit Price]]*SalesDataTable[[#This Row],[Discount %]]</f>
        <v>114.64800000000001</v>
      </c>
      <c r="W2050" s="5">
        <f>YEAR(SalesDataTable[[#This Row],[Order Date]])</f>
        <v>2026</v>
      </c>
      <c r="X2050" s="8" t="str">
        <f>"Q"&amp;ROUNDUP(MONTH(SalesDataTable[[#This Row],[Order Date]])/3,0)</f>
        <v>Q4</v>
      </c>
      <c r="Y2050" s="9">
        <f>MONTH(SalesDataTable[[#This Row],[Order Date]])</f>
        <v>10</v>
      </c>
      <c r="Z2050" s="8" t="str">
        <f>TEXT(SalesDataTable[[#This Row],[Order Date]],"mmm")</f>
        <v>Oct</v>
      </c>
    </row>
    <row r="2051" spans="1:26" ht="16">
      <c r="A2051" s="2">
        <v>4984</v>
      </c>
      <c r="B2051" s="3">
        <v>46299</v>
      </c>
      <c r="C2051" s="5">
        <f>YEAR(SalesDataTable[[#This Row],[Order Date]])</f>
        <v>2026</v>
      </c>
      <c r="D2051" s="14" t="str">
        <f>"Q"&amp;ROUNDUP(MONTH(SalesDataTable[[#This Row],[Order Date]])/3,0)</f>
        <v>Q4</v>
      </c>
      <c r="E2051" s="5">
        <f>MONTH(SalesDataTable[[#This Row],[Order Date]])</f>
        <v>10</v>
      </c>
      <c r="F2051" s="5" t="str">
        <f>TEXT(SalesDataTable[[#This Row],[Order Date]], "MMM")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25">
        <f>SalesDataTable[[#This Row],[Units Sold]]*SalesDataTable[[#This Row],[Unit Price]]</f>
        <v>36.590000000000003</v>
      </c>
      <c r="V2051" s="8">
        <f>SalesDataTable[[#This Row],[Units Sold]]*SalesDataTable[[#This Row],[Unit Price]]*SalesDataTable[[#This Row],[Discount %]]</f>
        <v>0</v>
      </c>
      <c r="W2051" s="5">
        <f>YEAR(SalesDataTable[[#This Row],[Order Date]])</f>
        <v>2026</v>
      </c>
      <c r="X2051" s="8" t="str">
        <f>"Q"&amp;ROUNDUP(MONTH(SalesDataTable[[#This Row],[Order Date]])/3,0)</f>
        <v>Q4</v>
      </c>
      <c r="Y2051" s="9">
        <f>MONTH(SalesDataTable[[#This Row],[Order Date]])</f>
        <v>10</v>
      </c>
      <c r="Z2051" s="8" t="str">
        <f>TEXT(SalesDataTable[[#This Row],[Order Date]],"mmm")</f>
        <v>Oct</v>
      </c>
    </row>
    <row r="2052" spans="1:26" ht="16">
      <c r="A2052" s="2">
        <v>641</v>
      </c>
      <c r="B2052" s="3">
        <v>46300</v>
      </c>
      <c r="C2052" s="5">
        <f>YEAR(SalesDataTable[[#This Row],[Order Date]])</f>
        <v>2026</v>
      </c>
      <c r="D2052" s="14" t="str">
        <f>"Q"&amp;ROUNDUP(MONTH(SalesDataTable[[#This Row],[Order Date]])/3,0)</f>
        <v>Q4</v>
      </c>
      <c r="E2052" s="5">
        <f>MONTH(SalesDataTable[[#This Row],[Order Date]])</f>
        <v>10</v>
      </c>
      <c r="F2052" s="5" t="str">
        <f>TEXT(SalesDataTable[[#This Row],[Order Date]], "MMM")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25">
        <f>SalesDataTable[[#This Row],[Units Sold]]*SalesDataTable[[#This Row],[Unit Price]]</f>
        <v>250.76</v>
      </c>
      <c r="V2052" s="8">
        <f>SalesDataTable[[#This Row],[Units Sold]]*SalesDataTable[[#This Row],[Unit Price]]*SalesDataTable[[#This Row],[Discount %]]</f>
        <v>12.538</v>
      </c>
      <c r="W2052" s="5">
        <f>YEAR(SalesDataTable[[#This Row],[Order Date]])</f>
        <v>2026</v>
      </c>
      <c r="X2052" s="8" t="str">
        <f>"Q"&amp;ROUNDUP(MONTH(SalesDataTable[[#This Row],[Order Date]])/3,0)</f>
        <v>Q4</v>
      </c>
      <c r="Y2052" s="9">
        <f>MONTH(SalesDataTable[[#This Row],[Order Date]])</f>
        <v>10</v>
      </c>
      <c r="Z2052" s="8" t="str">
        <f>TEXT(SalesDataTable[[#This Row],[Order Date]],"mmm")</f>
        <v>Oct</v>
      </c>
    </row>
    <row r="2053" spans="1:26" ht="16">
      <c r="A2053" s="2">
        <v>1358</v>
      </c>
      <c r="B2053" s="3">
        <v>46300</v>
      </c>
      <c r="C2053" s="5">
        <f>YEAR(SalesDataTable[[#This Row],[Order Date]])</f>
        <v>2026</v>
      </c>
      <c r="D2053" s="14" t="str">
        <f>"Q"&amp;ROUNDUP(MONTH(SalesDataTable[[#This Row],[Order Date]])/3,0)</f>
        <v>Q4</v>
      </c>
      <c r="E2053" s="5">
        <f>MONTH(SalesDataTable[[#This Row],[Order Date]])</f>
        <v>10</v>
      </c>
      <c r="F2053" s="5" t="str">
        <f>TEXT(SalesDataTable[[#This Row],[Order Date]], "MMM")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25">
        <f>SalesDataTable[[#This Row],[Units Sold]]*SalesDataTable[[#This Row],[Unit Price]]</f>
        <v>35.71</v>
      </c>
      <c r="V2053" s="8">
        <f>SalesDataTable[[#This Row],[Units Sold]]*SalesDataTable[[#This Row],[Unit Price]]*SalesDataTable[[#This Row],[Discount %]]</f>
        <v>0</v>
      </c>
      <c r="W2053" s="5">
        <f>YEAR(SalesDataTable[[#This Row],[Order Date]])</f>
        <v>2026</v>
      </c>
      <c r="X2053" s="8" t="str">
        <f>"Q"&amp;ROUNDUP(MONTH(SalesDataTable[[#This Row],[Order Date]])/3,0)</f>
        <v>Q4</v>
      </c>
      <c r="Y2053" s="9">
        <f>MONTH(SalesDataTable[[#This Row],[Order Date]])</f>
        <v>10</v>
      </c>
      <c r="Z2053" s="8" t="str">
        <f>TEXT(SalesDataTable[[#This Row],[Order Date]],"mmm")</f>
        <v>Oct</v>
      </c>
    </row>
    <row r="2054" spans="1:26" ht="16">
      <c r="A2054" s="2">
        <v>3904</v>
      </c>
      <c r="B2054" s="3">
        <v>46300</v>
      </c>
      <c r="C2054" s="5">
        <f>YEAR(SalesDataTable[[#This Row],[Order Date]])</f>
        <v>2026</v>
      </c>
      <c r="D2054" s="14" t="str">
        <f>"Q"&amp;ROUNDUP(MONTH(SalesDataTable[[#This Row],[Order Date]])/3,0)</f>
        <v>Q4</v>
      </c>
      <c r="E2054" s="5">
        <f>MONTH(SalesDataTable[[#This Row],[Order Date]])</f>
        <v>10</v>
      </c>
      <c r="F2054" s="5" t="str">
        <f>TEXT(SalesDataTable[[#This Row],[Order Date]], "MMM")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25">
        <f>SalesDataTable[[#This Row],[Units Sold]]*SalesDataTable[[#This Row],[Unit Price]]</f>
        <v>93.44</v>
      </c>
      <c r="V2054" s="8">
        <f>SalesDataTable[[#This Row],[Units Sold]]*SalesDataTable[[#This Row],[Unit Price]]*SalesDataTable[[#This Row],[Discount %]]</f>
        <v>0</v>
      </c>
      <c r="W2054" s="5">
        <f>YEAR(SalesDataTable[[#This Row],[Order Date]])</f>
        <v>2026</v>
      </c>
      <c r="X2054" s="8" t="str">
        <f>"Q"&amp;ROUNDUP(MONTH(SalesDataTable[[#This Row],[Order Date]])/3,0)</f>
        <v>Q4</v>
      </c>
      <c r="Y2054" s="9">
        <f>MONTH(SalesDataTable[[#This Row],[Order Date]])</f>
        <v>10</v>
      </c>
      <c r="Z2054" s="8" t="str">
        <f>TEXT(SalesDataTable[[#This Row],[Order Date]],"mmm")</f>
        <v>Oct</v>
      </c>
    </row>
    <row r="2055" spans="1:26" ht="16">
      <c r="A2055" s="2">
        <v>4336</v>
      </c>
      <c r="B2055" s="3">
        <v>46300</v>
      </c>
      <c r="C2055" s="5">
        <f>YEAR(SalesDataTable[[#This Row],[Order Date]])</f>
        <v>2026</v>
      </c>
      <c r="D2055" s="14" t="str">
        <f>"Q"&amp;ROUNDUP(MONTH(SalesDataTable[[#This Row],[Order Date]])/3,0)</f>
        <v>Q4</v>
      </c>
      <c r="E2055" s="5">
        <f>MONTH(SalesDataTable[[#This Row],[Order Date]])</f>
        <v>10</v>
      </c>
      <c r="F2055" s="5" t="str">
        <f>TEXT(SalesDataTable[[#This Row],[Order Date]], "MMM")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25">
        <f>SalesDataTable[[#This Row],[Units Sold]]*SalesDataTable[[#This Row],[Unit Price]]</f>
        <v>143.16999999999999</v>
      </c>
      <c r="V2055" s="8">
        <f>SalesDataTable[[#This Row],[Units Sold]]*SalesDataTable[[#This Row],[Unit Price]]*SalesDataTable[[#This Row],[Discount %]]</f>
        <v>7.1585000000000001</v>
      </c>
      <c r="W2055" s="5">
        <f>YEAR(SalesDataTable[[#This Row],[Order Date]])</f>
        <v>2026</v>
      </c>
      <c r="X2055" s="8" t="str">
        <f>"Q"&amp;ROUNDUP(MONTH(SalesDataTable[[#This Row],[Order Date]])/3,0)</f>
        <v>Q4</v>
      </c>
      <c r="Y2055" s="9">
        <f>MONTH(SalesDataTable[[#This Row],[Order Date]])</f>
        <v>10</v>
      </c>
      <c r="Z2055" s="8" t="str">
        <f>TEXT(SalesDataTable[[#This Row],[Order Date]],"mmm")</f>
        <v>Oct</v>
      </c>
    </row>
    <row r="2056" spans="1:26" ht="16">
      <c r="A2056" s="2">
        <v>4705</v>
      </c>
      <c r="B2056" s="3">
        <v>46300</v>
      </c>
      <c r="C2056" s="5">
        <f>YEAR(SalesDataTable[[#This Row],[Order Date]])</f>
        <v>2026</v>
      </c>
      <c r="D2056" s="14" t="str">
        <f>"Q"&amp;ROUNDUP(MONTH(SalesDataTable[[#This Row],[Order Date]])/3,0)</f>
        <v>Q4</v>
      </c>
      <c r="E2056" s="5">
        <f>MONTH(SalesDataTable[[#This Row],[Order Date]])</f>
        <v>10</v>
      </c>
      <c r="F2056" s="5" t="str">
        <f>TEXT(SalesDataTable[[#This Row],[Order Date]], "MMM")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25">
        <f>SalesDataTable[[#This Row],[Units Sold]]*SalesDataTable[[#This Row],[Unit Price]]</f>
        <v>125.88</v>
      </c>
      <c r="V2056" s="8">
        <f>SalesDataTable[[#This Row],[Units Sold]]*SalesDataTable[[#This Row],[Unit Price]]*SalesDataTable[[#This Row],[Discount %]]</f>
        <v>0</v>
      </c>
      <c r="W2056" s="5">
        <f>YEAR(SalesDataTable[[#This Row],[Order Date]])</f>
        <v>2026</v>
      </c>
      <c r="X2056" s="8" t="str">
        <f>"Q"&amp;ROUNDUP(MONTH(SalesDataTable[[#This Row],[Order Date]])/3,0)</f>
        <v>Q4</v>
      </c>
      <c r="Y2056" s="9">
        <f>MONTH(SalesDataTable[[#This Row],[Order Date]])</f>
        <v>10</v>
      </c>
      <c r="Z2056" s="8" t="str">
        <f>TEXT(SalesDataTable[[#This Row],[Order Date]],"mmm")</f>
        <v>Oct</v>
      </c>
    </row>
    <row r="2057" spans="1:26" ht="16">
      <c r="A2057" s="2">
        <v>1094</v>
      </c>
      <c r="B2057" s="3">
        <v>46301</v>
      </c>
      <c r="C2057" s="5">
        <f>YEAR(SalesDataTable[[#This Row],[Order Date]])</f>
        <v>2026</v>
      </c>
      <c r="D2057" s="14" t="str">
        <f>"Q"&amp;ROUNDUP(MONTH(SalesDataTable[[#This Row],[Order Date]])/3,0)</f>
        <v>Q4</v>
      </c>
      <c r="E2057" s="5">
        <f>MONTH(SalesDataTable[[#This Row],[Order Date]])</f>
        <v>10</v>
      </c>
      <c r="F2057" s="5" t="str">
        <f>TEXT(SalesDataTable[[#This Row],[Order Date]], "MMM")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25">
        <f>SalesDataTable[[#This Row],[Units Sold]]*SalesDataTable[[#This Row],[Unit Price]]</f>
        <v>243.62</v>
      </c>
      <c r="V2057" s="8">
        <f>SalesDataTable[[#This Row],[Units Sold]]*SalesDataTable[[#This Row],[Unit Price]]*SalesDataTable[[#This Row],[Discount %]]</f>
        <v>12.181000000000001</v>
      </c>
      <c r="W2057" s="5">
        <f>YEAR(SalesDataTable[[#This Row],[Order Date]])</f>
        <v>2026</v>
      </c>
      <c r="X2057" s="8" t="str">
        <f>"Q"&amp;ROUNDUP(MONTH(SalesDataTable[[#This Row],[Order Date]])/3,0)</f>
        <v>Q4</v>
      </c>
      <c r="Y2057" s="9">
        <f>MONTH(SalesDataTable[[#This Row],[Order Date]])</f>
        <v>10</v>
      </c>
      <c r="Z2057" s="8" t="str">
        <f>TEXT(SalesDataTable[[#This Row],[Order Date]],"mmm")</f>
        <v>Oct</v>
      </c>
    </row>
    <row r="2058" spans="1:26" ht="16">
      <c r="A2058" s="2">
        <v>3926</v>
      </c>
      <c r="B2058" s="3">
        <v>46301</v>
      </c>
      <c r="C2058" s="5">
        <f>YEAR(SalesDataTable[[#This Row],[Order Date]])</f>
        <v>2026</v>
      </c>
      <c r="D2058" s="14" t="str">
        <f>"Q"&amp;ROUNDUP(MONTH(SalesDataTable[[#This Row],[Order Date]])/3,0)</f>
        <v>Q4</v>
      </c>
      <c r="E2058" s="5">
        <f>MONTH(SalesDataTable[[#This Row],[Order Date]])</f>
        <v>10</v>
      </c>
      <c r="F2058" s="5" t="str">
        <f>TEXT(SalesDataTable[[#This Row],[Order Date]], "MMM")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25">
        <f>SalesDataTable[[#This Row],[Units Sold]]*SalesDataTable[[#This Row],[Unit Price]]</f>
        <v>929.58</v>
      </c>
      <c r="V2058" s="8">
        <f>SalesDataTable[[#This Row],[Units Sold]]*SalesDataTable[[#This Row],[Unit Price]]*SalesDataTable[[#This Row],[Discount %]]</f>
        <v>46.479000000000006</v>
      </c>
      <c r="W2058" s="5">
        <f>YEAR(SalesDataTable[[#This Row],[Order Date]])</f>
        <v>2026</v>
      </c>
      <c r="X2058" s="8" t="str">
        <f>"Q"&amp;ROUNDUP(MONTH(SalesDataTable[[#This Row],[Order Date]])/3,0)</f>
        <v>Q4</v>
      </c>
      <c r="Y2058" s="9">
        <f>MONTH(SalesDataTable[[#This Row],[Order Date]])</f>
        <v>10</v>
      </c>
      <c r="Z2058" s="8" t="str">
        <f>TEXT(SalesDataTable[[#This Row],[Order Date]],"mmm")</f>
        <v>Oct</v>
      </c>
    </row>
    <row r="2059" spans="1:26" ht="16">
      <c r="A2059" s="2">
        <v>524</v>
      </c>
      <c r="B2059" s="3">
        <v>46302</v>
      </c>
      <c r="C2059" s="5">
        <f>YEAR(SalesDataTable[[#This Row],[Order Date]])</f>
        <v>2026</v>
      </c>
      <c r="D2059" s="14" t="str">
        <f>"Q"&amp;ROUNDUP(MONTH(SalesDataTable[[#This Row],[Order Date]])/3,0)</f>
        <v>Q4</v>
      </c>
      <c r="E2059" s="5">
        <f>MONTH(SalesDataTable[[#This Row],[Order Date]])</f>
        <v>10</v>
      </c>
      <c r="F2059" s="5" t="str">
        <f>TEXT(SalesDataTable[[#This Row],[Order Date]], "MMM")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25">
        <f>SalesDataTable[[#This Row],[Units Sold]]*SalesDataTable[[#This Row],[Unit Price]]</f>
        <v>202.2</v>
      </c>
      <c r="V2059" s="8">
        <f>SalesDataTable[[#This Row],[Units Sold]]*SalesDataTable[[#This Row],[Unit Price]]*SalesDataTable[[#This Row],[Discount %]]</f>
        <v>30.33</v>
      </c>
      <c r="W2059" s="5">
        <f>YEAR(SalesDataTable[[#This Row],[Order Date]])</f>
        <v>2026</v>
      </c>
      <c r="X2059" s="8" t="str">
        <f>"Q"&amp;ROUNDUP(MONTH(SalesDataTable[[#This Row],[Order Date]])/3,0)</f>
        <v>Q4</v>
      </c>
      <c r="Y2059" s="9">
        <f>MONTH(SalesDataTable[[#This Row],[Order Date]])</f>
        <v>10</v>
      </c>
      <c r="Z2059" s="8" t="str">
        <f>TEXT(SalesDataTable[[#This Row],[Order Date]],"mmm")</f>
        <v>Oct</v>
      </c>
    </row>
    <row r="2060" spans="1:26" ht="16">
      <c r="A2060" s="2">
        <v>2277</v>
      </c>
      <c r="B2060" s="3">
        <v>46302</v>
      </c>
      <c r="C2060" s="5">
        <f>YEAR(SalesDataTable[[#This Row],[Order Date]])</f>
        <v>2026</v>
      </c>
      <c r="D2060" s="14" t="str">
        <f>"Q"&amp;ROUNDUP(MONTH(SalesDataTable[[#This Row],[Order Date]])/3,0)</f>
        <v>Q4</v>
      </c>
      <c r="E2060" s="5">
        <f>MONTH(SalesDataTable[[#This Row],[Order Date]])</f>
        <v>10</v>
      </c>
      <c r="F2060" s="5" t="str">
        <f>TEXT(SalesDataTable[[#This Row],[Order Date]], "MMM")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25">
        <f>SalesDataTable[[#This Row],[Units Sold]]*SalesDataTable[[#This Row],[Unit Price]]</f>
        <v>210</v>
      </c>
      <c r="V2060" s="8">
        <f>SalesDataTable[[#This Row],[Units Sold]]*SalesDataTable[[#This Row],[Unit Price]]*SalesDataTable[[#This Row],[Discount %]]</f>
        <v>0</v>
      </c>
      <c r="W2060" s="5">
        <f>YEAR(SalesDataTable[[#This Row],[Order Date]])</f>
        <v>2026</v>
      </c>
      <c r="X2060" s="8" t="str">
        <f>"Q"&amp;ROUNDUP(MONTH(SalesDataTable[[#This Row],[Order Date]])/3,0)</f>
        <v>Q4</v>
      </c>
      <c r="Y2060" s="9">
        <f>MONTH(SalesDataTable[[#This Row],[Order Date]])</f>
        <v>10</v>
      </c>
      <c r="Z2060" s="8" t="str">
        <f>TEXT(SalesDataTable[[#This Row],[Order Date]],"mmm")</f>
        <v>Oct</v>
      </c>
    </row>
    <row r="2061" spans="1:26" ht="16">
      <c r="A2061" s="2">
        <v>2442</v>
      </c>
      <c r="B2061" s="3">
        <v>46302</v>
      </c>
      <c r="C2061" s="5">
        <f>YEAR(SalesDataTable[[#This Row],[Order Date]])</f>
        <v>2026</v>
      </c>
      <c r="D2061" s="14" t="str">
        <f>"Q"&amp;ROUNDUP(MONTH(SalesDataTable[[#This Row],[Order Date]])/3,0)</f>
        <v>Q4</v>
      </c>
      <c r="E2061" s="5">
        <f>MONTH(SalesDataTable[[#This Row],[Order Date]])</f>
        <v>10</v>
      </c>
      <c r="F2061" s="5" t="str">
        <f>TEXT(SalesDataTable[[#This Row],[Order Date]], "MMM")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25">
        <f>SalesDataTable[[#This Row],[Units Sold]]*SalesDataTable[[#This Row],[Unit Price]]</f>
        <v>628.48</v>
      </c>
      <c r="V2061" s="8">
        <f>SalesDataTable[[#This Row],[Units Sold]]*SalesDataTable[[#This Row],[Unit Price]]*SalesDataTable[[#This Row],[Discount %]]</f>
        <v>94.272000000000006</v>
      </c>
      <c r="W2061" s="5">
        <f>YEAR(SalesDataTable[[#This Row],[Order Date]])</f>
        <v>2026</v>
      </c>
      <c r="X2061" s="8" t="str">
        <f>"Q"&amp;ROUNDUP(MONTH(SalesDataTable[[#This Row],[Order Date]])/3,0)</f>
        <v>Q4</v>
      </c>
      <c r="Y2061" s="9">
        <f>MONTH(SalesDataTable[[#This Row],[Order Date]])</f>
        <v>10</v>
      </c>
      <c r="Z2061" s="8" t="str">
        <f>TEXT(SalesDataTable[[#This Row],[Order Date]],"mmm")</f>
        <v>Oct</v>
      </c>
    </row>
    <row r="2062" spans="1:26" ht="16">
      <c r="A2062" s="2">
        <v>2809</v>
      </c>
      <c r="B2062" s="3">
        <v>46302</v>
      </c>
      <c r="C2062" s="5">
        <f>YEAR(SalesDataTable[[#This Row],[Order Date]])</f>
        <v>2026</v>
      </c>
      <c r="D2062" s="14" t="str">
        <f>"Q"&amp;ROUNDUP(MONTH(SalesDataTable[[#This Row],[Order Date]])/3,0)</f>
        <v>Q4</v>
      </c>
      <c r="E2062" s="5">
        <f>MONTH(SalesDataTable[[#This Row],[Order Date]])</f>
        <v>10</v>
      </c>
      <c r="F2062" s="5" t="str">
        <f>TEXT(SalesDataTable[[#This Row],[Order Date]], "MMM")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25">
        <f>SalesDataTable[[#This Row],[Units Sold]]*SalesDataTable[[#This Row],[Unit Price]]</f>
        <v>210.71999999999997</v>
      </c>
      <c r="V2062" s="8">
        <f>SalesDataTable[[#This Row],[Units Sold]]*SalesDataTable[[#This Row],[Unit Price]]*SalesDataTable[[#This Row],[Discount %]]</f>
        <v>10.536</v>
      </c>
      <c r="W2062" s="5">
        <f>YEAR(SalesDataTable[[#This Row],[Order Date]])</f>
        <v>2026</v>
      </c>
      <c r="X2062" s="8" t="str">
        <f>"Q"&amp;ROUNDUP(MONTH(SalesDataTable[[#This Row],[Order Date]])/3,0)</f>
        <v>Q4</v>
      </c>
      <c r="Y2062" s="9">
        <f>MONTH(SalesDataTable[[#This Row],[Order Date]])</f>
        <v>10</v>
      </c>
      <c r="Z2062" s="8" t="str">
        <f>TEXT(SalesDataTable[[#This Row],[Order Date]],"mmm")</f>
        <v>Oct</v>
      </c>
    </row>
    <row r="2063" spans="1:26" ht="16">
      <c r="A2063" s="2">
        <v>2946</v>
      </c>
      <c r="B2063" s="3">
        <v>46302</v>
      </c>
      <c r="C2063" s="5">
        <f>YEAR(SalesDataTable[[#This Row],[Order Date]])</f>
        <v>2026</v>
      </c>
      <c r="D2063" s="14" t="str">
        <f>"Q"&amp;ROUNDUP(MONTH(SalesDataTable[[#This Row],[Order Date]])/3,0)</f>
        <v>Q4</v>
      </c>
      <c r="E2063" s="5">
        <f>MONTH(SalesDataTable[[#This Row],[Order Date]])</f>
        <v>10</v>
      </c>
      <c r="F2063" s="5" t="str">
        <f>TEXT(SalesDataTable[[#This Row],[Order Date]], "MMM")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25">
        <f>SalesDataTable[[#This Row],[Units Sold]]*SalesDataTable[[#This Row],[Unit Price]]</f>
        <v>103.48</v>
      </c>
      <c r="V2063" s="8">
        <f>SalesDataTable[[#This Row],[Units Sold]]*SalesDataTable[[#This Row],[Unit Price]]*SalesDataTable[[#This Row],[Discount %]]</f>
        <v>10.348000000000001</v>
      </c>
      <c r="W2063" s="5">
        <f>YEAR(SalesDataTable[[#This Row],[Order Date]])</f>
        <v>2026</v>
      </c>
      <c r="X2063" s="8" t="str">
        <f>"Q"&amp;ROUNDUP(MONTH(SalesDataTable[[#This Row],[Order Date]])/3,0)</f>
        <v>Q4</v>
      </c>
      <c r="Y2063" s="9">
        <f>MONTH(SalesDataTable[[#This Row],[Order Date]])</f>
        <v>10</v>
      </c>
      <c r="Z2063" s="8" t="str">
        <f>TEXT(SalesDataTable[[#This Row],[Order Date]],"mmm")</f>
        <v>Oct</v>
      </c>
    </row>
    <row r="2064" spans="1:26" ht="16">
      <c r="A2064" s="2">
        <v>4147</v>
      </c>
      <c r="B2064" s="3">
        <v>46302</v>
      </c>
      <c r="C2064" s="5">
        <f>YEAR(SalesDataTable[[#This Row],[Order Date]])</f>
        <v>2026</v>
      </c>
      <c r="D2064" s="14" t="str">
        <f>"Q"&amp;ROUNDUP(MONTH(SalesDataTable[[#This Row],[Order Date]])/3,0)</f>
        <v>Q4</v>
      </c>
      <c r="E2064" s="5">
        <f>MONTH(SalesDataTable[[#This Row],[Order Date]])</f>
        <v>10</v>
      </c>
      <c r="F2064" s="5" t="str">
        <f>TEXT(SalesDataTable[[#This Row],[Order Date]], "MMM")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25">
        <f>SalesDataTable[[#This Row],[Units Sold]]*SalesDataTable[[#This Row],[Unit Price]]</f>
        <v>122.31</v>
      </c>
      <c r="V2064" s="8">
        <f>SalesDataTable[[#This Row],[Units Sold]]*SalesDataTable[[#This Row],[Unit Price]]*SalesDataTable[[#This Row],[Discount %]]</f>
        <v>6.1155000000000008</v>
      </c>
      <c r="W2064" s="5">
        <f>YEAR(SalesDataTable[[#This Row],[Order Date]])</f>
        <v>2026</v>
      </c>
      <c r="X2064" s="8" t="str">
        <f>"Q"&amp;ROUNDUP(MONTH(SalesDataTable[[#This Row],[Order Date]])/3,0)</f>
        <v>Q4</v>
      </c>
      <c r="Y2064" s="9">
        <f>MONTH(SalesDataTable[[#This Row],[Order Date]])</f>
        <v>10</v>
      </c>
      <c r="Z2064" s="8" t="str">
        <f>TEXT(SalesDataTable[[#This Row],[Order Date]],"mmm")</f>
        <v>Oct</v>
      </c>
    </row>
    <row r="2065" spans="1:26" ht="16">
      <c r="A2065" s="2">
        <v>4164</v>
      </c>
      <c r="B2065" s="3">
        <v>46302</v>
      </c>
      <c r="C2065" s="5">
        <f>YEAR(SalesDataTable[[#This Row],[Order Date]])</f>
        <v>2026</v>
      </c>
      <c r="D2065" s="14" t="str">
        <f>"Q"&amp;ROUNDUP(MONTH(SalesDataTable[[#This Row],[Order Date]])/3,0)</f>
        <v>Q4</v>
      </c>
      <c r="E2065" s="5">
        <f>MONTH(SalesDataTable[[#This Row],[Order Date]])</f>
        <v>10</v>
      </c>
      <c r="F2065" s="5" t="str">
        <f>TEXT(SalesDataTable[[#This Row],[Order Date]], "MMM")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25">
        <f>SalesDataTable[[#This Row],[Units Sold]]*SalesDataTable[[#This Row],[Unit Price]]</f>
        <v>286.83999999999997</v>
      </c>
      <c r="V2065" s="8">
        <f>SalesDataTable[[#This Row],[Units Sold]]*SalesDataTable[[#This Row],[Unit Price]]*SalesDataTable[[#This Row],[Discount %]]</f>
        <v>0</v>
      </c>
      <c r="W2065" s="5">
        <f>YEAR(SalesDataTable[[#This Row],[Order Date]])</f>
        <v>2026</v>
      </c>
      <c r="X2065" s="8" t="str">
        <f>"Q"&amp;ROUNDUP(MONTH(SalesDataTable[[#This Row],[Order Date]])/3,0)</f>
        <v>Q4</v>
      </c>
      <c r="Y2065" s="9">
        <f>MONTH(SalesDataTable[[#This Row],[Order Date]])</f>
        <v>10</v>
      </c>
      <c r="Z2065" s="8" t="str">
        <f>TEXT(SalesDataTable[[#This Row],[Order Date]],"mmm")</f>
        <v>Oct</v>
      </c>
    </row>
    <row r="2066" spans="1:26" ht="16">
      <c r="A2066" s="2">
        <v>4275</v>
      </c>
      <c r="B2066" s="3">
        <v>46302</v>
      </c>
      <c r="C2066" s="5">
        <f>YEAR(SalesDataTable[[#This Row],[Order Date]])</f>
        <v>2026</v>
      </c>
      <c r="D2066" s="14" t="str">
        <f>"Q"&amp;ROUNDUP(MONTH(SalesDataTable[[#This Row],[Order Date]])/3,0)</f>
        <v>Q4</v>
      </c>
      <c r="E2066" s="5">
        <f>MONTH(SalesDataTable[[#This Row],[Order Date]])</f>
        <v>10</v>
      </c>
      <c r="F2066" s="5" t="str">
        <f>TEXT(SalesDataTable[[#This Row],[Order Date]], "MMM")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25">
        <f>SalesDataTable[[#This Row],[Units Sold]]*SalesDataTable[[#This Row],[Unit Price]]</f>
        <v>49.56</v>
      </c>
      <c r="V2066" s="8">
        <f>SalesDataTable[[#This Row],[Units Sold]]*SalesDataTable[[#This Row],[Unit Price]]*SalesDataTable[[#This Row],[Discount %]]</f>
        <v>2.4780000000000002</v>
      </c>
      <c r="W2066" s="5">
        <f>YEAR(SalesDataTable[[#This Row],[Order Date]])</f>
        <v>2026</v>
      </c>
      <c r="X2066" s="8" t="str">
        <f>"Q"&amp;ROUNDUP(MONTH(SalesDataTable[[#This Row],[Order Date]])/3,0)</f>
        <v>Q4</v>
      </c>
      <c r="Y2066" s="9">
        <f>MONTH(SalesDataTable[[#This Row],[Order Date]])</f>
        <v>10</v>
      </c>
      <c r="Z2066" s="8" t="str">
        <f>TEXT(SalesDataTable[[#This Row],[Order Date]],"mmm")</f>
        <v>Oct</v>
      </c>
    </row>
    <row r="2067" spans="1:26" ht="16">
      <c r="A2067" s="2">
        <v>5062</v>
      </c>
      <c r="B2067" s="3">
        <v>46302</v>
      </c>
      <c r="C2067" s="5">
        <f>YEAR(SalesDataTable[[#This Row],[Order Date]])</f>
        <v>2026</v>
      </c>
      <c r="D2067" s="14" t="str">
        <f>"Q"&amp;ROUNDUP(MONTH(SalesDataTable[[#This Row],[Order Date]])/3,0)</f>
        <v>Q4</v>
      </c>
      <c r="E2067" s="5">
        <f>MONTH(SalesDataTable[[#This Row],[Order Date]])</f>
        <v>10</v>
      </c>
      <c r="F2067" s="5" t="str">
        <f>TEXT(SalesDataTable[[#This Row],[Order Date]], "MMM")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25">
        <f>SalesDataTable[[#This Row],[Units Sold]]*SalesDataTable[[#This Row],[Unit Price]]</f>
        <v>524.20000000000005</v>
      </c>
      <c r="V2067" s="8">
        <f>SalesDataTable[[#This Row],[Units Sold]]*SalesDataTable[[#This Row],[Unit Price]]*SalesDataTable[[#This Row],[Discount %]]</f>
        <v>0</v>
      </c>
      <c r="W2067" s="5">
        <f>YEAR(SalesDataTable[[#This Row],[Order Date]])</f>
        <v>2026</v>
      </c>
      <c r="X2067" s="8" t="str">
        <f>"Q"&amp;ROUNDUP(MONTH(SalesDataTable[[#This Row],[Order Date]])/3,0)</f>
        <v>Q4</v>
      </c>
      <c r="Y2067" s="9">
        <f>MONTH(SalesDataTable[[#This Row],[Order Date]])</f>
        <v>10</v>
      </c>
      <c r="Z2067" s="8" t="str">
        <f>TEXT(SalesDataTable[[#This Row],[Order Date]],"mmm")</f>
        <v>Oct</v>
      </c>
    </row>
    <row r="2068" spans="1:26" ht="16">
      <c r="A2068" s="2">
        <v>1126</v>
      </c>
      <c r="B2068" s="3">
        <v>46303</v>
      </c>
      <c r="C2068" s="5">
        <f>YEAR(SalesDataTable[[#This Row],[Order Date]])</f>
        <v>2026</v>
      </c>
      <c r="D2068" s="14" t="str">
        <f>"Q"&amp;ROUNDUP(MONTH(SalesDataTable[[#This Row],[Order Date]])/3,0)</f>
        <v>Q4</v>
      </c>
      <c r="E2068" s="5">
        <f>MONTH(SalesDataTable[[#This Row],[Order Date]])</f>
        <v>10</v>
      </c>
      <c r="F2068" s="5" t="str">
        <f>TEXT(SalesDataTable[[#This Row],[Order Date]], "MMM")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25">
        <f>SalesDataTable[[#This Row],[Units Sold]]*SalesDataTable[[#This Row],[Unit Price]]</f>
        <v>51.35</v>
      </c>
      <c r="V2068" s="8">
        <f>SalesDataTable[[#This Row],[Units Sold]]*SalesDataTable[[#This Row],[Unit Price]]*SalesDataTable[[#This Row],[Discount %]]</f>
        <v>0</v>
      </c>
      <c r="W2068" s="5">
        <f>YEAR(SalesDataTable[[#This Row],[Order Date]])</f>
        <v>2026</v>
      </c>
      <c r="X2068" s="8" t="str">
        <f>"Q"&amp;ROUNDUP(MONTH(SalesDataTable[[#This Row],[Order Date]])/3,0)</f>
        <v>Q4</v>
      </c>
      <c r="Y2068" s="9">
        <f>MONTH(SalesDataTable[[#This Row],[Order Date]])</f>
        <v>10</v>
      </c>
      <c r="Z2068" s="8" t="str">
        <f>TEXT(SalesDataTable[[#This Row],[Order Date]],"mmm")</f>
        <v>Oct</v>
      </c>
    </row>
    <row r="2069" spans="1:26" ht="16">
      <c r="A2069" s="2">
        <v>1865</v>
      </c>
      <c r="B2069" s="3">
        <v>46303</v>
      </c>
      <c r="C2069" s="5">
        <f>YEAR(SalesDataTable[[#This Row],[Order Date]])</f>
        <v>2026</v>
      </c>
      <c r="D2069" s="14" t="str">
        <f>"Q"&amp;ROUNDUP(MONTH(SalesDataTable[[#This Row],[Order Date]])/3,0)</f>
        <v>Q4</v>
      </c>
      <c r="E2069" s="5">
        <f>MONTH(SalesDataTable[[#This Row],[Order Date]])</f>
        <v>10</v>
      </c>
      <c r="F2069" s="5" t="str">
        <f>TEXT(SalesDataTable[[#This Row],[Order Date]], "MMM")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25">
        <f>SalesDataTable[[#This Row],[Units Sold]]*SalesDataTable[[#This Row],[Unit Price]]</f>
        <v>39.659999999999997</v>
      </c>
      <c r="V2069" s="8">
        <f>SalesDataTable[[#This Row],[Units Sold]]*SalesDataTable[[#This Row],[Unit Price]]*SalesDataTable[[#This Row],[Discount %]]</f>
        <v>0</v>
      </c>
      <c r="W2069" s="5">
        <f>YEAR(SalesDataTable[[#This Row],[Order Date]])</f>
        <v>2026</v>
      </c>
      <c r="X2069" s="8" t="str">
        <f>"Q"&amp;ROUNDUP(MONTH(SalesDataTable[[#This Row],[Order Date]])/3,0)</f>
        <v>Q4</v>
      </c>
      <c r="Y2069" s="9">
        <f>MONTH(SalesDataTable[[#This Row],[Order Date]])</f>
        <v>10</v>
      </c>
      <c r="Z2069" s="8" t="str">
        <f>TEXT(SalesDataTable[[#This Row],[Order Date]],"mmm")</f>
        <v>Oct</v>
      </c>
    </row>
    <row r="2070" spans="1:26" ht="16">
      <c r="A2070" s="2">
        <v>2471</v>
      </c>
      <c r="B2070" s="3">
        <v>46303</v>
      </c>
      <c r="C2070" s="5">
        <f>YEAR(SalesDataTable[[#This Row],[Order Date]])</f>
        <v>2026</v>
      </c>
      <c r="D2070" s="14" t="str">
        <f>"Q"&amp;ROUNDUP(MONTH(SalesDataTable[[#This Row],[Order Date]])/3,0)</f>
        <v>Q4</v>
      </c>
      <c r="E2070" s="5">
        <f>MONTH(SalesDataTable[[#This Row],[Order Date]])</f>
        <v>10</v>
      </c>
      <c r="F2070" s="5" t="str">
        <f>TEXT(SalesDataTable[[#This Row],[Order Date]], "MMM")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25">
        <f>SalesDataTable[[#This Row],[Units Sold]]*SalesDataTable[[#This Row],[Unit Price]]</f>
        <v>39.79</v>
      </c>
      <c r="V2070" s="8">
        <f>SalesDataTable[[#This Row],[Units Sold]]*SalesDataTable[[#This Row],[Unit Price]]*SalesDataTable[[#This Row],[Discount %]]</f>
        <v>0</v>
      </c>
      <c r="W2070" s="5">
        <f>YEAR(SalesDataTable[[#This Row],[Order Date]])</f>
        <v>2026</v>
      </c>
      <c r="X2070" s="8" t="str">
        <f>"Q"&amp;ROUNDUP(MONTH(SalesDataTable[[#This Row],[Order Date]])/3,0)</f>
        <v>Q4</v>
      </c>
      <c r="Y2070" s="9">
        <f>MONTH(SalesDataTable[[#This Row],[Order Date]])</f>
        <v>10</v>
      </c>
      <c r="Z2070" s="8" t="str">
        <f>TEXT(SalesDataTable[[#This Row],[Order Date]],"mmm")</f>
        <v>Oct</v>
      </c>
    </row>
    <row r="2071" spans="1:26" ht="16">
      <c r="A2071" s="2">
        <v>3208</v>
      </c>
      <c r="B2071" s="3">
        <v>46303</v>
      </c>
      <c r="C2071" s="5">
        <f>YEAR(SalesDataTable[[#This Row],[Order Date]])</f>
        <v>2026</v>
      </c>
      <c r="D2071" s="14" t="str">
        <f>"Q"&amp;ROUNDUP(MONTH(SalesDataTable[[#This Row],[Order Date]])/3,0)</f>
        <v>Q4</v>
      </c>
      <c r="E2071" s="5">
        <f>MONTH(SalesDataTable[[#This Row],[Order Date]])</f>
        <v>10</v>
      </c>
      <c r="F2071" s="5" t="str">
        <f>TEXT(SalesDataTable[[#This Row],[Order Date]], "MMM")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25">
        <f>SalesDataTable[[#This Row],[Units Sold]]*SalesDataTable[[#This Row],[Unit Price]]</f>
        <v>247.62</v>
      </c>
      <c r="V2071" s="8">
        <f>SalesDataTable[[#This Row],[Units Sold]]*SalesDataTable[[#This Row],[Unit Price]]*SalesDataTable[[#This Row],[Discount %]]</f>
        <v>24.762</v>
      </c>
      <c r="W2071" s="5">
        <f>YEAR(SalesDataTable[[#This Row],[Order Date]])</f>
        <v>2026</v>
      </c>
      <c r="X2071" s="8" t="str">
        <f>"Q"&amp;ROUNDUP(MONTH(SalesDataTable[[#This Row],[Order Date]])/3,0)</f>
        <v>Q4</v>
      </c>
      <c r="Y2071" s="9">
        <f>MONTH(SalesDataTable[[#This Row],[Order Date]])</f>
        <v>10</v>
      </c>
      <c r="Z2071" s="8" t="str">
        <f>TEXT(SalesDataTable[[#This Row],[Order Date]],"mmm")</f>
        <v>Oct</v>
      </c>
    </row>
    <row r="2072" spans="1:26" ht="16">
      <c r="A2072" s="2">
        <v>4285</v>
      </c>
      <c r="B2072" s="3">
        <v>46303</v>
      </c>
      <c r="C2072" s="5">
        <f>YEAR(SalesDataTable[[#This Row],[Order Date]])</f>
        <v>2026</v>
      </c>
      <c r="D2072" s="14" t="str">
        <f>"Q"&amp;ROUNDUP(MONTH(SalesDataTable[[#This Row],[Order Date]])/3,0)</f>
        <v>Q4</v>
      </c>
      <c r="E2072" s="5">
        <f>MONTH(SalesDataTable[[#This Row],[Order Date]])</f>
        <v>10</v>
      </c>
      <c r="F2072" s="5" t="str">
        <f>TEXT(SalesDataTable[[#This Row],[Order Date]], "MMM")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25">
        <f>SalesDataTable[[#This Row],[Units Sold]]*SalesDataTable[[#This Row],[Unit Price]]</f>
        <v>93.39</v>
      </c>
      <c r="V2072" s="8">
        <f>SalesDataTable[[#This Row],[Units Sold]]*SalesDataTable[[#This Row],[Unit Price]]*SalesDataTable[[#This Row],[Discount %]]</f>
        <v>0</v>
      </c>
      <c r="W2072" s="5">
        <f>YEAR(SalesDataTable[[#This Row],[Order Date]])</f>
        <v>2026</v>
      </c>
      <c r="X2072" s="8" t="str">
        <f>"Q"&amp;ROUNDUP(MONTH(SalesDataTable[[#This Row],[Order Date]])/3,0)</f>
        <v>Q4</v>
      </c>
      <c r="Y2072" s="9">
        <f>MONTH(SalesDataTable[[#This Row],[Order Date]])</f>
        <v>10</v>
      </c>
      <c r="Z2072" s="8" t="str">
        <f>TEXT(SalesDataTable[[#This Row],[Order Date]],"mmm")</f>
        <v>Oct</v>
      </c>
    </row>
    <row r="2073" spans="1:26" ht="16">
      <c r="A2073" s="2">
        <v>261</v>
      </c>
      <c r="B2073" s="3">
        <v>46304</v>
      </c>
      <c r="C2073" s="5">
        <f>YEAR(SalesDataTable[[#This Row],[Order Date]])</f>
        <v>2026</v>
      </c>
      <c r="D2073" s="14" t="str">
        <f>"Q"&amp;ROUNDUP(MONTH(SalesDataTable[[#This Row],[Order Date]])/3,0)</f>
        <v>Q4</v>
      </c>
      <c r="E2073" s="5">
        <f>MONTH(SalesDataTable[[#This Row],[Order Date]])</f>
        <v>10</v>
      </c>
      <c r="F2073" s="5" t="str">
        <f>TEXT(SalesDataTable[[#This Row],[Order Date]], "MMM")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25">
        <f>SalesDataTable[[#This Row],[Units Sold]]*SalesDataTable[[#This Row],[Unit Price]]</f>
        <v>336.56</v>
      </c>
      <c r="V2073" s="8">
        <f>SalesDataTable[[#This Row],[Units Sold]]*SalesDataTable[[#This Row],[Unit Price]]*SalesDataTable[[#This Row],[Discount %]]</f>
        <v>0</v>
      </c>
      <c r="W2073" s="5">
        <f>YEAR(SalesDataTable[[#This Row],[Order Date]])</f>
        <v>2026</v>
      </c>
      <c r="X2073" s="8" t="str">
        <f>"Q"&amp;ROUNDUP(MONTH(SalesDataTable[[#This Row],[Order Date]])/3,0)</f>
        <v>Q4</v>
      </c>
      <c r="Y2073" s="9">
        <f>MONTH(SalesDataTable[[#This Row],[Order Date]])</f>
        <v>10</v>
      </c>
      <c r="Z2073" s="8" t="str">
        <f>TEXT(SalesDataTable[[#This Row],[Order Date]],"mmm")</f>
        <v>Oct</v>
      </c>
    </row>
    <row r="2074" spans="1:26" ht="16">
      <c r="A2074" s="2">
        <v>291</v>
      </c>
      <c r="B2074" s="3">
        <v>46304</v>
      </c>
      <c r="C2074" s="5">
        <f>YEAR(SalesDataTable[[#This Row],[Order Date]])</f>
        <v>2026</v>
      </c>
      <c r="D2074" s="14" t="str">
        <f>"Q"&amp;ROUNDUP(MONTH(SalesDataTable[[#This Row],[Order Date]])/3,0)</f>
        <v>Q4</v>
      </c>
      <c r="E2074" s="5">
        <f>MONTH(SalesDataTable[[#This Row],[Order Date]])</f>
        <v>10</v>
      </c>
      <c r="F2074" s="5" t="str">
        <f>TEXT(SalesDataTable[[#This Row],[Order Date]], "MMM")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25">
        <f>SalesDataTable[[#This Row],[Units Sold]]*SalesDataTable[[#This Row],[Unit Price]]</f>
        <v>264.95999999999998</v>
      </c>
      <c r="V2074" s="8">
        <f>SalesDataTable[[#This Row],[Units Sold]]*SalesDataTable[[#This Row],[Unit Price]]*SalesDataTable[[#This Row],[Discount %]]</f>
        <v>26.495999999999999</v>
      </c>
      <c r="W2074" s="5">
        <f>YEAR(SalesDataTable[[#This Row],[Order Date]])</f>
        <v>2026</v>
      </c>
      <c r="X2074" s="8" t="str">
        <f>"Q"&amp;ROUNDUP(MONTH(SalesDataTable[[#This Row],[Order Date]])/3,0)</f>
        <v>Q4</v>
      </c>
      <c r="Y2074" s="9">
        <f>MONTH(SalesDataTable[[#This Row],[Order Date]])</f>
        <v>10</v>
      </c>
      <c r="Z2074" s="8" t="str">
        <f>TEXT(SalesDataTable[[#This Row],[Order Date]],"mmm")</f>
        <v>Oct</v>
      </c>
    </row>
    <row r="2075" spans="1:26" ht="16">
      <c r="A2075" s="2">
        <v>670</v>
      </c>
      <c r="B2075" s="3">
        <v>46304</v>
      </c>
      <c r="C2075" s="5">
        <f>YEAR(SalesDataTable[[#This Row],[Order Date]])</f>
        <v>2026</v>
      </c>
      <c r="D2075" s="14" t="str">
        <f>"Q"&amp;ROUNDUP(MONTH(SalesDataTable[[#This Row],[Order Date]])/3,0)</f>
        <v>Q4</v>
      </c>
      <c r="E2075" s="5">
        <f>MONTH(SalesDataTable[[#This Row],[Order Date]])</f>
        <v>10</v>
      </c>
      <c r="F2075" s="5" t="str">
        <f>TEXT(SalesDataTable[[#This Row],[Order Date]], "MMM")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25">
        <f>SalesDataTable[[#This Row],[Units Sold]]*SalesDataTable[[#This Row],[Unit Price]]</f>
        <v>92.59</v>
      </c>
      <c r="V2075" s="8">
        <f>SalesDataTable[[#This Row],[Units Sold]]*SalesDataTable[[#This Row],[Unit Price]]*SalesDataTable[[#This Row],[Discount %]]</f>
        <v>0</v>
      </c>
      <c r="W2075" s="5">
        <f>YEAR(SalesDataTable[[#This Row],[Order Date]])</f>
        <v>2026</v>
      </c>
      <c r="X2075" s="8" t="str">
        <f>"Q"&amp;ROUNDUP(MONTH(SalesDataTable[[#This Row],[Order Date]])/3,0)</f>
        <v>Q4</v>
      </c>
      <c r="Y2075" s="9">
        <f>MONTH(SalesDataTable[[#This Row],[Order Date]])</f>
        <v>10</v>
      </c>
      <c r="Z2075" s="8" t="str">
        <f>TEXT(SalesDataTable[[#This Row],[Order Date]],"mmm")</f>
        <v>Oct</v>
      </c>
    </row>
    <row r="2076" spans="1:26" ht="16">
      <c r="A2076" s="2">
        <v>1306</v>
      </c>
      <c r="B2076" s="3">
        <v>46304</v>
      </c>
      <c r="C2076" s="5">
        <f>YEAR(SalesDataTable[[#This Row],[Order Date]])</f>
        <v>2026</v>
      </c>
      <c r="D2076" s="14" t="str">
        <f>"Q"&amp;ROUNDUP(MONTH(SalesDataTable[[#This Row],[Order Date]])/3,0)</f>
        <v>Q4</v>
      </c>
      <c r="E2076" s="5">
        <f>MONTH(SalesDataTable[[#This Row],[Order Date]])</f>
        <v>10</v>
      </c>
      <c r="F2076" s="5" t="str">
        <f>TEXT(SalesDataTable[[#This Row],[Order Date]], "MMM")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25">
        <f>SalesDataTable[[#This Row],[Units Sold]]*SalesDataTable[[#This Row],[Unit Price]]</f>
        <v>35.450000000000003</v>
      </c>
      <c r="V2076" s="8">
        <f>SalesDataTable[[#This Row],[Units Sold]]*SalesDataTable[[#This Row],[Unit Price]]*SalesDataTable[[#This Row],[Discount %]]</f>
        <v>1.7725000000000002</v>
      </c>
      <c r="W2076" s="5">
        <f>YEAR(SalesDataTable[[#This Row],[Order Date]])</f>
        <v>2026</v>
      </c>
      <c r="X2076" s="8" t="str">
        <f>"Q"&amp;ROUNDUP(MONTH(SalesDataTable[[#This Row],[Order Date]])/3,0)</f>
        <v>Q4</v>
      </c>
      <c r="Y2076" s="9">
        <f>MONTH(SalesDataTable[[#This Row],[Order Date]])</f>
        <v>10</v>
      </c>
      <c r="Z2076" s="8" t="str">
        <f>TEXT(SalesDataTable[[#This Row],[Order Date]],"mmm")</f>
        <v>Oct</v>
      </c>
    </row>
    <row r="2077" spans="1:26" ht="16">
      <c r="A2077" s="2">
        <v>2400</v>
      </c>
      <c r="B2077" s="3">
        <v>46304</v>
      </c>
      <c r="C2077" s="5">
        <f>YEAR(SalesDataTable[[#This Row],[Order Date]])</f>
        <v>2026</v>
      </c>
      <c r="D2077" s="14" t="str">
        <f>"Q"&amp;ROUNDUP(MONTH(SalesDataTable[[#This Row],[Order Date]])/3,0)</f>
        <v>Q4</v>
      </c>
      <c r="E2077" s="5">
        <f>MONTH(SalesDataTable[[#This Row],[Order Date]])</f>
        <v>10</v>
      </c>
      <c r="F2077" s="5" t="str">
        <f>TEXT(SalesDataTable[[#This Row],[Order Date]], "MMM")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25">
        <f>SalesDataTable[[#This Row],[Units Sold]]*SalesDataTable[[#This Row],[Unit Price]]</f>
        <v>187.66</v>
      </c>
      <c r="V2077" s="8">
        <f>SalesDataTable[[#This Row],[Units Sold]]*SalesDataTable[[#This Row],[Unit Price]]*SalesDataTable[[#This Row],[Discount %]]</f>
        <v>18.766000000000002</v>
      </c>
      <c r="W2077" s="5">
        <f>YEAR(SalesDataTable[[#This Row],[Order Date]])</f>
        <v>2026</v>
      </c>
      <c r="X2077" s="8" t="str">
        <f>"Q"&amp;ROUNDUP(MONTH(SalesDataTable[[#This Row],[Order Date]])/3,0)</f>
        <v>Q4</v>
      </c>
      <c r="Y2077" s="9">
        <f>MONTH(SalesDataTable[[#This Row],[Order Date]])</f>
        <v>10</v>
      </c>
      <c r="Z2077" s="8" t="str">
        <f>TEXT(SalesDataTable[[#This Row],[Order Date]],"mmm")</f>
        <v>Oct</v>
      </c>
    </row>
    <row r="2078" spans="1:26" ht="16">
      <c r="A2078" s="2">
        <v>3816</v>
      </c>
      <c r="B2078" s="3">
        <v>46304</v>
      </c>
      <c r="C2078" s="5">
        <f>YEAR(SalesDataTable[[#This Row],[Order Date]])</f>
        <v>2026</v>
      </c>
      <c r="D2078" s="14" t="str">
        <f>"Q"&amp;ROUNDUP(MONTH(SalesDataTable[[#This Row],[Order Date]])/3,0)</f>
        <v>Q4</v>
      </c>
      <c r="E2078" s="5">
        <f>MONTH(SalesDataTable[[#This Row],[Order Date]])</f>
        <v>10</v>
      </c>
      <c r="F2078" s="5" t="str">
        <f>TEXT(SalesDataTable[[#This Row],[Order Date]], "MMM")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25">
        <f>SalesDataTable[[#This Row],[Units Sold]]*SalesDataTable[[#This Row],[Unit Price]]</f>
        <v>36.32</v>
      </c>
      <c r="V2078" s="8">
        <f>SalesDataTable[[#This Row],[Units Sold]]*SalesDataTable[[#This Row],[Unit Price]]*SalesDataTable[[#This Row],[Discount %]]</f>
        <v>0</v>
      </c>
      <c r="W2078" s="5">
        <f>YEAR(SalesDataTable[[#This Row],[Order Date]])</f>
        <v>2026</v>
      </c>
      <c r="X2078" s="8" t="str">
        <f>"Q"&amp;ROUNDUP(MONTH(SalesDataTable[[#This Row],[Order Date]])/3,0)</f>
        <v>Q4</v>
      </c>
      <c r="Y2078" s="9">
        <f>MONTH(SalesDataTable[[#This Row],[Order Date]])</f>
        <v>10</v>
      </c>
      <c r="Z2078" s="8" t="str">
        <f>TEXT(SalesDataTable[[#This Row],[Order Date]],"mmm")</f>
        <v>Oct</v>
      </c>
    </row>
    <row r="2079" spans="1:26" ht="16">
      <c r="A2079" s="2">
        <v>4038</v>
      </c>
      <c r="B2079" s="3">
        <v>46304</v>
      </c>
      <c r="C2079" s="5">
        <f>YEAR(SalesDataTable[[#This Row],[Order Date]])</f>
        <v>2026</v>
      </c>
      <c r="D2079" s="14" t="str">
        <f>"Q"&amp;ROUNDUP(MONTH(SalesDataTable[[#This Row],[Order Date]])/3,0)</f>
        <v>Q4</v>
      </c>
      <c r="E2079" s="5">
        <f>MONTH(SalesDataTable[[#This Row],[Order Date]])</f>
        <v>10</v>
      </c>
      <c r="F2079" s="5" t="str">
        <f>TEXT(SalesDataTable[[#This Row],[Order Date]], "MMM")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25">
        <f>SalesDataTable[[#This Row],[Units Sold]]*SalesDataTable[[#This Row],[Unit Price]]</f>
        <v>251.12</v>
      </c>
      <c r="V2079" s="8">
        <f>SalesDataTable[[#This Row],[Units Sold]]*SalesDataTable[[#This Row],[Unit Price]]*SalesDataTable[[#This Row],[Discount %]]</f>
        <v>25.112000000000002</v>
      </c>
      <c r="W2079" s="5">
        <f>YEAR(SalesDataTable[[#This Row],[Order Date]])</f>
        <v>2026</v>
      </c>
      <c r="X2079" s="8" t="str">
        <f>"Q"&amp;ROUNDUP(MONTH(SalesDataTable[[#This Row],[Order Date]])/3,0)</f>
        <v>Q4</v>
      </c>
      <c r="Y2079" s="9">
        <f>MONTH(SalesDataTable[[#This Row],[Order Date]])</f>
        <v>10</v>
      </c>
      <c r="Z2079" s="8" t="str">
        <f>TEXT(SalesDataTable[[#This Row],[Order Date]],"mmm")</f>
        <v>Oct</v>
      </c>
    </row>
    <row r="2080" spans="1:26" ht="16">
      <c r="A2080" s="2">
        <v>4686</v>
      </c>
      <c r="B2080" s="3">
        <v>46304</v>
      </c>
      <c r="C2080" s="5">
        <f>YEAR(SalesDataTable[[#This Row],[Order Date]])</f>
        <v>2026</v>
      </c>
      <c r="D2080" s="14" t="str">
        <f>"Q"&amp;ROUNDUP(MONTH(SalesDataTable[[#This Row],[Order Date]])/3,0)</f>
        <v>Q4</v>
      </c>
      <c r="E2080" s="5">
        <f>MONTH(SalesDataTable[[#This Row],[Order Date]])</f>
        <v>10</v>
      </c>
      <c r="F2080" s="5" t="str">
        <f>TEXT(SalesDataTable[[#This Row],[Order Date]], "MMM")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25">
        <f>SalesDataTable[[#This Row],[Units Sold]]*SalesDataTable[[#This Row],[Unit Price]]</f>
        <v>249.82</v>
      </c>
      <c r="V2080" s="8">
        <f>SalesDataTable[[#This Row],[Units Sold]]*SalesDataTable[[#This Row],[Unit Price]]*SalesDataTable[[#This Row],[Discount %]]</f>
        <v>0</v>
      </c>
      <c r="W2080" s="5">
        <f>YEAR(SalesDataTable[[#This Row],[Order Date]])</f>
        <v>2026</v>
      </c>
      <c r="X2080" s="8" t="str">
        <f>"Q"&amp;ROUNDUP(MONTH(SalesDataTable[[#This Row],[Order Date]])/3,0)</f>
        <v>Q4</v>
      </c>
      <c r="Y2080" s="9">
        <f>MONTH(SalesDataTable[[#This Row],[Order Date]])</f>
        <v>10</v>
      </c>
      <c r="Z2080" s="8" t="str">
        <f>TEXT(SalesDataTable[[#This Row],[Order Date]],"mmm")</f>
        <v>Oct</v>
      </c>
    </row>
    <row r="2081" spans="1:26" ht="16">
      <c r="A2081" s="2">
        <v>5076</v>
      </c>
      <c r="B2081" s="3">
        <v>46304</v>
      </c>
      <c r="C2081" s="5">
        <f>YEAR(SalesDataTable[[#This Row],[Order Date]])</f>
        <v>2026</v>
      </c>
      <c r="D2081" s="14" t="str">
        <f>"Q"&amp;ROUNDUP(MONTH(SalesDataTable[[#This Row],[Order Date]])/3,0)</f>
        <v>Q4</v>
      </c>
      <c r="E2081" s="5">
        <f>MONTH(SalesDataTable[[#This Row],[Order Date]])</f>
        <v>10</v>
      </c>
      <c r="F2081" s="5" t="str">
        <f>TEXT(SalesDataTable[[#This Row],[Order Date]], "MMM")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25">
        <f>SalesDataTable[[#This Row],[Units Sold]]*SalesDataTable[[#This Row],[Unit Price]]</f>
        <v>199.32</v>
      </c>
      <c r="V2081" s="8">
        <f>SalesDataTable[[#This Row],[Units Sold]]*SalesDataTable[[#This Row],[Unit Price]]*SalesDataTable[[#This Row],[Discount %]]</f>
        <v>0</v>
      </c>
      <c r="W2081" s="5">
        <f>YEAR(SalesDataTable[[#This Row],[Order Date]])</f>
        <v>2026</v>
      </c>
      <c r="X2081" s="8" t="str">
        <f>"Q"&amp;ROUNDUP(MONTH(SalesDataTable[[#This Row],[Order Date]])/3,0)</f>
        <v>Q4</v>
      </c>
      <c r="Y2081" s="9">
        <f>MONTH(SalesDataTable[[#This Row],[Order Date]])</f>
        <v>10</v>
      </c>
      <c r="Z2081" s="8" t="str">
        <f>TEXT(SalesDataTable[[#This Row],[Order Date]],"mmm")</f>
        <v>Oct</v>
      </c>
    </row>
    <row r="2082" spans="1:26" ht="16">
      <c r="A2082" s="2">
        <v>1339</v>
      </c>
      <c r="B2082" s="3">
        <v>46305</v>
      </c>
      <c r="C2082" s="5">
        <f>YEAR(SalesDataTable[[#This Row],[Order Date]])</f>
        <v>2026</v>
      </c>
      <c r="D2082" s="14" t="str">
        <f>"Q"&amp;ROUNDUP(MONTH(SalesDataTable[[#This Row],[Order Date]])/3,0)</f>
        <v>Q4</v>
      </c>
      <c r="E2082" s="5">
        <f>MONTH(SalesDataTable[[#This Row],[Order Date]])</f>
        <v>10</v>
      </c>
      <c r="F2082" s="5" t="str">
        <f>TEXT(SalesDataTable[[#This Row],[Order Date]], "MMM")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25">
        <f>SalesDataTable[[#This Row],[Units Sold]]*SalesDataTable[[#This Row],[Unit Price]]</f>
        <v>1349.52</v>
      </c>
      <c r="V2082" s="8">
        <f>SalesDataTable[[#This Row],[Units Sold]]*SalesDataTable[[#This Row],[Unit Price]]*SalesDataTable[[#This Row],[Discount %]]</f>
        <v>67.475999999999999</v>
      </c>
      <c r="W2082" s="5">
        <f>YEAR(SalesDataTable[[#This Row],[Order Date]])</f>
        <v>2026</v>
      </c>
      <c r="X2082" s="8" t="str">
        <f>"Q"&amp;ROUNDUP(MONTH(SalesDataTable[[#This Row],[Order Date]])/3,0)</f>
        <v>Q4</v>
      </c>
      <c r="Y2082" s="9">
        <f>MONTH(SalesDataTable[[#This Row],[Order Date]])</f>
        <v>10</v>
      </c>
      <c r="Z2082" s="8" t="str">
        <f>TEXT(SalesDataTable[[#This Row],[Order Date]],"mmm")</f>
        <v>Oct</v>
      </c>
    </row>
    <row r="2083" spans="1:26" ht="16">
      <c r="A2083" s="2">
        <v>1884</v>
      </c>
      <c r="B2083" s="3">
        <v>46305</v>
      </c>
      <c r="C2083" s="5">
        <f>YEAR(SalesDataTable[[#This Row],[Order Date]])</f>
        <v>2026</v>
      </c>
      <c r="D2083" s="14" t="str">
        <f>"Q"&amp;ROUNDUP(MONTH(SalesDataTable[[#This Row],[Order Date]])/3,0)</f>
        <v>Q4</v>
      </c>
      <c r="E2083" s="5">
        <f>MONTH(SalesDataTable[[#This Row],[Order Date]])</f>
        <v>10</v>
      </c>
      <c r="F2083" s="5" t="str">
        <f>TEXT(SalesDataTable[[#This Row],[Order Date]], "MMM")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25">
        <f>SalesDataTable[[#This Row],[Units Sold]]*SalesDataTable[[#This Row],[Unit Price]]</f>
        <v>246.54000000000002</v>
      </c>
      <c r="V2083" s="8">
        <f>SalesDataTable[[#This Row],[Units Sold]]*SalesDataTable[[#This Row],[Unit Price]]*SalesDataTable[[#This Row],[Discount %]]</f>
        <v>24.654000000000003</v>
      </c>
      <c r="W2083" s="5">
        <f>YEAR(SalesDataTable[[#This Row],[Order Date]])</f>
        <v>2026</v>
      </c>
      <c r="X2083" s="8" t="str">
        <f>"Q"&amp;ROUNDUP(MONTH(SalesDataTable[[#This Row],[Order Date]])/3,0)</f>
        <v>Q4</v>
      </c>
      <c r="Y2083" s="9">
        <f>MONTH(SalesDataTable[[#This Row],[Order Date]])</f>
        <v>10</v>
      </c>
      <c r="Z2083" s="8" t="str">
        <f>TEXT(SalesDataTable[[#This Row],[Order Date]],"mmm")</f>
        <v>Oct</v>
      </c>
    </row>
    <row r="2084" spans="1:26" ht="16">
      <c r="A2084" s="2">
        <v>3568</v>
      </c>
      <c r="B2084" s="3">
        <v>46305</v>
      </c>
      <c r="C2084" s="5">
        <f>YEAR(SalesDataTable[[#This Row],[Order Date]])</f>
        <v>2026</v>
      </c>
      <c r="D2084" s="14" t="str">
        <f>"Q"&amp;ROUNDUP(MONTH(SalesDataTable[[#This Row],[Order Date]])/3,0)</f>
        <v>Q4</v>
      </c>
      <c r="E2084" s="5">
        <f>MONTH(SalesDataTable[[#This Row],[Order Date]])</f>
        <v>10</v>
      </c>
      <c r="F2084" s="5" t="str">
        <f>TEXT(SalesDataTable[[#This Row],[Order Date]], "MMM")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25">
        <f>SalesDataTable[[#This Row],[Units Sold]]*SalesDataTable[[#This Row],[Unit Price]]</f>
        <v>1053.75</v>
      </c>
      <c r="V2084" s="8">
        <f>SalesDataTable[[#This Row],[Units Sold]]*SalesDataTable[[#This Row],[Unit Price]]*SalesDataTable[[#This Row],[Discount %]]</f>
        <v>105.375</v>
      </c>
      <c r="W2084" s="5">
        <f>YEAR(SalesDataTable[[#This Row],[Order Date]])</f>
        <v>2026</v>
      </c>
      <c r="X2084" s="8" t="str">
        <f>"Q"&amp;ROUNDUP(MONTH(SalesDataTable[[#This Row],[Order Date]])/3,0)</f>
        <v>Q4</v>
      </c>
      <c r="Y2084" s="9">
        <f>MONTH(SalesDataTable[[#This Row],[Order Date]])</f>
        <v>10</v>
      </c>
      <c r="Z2084" s="8" t="str">
        <f>TEXT(SalesDataTable[[#This Row],[Order Date]],"mmm")</f>
        <v>Oct</v>
      </c>
    </row>
    <row r="2085" spans="1:26" ht="16">
      <c r="A2085" s="2">
        <v>4171</v>
      </c>
      <c r="B2085" s="3">
        <v>46305</v>
      </c>
      <c r="C2085" s="5">
        <f>YEAR(SalesDataTable[[#This Row],[Order Date]])</f>
        <v>2026</v>
      </c>
      <c r="D2085" s="14" t="str">
        <f>"Q"&amp;ROUNDUP(MONTH(SalesDataTable[[#This Row],[Order Date]])/3,0)</f>
        <v>Q4</v>
      </c>
      <c r="E2085" s="5">
        <f>MONTH(SalesDataTable[[#This Row],[Order Date]])</f>
        <v>10</v>
      </c>
      <c r="F2085" s="5" t="str">
        <f>TEXT(SalesDataTable[[#This Row],[Order Date]], "MMM")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25">
        <f>SalesDataTable[[#This Row],[Units Sold]]*SalesDataTable[[#This Row],[Unit Price]]</f>
        <v>70.72</v>
      </c>
      <c r="V2085" s="8">
        <f>SalesDataTable[[#This Row],[Units Sold]]*SalesDataTable[[#This Row],[Unit Price]]*SalesDataTable[[#This Row],[Discount %]]</f>
        <v>0</v>
      </c>
      <c r="W2085" s="5">
        <f>YEAR(SalesDataTable[[#This Row],[Order Date]])</f>
        <v>2026</v>
      </c>
      <c r="X2085" s="8" t="str">
        <f>"Q"&amp;ROUNDUP(MONTH(SalesDataTable[[#This Row],[Order Date]])/3,0)</f>
        <v>Q4</v>
      </c>
      <c r="Y2085" s="9">
        <f>MONTH(SalesDataTable[[#This Row],[Order Date]])</f>
        <v>10</v>
      </c>
      <c r="Z2085" s="8" t="str">
        <f>TEXT(SalesDataTable[[#This Row],[Order Date]],"mmm")</f>
        <v>Oct</v>
      </c>
    </row>
    <row r="2086" spans="1:26" ht="16">
      <c r="A2086" s="2">
        <v>4477</v>
      </c>
      <c r="B2086" s="3">
        <v>46305</v>
      </c>
      <c r="C2086" s="5">
        <f>YEAR(SalesDataTable[[#This Row],[Order Date]])</f>
        <v>2026</v>
      </c>
      <c r="D2086" s="14" t="str">
        <f>"Q"&amp;ROUNDUP(MONTH(SalesDataTable[[#This Row],[Order Date]])/3,0)</f>
        <v>Q4</v>
      </c>
      <c r="E2086" s="5">
        <f>MONTH(SalesDataTable[[#This Row],[Order Date]])</f>
        <v>10</v>
      </c>
      <c r="F2086" s="5" t="str">
        <f>TEXT(SalesDataTable[[#This Row],[Order Date]], "MMM")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25">
        <f>SalesDataTable[[#This Row],[Units Sold]]*SalesDataTable[[#This Row],[Unit Price]]</f>
        <v>46.01</v>
      </c>
      <c r="V2086" s="8">
        <f>SalesDataTable[[#This Row],[Units Sold]]*SalesDataTable[[#This Row],[Unit Price]]*SalesDataTable[[#This Row],[Discount %]]</f>
        <v>0</v>
      </c>
      <c r="W2086" s="5">
        <f>YEAR(SalesDataTable[[#This Row],[Order Date]])</f>
        <v>2026</v>
      </c>
      <c r="X2086" s="8" t="str">
        <f>"Q"&amp;ROUNDUP(MONTH(SalesDataTable[[#This Row],[Order Date]])/3,0)</f>
        <v>Q4</v>
      </c>
      <c r="Y2086" s="9">
        <f>MONTH(SalesDataTable[[#This Row],[Order Date]])</f>
        <v>10</v>
      </c>
      <c r="Z2086" s="8" t="str">
        <f>TEXT(SalesDataTable[[#This Row],[Order Date]],"mmm")</f>
        <v>Oct</v>
      </c>
    </row>
    <row r="2087" spans="1:26" ht="16">
      <c r="A2087" s="2">
        <v>3368</v>
      </c>
      <c r="B2087" s="3">
        <v>46306</v>
      </c>
      <c r="C2087" s="5">
        <f>YEAR(SalesDataTable[[#This Row],[Order Date]])</f>
        <v>2026</v>
      </c>
      <c r="D2087" s="14" t="str">
        <f>"Q"&amp;ROUNDUP(MONTH(SalesDataTable[[#This Row],[Order Date]])/3,0)</f>
        <v>Q4</v>
      </c>
      <c r="E2087" s="5">
        <f>MONTH(SalesDataTable[[#This Row],[Order Date]])</f>
        <v>10</v>
      </c>
      <c r="F2087" s="5" t="str">
        <f>TEXT(SalesDataTable[[#This Row],[Order Date]], "MMM")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25">
        <f>SalesDataTable[[#This Row],[Units Sold]]*SalesDataTable[[#This Row],[Unit Price]]</f>
        <v>89.88</v>
      </c>
      <c r="V2087" s="8">
        <f>SalesDataTable[[#This Row],[Units Sold]]*SalesDataTable[[#This Row],[Unit Price]]*SalesDataTable[[#This Row],[Discount %]]</f>
        <v>0</v>
      </c>
      <c r="W2087" s="5">
        <f>YEAR(SalesDataTable[[#This Row],[Order Date]])</f>
        <v>2026</v>
      </c>
      <c r="X2087" s="8" t="str">
        <f>"Q"&amp;ROUNDUP(MONTH(SalesDataTable[[#This Row],[Order Date]])/3,0)</f>
        <v>Q4</v>
      </c>
      <c r="Y2087" s="9">
        <f>MONTH(SalesDataTable[[#This Row],[Order Date]])</f>
        <v>10</v>
      </c>
      <c r="Z2087" s="8" t="str">
        <f>TEXT(SalesDataTable[[#This Row],[Order Date]],"mmm")</f>
        <v>Oct</v>
      </c>
    </row>
    <row r="2088" spans="1:26" ht="16">
      <c r="A2088" s="2">
        <v>3566</v>
      </c>
      <c r="B2088" s="3">
        <v>46306</v>
      </c>
      <c r="C2088" s="5">
        <f>YEAR(SalesDataTable[[#This Row],[Order Date]])</f>
        <v>2026</v>
      </c>
      <c r="D2088" s="14" t="str">
        <f>"Q"&amp;ROUNDUP(MONTH(SalesDataTable[[#This Row],[Order Date]])/3,0)</f>
        <v>Q4</v>
      </c>
      <c r="E2088" s="5">
        <f>MONTH(SalesDataTable[[#This Row],[Order Date]])</f>
        <v>10</v>
      </c>
      <c r="F2088" s="5" t="str">
        <f>TEXT(SalesDataTable[[#This Row],[Order Date]], "MMM")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25">
        <f>SalesDataTable[[#This Row],[Units Sold]]*SalesDataTable[[#This Row],[Unit Price]]</f>
        <v>41.33</v>
      </c>
      <c r="V2088" s="8">
        <f>SalesDataTable[[#This Row],[Units Sold]]*SalesDataTable[[#This Row],[Unit Price]]*SalesDataTable[[#This Row],[Discount %]]</f>
        <v>0</v>
      </c>
      <c r="W2088" s="5">
        <f>YEAR(SalesDataTable[[#This Row],[Order Date]])</f>
        <v>2026</v>
      </c>
      <c r="X2088" s="8" t="str">
        <f>"Q"&amp;ROUNDUP(MONTH(SalesDataTable[[#This Row],[Order Date]])/3,0)</f>
        <v>Q4</v>
      </c>
      <c r="Y2088" s="9">
        <f>MONTH(SalesDataTable[[#This Row],[Order Date]])</f>
        <v>10</v>
      </c>
      <c r="Z2088" s="8" t="str">
        <f>TEXT(SalesDataTable[[#This Row],[Order Date]],"mmm")</f>
        <v>Oct</v>
      </c>
    </row>
    <row r="2089" spans="1:26" ht="16">
      <c r="A2089" s="2">
        <v>4420</v>
      </c>
      <c r="B2089" s="3">
        <v>46306</v>
      </c>
      <c r="C2089" s="5">
        <f>YEAR(SalesDataTable[[#This Row],[Order Date]])</f>
        <v>2026</v>
      </c>
      <c r="D2089" s="14" t="str">
        <f>"Q"&amp;ROUNDUP(MONTH(SalesDataTable[[#This Row],[Order Date]])/3,0)</f>
        <v>Q4</v>
      </c>
      <c r="E2089" s="5">
        <f>MONTH(SalesDataTable[[#This Row],[Order Date]])</f>
        <v>10</v>
      </c>
      <c r="F2089" s="5" t="str">
        <f>TEXT(SalesDataTable[[#This Row],[Order Date]], "MMM")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25">
        <f>SalesDataTable[[#This Row],[Units Sold]]*SalesDataTable[[#This Row],[Unit Price]]</f>
        <v>611.70000000000005</v>
      </c>
      <c r="V2089" s="8">
        <f>SalesDataTable[[#This Row],[Units Sold]]*SalesDataTable[[#This Row],[Unit Price]]*SalesDataTable[[#This Row],[Discount %]]</f>
        <v>91.75500000000001</v>
      </c>
      <c r="W2089" s="5">
        <f>YEAR(SalesDataTable[[#This Row],[Order Date]])</f>
        <v>2026</v>
      </c>
      <c r="X2089" s="8" t="str">
        <f>"Q"&amp;ROUNDUP(MONTH(SalesDataTable[[#This Row],[Order Date]])/3,0)</f>
        <v>Q4</v>
      </c>
      <c r="Y2089" s="9">
        <f>MONTH(SalesDataTable[[#This Row],[Order Date]])</f>
        <v>10</v>
      </c>
      <c r="Z2089" s="8" t="str">
        <f>TEXT(SalesDataTable[[#This Row],[Order Date]],"mmm")</f>
        <v>Oct</v>
      </c>
    </row>
    <row r="2090" spans="1:26" ht="16">
      <c r="A2090" s="2">
        <v>513</v>
      </c>
      <c r="B2090" s="3">
        <v>46307</v>
      </c>
      <c r="C2090" s="5">
        <f>YEAR(SalesDataTable[[#This Row],[Order Date]])</f>
        <v>2026</v>
      </c>
      <c r="D2090" s="14" t="str">
        <f>"Q"&amp;ROUNDUP(MONTH(SalesDataTable[[#This Row],[Order Date]])/3,0)</f>
        <v>Q4</v>
      </c>
      <c r="E2090" s="5">
        <f>MONTH(SalesDataTable[[#This Row],[Order Date]])</f>
        <v>10</v>
      </c>
      <c r="F2090" s="5" t="str">
        <f>TEXT(SalesDataTable[[#This Row],[Order Date]], "MMM")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25">
        <f>SalesDataTable[[#This Row],[Units Sold]]*SalesDataTable[[#This Row],[Unit Price]]</f>
        <v>163.87</v>
      </c>
      <c r="V2090" s="8">
        <f>SalesDataTable[[#This Row],[Units Sold]]*SalesDataTable[[#This Row],[Unit Price]]*SalesDataTable[[#This Row],[Discount %]]</f>
        <v>0</v>
      </c>
      <c r="W2090" s="5">
        <f>YEAR(SalesDataTable[[#This Row],[Order Date]])</f>
        <v>2026</v>
      </c>
      <c r="X2090" s="8" t="str">
        <f>"Q"&amp;ROUNDUP(MONTH(SalesDataTable[[#This Row],[Order Date]])/3,0)</f>
        <v>Q4</v>
      </c>
      <c r="Y2090" s="9">
        <f>MONTH(SalesDataTable[[#This Row],[Order Date]])</f>
        <v>10</v>
      </c>
      <c r="Z2090" s="8" t="str">
        <f>TEXT(SalesDataTable[[#This Row],[Order Date]],"mmm")</f>
        <v>Oct</v>
      </c>
    </row>
    <row r="2091" spans="1:26" ht="16">
      <c r="A2091" s="2">
        <v>786</v>
      </c>
      <c r="B2091" s="3">
        <v>46307</v>
      </c>
      <c r="C2091" s="5">
        <f>YEAR(SalesDataTable[[#This Row],[Order Date]])</f>
        <v>2026</v>
      </c>
      <c r="D2091" s="14" t="str">
        <f>"Q"&amp;ROUNDUP(MONTH(SalesDataTable[[#This Row],[Order Date]])/3,0)</f>
        <v>Q4</v>
      </c>
      <c r="E2091" s="5">
        <f>MONTH(SalesDataTable[[#This Row],[Order Date]])</f>
        <v>10</v>
      </c>
      <c r="F2091" s="5" t="str">
        <f>TEXT(SalesDataTable[[#This Row],[Order Date]], "MMM")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25">
        <f>SalesDataTable[[#This Row],[Units Sold]]*SalesDataTable[[#This Row],[Unit Price]]</f>
        <v>35.39</v>
      </c>
      <c r="V2091" s="8">
        <f>SalesDataTable[[#This Row],[Units Sold]]*SalesDataTable[[#This Row],[Unit Price]]*SalesDataTable[[#This Row],[Discount %]]</f>
        <v>1.7695000000000001</v>
      </c>
      <c r="W2091" s="5">
        <f>YEAR(SalesDataTable[[#This Row],[Order Date]])</f>
        <v>2026</v>
      </c>
      <c r="X2091" s="8" t="str">
        <f>"Q"&amp;ROUNDUP(MONTH(SalesDataTable[[#This Row],[Order Date]])/3,0)</f>
        <v>Q4</v>
      </c>
      <c r="Y2091" s="9">
        <f>MONTH(SalesDataTable[[#This Row],[Order Date]])</f>
        <v>10</v>
      </c>
      <c r="Z2091" s="8" t="str">
        <f>TEXT(SalesDataTable[[#This Row],[Order Date]],"mmm")</f>
        <v>Oct</v>
      </c>
    </row>
    <row r="2092" spans="1:26" ht="16">
      <c r="A2092" s="2">
        <v>3771</v>
      </c>
      <c r="B2092" s="3">
        <v>46307</v>
      </c>
      <c r="C2092" s="5">
        <f>YEAR(SalesDataTable[[#This Row],[Order Date]])</f>
        <v>2026</v>
      </c>
      <c r="D2092" s="14" t="str">
        <f>"Q"&amp;ROUNDUP(MONTH(SalesDataTable[[#This Row],[Order Date]])/3,0)</f>
        <v>Q4</v>
      </c>
      <c r="E2092" s="5">
        <f>MONTH(SalesDataTable[[#This Row],[Order Date]])</f>
        <v>10</v>
      </c>
      <c r="F2092" s="5" t="str">
        <f>TEXT(SalesDataTable[[#This Row],[Order Date]], "MMM")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25">
        <f>SalesDataTable[[#This Row],[Units Sold]]*SalesDataTable[[#This Row],[Unit Price]]</f>
        <v>160.4</v>
      </c>
      <c r="V2092" s="8">
        <f>SalesDataTable[[#This Row],[Units Sold]]*SalesDataTable[[#This Row],[Unit Price]]*SalesDataTable[[#This Row],[Discount %]]</f>
        <v>0</v>
      </c>
      <c r="W2092" s="5">
        <f>YEAR(SalesDataTable[[#This Row],[Order Date]])</f>
        <v>2026</v>
      </c>
      <c r="X2092" s="8" t="str">
        <f>"Q"&amp;ROUNDUP(MONTH(SalesDataTable[[#This Row],[Order Date]])/3,0)</f>
        <v>Q4</v>
      </c>
      <c r="Y2092" s="9">
        <f>MONTH(SalesDataTable[[#This Row],[Order Date]])</f>
        <v>10</v>
      </c>
      <c r="Z2092" s="8" t="str">
        <f>TEXT(SalesDataTable[[#This Row],[Order Date]],"mmm")</f>
        <v>Oct</v>
      </c>
    </row>
    <row r="2093" spans="1:26" ht="16">
      <c r="A2093" s="2">
        <v>3910</v>
      </c>
      <c r="B2093" s="3">
        <v>46307</v>
      </c>
      <c r="C2093" s="5">
        <f>YEAR(SalesDataTable[[#This Row],[Order Date]])</f>
        <v>2026</v>
      </c>
      <c r="D2093" s="14" t="str">
        <f>"Q"&amp;ROUNDUP(MONTH(SalesDataTable[[#This Row],[Order Date]])/3,0)</f>
        <v>Q4</v>
      </c>
      <c r="E2093" s="5">
        <f>MONTH(SalesDataTable[[#This Row],[Order Date]])</f>
        <v>10</v>
      </c>
      <c r="F2093" s="5" t="str">
        <f>TEXT(SalesDataTable[[#This Row],[Order Date]], "MMM")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25">
        <f>SalesDataTable[[#This Row],[Units Sold]]*SalesDataTable[[#This Row],[Unit Price]]</f>
        <v>123.27000000000001</v>
      </c>
      <c r="V2093" s="8">
        <f>SalesDataTable[[#This Row],[Units Sold]]*SalesDataTable[[#This Row],[Unit Price]]*SalesDataTable[[#This Row],[Discount %]]</f>
        <v>0</v>
      </c>
      <c r="W2093" s="5">
        <f>YEAR(SalesDataTable[[#This Row],[Order Date]])</f>
        <v>2026</v>
      </c>
      <c r="X2093" s="8" t="str">
        <f>"Q"&amp;ROUNDUP(MONTH(SalesDataTable[[#This Row],[Order Date]])/3,0)</f>
        <v>Q4</v>
      </c>
      <c r="Y2093" s="9">
        <f>MONTH(SalesDataTable[[#This Row],[Order Date]])</f>
        <v>10</v>
      </c>
      <c r="Z2093" s="8" t="str">
        <f>TEXT(SalesDataTable[[#This Row],[Order Date]],"mmm")</f>
        <v>Oct</v>
      </c>
    </row>
    <row r="2094" spans="1:26" ht="16">
      <c r="A2094" s="2">
        <v>330</v>
      </c>
      <c r="B2094" s="3">
        <v>46308</v>
      </c>
      <c r="C2094" s="5">
        <f>YEAR(SalesDataTable[[#This Row],[Order Date]])</f>
        <v>2026</v>
      </c>
      <c r="D2094" s="14" t="str">
        <f>"Q"&amp;ROUNDUP(MONTH(SalesDataTable[[#This Row],[Order Date]])/3,0)</f>
        <v>Q4</v>
      </c>
      <c r="E2094" s="5">
        <f>MONTH(SalesDataTable[[#This Row],[Order Date]])</f>
        <v>10</v>
      </c>
      <c r="F2094" s="5" t="str">
        <f>TEXT(SalesDataTable[[#This Row],[Order Date]], "MMM")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25">
        <f>SalesDataTable[[#This Row],[Units Sold]]*SalesDataTable[[#This Row],[Unit Price]]</f>
        <v>184.85</v>
      </c>
      <c r="V2094" s="8">
        <f>SalesDataTable[[#This Row],[Units Sold]]*SalesDataTable[[#This Row],[Unit Price]]*SalesDataTable[[#This Row],[Discount %]]</f>
        <v>27.727499999999999</v>
      </c>
      <c r="W2094" s="5">
        <f>YEAR(SalesDataTable[[#This Row],[Order Date]])</f>
        <v>2026</v>
      </c>
      <c r="X2094" s="8" t="str">
        <f>"Q"&amp;ROUNDUP(MONTH(SalesDataTable[[#This Row],[Order Date]])/3,0)</f>
        <v>Q4</v>
      </c>
      <c r="Y2094" s="9">
        <f>MONTH(SalesDataTable[[#This Row],[Order Date]])</f>
        <v>10</v>
      </c>
      <c r="Z2094" s="8" t="str">
        <f>TEXT(SalesDataTable[[#This Row],[Order Date]],"mmm")</f>
        <v>Oct</v>
      </c>
    </row>
    <row r="2095" spans="1:26" ht="16">
      <c r="A2095" s="2">
        <v>707</v>
      </c>
      <c r="B2095" s="3">
        <v>46308</v>
      </c>
      <c r="C2095" s="5">
        <f>YEAR(SalesDataTable[[#This Row],[Order Date]])</f>
        <v>2026</v>
      </c>
      <c r="D2095" s="14" t="str">
        <f>"Q"&amp;ROUNDUP(MONTH(SalesDataTable[[#This Row],[Order Date]])/3,0)</f>
        <v>Q4</v>
      </c>
      <c r="E2095" s="5">
        <f>MONTH(SalesDataTable[[#This Row],[Order Date]])</f>
        <v>10</v>
      </c>
      <c r="F2095" s="5" t="str">
        <f>TEXT(SalesDataTable[[#This Row],[Order Date]], "MMM")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25">
        <f>SalesDataTable[[#This Row],[Units Sold]]*SalesDataTable[[#This Row],[Unit Price]]</f>
        <v>143.52000000000001</v>
      </c>
      <c r="V2095" s="8">
        <f>SalesDataTable[[#This Row],[Units Sold]]*SalesDataTable[[#This Row],[Unit Price]]*SalesDataTable[[#This Row],[Discount %]]</f>
        <v>7.176000000000001</v>
      </c>
      <c r="W2095" s="5">
        <f>YEAR(SalesDataTable[[#This Row],[Order Date]])</f>
        <v>2026</v>
      </c>
      <c r="X2095" s="8" t="str">
        <f>"Q"&amp;ROUNDUP(MONTH(SalesDataTable[[#This Row],[Order Date]])/3,0)</f>
        <v>Q4</v>
      </c>
      <c r="Y2095" s="9">
        <f>MONTH(SalesDataTable[[#This Row],[Order Date]])</f>
        <v>10</v>
      </c>
      <c r="Z2095" s="8" t="str">
        <f>TEXT(SalesDataTable[[#This Row],[Order Date]],"mmm")</f>
        <v>Oct</v>
      </c>
    </row>
    <row r="2096" spans="1:26" ht="16">
      <c r="A2096" s="2">
        <v>989</v>
      </c>
      <c r="B2096" s="3">
        <v>46308</v>
      </c>
      <c r="C2096" s="5">
        <f>YEAR(SalesDataTable[[#This Row],[Order Date]])</f>
        <v>2026</v>
      </c>
      <c r="D2096" s="14" t="str">
        <f>"Q"&amp;ROUNDUP(MONTH(SalesDataTable[[#This Row],[Order Date]])/3,0)</f>
        <v>Q4</v>
      </c>
      <c r="E2096" s="5">
        <f>MONTH(SalesDataTable[[#This Row],[Order Date]])</f>
        <v>10</v>
      </c>
      <c r="F2096" s="5" t="str">
        <f>TEXT(SalesDataTable[[#This Row],[Order Date]], "MMM")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25">
        <f>SalesDataTable[[#This Row],[Units Sold]]*SalesDataTable[[#This Row],[Unit Price]]</f>
        <v>121.26</v>
      </c>
      <c r="V2096" s="8">
        <f>SalesDataTable[[#This Row],[Units Sold]]*SalesDataTable[[#This Row],[Unit Price]]*SalesDataTable[[#This Row],[Discount %]]</f>
        <v>0</v>
      </c>
      <c r="W2096" s="5">
        <f>YEAR(SalesDataTable[[#This Row],[Order Date]])</f>
        <v>2026</v>
      </c>
      <c r="X2096" s="8" t="str">
        <f>"Q"&amp;ROUNDUP(MONTH(SalesDataTable[[#This Row],[Order Date]])/3,0)</f>
        <v>Q4</v>
      </c>
      <c r="Y2096" s="9">
        <f>MONTH(SalesDataTable[[#This Row],[Order Date]])</f>
        <v>10</v>
      </c>
      <c r="Z2096" s="8" t="str">
        <f>TEXT(SalesDataTable[[#This Row],[Order Date]],"mmm")</f>
        <v>Oct</v>
      </c>
    </row>
    <row r="2097" spans="1:26" ht="16">
      <c r="A2097" s="2">
        <v>1904</v>
      </c>
      <c r="B2097" s="3">
        <v>46308</v>
      </c>
      <c r="C2097" s="5">
        <f>YEAR(SalesDataTable[[#This Row],[Order Date]])</f>
        <v>2026</v>
      </c>
      <c r="D2097" s="14" t="str">
        <f>"Q"&amp;ROUNDUP(MONTH(SalesDataTable[[#This Row],[Order Date]])/3,0)</f>
        <v>Q4</v>
      </c>
      <c r="E2097" s="5">
        <f>MONTH(SalesDataTable[[#This Row],[Order Date]])</f>
        <v>10</v>
      </c>
      <c r="F2097" s="5" t="str">
        <f>TEXT(SalesDataTable[[#This Row],[Order Date]], "MMM")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25">
        <f>SalesDataTable[[#This Row],[Units Sold]]*SalesDataTable[[#This Row],[Unit Price]]</f>
        <v>50.34</v>
      </c>
      <c r="V2097" s="8">
        <f>SalesDataTable[[#This Row],[Units Sold]]*SalesDataTable[[#This Row],[Unit Price]]*SalesDataTable[[#This Row],[Discount %]]</f>
        <v>7.5510000000000002</v>
      </c>
      <c r="W2097" s="5">
        <f>YEAR(SalesDataTable[[#This Row],[Order Date]])</f>
        <v>2026</v>
      </c>
      <c r="X2097" s="8" t="str">
        <f>"Q"&amp;ROUNDUP(MONTH(SalesDataTable[[#This Row],[Order Date]])/3,0)</f>
        <v>Q4</v>
      </c>
      <c r="Y2097" s="9">
        <f>MONTH(SalesDataTable[[#This Row],[Order Date]])</f>
        <v>10</v>
      </c>
      <c r="Z2097" s="8" t="str">
        <f>TEXT(SalesDataTable[[#This Row],[Order Date]],"mmm")</f>
        <v>Oct</v>
      </c>
    </row>
    <row r="2098" spans="1:26" ht="16">
      <c r="A2098" s="2">
        <v>2854</v>
      </c>
      <c r="B2098" s="3">
        <v>46308</v>
      </c>
      <c r="C2098" s="5">
        <f>YEAR(SalesDataTable[[#This Row],[Order Date]])</f>
        <v>2026</v>
      </c>
      <c r="D2098" s="14" t="str">
        <f>"Q"&amp;ROUNDUP(MONTH(SalesDataTable[[#This Row],[Order Date]])/3,0)</f>
        <v>Q4</v>
      </c>
      <c r="E2098" s="5">
        <f>MONTH(SalesDataTable[[#This Row],[Order Date]])</f>
        <v>10</v>
      </c>
      <c r="F2098" s="5" t="str">
        <f>TEXT(SalesDataTable[[#This Row],[Order Date]], "MMM")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25">
        <f>SalesDataTable[[#This Row],[Units Sold]]*SalesDataTable[[#This Row],[Unit Price]]</f>
        <v>108.14999999999999</v>
      </c>
      <c r="V2098" s="8">
        <f>SalesDataTable[[#This Row],[Units Sold]]*SalesDataTable[[#This Row],[Unit Price]]*SalesDataTable[[#This Row],[Discount %]]</f>
        <v>10.815</v>
      </c>
      <c r="W2098" s="5">
        <f>YEAR(SalesDataTable[[#This Row],[Order Date]])</f>
        <v>2026</v>
      </c>
      <c r="X2098" s="8" t="str">
        <f>"Q"&amp;ROUNDUP(MONTH(SalesDataTable[[#This Row],[Order Date]])/3,0)</f>
        <v>Q4</v>
      </c>
      <c r="Y2098" s="9">
        <f>MONTH(SalesDataTable[[#This Row],[Order Date]])</f>
        <v>10</v>
      </c>
      <c r="Z2098" s="8" t="str">
        <f>TEXT(SalesDataTable[[#This Row],[Order Date]],"mmm")</f>
        <v>Oct</v>
      </c>
    </row>
    <row r="2099" spans="1:26" ht="16">
      <c r="A2099" s="2">
        <v>3212</v>
      </c>
      <c r="B2099" s="3">
        <v>46308</v>
      </c>
      <c r="C2099" s="5">
        <f>YEAR(SalesDataTable[[#This Row],[Order Date]])</f>
        <v>2026</v>
      </c>
      <c r="D2099" s="14" t="str">
        <f>"Q"&amp;ROUNDUP(MONTH(SalesDataTable[[#This Row],[Order Date]])/3,0)</f>
        <v>Q4</v>
      </c>
      <c r="E2099" s="5">
        <f>MONTH(SalesDataTable[[#This Row],[Order Date]])</f>
        <v>10</v>
      </c>
      <c r="F2099" s="5" t="str">
        <f>TEXT(SalesDataTable[[#This Row],[Order Date]], "MMM")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25">
        <f>SalesDataTable[[#This Row],[Units Sold]]*SalesDataTable[[#This Row],[Unit Price]]</f>
        <v>600</v>
      </c>
      <c r="V2099" s="8">
        <f>SalesDataTable[[#This Row],[Units Sold]]*SalesDataTable[[#This Row],[Unit Price]]*SalesDataTable[[#This Row],[Discount %]]</f>
        <v>60</v>
      </c>
      <c r="W2099" s="5">
        <f>YEAR(SalesDataTable[[#This Row],[Order Date]])</f>
        <v>2026</v>
      </c>
      <c r="X2099" s="8" t="str">
        <f>"Q"&amp;ROUNDUP(MONTH(SalesDataTable[[#This Row],[Order Date]])/3,0)</f>
        <v>Q4</v>
      </c>
      <c r="Y2099" s="9">
        <f>MONTH(SalesDataTable[[#This Row],[Order Date]])</f>
        <v>10</v>
      </c>
      <c r="Z2099" s="8" t="str">
        <f>TEXT(SalesDataTable[[#This Row],[Order Date]],"mmm")</f>
        <v>Oct</v>
      </c>
    </row>
    <row r="2100" spans="1:26" ht="16">
      <c r="A2100" s="2">
        <v>4479</v>
      </c>
      <c r="B2100" s="3">
        <v>46308</v>
      </c>
      <c r="C2100" s="5">
        <f>YEAR(SalesDataTable[[#This Row],[Order Date]])</f>
        <v>2026</v>
      </c>
      <c r="D2100" s="14" t="str">
        <f>"Q"&amp;ROUNDUP(MONTH(SalesDataTable[[#This Row],[Order Date]])/3,0)</f>
        <v>Q4</v>
      </c>
      <c r="E2100" s="5">
        <f>MONTH(SalesDataTable[[#This Row],[Order Date]])</f>
        <v>10</v>
      </c>
      <c r="F2100" s="5" t="str">
        <f>TEXT(SalesDataTable[[#This Row],[Order Date]], "MMM")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25">
        <f>SalesDataTable[[#This Row],[Units Sold]]*SalesDataTable[[#This Row],[Unit Price]]</f>
        <v>151.68</v>
      </c>
      <c r="V2100" s="8">
        <f>SalesDataTable[[#This Row],[Units Sold]]*SalesDataTable[[#This Row],[Unit Price]]*SalesDataTable[[#This Row],[Discount %]]</f>
        <v>7.5840000000000005</v>
      </c>
      <c r="W2100" s="5">
        <f>YEAR(SalesDataTable[[#This Row],[Order Date]])</f>
        <v>2026</v>
      </c>
      <c r="X2100" s="8" t="str">
        <f>"Q"&amp;ROUNDUP(MONTH(SalesDataTable[[#This Row],[Order Date]])/3,0)</f>
        <v>Q4</v>
      </c>
      <c r="Y2100" s="9">
        <f>MONTH(SalesDataTable[[#This Row],[Order Date]])</f>
        <v>10</v>
      </c>
      <c r="Z2100" s="8" t="str">
        <f>TEXT(SalesDataTable[[#This Row],[Order Date]],"mmm")</f>
        <v>Oct</v>
      </c>
    </row>
    <row r="2101" spans="1:26" ht="16">
      <c r="A2101" s="2">
        <v>4574</v>
      </c>
      <c r="B2101" s="3">
        <v>46308</v>
      </c>
      <c r="C2101" s="5">
        <f>YEAR(SalesDataTable[[#This Row],[Order Date]])</f>
        <v>2026</v>
      </c>
      <c r="D2101" s="14" t="str">
        <f>"Q"&amp;ROUNDUP(MONTH(SalesDataTable[[#This Row],[Order Date]])/3,0)</f>
        <v>Q4</v>
      </c>
      <c r="E2101" s="5">
        <f>MONTH(SalesDataTable[[#This Row],[Order Date]])</f>
        <v>10</v>
      </c>
      <c r="F2101" s="5" t="str">
        <f>TEXT(SalesDataTable[[#This Row],[Order Date]], "MMM")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25">
        <f>SalesDataTable[[#This Row],[Units Sold]]*SalesDataTable[[#This Row],[Unit Price]]</f>
        <v>36.53</v>
      </c>
      <c r="V2101" s="8">
        <f>SalesDataTable[[#This Row],[Units Sold]]*SalesDataTable[[#This Row],[Unit Price]]*SalesDataTable[[#This Row],[Discount %]]</f>
        <v>0</v>
      </c>
      <c r="W2101" s="5">
        <f>YEAR(SalesDataTable[[#This Row],[Order Date]])</f>
        <v>2026</v>
      </c>
      <c r="X2101" s="8" t="str">
        <f>"Q"&amp;ROUNDUP(MONTH(SalesDataTable[[#This Row],[Order Date]])/3,0)</f>
        <v>Q4</v>
      </c>
      <c r="Y2101" s="9">
        <f>MONTH(SalesDataTable[[#This Row],[Order Date]])</f>
        <v>10</v>
      </c>
      <c r="Z2101" s="8" t="str">
        <f>TEXT(SalesDataTable[[#This Row],[Order Date]],"mmm")</f>
        <v>Oct</v>
      </c>
    </row>
    <row r="2102" spans="1:26" ht="16">
      <c r="A2102" s="2">
        <v>4815</v>
      </c>
      <c r="B2102" s="3">
        <v>46308</v>
      </c>
      <c r="C2102" s="5">
        <f>YEAR(SalesDataTable[[#This Row],[Order Date]])</f>
        <v>2026</v>
      </c>
      <c r="D2102" s="14" t="str">
        <f>"Q"&amp;ROUNDUP(MONTH(SalesDataTable[[#This Row],[Order Date]])/3,0)</f>
        <v>Q4</v>
      </c>
      <c r="E2102" s="5">
        <f>MONTH(SalesDataTable[[#This Row],[Order Date]])</f>
        <v>10</v>
      </c>
      <c r="F2102" s="5" t="str">
        <f>TEXT(SalesDataTable[[#This Row],[Order Date]], "MMM")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25">
        <f>SalesDataTable[[#This Row],[Units Sold]]*SalesDataTable[[#This Row],[Unit Price]]</f>
        <v>39.89</v>
      </c>
      <c r="V2102" s="8">
        <f>SalesDataTable[[#This Row],[Units Sold]]*SalesDataTable[[#This Row],[Unit Price]]*SalesDataTable[[#This Row],[Discount %]]</f>
        <v>1.9945000000000002</v>
      </c>
      <c r="W2102" s="5">
        <f>YEAR(SalesDataTable[[#This Row],[Order Date]])</f>
        <v>2026</v>
      </c>
      <c r="X2102" s="8" t="str">
        <f>"Q"&amp;ROUNDUP(MONTH(SalesDataTable[[#This Row],[Order Date]])/3,0)</f>
        <v>Q4</v>
      </c>
      <c r="Y2102" s="9">
        <f>MONTH(SalesDataTable[[#This Row],[Order Date]])</f>
        <v>10</v>
      </c>
      <c r="Z2102" s="8" t="str">
        <f>TEXT(SalesDataTable[[#This Row],[Order Date]],"mmm")</f>
        <v>Oct</v>
      </c>
    </row>
    <row r="2103" spans="1:26" ht="16">
      <c r="A2103" s="2">
        <v>5027</v>
      </c>
      <c r="B2103" s="3">
        <v>46308</v>
      </c>
      <c r="C2103" s="5">
        <f>YEAR(SalesDataTable[[#This Row],[Order Date]])</f>
        <v>2026</v>
      </c>
      <c r="D2103" s="14" t="str">
        <f>"Q"&amp;ROUNDUP(MONTH(SalesDataTable[[#This Row],[Order Date]])/3,0)</f>
        <v>Q4</v>
      </c>
      <c r="E2103" s="5">
        <f>MONTH(SalesDataTable[[#This Row],[Order Date]])</f>
        <v>10</v>
      </c>
      <c r="F2103" s="5" t="str">
        <f>TEXT(SalesDataTable[[#This Row],[Order Date]], "MMM")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25">
        <f>SalesDataTable[[#This Row],[Units Sold]]*SalesDataTable[[#This Row],[Unit Price]]</f>
        <v>154.53</v>
      </c>
      <c r="V2103" s="8">
        <f>SalesDataTable[[#This Row],[Units Sold]]*SalesDataTable[[#This Row],[Unit Price]]*SalesDataTable[[#This Row],[Discount %]]</f>
        <v>0</v>
      </c>
      <c r="W2103" s="5">
        <f>YEAR(SalesDataTable[[#This Row],[Order Date]])</f>
        <v>2026</v>
      </c>
      <c r="X2103" s="8" t="str">
        <f>"Q"&amp;ROUNDUP(MONTH(SalesDataTable[[#This Row],[Order Date]])/3,0)</f>
        <v>Q4</v>
      </c>
      <c r="Y2103" s="9">
        <f>MONTH(SalesDataTable[[#This Row],[Order Date]])</f>
        <v>10</v>
      </c>
      <c r="Z2103" s="8" t="str">
        <f>TEXT(SalesDataTable[[#This Row],[Order Date]],"mmm")</f>
        <v>Oct</v>
      </c>
    </row>
    <row r="2104" spans="1:26" ht="16">
      <c r="A2104" s="2">
        <v>1794</v>
      </c>
      <c r="B2104" s="3">
        <v>46309</v>
      </c>
      <c r="C2104" s="5">
        <f>YEAR(SalesDataTable[[#This Row],[Order Date]])</f>
        <v>2026</v>
      </c>
      <c r="D2104" s="14" t="str">
        <f>"Q"&amp;ROUNDUP(MONTH(SalesDataTable[[#This Row],[Order Date]])/3,0)</f>
        <v>Q4</v>
      </c>
      <c r="E2104" s="5">
        <f>MONTH(SalesDataTable[[#This Row],[Order Date]])</f>
        <v>10</v>
      </c>
      <c r="F2104" s="5" t="str">
        <f>TEXT(SalesDataTable[[#This Row],[Order Date]], "MMM")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25">
        <f>SalesDataTable[[#This Row],[Units Sold]]*SalesDataTable[[#This Row],[Unit Price]]</f>
        <v>101.28</v>
      </c>
      <c r="V2104" s="8">
        <f>SalesDataTable[[#This Row],[Units Sold]]*SalesDataTable[[#This Row],[Unit Price]]*SalesDataTable[[#This Row],[Discount %]]</f>
        <v>5.0640000000000001</v>
      </c>
      <c r="W2104" s="5">
        <f>YEAR(SalesDataTable[[#This Row],[Order Date]])</f>
        <v>2026</v>
      </c>
      <c r="X2104" s="8" t="str">
        <f>"Q"&amp;ROUNDUP(MONTH(SalesDataTable[[#This Row],[Order Date]])/3,0)</f>
        <v>Q4</v>
      </c>
      <c r="Y2104" s="9">
        <f>MONTH(SalesDataTable[[#This Row],[Order Date]])</f>
        <v>10</v>
      </c>
      <c r="Z2104" s="8" t="str">
        <f>TEXT(SalesDataTable[[#This Row],[Order Date]],"mmm")</f>
        <v>Oct</v>
      </c>
    </row>
    <row r="2105" spans="1:26" ht="16">
      <c r="A2105" s="2">
        <v>1867</v>
      </c>
      <c r="B2105" s="3">
        <v>46309</v>
      </c>
      <c r="C2105" s="5">
        <f>YEAR(SalesDataTable[[#This Row],[Order Date]])</f>
        <v>2026</v>
      </c>
      <c r="D2105" s="14" t="str">
        <f>"Q"&amp;ROUNDUP(MONTH(SalesDataTable[[#This Row],[Order Date]])/3,0)</f>
        <v>Q4</v>
      </c>
      <c r="E2105" s="5">
        <f>MONTH(SalesDataTable[[#This Row],[Order Date]])</f>
        <v>10</v>
      </c>
      <c r="F2105" s="5" t="str">
        <f>TEXT(SalesDataTable[[#This Row],[Order Date]], "MMM")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25">
        <f>SalesDataTable[[#This Row],[Units Sold]]*SalesDataTable[[#This Row],[Unit Price]]</f>
        <v>122.64000000000001</v>
      </c>
      <c r="V2105" s="8">
        <f>SalesDataTable[[#This Row],[Units Sold]]*SalesDataTable[[#This Row],[Unit Price]]*SalesDataTable[[#This Row],[Discount %]]</f>
        <v>6.1320000000000014</v>
      </c>
      <c r="W2105" s="5">
        <f>YEAR(SalesDataTable[[#This Row],[Order Date]])</f>
        <v>2026</v>
      </c>
      <c r="X2105" s="8" t="str">
        <f>"Q"&amp;ROUNDUP(MONTH(SalesDataTable[[#This Row],[Order Date]])/3,0)</f>
        <v>Q4</v>
      </c>
      <c r="Y2105" s="9">
        <f>MONTH(SalesDataTable[[#This Row],[Order Date]])</f>
        <v>10</v>
      </c>
      <c r="Z2105" s="8" t="str">
        <f>TEXT(SalesDataTable[[#This Row],[Order Date]],"mmm")</f>
        <v>Oct</v>
      </c>
    </row>
    <row r="2106" spans="1:26" ht="16">
      <c r="A2106" s="2">
        <v>2088</v>
      </c>
      <c r="B2106" s="3">
        <v>46309</v>
      </c>
      <c r="C2106" s="5">
        <f>YEAR(SalesDataTable[[#This Row],[Order Date]])</f>
        <v>2026</v>
      </c>
      <c r="D2106" s="14" t="str">
        <f>"Q"&amp;ROUNDUP(MONTH(SalesDataTable[[#This Row],[Order Date]])/3,0)</f>
        <v>Q4</v>
      </c>
      <c r="E2106" s="5">
        <f>MONTH(SalesDataTable[[#This Row],[Order Date]])</f>
        <v>10</v>
      </c>
      <c r="F2106" s="5" t="str">
        <f>TEXT(SalesDataTable[[#This Row],[Order Date]], "MMM")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25">
        <f>SalesDataTable[[#This Row],[Units Sold]]*SalesDataTable[[#This Row],[Unit Price]]</f>
        <v>141.77000000000001</v>
      </c>
      <c r="V2106" s="8">
        <f>SalesDataTable[[#This Row],[Units Sold]]*SalesDataTable[[#This Row],[Unit Price]]*SalesDataTable[[#This Row],[Discount %]]</f>
        <v>0</v>
      </c>
      <c r="W2106" s="5">
        <f>YEAR(SalesDataTable[[#This Row],[Order Date]])</f>
        <v>2026</v>
      </c>
      <c r="X2106" s="8" t="str">
        <f>"Q"&amp;ROUNDUP(MONTH(SalesDataTable[[#This Row],[Order Date]])/3,0)</f>
        <v>Q4</v>
      </c>
      <c r="Y2106" s="9">
        <f>MONTH(SalesDataTable[[#This Row],[Order Date]])</f>
        <v>10</v>
      </c>
      <c r="Z2106" s="8" t="str">
        <f>TEXT(SalesDataTable[[#This Row],[Order Date]],"mmm")</f>
        <v>Oct</v>
      </c>
    </row>
    <row r="2107" spans="1:26" ht="16">
      <c r="A2107" s="2">
        <v>2270</v>
      </c>
      <c r="B2107" s="3">
        <v>46309</v>
      </c>
      <c r="C2107" s="5">
        <f>YEAR(SalesDataTable[[#This Row],[Order Date]])</f>
        <v>2026</v>
      </c>
      <c r="D2107" s="14" t="str">
        <f>"Q"&amp;ROUNDUP(MONTH(SalesDataTable[[#This Row],[Order Date]])/3,0)</f>
        <v>Q4</v>
      </c>
      <c r="E2107" s="5">
        <f>MONTH(SalesDataTable[[#This Row],[Order Date]])</f>
        <v>10</v>
      </c>
      <c r="F2107" s="5" t="str">
        <f>TEXT(SalesDataTable[[#This Row],[Order Date]], "MMM")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25">
        <f>SalesDataTable[[#This Row],[Units Sold]]*SalesDataTable[[#This Row],[Unit Price]]</f>
        <v>599.97</v>
      </c>
      <c r="V2107" s="8">
        <f>SalesDataTable[[#This Row],[Units Sold]]*SalesDataTable[[#This Row],[Unit Price]]*SalesDataTable[[#This Row],[Discount %]]</f>
        <v>89.995500000000007</v>
      </c>
      <c r="W2107" s="5">
        <f>YEAR(SalesDataTable[[#This Row],[Order Date]])</f>
        <v>2026</v>
      </c>
      <c r="X2107" s="8" t="str">
        <f>"Q"&amp;ROUNDUP(MONTH(SalesDataTable[[#This Row],[Order Date]])/3,0)</f>
        <v>Q4</v>
      </c>
      <c r="Y2107" s="9">
        <f>MONTH(SalesDataTable[[#This Row],[Order Date]])</f>
        <v>10</v>
      </c>
      <c r="Z2107" s="8" t="str">
        <f>TEXT(SalesDataTable[[#This Row],[Order Date]],"mmm")</f>
        <v>Oct</v>
      </c>
    </row>
    <row r="2108" spans="1:26" ht="16">
      <c r="A2108" s="2">
        <v>3789</v>
      </c>
      <c r="B2108" s="3">
        <v>46309</v>
      </c>
      <c r="C2108" s="5">
        <f>YEAR(SalesDataTable[[#This Row],[Order Date]])</f>
        <v>2026</v>
      </c>
      <c r="D2108" s="14" t="str">
        <f>"Q"&amp;ROUNDUP(MONTH(SalesDataTable[[#This Row],[Order Date]])/3,0)</f>
        <v>Q4</v>
      </c>
      <c r="E2108" s="5">
        <f>MONTH(SalesDataTable[[#This Row],[Order Date]])</f>
        <v>10</v>
      </c>
      <c r="F2108" s="5" t="str">
        <f>TEXT(SalesDataTable[[#This Row],[Order Date]], "MMM")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25">
        <f>SalesDataTable[[#This Row],[Units Sold]]*SalesDataTable[[#This Row],[Unit Price]]</f>
        <v>101.12</v>
      </c>
      <c r="V2108" s="8">
        <f>SalesDataTable[[#This Row],[Units Sold]]*SalesDataTable[[#This Row],[Unit Price]]*SalesDataTable[[#This Row],[Discount %]]</f>
        <v>0</v>
      </c>
      <c r="W2108" s="5">
        <f>YEAR(SalesDataTable[[#This Row],[Order Date]])</f>
        <v>2026</v>
      </c>
      <c r="X2108" s="8" t="str">
        <f>"Q"&amp;ROUNDUP(MONTH(SalesDataTable[[#This Row],[Order Date]])/3,0)</f>
        <v>Q4</v>
      </c>
      <c r="Y2108" s="9">
        <f>MONTH(SalesDataTable[[#This Row],[Order Date]])</f>
        <v>10</v>
      </c>
      <c r="Z2108" s="8" t="str">
        <f>TEXT(SalesDataTable[[#This Row],[Order Date]],"mmm")</f>
        <v>Oct</v>
      </c>
    </row>
    <row r="2109" spans="1:26" ht="16">
      <c r="A2109" s="2">
        <v>4323</v>
      </c>
      <c r="B2109" s="3">
        <v>46309</v>
      </c>
      <c r="C2109" s="5">
        <f>YEAR(SalesDataTable[[#This Row],[Order Date]])</f>
        <v>2026</v>
      </c>
      <c r="D2109" s="14" t="str">
        <f>"Q"&amp;ROUNDUP(MONTH(SalesDataTable[[#This Row],[Order Date]])/3,0)</f>
        <v>Q4</v>
      </c>
      <c r="E2109" s="5">
        <f>MONTH(SalesDataTable[[#This Row],[Order Date]])</f>
        <v>10</v>
      </c>
      <c r="F2109" s="5" t="str">
        <f>TEXT(SalesDataTable[[#This Row],[Order Date]], "MMM")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25">
        <f>SalesDataTable[[#This Row],[Units Sold]]*SalesDataTable[[#This Row],[Unit Price]]</f>
        <v>47.38</v>
      </c>
      <c r="V2109" s="8">
        <f>SalesDataTable[[#This Row],[Units Sold]]*SalesDataTable[[#This Row],[Unit Price]]*SalesDataTable[[#This Row],[Discount %]]</f>
        <v>0</v>
      </c>
      <c r="W2109" s="5">
        <f>YEAR(SalesDataTable[[#This Row],[Order Date]])</f>
        <v>2026</v>
      </c>
      <c r="X2109" s="8" t="str">
        <f>"Q"&amp;ROUNDUP(MONTH(SalesDataTable[[#This Row],[Order Date]])/3,0)</f>
        <v>Q4</v>
      </c>
      <c r="Y2109" s="9">
        <f>MONTH(SalesDataTable[[#This Row],[Order Date]])</f>
        <v>10</v>
      </c>
      <c r="Z2109" s="8" t="str">
        <f>TEXT(SalesDataTable[[#This Row],[Order Date]],"mmm")</f>
        <v>Oct</v>
      </c>
    </row>
    <row r="2110" spans="1:26" ht="16">
      <c r="A2110" s="2">
        <v>276</v>
      </c>
      <c r="B2110" s="3">
        <v>46310</v>
      </c>
      <c r="C2110" s="5">
        <f>YEAR(SalesDataTable[[#This Row],[Order Date]])</f>
        <v>2026</v>
      </c>
      <c r="D2110" s="14" t="str">
        <f>"Q"&amp;ROUNDUP(MONTH(SalesDataTable[[#This Row],[Order Date]])/3,0)</f>
        <v>Q4</v>
      </c>
      <c r="E2110" s="5">
        <f>MONTH(SalesDataTable[[#This Row],[Order Date]])</f>
        <v>10</v>
      </c>
      <c r="F2110" s="5" t="str">
        <f>TEXT(SalesDataTable[[#This Row],[Order Date]], "MMM")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25">
        <f>SalesDataTable[[#This Row],[Units Sold]]*SalesDataTable[[#This Row],[Unit Price]]</f>
        <v>92.74</v>
      </c>
      <c r="V2110" s="8">
        <f>SalesDataTable[[#This Row],[Units Sold]]*SalesDataTable[[#This Row],[Unit Price]]*SalesDataTable[[#This Row],[Discount %]]</f>
        <v>13.911</v>
      </c>
      <c r="W2110" s="5">
        <f>YEAR(SalesDataTable[[#This Row],[Order Date]])</f>
        <v>2026</v>
      </c>
      <c r="X2110" s="8" t="str">
        <f>"Q"&amp;ROUNDUP(MONTH(SalesDataTable[[#This Row],[Order Date]])/3,0)</f>
        <v>Q4</v>
      </c>
      <c r="Y2110" s="9">
        <f>MONTH(SalesDataTable[[#This Row],[Order Date]])</f>
        <v>10</v>
      </c>
      <c r="Z2110" s="8" t="str">
        <f>TEXT(SalesDataTable[[#This Row],[Order Date]],"mmm")</f>
        <v>Oct</v>
      </c>
    </row>
    <row r="2111" spans="1:26" ht="16">
      <c r="A2111" s="2">
        <v>791</v>
      </c>
      <c r="B2111" s="3">
        <v>46310</v>
      </c>
      <c r="C2111" s="5">
        <f>YEAR(SalesDataTable[[#This Row],[Order Date]])</f>
        <v>2026</v>
      </c>
      <c r="D2111" s="14" t="str">
        <f>"Q"&amp;ROUNDUP(MONTH(SalesDataTable[[#This Row],[Order Date]])/3,0)</f>
        <v>Q4</v>
      </c>
      <c r="E2111" s="5">
        <f>MONTH(SalesDataTable[[#This Row],[Order Date]])</f>
        <v>10</v>
      </c>
      <c r="F2111" s="5" t="str">
        <f>TEXT(SalesDataTable[[#This Row],[Order Date]], "MMM")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25">
        <f>SalesDataTable[[#This Row],[Units Sold]]*SalesDataTable[[#This Row],[Unit Price]]</f>
        <v>154.71</v>
      </c>
      <c r="V2111" s="8">
        <f>SalesDataTable[[#This Row],[Units Sold]]*SalesDataTable[[#This Row],[Unit Price]]*SalesDataTable[[#This Row],[Discount %]]</f>
        <v>15.471000000000002</v>
      </c>
      <c r="W2111" s="5">
        <f>YEAR(SalesDataTable[[#This Row],[Order Date]])</f>
        <v>2026</v>
      </c>
      <c r="X2111" s="8" t="str">
        <f>"Q"&amp;ROUNDUP(MONTH(SalesDataTable[[#This Row],[Order Date]])/3,0)</f>
        <v>Q4</v>
      </c>
      <c r="Y2111" s="9">
        <f>MONTH(SalesDataTable[[#This Row],[Order Date]])</f>
        <v>10</v>
      </c>
      <c r="Z2111" s="8" t="str">
        <f>TEXT(SalesDataTable[[#This Row],[Order Date]],"mmm")</f>
        <v>Oct</v>
      </c>
    </row>
    <row r="2112" spans="1:26" ht="16">
      <c r="A2112" s="2">
        <v>1033</v>
      </c>
      <c r="B2112" s="3">
        <v>46310</v>
      </c>
      <c r="C2112" s="5">
        <f>YEAR(SalesDataTable[[#This Row],[Order Date]])</f>
        <v>2026</v>
      </c>
      <c r="D2112" s="14" t="str">
        <f>"Q"&amp;ROUNDUP(MONTH(SalesDataTable[[#This Row],[Order Date]])/3,0)</f>
        <v>Q4</v>
      </c>
      <c r="E2112" s="5">
        <f>MONTH(SalesDataTable[[#This Row],[Order Date]])</f>
        <v>10</v>
      </c>
      <c r="F2112" s="5" t="str">
        <f>TEXT(SalesDataTable[[#This Row],[Order Date]], "MMM")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25">
        <f>SalesDataTable[[#This Row],[Units Sold]]*SalesDataTable[[#This Row],[Unit Price]]</f>
        <v>70.47</v>
      </c>
      <c r="V2112" s="8">
        <f>SalesDataTable[[#This Row],[Units Sold]]*SalesDataTable[[#This Row],[Unit Price]]*SalesDataTable[[#This Row],[Discount %]]</f>
        <v>7.0470000000000006</v>
      </c>
      <c r="W2112" s="5">
        <f>YEAR(SalesDataTable[[#This Row],[Order Date]])</f>
        <v>2026</v>
      </c>
      <c r="X2112" s="8" t="str">
        <f>"Q"&amp;ROUNDUP(MONTH(SalesDataTable[[#This Row],[Order Date]])/3,0)</f>
        <v>Q4</v>
      </c>
      <c r="Y2112" s="9">
        <f>MONTH(SalesDataTable[[#This Row],[Order Date]])</f>
        <v>10</v>
      </c>
      <c r="Z2112" s="8" t="str">
        <f>TEXT(SalesDataTable[[#This Row],[Order Date]],"mmm")</f>
        <v>Oct</v>
      </c>
    </row>
    <row r="2113" spans="1:26" ht="16">
      <c r="A2113" s="2">
        <v>1247</v>
      </c>
      <c r="B2113" s="3">
        <v>46310</v>
      </c>
      <c r="C2113" s="5">
        <f>YEAR(SalesDataTable[[#This Row],[Order Date]])</f>
        <v>2026</v>
      </c>
      <c r="D2113" s="14" t="str">
        <f>"Q"&amp;ROUNDUP(MONTH(SalesDataTable[[#This Row],[Order Date]])/3,0)</f>
        <v>Q4</v>
      </c>
      <c r="E2113" s="5">
        <f>MONTH(SalesDataTable[[#This Row],[Order Date]])</f>
        <v>10</v>
      </c>
      <c r="F2113" s="5" t="str">
        <f>TEXT(SalesDataTable[[#This Row],[Order Date]], "MMM")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25">
        <f>SalesDataTable[[#This Row],[Units Sold]]*SalesDataTable[[#This Row],[Unit Price]]</f>
        <v>71.05</v>
      </c>
      <c r="V2113" s="8">
        <f>SalesDataTable[[#This Row],[Units Sold]]*SalesDataTable[[#This Row],[Unit Price]]*SalesDataTable[[#This Row],[Discount %]]</f>
        <v>0</v>
      </c>
      <c r="W2113" s="5">
        <f>YEAR(SalesDataTable[[#This Row],[Order Date]])</f>
        <v>2026</v>
      </c>
      <c r="X2113" s="8" t="str">
        <f>"Q"&amp;ROUNDUP(MONTH(SalesDataTable[[#This Row],[Order Date]])/3,0)</f>
        <v>Q4</v>
      </c>
      <c r="Y2113" s="9">
        <f>MONTH(SalesDataTable[[#This Row],[Order Date]])</f>
        <v>10</v>
      </c>
      <c r="Z2113" s="8" t="str">
        <f>TEXT(SalesDataTable[[#This Row],[Order Date]],"mmm")</f>
        <v>Oct</v>
      </c>
    </row>
    <row r="2114" spans="1:26" ht="16">
      <c r="A2114" s="2">
        <v>1321</v>
      </c>
      <c r="B2114" s="3">
        <v>46310</v>
      </c>
      <c r="C2114" s="5">
        <f>YEAR(SalesDataTable[[#This Row],[Order Date]])</f>
        <v>2026</v>
      </c>
      <c r="D2114" s="14" t="str">
        <f>"Q"&amp;ROUNDUP(MONTH(SalesDataTable[[#This Row],[Order Date]])/3,0)</f>
        <v>Q4</v>
      </c>
      <c r="E2114" s="5">
        <f>MONTH(SalesDataTable[[#This Row],[Order Date]])</f>
        <v>10</v>
      </c>
      <c r="F2114" s="5" t="str">
        <f>TEXT(SalesDataTable[[#This Row],[Order Date]], "MMM")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25">
        <f>SalesDataTable[[#This Row],[Units Sold]]*SalesDataTable[[#This Row],[Unit Price]]</f>
        <v>119.49</v>
      </c>
      <c r="V2114" s="8">
        <f>SalesDataTable[[#This Row],[Units Sold]]*SalesDataTable[[#This Row],[Unit Price]]*SalesDataTable[[#This Row],[Discount %]]</f>
        <v>11.949</v>
      </c>
      <c r="W2114" s="5">
        <f>YEAR(SalesDataTable[[#This Row],[Order Date]])</f>
        <v>2026</v>
      </c>
      <c r="X2114" s="8" t="str">
        <f>"Q"&amp;ROUNDUP(MONTH(SalesDataTable[[#This Row],[Order Date]])/3,0)</f>
        <v>Q4</v>
      </c>
      <c r="Y2114" s="9">
        <f>MONTH(SalesDataTable[[#This Row],[Order Date]])</f>
        <v>10</v>
      </c>
      <c r="Z2114" s="8" t="str">
        <f>TEXT(SalesDataTable[[#This Row],[Order Date]],"mmm")</f>
        <v>Oct</v>
      </c>
    </row>
    <row r="2115" spans="1:26" ht="16">
      <c r="A2115" s="2">
        <v>2048</v>
      </c>
      <c r="B2115" s="3">
        <v>46310</v>
      </c>
      <c r="C2115" s="5">
        <f>YEAR(SalesDataTable[[#This Row],[Order Date]])</f>
        <v>2026</v>
      </c>
      <c r="D2115" s="14" t="str">
        <f>"Q"&amp;ROUNDUP(MONTH(SalesDataTable[[#This Row],[Order Date]])/3,0)</f>
        <v>Q4</v>
      </c>
      <c r="E2115" s="5">
        <f>MONTH(SalesDataTable[[#This Row],[Order Date]])</f>
        <v>10</v>
      </c>
      <c r="F2115" s="5" t="str">
        <f>TEXT(SalesDataTable[[#This Row],[Order Date]], "MMM")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25">
        <f>SalesDataTable[[#This Row],[Units Sold]]*SalesDataTable[[#This Row],[Unit Price]]</f>
        <v>148.5</v>
      </c>
      <c r="V2115" s="8">
        <f>SalesDataTable[[#This Row],[Units Sold]]*SalesDataTable[[#This Row],[Unit Price]]*SalesDataTable[[#This Row],[Discount %]]</f>
        <v>7.4250000000000007</v>
      </c>
      <c r="W2115" s="5">
        <f>YEAR(SalesDataTable[[#This Row],[Order Date]])</f>
        <v>2026</v>
      </c>
      <c r="X2115" s="8" t="str">
        <f>"Q"&amp;ROUNDUP(MONTH(SalesDataTable[[#This Row],[Order Date]])/3,0)</f>
        <v>Q4</v>
      </c>
      <c r="Y2115" s="9">
        <f>MONTH(SalesDataTable[[#This Row],[Order Date]])</f>
        <v>10</v>
      </c>
      <c r="Z2115" s="8" t="str">
        <f>TEXT(SalesDataTable[[#This Row],[Order Date]],"mmm")</f>
        <v>Oct</v>
      </c>
    </row>
    <row r="2116" spans="1:26" ht="16">
      <c r="A2116" s="2">
        <v>2082</v>
      </c>
      <c r="B2116" s="3">
        <v>46310</v>
      </c>
      <c r="C2116" s="5">
        <f>YEAR(SalesDataTable[[#This Row],[Order Date]])</f>
        <v>2026</v>
      </c>
      <c r="D2116" s="14" t="str">
        <f>"Q"&amp;ROUNDUP(MONTH(SalesDataTable[[#This Row],[Order Date]])/3,0)</f>
        <v>Q4</v>
      </c>
      <c r="E2116" s="5">
        <f>MONTH(SalesDataTable[[#This Row],[Order Date]])</f>
        <v>10</v>
      </c>
      <c r="F2116" s="5" t="str">
        <f>TEXT(SalesDataTable[[#This Row],[Order Date]], "MMM")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25">
        <f>SalesDataTable[[#This Row],[Units Sold]]*SalesDataTable[[#This Row],[Unit Price]]</f>
        <v>91.99</v>
      </c>
      <c r="V2116" s="8">
        <f>SalesDataTable[[#This Row],[Units Sold]]*SalesDataTable[[#This Row],[Unit Price]]*SalesDataTable[[#This Row],[Discount %]]</f>
        <v>0</v>
      </c>
      <c r="W2116" s="5">
        <f>YEAR(SalesDataTable[[#This Row],[Order Date]])</f>
        <v>2026</v>
      </c>
      <c r="X2116" s="8" t="str">
        <f>"Q"&amp;ROUNDUP(MONTH(SalesDataTable[[#This Row],[Order Date]])/3,0)</f>
        <v>Q4</v>
      </c>
      <c r="Y2116" s="9">
        <f>MONTH(SalesDataTable[[#This Row],[Order Date]])</f>
        <v>10</v>
      </c>
      <c r="Z2116" s="8" t="str">
        <f>TEXT(SalesDataTable[[#This Row],[Order Date]],"mmm")</f>
        <v>Oct</v>
      </c>
    </row>
    <row r="2117" spans="1:26" ht="16">
      <c r="A2117" s="2">
        <v>2177</v>
      </c>
      <c r="B2117" s="3">
        <v>46310</v>
      </c>
      <c r="C2117" s="5">
        <f>YEAR(SalesDataTable[[#This Row],[Order Date]])</f>
        <v>2026</v>
      </c>
      <c r="D2117" s="14" t="str">
        <f>"Q"&amp;ROUNDUP(MONTH(SalesDataTable[[#This Row],[Order Date]])/3,0)</f>
        <v>Q4</v>
      </c>
      <c r="E2117" s="5">
        <f>MONTH(SalesDataTable[[#This Row],[Order Date]])</f>
        <v>10</v>
      </c>
      <c r="F2117" s="5" t="str">
        <f>TEXT(SalesDataTable[[#This Row],[Order Date]], "MMM")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25">
        <f>SalesDataTable[[#This Row],[Units Sold]]*SalesDataTable[[#This Row],[Unit Price]]</f>
        <v>79.78</v>
      </c>
      <c r="V2117" s="8">
        <f>SalesDataTable[[#This Row],[Units Sold]]*SalesDataTable[[#This Row],[Unit Price]]*SalesDataTable[[#This Row],[Discount %]]</f>
        <v>3.9890000000000003</v>
      </c>
      <c r="W2117" s="5">
        <f>YEAR(SalesDataTable[[#This Row],[Order Date]])</f>
        <v>2026</v>
      </c>
      <c r="X2117" s="8" t="str">
        <f>"Q"&amp;ROUNDUP(MONTH(SalesDataTable[[#This Row],[Order Date]])/3,0)</f>
        <v>Q4</v>
      </c>
      <c r="Y2117" s="9">
        <f>MONTH(SalesDataTable[[#This Row],[Order Date]])</f>
        <v>10</v>
      </c>
      <c r="Z2117" s="8" t="str">
        <f>TEXT(SalesDataTable[[#This Row],[Order Date]],"mmm")</f>
        <v>Oct</v>
      </c>
    </row>
    <row r="2118" spans="1:26" ht="16">
      <c r="A2118" s="2">
        <v>3776</v>
      </c>
      <c r="B2118" s="3">
        <v>46310</v>
      </c>
      <c r="C2118" s="5">
        <f>YEAR(SalesDataTable[[#This Row],[Order Date]])</f>
        <v>2026</v>
      </c>
      <c r="D2118" s="14" t="str">
        <f>"Q"&amp;ROUNDUP(MONTH(SalesDataTable[[#This Row],[Order Date]])/3,0)</f>
        <v>Q4</v>
      </c>
      <c r="E2118" s="5">
        <f>MONTH(SalesDataTable[[#This Row],[Order Date]])</f>
        <v>10</v>
      </c>
      <c r="F2118" s="5" t="str">
        <f>TEXT(SalesDataTable[[#This Row],[Order Date]], "MMM")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25">
        <f>SalesDataTable[[#This Row],[Units Sold]]*SalesDataTable[[#This Row],[Unit Price]]</f>
        <v>82.97</v>
      </c>
      <c r="V2118" s="8">
        <f>SalesDataTable[[#This Row],[Units Sold]]*SalesDataTable[[#This Row],[Unit Price]]*SalesDataTable[[#This Row],[Discount %]]</f>
        <v>0</v>
      </c>
      <c r="W2118" s="5">
        <f>YEAR(SalesDataTable[[#This Row],[Order Date]])</f>
        <v>2026</v>
      </c>
      <c r="X2118" s="8" t="str">
        <f>"Q"&amp;ROUNDUP(MONTH(SalesDataTable[[#This Row],[Order Date]])/3,0)</f>
        <v>Q4</v>
      </c>
      <c r="Y2118" s="9">
        <f>MONTH(SalesDataTable[[#This Row],[Order Date]])</f>
        <v>10</v>
      </c>
      <c r="Z2118" s="8" t="str">
        <f>TEXT(SalesDataTable[[#This Row],[Order Date]],"mmm")</f>
        <v>Oct</v>
      </c>
    </row>
    <row r="2119" spans="1:26" ht="16">
      <c r="A2119" s="2">
        <v>4542</v>
      </c>
      <c r="B2119" s="3">
        <v>46310</v>
      </c>
      <c r="C2119" s="5">
        <f>YEAR(SalesDataTable[[#This Row],[Order Date]])</f>
        <v>2026</v>
      </c>
      <c r="D2119" s="14" t="str">
        <f>"Q"&amp;ROUNDUP(MONTH(SalesDataTable[[#This Row],[Order Date]])/3,0)</f>
        <v>Q4</v>
      </c>
      <c r="E2119" s="5">
        <f>MONTH(SalesDataTable[[#This Row],[Order Date]])</f>
        <v>10</v>
      </c>
      <c r="F2119" s="5" t="str">
        <f>TEXT(SalesDataTable[[#This Row],[Order Date]], "MMM")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25">
        <f>SalesDataTable[[#This Row],[Units Sold]]*SalesDataTable[[#This Row],[Unit Price]]</f>
        <v>103.33</v>
      </c>
      <c r="V2119" s="8">
        <f>SalesDataTable[[#This Row],[Units Sold]]*SalesDataTable[[#This Row],[Unit Price]]*SalesDataTable[[#This Row],[Discount %]]</f>
        <v>0</v>
      </c>
      <c r="W2119" s="5">
        <f>YEAR(SalesDataTable[[#This Row],[Order Date]])</f>
        <v>2026</v>
      </c>
      <c r="X2119" s="8" t="str">
        <f>"Q"&amp;ROUNDUP(MONTH(SalesDataTable[[#This Row],[Order Date]])/3,0)</f>
        <v>Q4</v>
      </c>
      <c r="Y2119" s="9">
        <f>MONTH(SalesDataTable[[#This Row],[Order Date]])</f>
        <v>10</v>
      </c>
      <c r="Z2119" s="8" t="str">
        <f>TEXT(SalesDataTable[[#This Row],[Order Date]],"mmm")</f>
        <v>Oct</v>
      </c>
    </row>
    <row r="2120" spans="1:26" ht="16">
      <c r="A2120" s="2">
        <v>36</v>
      </c>
      <c r="B2120" s="3">
        <v>46311</v>
      </c>
      <c r="C2120" s="5">
        <f>YEAR(SalesDataTable[[#This Row],[Order Date]])</f>
        <v>2026</v>
      </c>
      <c r="D2120" s="14" t="str">
        <f>"Q"&amp;ROUNDUP(MONTH(SalesDataTable[[#This Row],[Order Date]])/3,0)</f>
        <v>Q4</v>
      </c>
      <c r="E2120" s="5">
        <f>MONTH(SalesDataTable[[#This Row],[Order Date]])</f>
        <v>10</v>
      </c>
      <c r="F2120" s="5" t="str">
        <f>TEXT(SalesDataTable[[#This Row],[Order Date]], "MMM")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25">
        <f>SalesDataTable[[#This Row],[Units Sold]]*SalesDataTable[[#This Row],[Unit Price]]</f>
        <v>427.62</v>
      </c>
      <c r="V2120" s="8">
        <f>SalesDataTable[[#This Row],[Units Sold]]*SalesDataTable[[#This Row],[Unit Price]]*SalesDataTable[[#This Row],[Discount %]]</f>
        <v>21.381</v>
      </c>
      <c r="W2120" s="5">
        <f>YEAR(SalesDataTable[[#This Row],[Order Date]])</f>
        <v>2026</v>
      </c>
      <c r="X2120" s="8" t="str">
        <f>"Q"&amp;ROUNDUP(MONTH(SalesDataTable[[#This Row],[Order Date]])/3,0)</f>
        <v>Q4</v>
      </c>
      <c r="Y2120" s="9">
        <f>MONTH(SalesDataTable[[#This Row],[Order Date]])</f>
        <v>10</v>
      </c>
      <c r="Z2120" s="8" t="str">
        <f>TEXT(SalesDataTable[[#This Row],[Order Date]],"mmm")</f>
        <v>Oct</v>
      </c>
    </row>
    <row r="2121" spans="1:26" ht="16">
      <c r="A2121" s="2">
        <v>64</v>
      </c>
      <c r="B2121" s="3">
        <v>46311</v>
      </c>
      <c r="C2121" s="5">
        <f>YEAR(SalesDataTable[[#This Row],[Order Date]])</f>
        <v>2026</v>
      </c>
      <c r="D2121" s="14" t="str">
        <f>"Q"&amp;ROUNDUP(MONTH(SalesDataTable[[#This Row],[Order Date]])/3,0)</f>
        <v>Q4</v>
      </c>
      <c r="E2121" s="5">
        <f>MONTH(SalesDataTable[[#This Row],[Order Date]])</f>
        <v>10</v>
      </c>
      <c r="F2121" s="5" t="str">
        <f>TEXT(SalesDataTable[[#This Row],[Order Date]], "MMM")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25">
        <f>SalesDataTable[[#This Row],[Units Sold]]*SalesDataTable[[#This Row],[Unit Price]]</f>
        <v>276.42</v>
      </c>
      <c r="V2121" s="8">
        <f>SalesDataTable[[#This Row],[Units Sold]]*SalesDataTable[[#This Row],[Unit Price]]*SalesDataTable[[#This Row],[Discount %]]</f>
        <v>27.642000000000003</v>
      </c>
      <c r="W2121" s="5">
        <f>YEAR(SalesDataTable[[#This Row],[Order Date]])</f>
        <v>2026</v>
      </c>
      <c r="X2121" s="8" t="str">
        <f>"Q"&amp;ROUNDUP(MONTH(SalesDataTable[[#This Row],[Order Date]])/3,0)</f>
        <v>Q4</v>
      </c>
      <c r="Y2121" s="9">
        <f>MONTH(SalesDataTable[[#This Row],[Order Date]])</f>
        <v>10</v>
      </c>
      <c r="Z2121" s="8" t="str">
        <f>TEXT(SalesDataTable[[#This Row],[Order Date]],"mmm")</f>
        <v>Oct</v>
      </c>
    </row>
    <row r="2122" spans="1:26" ht="16">
      <c r="A2122" s="2">
        <v>529</v>
      </c>
      <c r="B2122" s="3">
        <v>46311</v>
      </c>
      <c r="C2122" s="5">
        <f>YEAR(SalesDataTable[[#This Row],[Order Date]])</f>
        <v>2026</v>
      </c>
      <c r="D2122" s="14" t="str">
        <f>"Q"&amp;ROUNDUP(MONTH(SalesDataTable[[#This Row],[Order Date]])/3,0)</f>
        <v>Q4</v>
      </c>
      <c r="E2122" s="5">
        <f>MONTH(SalesDataTable[[#This Row],[Order Date]])</f>
        <v>10</v>
      </c>
      <c r="F2122" s="5" t="str">
        <f>TEXT(SalesDataTable[[#This Row],[Order Date]], "MMM")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25">
        <f>SalesDataTable[[#This Row],[Units Sold]]*SalesDataTable[[#This Row],[Unit Price]]</f>
        <v>330.46</v>
      </c>
      <c r="V2122" s="8">
        <f>SalesDataTable[[#This Row],[Units Sold]]*SalesDataTable[[#This Row],[Unit Price]]*SalesDataTable[[#This Row],[Discount %]]</f>
        <v>0</v>
      </c>
      <c r="W2122" s="5">
        <f>YEAR(SalesDataTable[[#This Row],[Order Date]])</f>
        <v>2026</v>
      </c>
      <c r="X2122" s="8" t="str">
        <f>"Q"&amp;ROUNDUP(MONTH(SalesDataTable[[#This Row],[Order Date]])/3,0)</f>
        <v>Q4</v>
      </c>
      <c r="Y2122" s="9">
        <f>MONTH(SalesDataTable[[#This Row],[Order Date]])</f>
        <v>10</v>
      </c>
      <c r="Z2122" s="8" t="str">
        <f>TEXT(SalesDataTable[[#This Row],[Order Date]],"mmm")</f>
        <v>Oct</v>
      </c>
    </row>
    <row r="2123" spans="1:26" ht="16">
      <c r="A2123" s="2">
        <v>1815</v>
      </c>
      <c r="B2123" s="3">
        <v>46311</v>
      </c>
      <c r="C2123" s="5">
        <f>YEAR(SalesDataTable[[#This Row],[Order Date]])</f>
        <v>2026</v>
      </c>
      <c r="D2123" s="14" t="str">
        <f>"Q"&amp;ROUNDUP(MONTH(SalesDataTable[[#This Row],[Order Date]])/3,0)</f>
        <v>Q4</v>
      </c>
      <c r="E2123" s="5">
        <f>MONTH(SalesDataTable[[#This Row],[Order Date]])</f>
        <v>10</v>
      </c>
      <c r="F2123" s="5" t="str">
        <f>TEXT(SalesDataTable[[#This Row],[Order Date]], "MMM")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25">
        <f>SalesDataTable[[#This Row],[Units Sold]]*SalesDataTable[[#This Row],[Unit Price]]</f>
        <v>121.92</v>
      </c>
      <c r="V2123" s="8">
        <f>SalesDataTable[[#This Row],[Units Sold]]*SalesDataTable[[#This Row],[Unit Price]]*SalesDataTable[[#This Row],[Discount %]]</f>
        <v>0</v>
      </c>
      <c r="W2123" s="5">
        <f>YEAR(SalesDataTable[[#This Row],[Order Date]])</f>
        <v>2026</v>
      </c>
      <c r="X2123" s="8" t="str">
        <f>"Q"&amp;ROUNDUP(MONTH(SalesDataTable[[#This Row],[Order Date]])/3,0)</f>
        <v>Q4</v>
      </c>
      <c r="Y2123" s="9">
        <f>MONTH(SalesDataTable[[#This Row],[Order Date]])</f>
        <v>10</v>
      </c>
      <c r="Z2123" s="8" t="str">
        <f>TEXT(SalesDataTable[[#This Row],[Order Date]],"mmm")</f>
        <v>Oct</v>
      </c>
    </row>
    <row r="2124" spans="1:26" ht="16">
      <c r="A2124" s="2">
        <v>1820</v>
      </c>
      <c r="B2124" s="3">
        <v>46311</v>
      </c>
      <c r="C2124" s="5">
        <f>YEAR(SalesDataTable[[#This Row],[Order Date]])</f>
        <v>2026</v>
      </c>
      <c r="D2124" s="14" t="str">
        <f>"Q"&amp;ROUNDUP(MONTH(SalesDataTable[[#This Row],[Order Date]])/3,0)</f>
        <v>Q4</v>
      </c>
      <c r="E2124" s="5">
        <f>MONTH(SalesDataTable[[#This Row],[Order Date]])</f>
        <v>10</v>
      </c>
      <c r="F2124" s="5" t="str">
        <f>TEXT(SalesDataTable[[#This Row],[Order Date]], "MMM")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25">
        <f>SalesDataTable[[#This Row],[Units Sold]]*SalesDataTable[[#This Row],[Unit Price]]</f>
        <v>109.38</v>
      </c>
      <c r="V2124" s="8">
        <f>SalesDataTable[[#This Row],[Units Sold]]*SalesDataTable[[#This Row],[Unit Price]]*SalesDataTable[[#This Row],[Discount %]]</f>
        <v>5.4690000000000003</v>
      </c>
      <c r="W2124" s="5">
        <f>YEAR(SalesDataTable[[#This Row],[Order Date]])</f>
        <v>2026</v>
      </c>
      <c r="X2124" s="8" t="str">
        <f>"Q"&amp;ROUNDUP(MONTH(SalesDataTable[[#This Row],[Order Date]])/3,0)</f>
        <v>Q4</v>
      </c>
      <c r="Y2124" s="9">
        <f>MONTH(SalesDataTable[[#This Row],[Order Date]])</f>
        <v>10</v>
      </c>
      <c r="Z2124" s="8" t="str">
        <f>TEXT(SalesDataTable[[#This Row],[Order Date]],"mmm")</f>
        <v>Oct</v>
      </c>
    </row>
    <row r="2125" spans="1:26" ht="16">
      <c r="A2125" s="2">
        <v>2028</v>
      </c>
      <c r="B2125" s="3">
        <v>46311</v>
      </c>
      <c r="C2125" s="5">
        <f>YEAR(SalesDataTable[[#This Row],[Order Date]])</f>
        <v>2026</v>
      </c>
      <c r="D2125" s="14" t="str">
        <f>"Q"&amp;ROUNDUP(MONTH(SalesDataTable[[#This Row],[Order Date]])/3,0)</f>
        <v>Q4</v>
      </c>
      <c r="E2125" s="5">
        <f>MONTH(SalesDataTable[[#This Row],[Order Date]])</f>
        <v>10</v>
      </c>
      <c r="F2125" s="5" t="str">
        <f>TEXT(SalesDataTable[[#This Row],[Order Date]], "MMM")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25">
        <f>SalesDataTable[[#This Row],[Units Sold]]*SalesDataTable[[#This Row],[Unit Price]]</f>
        <v>155.67000000000002</v>
      </c>
      <c r="V2125" s="8">
        <f>SalesDataTable[[#This Row],[Units Sold]]*SalesDataTable[[#This Row],[Unit Price]]*SalesDataTable[[#This Row],[Discount %]]</f>
        <v>15.567000000000002</v>
      </c>
      <c r="W2125" s="5">
        <f>YEAR(SalesDataTable[[#This Row],[Order Date]])</f>
        <v>2026</v>
      </c>
      <c r="X2125" s="8" t="str">
        <f>"Q"&amp;ROUNDUP(MONTH(SalesDataTable[[#This Row],[Order Date]])/3,0)</f>
        <v>Q4</v>
      </c>
      <c r="Y2125" s="9">
        <f>MONTH(SalesDataTable[[#This Row],[Order Date]])</f>
        <v>10</v>
      </c>
      <c r="Z2125" s="8" t="str">
        <f>TEXT(SalesDataTable[[#This Row],[Order Date]],"mmm")</f>
        <v>Oct</v>
      </c>
    </row>
    <row r="2126" spans="1:26" ht="16">
      <c r="A2126" s="2">
        <v>2741</v>
      </c>
      <c r="B2126" s="3">
        <v>46311</v>
      </c>
      <c r="C2126" s="5">
        <f>YEAR(SalesDataTable[[#This Row],[Order Date]])</f>
        <v>2026</v>
      </c>
      <c r="D2126" s="14" t="str">
        <f>"Q"&amp;ROUNDUP(MONTH(SalesDataTable[[#This Row],[Order Date]])/3,0)</f>
        <v>Q4</v>
      </c>
      <c r="E2126" s="5">
        <f>MONTH(SalesDataTable[[#This Row],[Order Date]])</f>
        <v>10</v>
      </c>
      <c r="F2126" s="5" t="str">
        <f>TEXT(SalesDataTable[[#This Row],[Order Date]], "MMM")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25">
        <f>SalesDataTable[[#This Row],[Units Sold]]*SalesDataTable[[#This Row],[Unit Price]]</f>
        <v>40.75</v>
      </c>
      <c r="V2126" s="8">
        <f>SalesDataTable[[#This Row],[Units Sold]]*SalesDataTable[[#This Row],[Unit Price]]*SalesDataTable[[#This Row],[Discount %]]</f>
        <v>0</v>
      </c>
      <c r="W2126" s="5">
        <f>YEAR(SalesDataTable[[#This Row],[Order Date]])</f>
        <v>2026</v>
      </c>
      <c r="X2126" s="8" t="str">
        <f>"Q"&amp;ROUNDUP(MONTH(SalesDataTable[[#This Row],[Order Date]])/3,0)</f>
        <v>Q4</v>
      </c>
      <c r="Y2126" s="9">
        <f>MONTH(SalesDataTable[[#This Row],[Order Date]])</f>
        <v>10</v>
      </c>
      <c r="Z2126" s="8" t="str">
        <f>TEXT(SalesDataTable[[#This Row],[Order Date]],"mmm")</f>
        <v>Oct</v>
      </c>
    </row>
    <row r="2127" spans="1:26" ht="16">
      <c r="A2127" s="2">
        <v>3602</v>
      </c>
      <c r="B2127" s="3">
        <v>46311</v>
      </c>
      <c r="C2127" s="5">
        <f>YEAR(SalesDataTable[[#This Row],[Order Date]])</f>
        <v>2026</v>
      </c>
      <c r="D2127" s="14" t="str">
        <f>"Q"&amp;ROUNDUP(MONTH(SalesDataTable[[#This Row],[Order Date]])/3,0)</f>
        <v>Q4</v>
      </c>
      <c r="E2127" s="5">
        <f>MONTH(SalesDataTable[[#This Row],[Order Date]])</f>
        <v>10</v>
      </c>
      <c r="F2127" s="5" t="str">
        <f>TEXT(SalesDataTable[[#This Row],[Order Date]], "MMM")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25">
        <f>SalesDataTable[[#This Row],[Units Sold]]*SalesDataTable[[#This Row],[Unit Price]]</f>
        <v>1380.52</v>
      </c>
      <c r="V2127" s="8">
        <f>SalesDataTable[[#This Row],[Units Sold]]*SalesDataTable[[#This Row],[Unit Price]]*SalesDataTable[[#This Row],[Discount %]]</f>
        <v>69.025999999999996</v>
      </c>
      <c r="W2127" s="5">
        <f>YEAR(SalesDataTable[[#This Row],[Order Date]])</f>
        <v>2026</v>
      </c>
      <c r="X2127" s="8" t="str">
        <f>"Q"&amp;ROUNDUP(MONTH(SalesDataTable[[#This Row],[Order Date]])/3,0)</f>
        <v>Q4</v>
      </c>
      <c r="Y2127" s="9">
        <f>MONTH(SalesDataTable[[#This Row],[Order Date]])</f>
        <v>10</v>
      </c>
      <c r="Z2127" s="8" t="str">
        <f>TEXT(SalesDataTable[[#This Row],[Order Date]],"mmm")</f>
        <v>Oct</v>
      </c>
    </row>
    <row r="2128" spans="1:26" ht="16">
      <c r="A2128" s="2">
        <v>4116</v>
      </c>
      <c r="B2128" s="3">
        <v>46311</v>
      </c>
      <c r="C2128" s="5">
        <f>YEAR(SalesDataTable[[#This Row],[Order Date]])</f>
        <v>2026</v>
      </c>
      <c r="D2128" s="14" t="str">
        <f>"Q"&amp;ROUNDUP(MONTH(SalesDataTable[[#This Row],[Order Date]])/3,0)</f>
        <v>Q4</v>
      </c>
      <c r="E2128" s="5">
        <f>MONTH(SalesDataTable[[#This Row],[Order Date]])</f>
        <v>10</v>
      </c>
      <c r="F2128" s="5" t="str">
        <f>TEXT(SalesDataTable[[#This Row],[Order Date]], "MMM")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25">
        <f>SalesDataTable[[#This Row],[Units Sold]]*SalesDataTable[[#This Row],[Unit Price]]</f>
        <v>74.2</v>
      </c>
      <c r="V2128" s="8">
        <f>SalesDataTable[[#This Row],[Units Sold]]*SalesDataTable[[#This Row],[Unit Price]]*SalesDataTable[[#This Row],[Discount %]]</f>
        <v>0</v>
      </c>
      <c r="W2128" s="5">
        <f>YEAR(SalesDataTable[[#This Row],[Order Date]])</f>
        <v>2026</v>
      </c>
      <c r="X2128" s="8" t="str">
        <f>"Q"&amp;ROUNDUP(MONTH(SalesDataTable[[#This Row],[Order Date]])/3,0)</f>
        <v>Q4</v>
      </c>
      <c r="Y2128" s="9">
        <f>MONTH(SalesDataTable[[#This Row],[Order Date]])</f>
        <v>10</v>
      </c>
      <c r="Z2128" s="8" t="str">
        <f>TEXT(SalesDataTable[[#This Row],[Order Date]],"mmm")</f>
        <v>Oct</v>
      </c>
    </row>
    <row r="2129" spans="1:26" ht="16">
      <c r="A2129" s="2">
        <v>4197</v>
      </c>
      <c r="B2129" s="3">
        <v>46311</v>
      </c>
      <c r="C2129" s="5">
        <f>YEAR(SalesDataTable[[#This Row],[Order Date]])</f>
        <v>2026</v>
      </c>
      <c r="D2129" s="14" t="str">
        <f>"Q"&amp;ROUNDUP(MONTH(SalesDataTable[[#This Row],[Order Date]])/3,0)</f>
        <v>Q4</v>
      </c>
      <c r="E2129" s="5">
        <f>MONTH(SalesDataTable[[#This Row],[Order Date]])</f>
        <v>10</v>
      </c>
      <c r="F2129" s="5" t="str">
        <f>TEXT(SalesDataTable[[#This Row],[Order Date]], "MMM")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25">
        <f>SalesDataTable[[#This Row],[Units Sold]]*SalesDataTable[[#This Row],[Unit Price]]</f>
        <v>282.57</v>
      </c>
      <c r="V2129" s="8">
        <f>SalesDataTable[[#This Row],[Units Sold]]*SalesDataTable[[#This Row],[Unit Price]]*SalesDataTable[[#This Row],[Discount %]]</f>
        <v>0</v>
      </c>
      <c r="W2129" s="5">
        <f>YEAR(SalesDataTable[[#This Row],[Order Date]])</f>
        <v>2026</v>
      </c>
      <c r="X2129" s="8" t="str">
        <f>"Q"&amp;ROUNDUP(MONTH(SalesDataTable[[#This Row],[Order Date]])/3,0)</f>
        <v>Q4</v>
      </c>
      <c r="Y2129" s="9">
        <f>MONTH(SalesDataTable[[#This Row],[Order Date]])</f>
        <v>10</v>
      </c>
      <c r="Z2129" s="8" t="str">
        <f>TEXT(SalesDataTable[[#This Row],[Order Date]],"mmm")</f>
        <v>Oct</v>
      </c>
    </row>
    <row r="2130" spans="1:26" ht="16">
      <c r="A2130" s="2">
        <v>360</v>
      </c>
      <c r="B2130" s="3">
        <v>46312</v>
      </c>
      <c r="C2130" s="5">
        <f>YEAR(SalesDataTable[[#This Row],[Order Date]])</f>
        <v>2026</v>
      </c>
      <c r="D2130" s="14" t="str">
        <f>"Q"&amp;ROUNDUP(MONTH(SalesDataTable[[#This Row],[Order Date]])/3,0)</f>
        <v>Q4</v>
      </c>
      <c r="E2130" s="5">
        <f>MONTH(SalesDataTable[[#This Row],[Order Date]])</f>
        <v>10</v>
      </c>
      <c r="F2130" s="5" t="str">
        <f>TEXT(SalesDataTable[[#This Row],[Order Date]], "MMM")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25">
        <f>SalesDataTable[[#This Row],[Units Sold]]*SalesDataTable[[#This Row],[Unit Price]]</f>
        <v>165.04</v>
      </c>
      <c r="V2130" s="8">
        <f>SalesDataTable[[#This Row],[Units Sold]]*SalesDataTable[[#This Row],[Unit Price]]*SalesDataTable[[#This Row],[Discount %]]</f>
        <v>8.2520000000000007</v>
      </c>
      <c r="W2130" s="5">
        <f>YEAR(SalesDataTable[[#This Row],[Order Date]])</f>
        <v>2026</v>
      </c>
      <c r="X2130" s="8" t="str">
        <f>"Q"&amp;ROUNDUP(MONTH(SalesDataTable[[#This Row],[Order Date]])/3,0)</f>
        <v>Q4</v>
      </c>
      <c r="Y2130" s="9">
        <f>MONTH(SalesDataTable[[#This Row],[Order Date]])</f>
        <v>10</v>
      </c>
      <c r="Z2130" s="8" t="str">
        <f>TEXT(SalesDataTable[[#This Row],[Order Date]],"mmm")</f>
        <v>Oct</v>
      </c>
    </row>
    <row r="2131" spans="1:26" ht="16">
      <c r="A2131" s="2">
        <v>427</v>
      </c>
      <c r="B2131" s="3">
        <v>46312</v>
      </c>
      <c r="C2131" s="5">
        <f>YEAR(SalesDataTable[[#This Row],[Order Date]])</f>
        <v>2026</v>
      </c>
      <c r="D2131" s="14" t="str">
        <f>"Q"&amp;ROUNDUP(MONTH(SalesDataTable[[#This Row],[Order Date]])/3,0)</f>
        <v>Q4</v>
      </c>
      <c r="E2131" s="5">
        <f>MONTH(SalesDataTable[[#This Row],[Order Date]])</f>
        <v>10</v>
      </c>
      <c r="F2131" s="5" t="str">
        <f>TEXT(SalesDataTable[[#This Row],[Order Date]], "MMM")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25">
        <f>SalesDataTable[[#This Row],[Units Sold]]*SalesDataTable[[#This Row],[Unit Price]]</f>
        <v>155.16</v>
      </c>
      <c r="V2131" s="8">
        <f>SalesDataTable[[#This Row],[Units Sold]]*SalesDataTable[[#This Row],[Unit Price]]*SalesDataTable[[#This Row],[Discount %]]</f>
        <v>0</v>
      </c>
      <c r="W2131" s="5">
        <f>YEAR(SalesDataTable[[#This Row],[Order Date]])</f>
        <v>2026</v>
      </c>
      <c r="X2131" s="8" t="str">
        <f>"Q"&amp;ROUNDUP(MONTH(SalesDataTable[[#This Row],[Order Date]])/3,0)</f>
        <v>Q4</v>
      </c>
      <c r="Y2131" s="9">
        <f>MONTH(SalesDataTable[[#This Row],[Order Date]])</f>
        <v>10</v>
      </c>
      <c r="Z2131" s="8" t="str">
        <f>TEXT(SalesDataTable[[#This Row],[Order Date]],"mmm")</f>
        <v>Oct</v>
      </c>
    </row>
    <row r="2132" spans="1:26" ht="16">
      <c r="A2132" s="2">
        <v>1018</v>
      </c>
      <c r="B2132" s="3">
        <v>46312</v>
      </c>
      <c r="C2132" s="5">
        <f>YEAR(SalesDataTable[[#This Row],[Order Date]])</f>
        <v>2026</v>
      </c>
      <c r="D2132" s="14" t="str">
        <f>"Q"&amp;ROUNDUP(MONTH(SalesDataTable[[#This Row],[Order Date]])/3,0)</f>
        <v>Q4</v>
      </c>
      <c r="E2132" s="5">
        <f>MONTH(SalesDataTable[[#This Row],[Order Date]])</f>
        <v>10</v>
      </c>
      <c r="F2132" s="5" t="str">
        <f>TEXT(SalesDataTable[[#This Row],[Order Date]], "MMM")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25">
        <f>SalesDataTable[[#This Row],[Units Sold]]*SalesDataTable[[#This Row],[Unit Price]]</f>
        <v>46.36</v>
      </c>
      <c r="V2132" s="8">
        <f>SalesDataTable[[#This Row],[Units Sold]]*SalesDataTable[[#This Row],[Unit Price]]*SalesDataTable[[#This Row],[Discount %]]</f>
        <v>2.3180000000000001</v>
      </c>
      <c r="W2132" s="5">
        <f>YEAR(SalesDataTable[[#This Row],[Order Date]])</f>
        <v>2026</v>
      </c>
      <c r="X2132" s="8" t="str">
        <f>"Q"&amp;ROUNDUP(MONTH(SalesDataTable[[#This Row],[Order Date]])/3,0)</f>
        <v>Q4</v>
      </c>
      <c r="Y2132" s="9">
        <f>MONTH(SalesDataTable[[#This Row],[Order Date]])</f>
        <v>10</v>
      </c>
      <c r="Z2132" s="8" t="str">
        <f>TEXT(SalesDataTable[[#This Row],[Order Date]],"mmm")</f>
        <v>Oct</v>
      </c>
    </row>
    <row r="2133" spans="1:26" ht="16">
      <c r="A2133" s="2">
        <v>1179</v>
      </c>
      <c r="B2133" s="3">
        <v>46312</v>
      </c>
      <c r="C2133" s="5">
        <f>YEAR(SalesDataTable[[#This Row],[Order Date]])</f>
        <v>2026</v>
      </c>
      <c r="D2133" s="14" t="str">
        <f>"Q"&amp;ROUNDUP(MONTH(SalesDataTable[[#This Row],[Order Date]])/3,0)</f>
        <v>Q4</v>
      </c>
      <c r="E2133" s="5">
        <f>MONTH(SalesDataTable[[#This Row],[Order Date]])</f>
        <v>10</v>
      </c>
      <c r="F2133" s="5" t="str">
        <f>TEXT(SalesDataTable[[#This Row],[Order Date]], "MMM")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25">
        <f>SalesDataTable[[#This Row],[Units Sold]]*SalesDataTable[[#This Row],[Unit Price]]</f>
        <v>81.47</v>
      </c>
      <c r="V2133" s="8">
        <f>SalesDataTable[[#This Row],[Units Sold]]*SalesDataTable[[#This Row],[Unit Price]]*SalesDataTable[[#This Row],[Discount %]]</f>
        <v>0</v>
      </c>
      <c r="W2133" s="5">
        <f>YEAR(SalesDataTable[[#This Row],[Order Date]])</f>
        <v>2026</v>
      </c>
      <c r="X2133" s="8" t="str">
        <f>"Q"&amp;ROUNDUP(MONTH(SalesDataTable[[#This Row],[Order Date]])/3,0)</f>
        <v>Q4</v>
      </c>
      <c r="Y2133" s="9">
        <f>MONTH(SalesDataTable[[#This Row],[Order Date]])</f>
        <v>10</v>
      </c>
      <c r="Z2133" s="8" t="str">
        <f>TEXT(SalesDataTable[[#This Row],[Order Date]],"mmm")</f>
        <v>Oct</v>
      </c>
    </row>
    <row r="2134" spans="1:26" ht="16">
      <c r="A2134" s="2">
        <v>2267</v>
      </c>
      <c r="B2134" s="3">
        <v>46312</v>
      </c>
      <c r="C2134" s="5">
        <f>YEAR(SalesDataTable[[#This Row],[Order Date]])</f>
        <v>2026</v>
      </c>
      <c r="D2134" s="14" t="str">
        <f>"Q"&amp;ROUNDUP(MONTH(SalesDataTable[[#This Row],[Order Date]])/3,0)</f>
        <v>Q4</v>
      </c>
      <c r="E2134" s="5">
        <f>MONTH(SalesDataTable[[#This Row],[Order Date]])</f>
        <v>10</v>
      </c>
      <c r="F2134" s="5" t="str">
        <f>TEXT(SalesDataTable[[#This Row],[Order Date]], "MMM")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25">
        <f>SalesDataTable[[#This Row],[Units Sold]]*SalesDataTable[[#This Row],[Unit Price]]</f>
        <v>134.31</v>
      </c>
      <c r="V2134" s="8">
        <f>SalesDataTable[[#This Row],[Units Sold]]*SalesDataTable[[#This Row],[Unit Price]]*SalesDataTable[[#This Row],[Discount %]]</f>
        <v>6.7155000000000005</v>
      </c>
      <c r="W2134" s="5">
        <f>YEAR(SalesDataTable[[#This Row],[Order Date]])</f>
        <v>2026</v>
      </c>
      <c r="X2134" s="8" t="str">
        <f>"Q"&amp;ROUNDUP(MONTH(SalesDataTable[[#This Row],[Order Date]])/3,0)</f>
        <v>Q4</v>
      </c>
      <c r="Y2134" s="9">
        <f>MONTH(SalesDataTable[[#This Row],[Order Date]])</f>
        <v>10</v>
      </c>
      <c r="Z2134" s="8" t="str">
        <f>TEXT(SalesDataTable[[#This Row],[Order Date]],"mmm")</f>
        <v>Oct</v>
      </c>
    </row>
    <row r="2135" spans="1:26" ht="16">
      <c r="A2135" s="2">
        <v>2656</v>
      </c>
      <c r="B2135" s="3">
        <v>46312</v>
      </c>
      <c r="C2135" s="5">
        <f>YEAR(SalesDataTable[[#This Row],[Order Date]])</f>
        <v>2026</v>
      </c>
      <c r="D2135" s="14" t="str">
        <f>"Q"&amp;ROUNDUP(MONTH(SalesDataTable[[#This Row],[Order Date]])/3,0)</f>
        <v>Q4</v>
      </c>
      <c r="E2135" s="5">
        <f>MONTH(SalesDataTable[[#This Row],[Order Date]])</f>
        <v>10</v>
      </c>
      <c r="F2135" s="5" t="str">
        <f>TEXT(SalesDataTable[[#This Row],[Order Date]], "MMM")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25">
        <f>SalesDataTable[[#This Row],[Units Sold]]*SalesDataTable[[#This Row],[Unit Price]]</f>
        <v>123.11</v>
      </c>
      <c r="V2135" s="8">
        <f>SalesDataTable[[#This Row],[Units Sold]]*SalesDataTable[[#This Row],[Unit Price]]*SalesDataTable[[#This Row],[Discount %]]</f>
        <v>0</v>
      </c>
      <c r="W2135" s="5">
        <f>YEAR(SalesDataTable[[#This Row],[Order Date]])</f>
        <v>2026</v>
      </c>
      <c r="X2135" s="8" t="str">
        <f>"Q"&amp;ROUNDUP(MONTH(SalesDataTable[[#This Row],[Order Date]])/3,0)</f>
        <v>Q4</v>
      </c>
      <c r="Y2135" s="9">
        <f>MONTH(SalesDataTable[[#This Row],[Order Date]])</f>
        <v>10</v>
      </c>
      <c r="Z2135" s="8" t="str">
        <f>TEXT(SalesDataTable[[#This Row],[Order Date]],"mmm")</f>
        <v>Oct</v>
      </c>
    </row>
    <row r="2136" spans="1:26" ht="16">
      <c r="A2136" s="2">
        <v>2867</v>
      </c>
      <c r="B2136" s="3">
        <v>46312</v>
      </c>
      <c r="C2136" s="5">
        <f>YEAR(SalesDataTable[[#This Row],[Order Date]])</f>
        <v>2026</v>
      </c>
      <c r="D2136" s="14" t="str">
        <f>"Q"&amp;ROUNDUP(MONTH(SalesDataTable[[#This Row],[Order Date]])/3,0)</f>
        <v>Q4</v>
      </c>
      <c r="E2136" s="5">
        <f>MONTH(SalesDataTable[[#This Row],[Order Date]])</f>
        <v>10</v>
      </c>
      <c r="F2136" s="5" t="str">
        <f>TEXT(SalesDataTable[[#This Row],[Order Date]], "MMM")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25">
        <f>SalesDataTable[[#This Row],[Units Sold]]*SalesDataTable[[#This Row],[Unit Price]]</f>
        <v>81.239999999999995</v>
      </c>
      <c r="V2136" s="8">
        <f>SalesDataTable[[#This Row],[Units Sold]]*SalesDataTable[[#This Row],[Unit Price]]*SalesDataTable[[#This Row],[Discount %]]</f>
        <v>0</v>
      </c>
      <c r="W2136" s="5">
        <f>YEAR(SalesDataTable[[#This Row],[Order Date]])</f>
        <v>2026</v>
      </c>
      <c r="X2136" s="8" t="str">
        <f>"Q"&amp;ROUNDUP(MONTH(SalesDataTable[[#This Row],[Order Date]])/3,0)</f>
        <v>Q4</v>
      </c>
      <c r="Y2136" s="9">
        <f>MONTH(SalesDataTable[[#This Row],[Order Date]])</f>
        <v>10</v>
      </c>
      <c r="Z2136" s="8" t="str">
        <f>TEXT(SalesDataTable[[#This Row],[Order Date]],"mmm")</f>
        <v>Oct</v>
      </c>
    </row>
    <row r="2137" spans="1:26" ht="16">
      <c r="A2137" s="2">
        <v>3335</v>
      </c>
      <c r="B2137" s="3">
        <v>46312</v>
      </c>
      <c r="C2137" s="5">
        <f>YEAR(SalesDataTable[[#This Row],[Order Date]])</f>
        <v>2026</v>
      </c>
      <c r="D2137" s="14" t="str">
        <f>"Q"&amp;ROUNDUP(MONTH(SalesDataTable[[#This Row],[Order Date]])/3,0)</f>
        <v>Q4</v>
      </c>
      <c r="E2137" s="5">
        <f>MONTH(SalesDataTable[[#This Row],[Order Date]])</f>
        <v>10</v>
      </c>
      <c r="F2137" s="5" t="str">
        <f>TEXT(SalesDataTable[[#This Row],[Order Date]], "MMM")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25">
        <f>SalesDataTable[[#This Row],[Units Sold]]*SalesDataTable[[#This Row],[Unit Price]]</f>
        <v>70.81</v>
      </c>
      <c r="V2137" s="8">
        <f>SalesDataTable[[#This Row],[Units Sold]]*SalesDataTable[[#This Row],[Unit Price]]*SalesDataTable[[#This Row],[Discount %]]</f>
        <v>10.621499999999999</v>
      </c>
      <c r="W2137" s="5">
        <f>YEAR(SalesDataTable[[#This Row],[Order Date]])</f>
        <v>2026</v>
      </c>
      <c r="X2137" s="8" t="str">
        <f>"Q"&amp;ROUNDUP(MONTH(SalesDataTable[[#This Row],[Order Date]])/3,0)</f>
        <v>Q4</v>
      </c>
      <c r="Y2137" s="9">
        <f>MONTH(SalesDataTable[[#This Row],[Order Date]])</f>
        <v>10</v>
      </c>
      <c r="Z2137" s="8" t="str">
        <f>TEXT(SalesDataTable[[#This Row],[Order Date]],"mmm")</f>
        <v>Oct</v>
      </c>
    </row>
    <row r="2138" spans="1:26" ht="16">
      <c r="A2138" s="2">
        <v>3770</v>
      </c>
      <c r="B2138" s="3">
        <v>46312</v>
      </c>
      <c r="C2138" s="5">
        <f>YEAR(SalesDataTable[[#This Row],[Order Date]])</f>
        <v>2026</v>
      </c>
      <c r="D2138" s="14" t="str">
        <f>"Q"&amp;ROUNDUP(MONTH(SalesDataTable[[#This Row],[Order Date]])/3,0)</f>
        <v>Q4</v>
      </c>
      <c r="E2138" s="5">
        <f>MONTH(SalesDataTable[[#This Row],[Order Date]])</f>
        <v>10</v>
      </c>
      <c r="F2138" s="5" t="str">
        <f>TEXT(SalesDataTable[[#This Row],[Order Date]], "MMM")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25">
        <f>SalesDataTable[[#This Row],[Units Sold]]*SalesDataTable[[#This Row],[Unit Price]]</f>
        <v>1201.56</v>
      </c>
      <c r="V2138" s="8">
        <f>SalesDataTable[[#This Row],[Units Sold]]*SalesDataTable[[#This Row],[Unit Price]]*SalesDataTable[[#This Row],[Discount %]]</f>
        <v>0</v>
      </c>
      <c r="W2138" s="5">
        <f>YEAR(SalesDataTable[[#This Row],[Order Date]])</f>
        <v>2026</v>
      </c>
      <c r="X2138" s="8" t="str">
        <f>"Q"&amp;ROUNDUP(MONTH(SalesDataTable[[#This Row],[Order Date]])/3,0)</f>
        <v>Q4</v>
      </c>
      <c r="Y2138" s="9">
        <f>MONTH(SalesDataTable[[#This Row],[Order Date]])</f>
        <v>10</v>
      </c>
      <c r="Z2138" s="8" t="str">
        <f>TEXT(SalesDataTable[[#This Row],[Order Date]],"mmm")</f>
        <v>Oct</v>
      </c>
    </row>
    <row r="2139" spans="1:26" ht="16">
      <c r="A2139" s="2">
        <v>4065</v>
      </c>
      <c r="B2139" s="3">
        <v>46312</v>
      </c>
      <c r="C2139" s="5">
        <f>YEAR(SalesDataTable[[#This Row],[Order Date]])</f>
        <v>2026</v>
      </c>
      <c r="D2139" s="14" t="str">
        <f>"Q"&amp;ROUNDUP(MONTH(SalesDataTable[[#This Row],[Order Date]])/3,0)</f>
        <v>Q4</v>
      </c>
      <c r="E2139" s="5">
        <f>MONTH(SalesDataTable[[#This Row],[Order Date]])</f>
        <v>10</v>
      </c>
      <c r="F2139" s="5" t="str">
        <f>TEXT(SalesDataTable[[#This Row],[Order Date]], "MMM")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25">
        <f>SalesDataTable[[#This Row],[Units Sold]]*SalesDataTable[[#This Row],[Unit Price]]</f>
        <v>110.25</v>
      </c>
      <c r="V2139" s="8">
        <f>SalesDataTable[[#This Row],[Units Sold]]*SalesDataTable[[#This Row],[Unit Price]]*SalesDataTable[[#This Row],[Discount %]]</f>
        <v>5.5125000000000002</v>
      </c>
      <c r="W2139" s="5">
        <f>YEAR(SalesDataTable[[#This Row],[Order Date]])</f>
        <v>2026</v>
      </c>
      <c r="X2139" s="8" t="str">
        <f>"Q"&amp;ROUNDUP(MONTH(SalesDataTable[[#This Row],[Order Date]])/3,0)</f>
        <v>Q4</v>
      </c>
      <c r="Y2139" s="9">
        <f>MONTH(SalesDataTable[[#This Row],[Order Date]])</f>
        <v>10</v>
      </c>
      <c r="Z2139" s="8" t="str">
        <f>TEXT(SalesDataTable[[#This Row],[Order Date]],"mmm")</f>
        <v>Oct</v>
      </c>
    </row>
    <row r="2140" spans="1:26" ht="16">
      <c r="A2140" s="2">
        <v>4222</v>
      </c>
      <c r="B2140" s="3">
        <v>46312</v>
      </c>
      <c r="C2140" s="5">
        <f>YEAR(SalesDataTable[[#This Row],[Order Date]])</f>
        <v>2026</v>
      </c>
      <c r="D2140" s="14" t="str">
        <f>"Q"&amp;ROUNDUP(MONTH(SalesDataTable[[#This Row],[Order Date]])/3,0)</f>
        <v>Q4</v>
      </c>
      <c r="E2140" s="5">
        <f>MONTH(SalesDataTable[[#This Row],[Order Date]])</f>
        <v>10</v>
      </c>
      <c r="F2140" s="5" t="str">
        <f>TEXT(SalesDataTable[[#This Row],[Order Date]], "MMM")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25">
        <f>SalesDataTable[[#This Row],[Units Sold]]*SalesDataTable[[#This Row],[Unit Price]]</f>
        <v>184.82</v>
      </c>
      <c r="V2140" s="8">
        <f>SalesDataTable[[#This Row],[Units Sold]]*SalesDataTable[[#This Row],[Unit Price]]*SalesDataTable[[#This Row],[Discount %]]</f>
        <v>18.481999999999999</v>
      </c>
      <c r="W2140" s="5">
        <f>YEAR(SalesDataTable[[#This Row],[Order Date]])</f>
        <v>2026</v>
      </c>
      <c r="X2140" s="8" t="str">
        <f>"Q"&amp;ROUNDUP(MONTH(SalesDataTable[[#This Row],[Order Date]])/3,0)</f>
        <v>Q4</v>
      </c>
      <c r="Y2140" s="9">
        <f>MONTH(SalesDataTable[[#This Row],[Order Date]])</f>
        <v>10</v>
      </c>
      <c r="Z2140" s="8" t="str">
        <f>TEXT(SalesDataTable[[#This Row],[Order Date]],"mmm")</f>
        <v>Oct</v>
      </c>
    </row>
    <row r="2141" spans="1:26" ht="16">
      <c r="A2141" s="2">
        <v>4304</v>
      </c>
      <c r="B2141" s="3">
        <v>46312</v>
      </c>
      <c r="C2141" s="5">
        <f>YEAR(SalesDataTable[[#This Row],[Order Date]])</f>
        <v>2026</v>
      </c>
      <c r="D2141" s="14" t="str">
        <f>"Q"&amp;ROUNDUP(MONTH(SalesDataTable[[#This Row],[Order Date]])/3,0)</f>
        <v>Q4</v>
      </c>
      <c r="E2141" s="5">
        <f>MONTH(SalesDataTable[[#This Row],[Order Date]])</f>
        <v>10</v>
      </c>
      <c r="F2141" s="5" t="str">
        <f>TEXT(SalesDataTable[[#This Row],[Order Date]], "MMM")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25">
        <f>SalesDataTable[[#This Row],[Units Sold]]*SalesDataTable[[#This Row],[Unit Price]]</f>
        <v>40.67</v>
      </c>
      <c r="V2141" s="8">
        <f>SalesDataTable[[#This Row],[Units Sold]]*SalesDataTable[[#This Row],[Unit Price]]*SalesDataTable[[#This Row],[Discount %]]</f>
        <v>0</v>
      </c>
      <c r="W2141" s="5">
        <f>YEAR(SalesDataTable[[#This Row],[Order Date]])</f>
        <v>2026</v>
      </c>
      <c r="X2141" s="8" t="str">
        <f>"Q"&amp;ROUNDUP(MONTH(SalesDataTable[[#This Row],[Order Date]])/3,0)</f>
        <v>Q4</v>
      </c>
      <c r="Y2141" s="9">
        <f>MONTH(SalesDataTable[[#This Row],[Order Date]])</f>
        <v>10</v>
      </c>
      <c r="Z2141" s="8" t="str">
        <f>TEXT(SalesDataTable[[#This Row],[Order Date]],"mmm")</f>
        <v>Oct</v>
      </c>
    </row>
    <row r="2142" spans="1:26" ht="16">
      <c r="A2142" s="2">
        <v>109</v>
      </c>
      <c r="B2142" s="3">
        <v>46313</v>
      </c>
      <c r="C2142" s="5">
        <f>YEAR(SalesDataTable[[#This Row],[Order Date]])</f>
        <v>2026</v>
      </c>
      <c r="D2142" s="14" t="str">
        <f>"Q"&amp;ROUNDUP(MONTH(SalesDataTable[[#This Row],[Order Date]])/3,0)</f>
        <v>Q4</v>
      </c>
      <c r="E2142" s="5">
        <f>MONTH(SalesDataTable[[#This Row],[Order Date]])</f>
        <v>10</v>
      </c>
      <c r="F2142" s="5" t="str">
        <f>TEXT(SalesDataTable[[#This Row],[Order Date]], "MMM")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25">
        <f>SalesDataTable[[#This Row],[Units Sold]]*SalesDataTable[[#This Row],[Unit Price]]</f>
        <v>90.09</v>
      </c>
      <c r="V2142" s="8">
        <f>SalesDataTable[[#This Row],[Units Sold]]*SalesDataTable[[#This Row],[Unit Price]]*SalesDataTable[[#This Row],[Discount %]]</f>
        <v>0</v>
      </c>
      <c r="W2142" s="5">
        <f>YEAR(SalesDataTable[[#This Row],[Order Date]])</f>
        <v>2026</v>
      </c>
      <c r="X2142" s="8" t="str">
        <f>"Q"&amp;ROUNDUP(MONTH(SalesDataTable[[#This Row],[Order Date]])/3,0)</f>
        <v>Q4</v>
      </c>
      <c r="Y2142" s="9">
        <f>MONTH(SalesDataTable[[#This Row],[Order Date]])</f>
        <v>10</v>
      </c>
      <c r="Z2142" s="8" t="str">
        <f>TEXT(SalesDataTable[[#This Row],[Order Date]],"mmm")</f>
        <v>Oct</v>
      </c>
    </row>
    <row r="2143" spans="1:26" ht="16">
      <c r="A2143" s="2">
        <v>744</v>
      </c>
      <c r="B2143" s="3">
        <v>46313</v>
      </c>
      <c r="C2143" s="5">
        <f>YEAR(SalesDataTable[[#This Row],[Order Date]])</f>
        <v>2026</v>
      </c>
      <c r="D2143" s="14" t="str">
        <f>"Q"&amp;ROUNDUP(MONTH(SalesDataTable[[#This Row],[Order Date]])/3,0)</f>
        <v>Q4</v>
      </c>
      <c r="E2143" s="5">
        <f>MONTH(SalesDataTable[[#This Row],[Order Date]])</f>
        <v>10</v>
      </c>
      <c r="F2143" s="5" t="str">
        <f>TEXT(SalesDataTable[[#This Row],[Order Date]], "MMM")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25">
        <f>SalesDataTable[[#This Row],[Units Sold]]*SalesDataTable[[#This Row],[Unit Price]]</f>
        <v>36.83</v>
      </c>
      <c r="V2143" s="8">
        <f>SalesDataTable[[#This Row],[Units Sold]]*SalesDataTable[[#This Row],[Unit Price]]*SalesDataTable[[#This Row],[Discount %]]</f>
        <v>0</v>
      </c>
      <c r="W2143" s="5">
        <f>YEAR(SalesDataTable[[#This Row],[Order Date]])</f>
        <v>2026</v>
      </c>
      <c r="X2143" s="8" t="str">
        <f>"Q"&amp;ROUNDUP(MONTH(SalesDataTable[[#This Row],[Order Date]])/3,0)</f>
        <v>Q4</v>
      </c>
      <c r="Y2143" s="9">
        <f>MONTH(SalesDataTable[[#This Row],[Order Date]])</f>
        <v>10</v>
      </c>
      <c r="Z2143" s="8" t="str">
        <f>TEXT(SalesDataTable[[#This Row],[Order Date]],"mmm")</f>
        <v>Oct</v>
      </c>
    </row>
    <row r="2144" spans="1:26" ht="16">
      <c r="A2144" s="2">
        <v>960</v>
      </c>
      <c r="B2144" s="3">
        <v>46313</v>
      </c>
      <c r="C2144" s="5">
        <f>YEAR(SalesDataTable[[#This Row],[Order Date]])</f>
        <v>2026</v>
      </c>
      <c r="D2144" s="14" t="str">
        <f>"Q"&amp;ROUNDUP(MONTH(SalesDataTable[[#This Row],[Order Date]])/3,0)</f>
        <v>Q4</v>
      </c>
      <c r="E2144" s="5">
        <f>MONTH(SalesDataTable[[#This Row],[Order Date]])</f>
        <v>10</v>
      </c>
      <c r="F2144" s="5" t="str">
        <f>TEXT(SalesDataTable[[#This Row],[Order Date]], "MMM")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25">
        <f>SalesDataTable[[#This Row],[Units Sold]]*SalesDataTable[[#This Row],[Unit Price]]</f>
        <v>981.85</v>
      </c>
      <c r="V2144" s="8">
        <f>SalesDataTable[[#This Row],[Units Sold]]*SalesDataTable[[#This Row],[Unit Price]]*SalesDataTable[[#This Row],[Discount %]]</f>
        <v>49.092500000000001</v>
      </c>
      <c r="W2144" s="5">
        <f>YEAR(SalesDataTable[[#This Row],[Order Date]])</f>
        <v>2026</v>
      </c>
      <c r="X2144" s="8" t="str">
        <f>"Q"&amp;ROUNDUP(MONTH(SalesDataTable[[#This Row],[Order Date]])/3,0)</f>
        <v>Q4</v>
      </c>
      <c r="Y2144" s="9">
        <f>MONTH(SalesDataTable[[#This Row],[Order Date]])</f>
        <v>10</v>
      </c>
      <c r="Z2144" s="8" t="str">
        <f>TEXT(SalesDataTable[[#This Row],[Order Date]],"mmm")</f>
        <v>Oct</v>
      </c>
    </row>
    <row r="2145" spans="1:26" ht="16">
      <c r="A2145" s="2">
        <v>1389</v>
      </c>
      <c r="B2145" s="3">
        <v>46313</v>
      </c>
      <c r="C2145" s="5">
        <f>YEAR(SalesDataTable[[#This Row],[Order Date]])</f>
        <v>2026</v>
      </c>
      <c r="D2145" s="14" t="str">
        <f>"Q"&amp;ROUNDUP(MONTH(SalesDataTable[[#This Row],[Order Date]])/3,0)</f>
        <v>Q4</v>
      </c>
      <c r="E2145" s="5">
        <f>MONTH(SalesDataTable[[#This Row],[Order Date]])</f>
        <v>10</v>
      </c>
      <c r="F2145" s="5" t="str">
        <f>TEXT(SalesDataTable[[#This Row],[Order Date]], "MMM")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25">
        <f>SalesDataTable[[#This Row],[Units Sold]]*SalesDataTable[[#This Row],[Unit Price]]</f>
        <v>187.46</v>
      </c>
      <c r="V2145" s="8">
        <f>SalesDataTable[[#This Row],[Units Sold]]*SalesDataTable[[#This Row],[Unit Price]]*SalesDataTable[[#This Row],[Discount %]]</f>
        <v>0</v>
      </c>
      <c r="W2145" s="5">
        <f>YEAR(SalesDataTable[[#This Row],[Order Date]])</f>
        <v>2026</v>
      </c>
      <c r="X2145" s="8" t="str">
        <f>"Q"&amp;ROUNDUP(MONTH(SalesDataTable[[#This Row],[Order Date]])/3,0)</f>
        <v>Q4</v>
      </c>
      <c r="Y2145" s="9">
        <f>MONTH(SalesDataTable[[#This Row],[Order Date]])</f>
        <v>10</v>
      </c>
      <c r="Z2145" s="8" t="str">
        <f>TEXT(SalesDataTable[[#This Row],[Order Date]],"mmm")</f>
        <v>Oct</v>
      </c>
    </row>
    <row r="2146" spans="1:26" ht="16">
      <c r="A2146" s="2">
        <v>1493</v>
      </c>
      <c r="B2146" s="3">
        <v>46313</v>
      </c>
      <c r="C2146" s="5">
        <f>YEAR(SalesDataTable[[#This Row],[Order Date]])</f>
        <v>2026</v>
      </c>
      <c r="D2146" s="14" t="str">
        <f>"Q"&amp;ROUNDUP(MONTH(SalesDataTable[[#This Row],[Order Date]])/3,0)</f>
        <v>Q4</v>
      </c>
      <c r="E2146" s="5">
        <f>MONTH(SalesDataTable[[#This Row],[Order Date]])</f>
        <v>10</v>
      </c>
      <c r="F2146" s="5" t="str">
        <f>TEXT(SalesDataTable[[#This Row],[Order Date]], "MMM")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25">
        <f>SalesDataTable[[#This Row],[Units Sold]]*SalesDataTable[[#This Row],[Unit Price]]</f>
        <v>36.46</v>
      </c>
      <c r="V2146" s="8">
        <f>SalesDataTable[[#This Row],[Units Sold]]*SalesDataTable[[#This Row],[Unit Price]]*SalesDataTable[[#This Row],[Discount %]]</f>
        <v>1.8230000000000002</v>
      </c>
      <c r="W2146" s="5">
        <f>YEAR(SalesDataTable[[#This Row],[Order Date]])</f>
        <v>2026</v>
      </c>
      <c r="X2146" s="8" t="str">
        <f>"Q"&amp;ROUNDUP(MONTH(SalesDataTable[[#This Row],[Order Date]])/3,0)</f>
        <v>Q4</v>
      </c>
      <c r="Y2146" s="9">
        <f>MONTH(SalesDataTable[[#This Row],[Order Date]])</f>
        <v>10</v>
      </c>
      <c r="Z2146" s="8" t="str">
        <f>TEXT(SalesDataTable[[#This Row],[Order Date]],"mmm")</f>
        <v>Oct</v>
      </c>
    </row>
    <row r="2147" spans="1:26" ht="16">
      <c r="A2147" s="2">
        <v>1967</v>
      </c>
      <c r="B2147" s="3">
        <v>46313</v>
      </c>
      <c r="C2147" s="5">
        <f>YEAR(SalesDataTable[[#This Row],[Order Date]])</f>
        <v>2026</v>
      </c>
      <c r="D2147" s="14" t="str">
        <f>"Q"&amp;ROUNDUP(MONTH(SalesDataTable[[#This Row],[Order Date]])/3,0)</f>
        <v>Q4</v>
      </c>
      <c r="E2147" s="5">
        <f>MONTH(SalesDataTable[[#This Row],[Order Date]])</f>
        <v>10</v>
      </c>
      <c r="F2147" s="5" t="str">
        <f>TEXT(SalesDataTable[[#This Row],[Order Date]], "MMM")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25">
        <f>SalesDataTable[[#This Row],[Units Sold]]*SalesDataTable[[#This Row],[Unit Price]]</f>
        <v>251.82</v>
      </c>
      <c r="V2147" s="8">
        <f>SalesDataTable[[#This Row],[Units Sold]]*SalesDataTable[[#This Row],[Unit Price]]*SalesDataTable[[#This Row],[Discount %]]</f>
        <v>0</v>
      </c>
      <c r="W2147" s="5">
        <f>YEAR(SalesDataTable[[#This Row],[Order Date]])</f>
        <v>2026</v>
      </c>
      <c r="X2147" s="8" t="str">
        <f>"Q"&amp;ROUNDUP(MONTH(SalesDataTable[[#This Row],[Order Date]])/3,0)</f>
        <v>Q4</v>
      </c>
      <c r="Y2147" s="9">
        <f>MONTH(SalesDataTable[[#This Row],[Order Date]])</f>
        <v>10</v>
      </c>
      <c r="Z2147" s="8" t="str">
        <f>TEXT(SalesDataTable[[#This Row],[Order Date]],"mmm")</f>
        <v>Oct</v>
      </c>
    </row>
    <row r="2148" spans="1:26" ht="16">
      <c r="A2148" s="2">
        <v>2132</v>
      </c>
      <c r="B2148" s="3">
        <v>46313</v>
      </c>
      <c r="C2148" s="5">
        <f>YEAR(SalesDataTable[[#This Row],[Order Date]])</f>
        <v>2026</v>
      </c>
      <c r="D2148" s="14" t="str">
        <f>"Q"&amp;ROUNDUP(MONTH(SalesDataTable[[#This Row],[Order Date]])/3,0)</f>
        <v>Q4</v>
      </c>
      <c r="E2148" s="5">
        <f>MONTH(SalesDataTable[[#This Row],[Order Date]])</f>
        <v>10</v>
      </c>
      <c r="F2148" s="5" t="str">
        <f>TEXT(SalesDataTable[[#This Row],[Order Date]], "MMM")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25">
        <f>SalesDataTable[[#This Row],[Units Sold]]*SalesDataTable[[#This Row],[Unit Price]]</f>
        <v>92.56</v>
      </c>
      <c r="V2148" s="8">
        <f>SalesDataTable[[#This Row],[Units Sold]]*SalesDataTable[[#This Row],[Unit Price]]*SalesDataTable[[#This Row],[Discount %]]</f>
        <v>9.2560000000000002</v>
      </c>
      <c r="W2148" s="5">
        <f>YEAR(SalesDataTable[[#This Row],[Order Date]])</f>
        <v>2026</v>
      </c>
      <c r="X2148" s="8" t="str">
        <f>"Q"&amp;ROUNDUP(MONTH(SalesDataTable[[#This Row],[Order Date]])/3,0)</f>
        <v>Q4</v>
      </c>
      <c r="Y2148" s="9">
        <f>MONTH(SalesDataTable[[#This Row],[Order Date]])</f>
        <v>10</v>
      </c>
      <c r="Z2148" s="8" t="str">
        <f>TEXT(SalesDataTable[[#This Row],[Order Date]],"mmm")</f>
        <v>Oct</v>
      </c>
    </row>
    <row r="2149" spans="1:26" ht="16">
      <c r="A2149" s="2">
        <v>2882</v>
      </c>
      <c r="B2149" s="3">
        <v>46313</v>
      </c>
      <c r="C2149" s="5">
        <f>YEAR(SalesDataTable[[#This Row],[Order Date]])</f>
        <v>2026</v>
      </c>
      <c r="D2149" s="14" t="str">
        <f>"Q"&amp;ROUNDUP(MONTH(SalesDataTable[[#This Row],[Order Date]])/3,0)</f>
        <v>Q4</v>
      </c>
      <c r="E2149" s="5">
        <f>MONTH(SalesDataTable[[#This Row],[Order Date]])</f>
        <v>10</v>
      </c>
      <c r="F2149" s="5" t="str">
        <f>TEXT(SalesDataTable[[#This Row],[Order Date]], "MMM")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25">
        <f>SalesDataTable[[#This Row],[Units Sold]]*SalesDataTable[[#This Row],[Unit Price]]</f>
        <v>280.08</v>
      </c>
      <c r="V2149" s="8">
        <f>SalesDataTable[[#This Row],[Units Sold]]*SalesDataTable[[#This Row],[Unit Price]]*SalesDataTable[[#This Row],[Discount %]]</f>
        <v>0</v>
      </c>
      <c r="W2149" s="5">
        <f>YEAR(SalesDataTable[[#This Row],[Order Date]])</f>
        <v>2026</v>
      </c>
      <c r="X2149" s="8" t="str">
        <f>"Q"&amp;ROUNDUP(MONTH(SalesDataTable[[#This Row],[Order Date]])/3,0)</f>
        <v>Q4</v>
      </c>
      <c r="Y2149" s="9">
        <f>MONTH(SalesDataTable[[#This Row],[Order Date]])</f>
        <v>10</v>
      </c>
      <c r="Z2149" s="8" t="str">
        <f>TEXT(SalesDataTable[[#This Row],[Order Date]],"mmm")</f>
        <v>Oct</v>
      </c>
    </row>
    <row r="2150" spans="1:26" ht="16">
      <c r="A2150" s="2">
        <v>3345</v>
      </c>
      <c r="B2150" s="3">
        <v>46313</v>
      </c>
      <c r="C2150" s="5">
        <f>YEAR(SalesDataTable[[#This Row],[Order Date]])</f>
        <v>2026</v>
      </c>
      <c r="D2150" s="14" t="str">
        <f>"Q"&amp;ROUNDUP(MONTH(SalesDataTable[[#This Row],[Order Date]])/3,0)</f>
        <v>Q4</v>
      </c>
      <c r="E2150" s="5">
        <f>MONTH(SalesDataTable[[#This Row],[Order Date]])</f>
        <v>10</v>
      </c>
      <c r="F2150" s="5" t="str">
        <f>TEXT(SalesDataTable[[#This Row],[Order Date]], "MMM")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25">
        <f>SalesDataTable[[#This Row],[Units Sold]]*SalesDataTable[[#This Row],[Unit Price]]</f>
        <v>154.85999999999999</v>
      </c>
      <c r="V2150" s="8">
        <f>SalesDataTable[[#This Row],[Units Sold]]*SalesDataTable[[#This Row],[Unit Price]]*SalesDataTable[[#This Row],[Discount %]]</f>
        <v>15.485999999999999</v>
      </c>
      <c r="W2150" s="5">
        <f>YEAR(SalesDataTable[[#This Row],[Order Date]])</f>
        <v>2026</v>
      </c>
      <c r="X2150" s="8" t="str">
        <f>"Q"&amp;ROUNDUP(MONTH(SalesDataTable[[#This Row],[Order Date]])/3,0)</f>
        <v>Q4</v>
      </c>
      <c r="Y2150" s="9">
        <f>MONTH(SalesDataTable[[#This Row],[Order Date]])</f>
        <v>10</v>
      </c>
      <c r="Z2150" s="8" t="str">
        <f>TEXT(SalesDataTable[[#This Row],[Order Date]],"mmm")</f>
        <v>Oct</v>
      </c>
    </row>
    <row r="2151" spans="1:26" ht="16">
      <c r="A2151" s="2">
        <v>4089</v>
      </c>
      <c r="B2151" s="3">
        <v>46313</v>
      </c>
      <c r="C2151" s="5">
        <f>YEAR(SalesDataTable[[#This Row],[Order Date]])</f>
        <v>2026</v>
      </c>
      <c r="D2151" s="14" t="str">
        <f>"Q"&amp;ROUNDUP(MONTH(SalesDataTable[[#This Row],[Order Date]])/3,0)</f>
        <v>Q4</v>
      </c>
      <c r="E2151" s="5">
        <f>MONTH(SalesDataTable[[#This Row],[Order Date]])</f>
        <v>10</v>
      </c>
      <c r="F2151" s="5" t="str">
        <f>TEXT(SalesDataTable[[#This Row],[Order Date]], "MMM")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25">
        <f>SalesDataTable[[#This Row],[Units Sold]]*SalesDataTable[[#This Row],[Unit Price]]</f>
        <v>196.39</v>
      </c>
      <c r="V2151" s="8">
        <f>SalesDataTable[[#This Row],[Units Sold]]*SalesDataTable[[#This Row],[Unit Price]]*SalesDataTable[[#This Row],[Discount %]]</f>
        <v>0</v>
      </c>
      <c r="W2151" s="5">
        <f>YEAR(SalesDataTable[[#This Row],[Order Date]])</f>
        <v>2026</v>
      </c>
      <c r="X2151" s="8" t="str">
        <f>"Q"&amp;ROUNDUP(MONTH(SalesDataTable[[#This Row],[Order Date]])/3,0)</f>
        <v>Q4</v>
      </c>
      <c r="Y2151" s="9">
        <f>MONTH(SalesDataTable[[#This Row],[Order Date]])</f>
        <v>10</v>
      </c>
      <c r="Z2151" s="8" t="str">
        <f>TEXT(SalesDataTable[[#This Row],[Order Date]],"mmm")</f>
        <v>Oct</v>
      </c>
    </row>
    <row r="2152" spans="1:26" ht="16">
      <c r="A2152" s="2">
        <v>4119</v>
      </c>
      <c r="B2152" s="3">
        <v>46313</v>
      </c>
      <c r="C2152" s="5">
        <f>YEAR(SalesDataTable[[#This Row],[Order Date]])</f>
        <v>2026</v>
      </c>
      <c r="D2152" s="14" t="str">
        <f>"Q"&amp;ROUNDUP(MONTH(SalesDataTable[[#This Row],[Order Date]])/3,0)</f>
        <v>Q4</v>
      </c>
      <c r="E2152" s="5">
        <f>MONTH(SalesDataTable[[#This Row],[Order Date]])</f>
        <v>10</v>
      </c>
      <c r="F2152" s="5" t="str">
        <f>TEXT(SalesDataTable[[#This Row],[Order Date]], "MMM")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25">
        <f>SalesDataTable[[#This Row],[Units Sold]]*SalesDataTable[[#This Row],[Unit Price]]</f>
        <v>412.59999999999997</v>
      </c>
      <c r="V2152" s="8">
        <f>SalesDataTable[[#This Row],[Units Sold]]*SalesDataTable[[#This Row],[Unit Price]]*SalesDataTable[[#This Row],[Discount %]]</f>
        <v>41.26</v>
      </c>
      <c r="W2152" s="5">
        <f>YEAR(SalesDataTable[[#This Row],[Order Date]])</f>
        <v>2026</v>
      </c>
      <c r="X2152" s="8" t="str">
        <f>"Q"&amp;ROUNDUP(MONTH(SalesDataTable[[#This Row],[Order Date]])/3,0)</f>
        <v>Q4</v>
      </c>
      <c r="Y2152" s="9">
        <f>MONTH(SalesDataTable[[#This Row],[Order Date]])</f>
        <v>10</v>
      </c>
      <c r="Z2152" s="8" t="str">
        <f>TEXT(SalesDataTable[[#This Row],[Order Date]],"mmm")</f>
        <v>Oct</v>
      </c>
    </row>
    <row r="2153" spans="1:26" ht="16">
      <c r="A2153" s="2">
        <v>4968</v>
      </c>
      <c r="B2153" s="3">
        <v>46313</v>
      </c>
      <c r="C2153" s="5">
        <f>YEAR(SalesDataTable[[#This Row],[Order Date]])</f>
        <v>2026</v>
      </c>
      <c r="D2153" s="14" t="str">
        <f>"Q"&amp;ROUNDUP(MONTH(SalesDataTable[[#This Row],[Order Date]])/3,0)</f>
        <v>Q4</v>
      </c>
      <c r="E2153" s="5">
        <f>MONTH(SalesDataTable[[#This Row],[Order Date]])</f>
        <v>10</v>
      </c>
      <c r="F2153" s="5" t="str">
        <f>TEXT(SalesDataTable[[#This Row],[Order Date]], "MMM")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25">
        <f>SalesDataTable[[#This Row],[Units Sold]]*SalesDataTable[[#This Row],[Unit Price]]</f>
        <v>35.549999999999997</v>
      </c>
      <c r="V2153" s="8">
        <f>SalesDataTable[[#This Row],[Units Sold]]*SalesDataTable[[#This Row],[Unit Price]]*SalesDataTable[[#This Row],[Discount %]]</f>
        <v>1.7774999999999999</v>
      </c>
      <c r="W2153" s="5">
        <f>YEAR(SalesDataTable[[#This Row],[Order Date]])</f>
        <v>2026</v>
      </c>
      <c r="X2153" s="8" t="str">
        <f>"Q"&amp;ROUNDUP(MONTH(SalesDataTable[[#This Row],[Order Date]])/3,0)</f>
        <v>Q4</v>
      </c>
      <c r="Y2153" s="9">
        <f>MONTH(SalesDataTable[[#This Row],[Order Date]])</f>
        <v>10</v>
      </c>
      <c r="Z2153" s="8" t="str">
        <f>TEXT(SalesDataTable[[#This Row],[Order Date]],"mmm")</f>
        <v>Oct</v>
      </c>
    </row>
    <row r="2154" spans="1:26" ht="16">
      <c r="A2154" s="2">
        <v>5197</v>
      </c>
      <c r="B2154" s="3">
        <v>46313</v>
      </c>
      <c r="C2154" s="5">
        <f>YEAR(SalesDataTable[[#This Row],[Order Date]])</f>
        <v>2026</v>
      </c>
      <c r="D2154" s="14" t="str">
        <f>"Q"&amp;ROUNDUP(MONTH(SalesDataTable[[#This Row],[Order Date]])/3,0)</f>
        <v>Q4</v>
      </c>
      <c r="E2154" s="5">
        <f>MONTH(SalesDataTable[[#This Row],[Order Date]])</f>
        <v>10</v>
      </c>
      <c r="F2154" s="5" t="str">
        <f>TEXT(SalesDataTable[[#This Row],[Order Date]], "MMM")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25">
        <f>SalesDataTable[[#This Row],[Units Sold]]*SalesDataTable[[#This Row],[Unit Price]]</f>
        <v>49.5</v>
      </c>
      <c r="V2154" s="8">
        <f>SalesDataTable[[#This Row],[Units Sold]]*SalesDataTable[[#This Row],[Unit Price]]*SalesDataTable[[#This Row],[Discount %]]</f>
        <v>0</v>
      </c>
      <c r="W2154" s="5">
        <f>YEAR(SalesDataTable[[#This Row],[Order Date]])</f>
        <v>2026</v>
      </c>
      <c r="X2154" s="8" t="str">
        <f>"Q"&amp;ROUNDUP(MONTH(SalesDataTable[[#This Row],[Order Date]])/3,0)</f>
        <v>Q4</v>
      </c>
      <c r="Y2154" s="9">
        <f>MONTH(SalesDataTable[[#This Row],[Order Date]])</f>
        <v>10</v>
      </c>
      <c r="Z2154" s="8" t="str">
        <f>TEXT(SalesDataTable[[#This Row],[Order Date]],"mmm")</f>
        <v>Oct</v>
      </c>
    </row>
    <row r="2155" spans="1:26" ht="16">
      <c r="A2155" s="2">
        <v>66</v>
      </c>
      <c r="B2155" s="3">
        <v>46314</v>
      </c>
      <c r="C2155" s="5">
        <f>YEAR(SalesDataTable[[#This Row],[Order Date]])</f>
        <v>2026</v>
      </c>
      <c r="D2155" s="14" t="str">
        <f>"Q"&amp;ROUNDUP(MONTH(SalesDataTable[[#This Row],[Order Date]])/3,0)</f>
        <v>Q4</v>
      </c>
      <c r="E2155" s="5">
        <f>MONTH(SalesDataTable[[#This Row],[Order Date]])</f>
        <v>10</v>
      </c>
      <c r="F2155" s="5" t="str">
        <f>TEXT(SalesDataTable[[#This Row],[Order Date]], "MMM")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25">
        <f>SalesDataTable[[#This Row],[Units Sold]]*SalesDataTable[[#This Row],[Unit Price]]</f>
        <v>80.58</v>
      </c>
      <c r="V2155" s="8">
        <f>SalesDataTable[[#This Row],[Units Sold]]*SalesDataTable[[#This Row],[Unit Price]]*SalesDataTable[[#This Row],[Discount %]]</f>
        <v>0</v>
      </c>
      <c r="W2155" s="5">
        <f>YEAR(SalesDataTable[[#This Row],[Order Date]])</f>
        <v>2026</v>
      </c>
      <c r="X2155" s="8" t="str">
        <f>"Q"&amp;ROUNDUP(MONTH(SalesDataTable[[#This Row],[Order Date]])/3,0)</f>
        <v>Q4</v>
      </c>
      <c r="Y2155" s="9">
        <f>MONTH(SalesDataTable[[#This Row],[Order Date]])</f>
        <v>10</v>
      </c>
      <c r="Z2155" s="8" t="str">
        <f>TEXT(SalesDataTable[[#This Row],[Order Date]],"mmm")</f>
        <v>Oct</v>
      </c>
    </row>
    <row r="2156" spans="1:26" ht="16">
      <c r="A2156" s="2">
        <v>585</v>
      </c>
      <c r="B2156" s="3">
        <v>46314</v>
      </c>
      <c r="C2156" s="5">
        <f>YEAR(SalesDataTable[[#This Row],[Order Date]])</f>
        <v>2026</v>
      </c>
      <c r="D2156" s="14" t="str">
        <f>"Q"&amp;ROUNDUP(MONTH(SalesDataTable[[#This Row],[Order Date]])/3,0)</f>
        <v>Q4</v>
      </c>
      <c r="E2156" s="5">
        <f>MONTH(SalesDataTable[[#This Row],[Order Date]])</f>
        <v>10</v>
      </c>
      <c r="F2156" s="5" t="str">
        <f>TEXT(SalesDataTable[[#This Row],[Order Date]], "MMM")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25">
        <f>SalesDataTable[[#This Row],[Units Sold]]*SalesDataTable[[#This Row],[Unit Price]]</f>
        <v>323.18</v>
      </c>
      <c r="V2156" s="8">
        <f>SalesDataTable[[#This Row],[Units Sold]]*SalesDataTable[[#This Row],[Unit Price]]*SalesDataTable[[#This Row],[Discount %]]</f>
        <v>16.159000000000002</v>
      </c>
      <c r="W2156" s="5">
        <f>YEAR(SalesDataTable[[#This Row],[Order Date]])</f>
        <v>2026</v>
      </c>
      <c r="X2156" s="8" t="str">
        <f>"Q"&amp;ROUNDUP(MONTH(SalesDataTable[[#This Row],[Order Date]])/3,0)</f>
        <v>Q4</v>
      </c>
      <c r="Y2156" s="9">
        <f>MONTH(SalesDataTable[[#This Row],[Order Date]])</f>
        <v>10</v>
      </c>
      <c r="Z2156" s="8" t="str">
        <f>TEXT(SalesDataTable[[#This Row],[Order Date]],"mmm")</f>
        <v>Oct</v>
      </c>
    </row>
    <row r="2157" spans="1:26" ht="16">
      <c r="A2157" s="2">
        <v>856</v>
      </c>
      <c r="B2157" s="3">
        <v>46314</v>
      </c>
      <c r="C2157" s="5">
        <f>YEAR(SalesDataTable[[#This Row],[Order Date]])</f>
        <v>2026</v>
      </c>
      <c r="D2157" s="14" t="str">
        <f>"Q"&amp;ROUNDUP(MONTH(SalesDataTable[[#This Row],[Order Date]])/3,0)</f>
        <v>Q4</v>
      </c>
      <c r="E2157" s="5">
        <f>MONTH(SalesDataTable[[#This Row],[Order Date]])</f>
        <v>10</v>
      </c>
      <c r="F2157" s="5" t="str">
        <f>TEXT(SalesDataTable[[#This Row],[Order Date]], "MMM")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25">
        <f>SalesDataTable[[#This Row],[Units Sold]]*SalesDataTable[[#This Row],[Unit Price]]</f>
        <v>80.319999999999993</v>
      </c>
      <c r="V2157" s="8">
        <f>SalesDataTable[[#This Row],[Units Sold]]*SalesDataTable[[#This Row],[Unit Price]]*SalesDataTable[[#This Row],[Discount %]]</f>
        <v>0</v>
      </c>
      <c r="W2157" s="5">
        <f>YEAR(SalesDataTable[[#This Row],[Order Date]])</f>
        <v>2026</v>
      </c>
      <c r="X2157" s="8" t="str">
        <f>"Q"&amp;ROUNDUP(MONTH(SalesDataTable[[#This Row],[Order Date]])/3,0)</f>
        <v>Q4</v>
      </c>
      <c r="Y2157" s="9">
        <f>MONTH(SalesDataTable[[#This Row],[Order Date]])</f>
        <v>10</v>
      </c>
      <c r="Z2157" s="8" t="str">
        <f>TEXT(SalesDataTable[[#This Row],[Order Date]],"mmm")</f>
        <v>Oct</v>
      </c>
    </row>
    <row r="2158" spans="1:26" ht="16">
      <c r="A2158" s="2">
        <v>1793</v>
      </c>
      <c r="B2158" s="3">
        <v>46314</v>
      </c>
      <c r="C2158" s="5">
        <f>YEAR(SalesDataTable[[#This Row],[Order Date]])</f>
        <v>2026</v>
      </c>
      <c r="D2158" s="14" t="str">
        <f>"Q"&amp;ROUNDUP(MONTH(SalesDataTable[[#This Row],[Order Date]])/3,0)</f>
        <v>Q4</v>
      </c>
      <c r="E2158" s="5">
        <f>MONTH(SalesDataTable[[#This Row],[Order Date]])</f>
        <v>10</v>
      </c>
      <c r="F2158" s="5" t="str">
        <f>TEXT(SalesDataTable[[#This Row],[Order Date]], "MMM")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25">
        <f>SalesDataTable[[#This Row],[Units Sold]]*SalesDataTable[[#This Row],[Unit Price]]</f>
        <v>164.25</v>
      </c>
      <c r="V2158" s="8">
        <f>SalesDataTable[[#This Row],[Units Sold]]*SalesDataTable[[#This Row],[Unit Price]]*SalesDataTable[[#This Row],[Discount %]]</f>
        <v>0</v>
      </c>
      <c r="W2158" s="5">
        <f>YEAR(SalesDataTable[[#This Row],[Order Date]])</f>
        <v>2026</v>
      </c>
      <c r="X2158" s="8" t="str">
        <f>"Q"&amp;ROUNDUP(MONTH(SalesDataTable[[#This Row],[Order Date]])/3,0)</f>
        <v>Q4</v>
      </c>
      <c r="Y2158" s="9">
        <f>MONTH(SalesDataTable[[#This Row],[Order Date]])</f>
        <v>10</v>
      </c>
      <c r="Z2158" s="8" t="str">
        <f>TEXT(SalesDataTable[[#This Row],[Order Date]],"mmm")</f>
        <v>Oct</v>
      </c>
    </row>
    <row r="2159" spans="1:26" ht="16">
      <c r="A2159" s="2">
        <v>4763</v>
      </c>
      <c r="B2159" s="3">
        <v>46314</v>
      </c>
      <c r="C2159" s="5">
        <f>YEAR(SalesDataTable[[#This Row],[Order Date]])</f>
        <v>2026</v>
      </c>
      <c r="D2159" s="14" t="str">
        <f>"Q"&amp;ROUNDUP(MONTH(SalesDataTable[[#This Row],[Order Date]])/3,0)</f>
        <v>Q4</v>
      </c>
      <c r="E2159" s="5">
        <f>MONTH(SalesDataTable[[#This Row],[Order Date]])</f>
        <v>10</v>
      </c>
      <c r="F2159" s="5" t="str">
        <f>TEXT(SalesDataTable[[#This Row],[Order Date]], "MMM")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25">
        <f>SalesDataTable[[#This Row],[Units Sold]]*SalesDataTable[[#This Row],[Unit Price]]</f>
        <v>609.59999999999991</v>
      </c>
      <c r="V2159" s="8">
        <f>SalesDataTable[[#This Row],[Units Sold]]*SalesDataTable[[#This Row],[Unit Price]]*SalesDataTable[[#This Row],[Discount %]]</f>
        <v>0</v>
      </c>
      <c r="W2159" s="5">
        <f>YEAR(SalesDataTable[[#This Row],[Order Date]])</f>
        <v>2026</v>
      </c>
      <c r="X2159" s="8" t="str">
        <f>"Q"&amp;ROUNDUP(MONTH(SalesDataTable[[#This Row],[Order Date]])/3,0)</f>
        <v>Q4</v>
      </c>
      <c r="Y2159" s="9">
        <f>MONTH(SalesDataTable[[#This Row],[Order Date]])</f>
        <v>10</v>
      </c>
      <c r="Z2159" s="8" t="str">
        <f>TEXT(SalesDataTable[[#This Row],[Order Date]],"mmm")</f>
        <v>Oct</v>
      </c>
    </row>
    <row r="2160" spans="1:26" ht="16">
      <c r="A2160" s="2">
        <v>1716</v>
      </c>
      <c r="B2160" s="3">
        <v>46315</v>
      </c>
      <c r="C2160" s="5">
        <f>YEAR(SalesDataTable[[#This Row],[Order Date]])</f>
        <v>2026</v>
      </c>
      <c r="D2160" s="14" t="str">
        <f>"Q"&amp;ROUNDUP(MONTH(SalesDataTable[[#This Row],[Order Date]])/3,0)</f>
        <v>Q4</v>
      </c>
      <c r="E2160" s="5">
        <f>MONTH(SalesDataTable[[#This Row],[Order Date]])</f>
        <v>10</v>
      </c>
      <c r="F2160" s="5" t="str">
        <f>TEXT(SalesDataTable[[#This Row],[Order Date]], "MMM")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25">
        <f>SalesDataTable[[#This Row],[Units Sold]]*SalesDataTable[[#This Row],[Unit Price]]</f>
        <v>179.95000000000002</v>
      </c>
      <c r="V2160" s="8">
        <f>SalesDataTable[[#This Row],[Units Sold]]*SalesDataTable[[#This Row],[Unit Price]]*SalesDataTable[[#This Row],[Discount %]]</f>
        <v>0</v>
      </c>
      <c r="W2160" s="5">
        <f>YEAR(SalesDataTable[[#This Row],[Order Date]])</f>
        <v>2026</v>
      </c>
      <c r="X2160" s="8" t="str">
        <f>"Q"&amp;ROUNDUP(MONTH(SalesDataTable[[#This Row],[Order Date]])/3,0)</f>
        <v>Q4</v>
      </c>
      <c r="Y2160" s="9">
        <f>MONTH(SalesDataTable[[#This Row],[Order Date]])</f>
        <v>10</v>
      </c>
      <c r="Z2160" s="8" t="str">
        <f>TEXT(SalesDataTable[[#This Row],[Order Date]],"mmm")</f>
        <v>Oct</v>
      </c>
    </row>
    <row r="2161" spans="1:26" ht="16">
      <c r="A2161" s="2">
        <v>1759</v>
      </c>
      <c r="B2161" s="3">
        <v>46315</v>
      </c>
      <c r="C2161" s="5">
        <f>YEAR(SalesDataTable[[#This Row],[Order Date]])</f>
        <v>2026</v>
      </c>
      <c r="D2161" s="14" t="str">
        <f>"Q"&amp;ROUNDUP(MONTH(SalesDataTable[[#This Row],[Order Date]])/3,0)</f>
        <v>Q4</v>
      </c>
      <c r="E2161" s="5">
        <f>MONTH(SalesDataTable[[#This Row],[Order Date]])</f>
        <v>10</v>
      </c>
      <c r="F2161" s="5" t="str">
        <f>TEXT(SalesDataTable[[#This Row],[Order Date]], "MMM")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25">
        <f>SalesDataTable[[#This Row],[Units Sold]]*SalesDataTable[[#This Row],[Unit Price]]</f>
        <v>73.14</v>
      </c>
      <c r="V2161" s="8">
        <f>SalesDataTable[[#This Row],[Units Sold]]*SalesDataTable[[#This Row],[Unit Price]]*SalesDataTable[[#This Row],[Discount %]]</f>
        <v>7.3140000000000001</v>
      </c>
      <c r="W2161" s="5">
        <f>YEAR(SalesDataTable[[#This Row],[Order Date]])</f>
        <v>2026</v>
      </c>
      <c r="X2161" s="8" t="str">
        <f>"Q"&amp;ROUNDUP(MONTH(SalesDataTable[[#This Row],[Order Date]])/3,0)</f>
        <v>Q4</v>
      </c>
      <c r="Y2161" s="9">
        <f>MONTH(SalesDataTable[[#This Row],[Order Date]])</f>
        <v>10</v>
      </c>
      <c r="Z2161" s="8" t="str">
        <f>TEXT(SalesDataTable[[#This Row],[Order Date]],"mmm")</f>
        <v>Oct</v>
      </c>
    </row>
    <row r="2162" spans="1:26" ht="16">
      <c r="A2162" s="2">
        <v>1811</v>
      </c>
      <c r="B2162" s="3">
        <v>46315</v>
      </c>
      <c r="C2162" s="5">
        <f>YEAR(SalesDataTable[[#This Row],[Order Date]])</f>
        <v>2026</v>
      </c>
      <c r="D2162" s="14" t="str">
        <f>"Q"&amp;ROUNDUP(MONTH(SalesDataTable[[#This Row],[Order Date]])/3,0)</f>
        <v>Q4</v>
      </c>
      <c r="E2162" s="5">
        <f>MONTH(SalesDataTable[[#This Row],[Order Date]])</f>
        <v>10</v>
      </c>
      <c r="F2162" s="5" t="str">
        <f>TEXT(SalesDataTable[[#This Row],[Order Date]], "MMM")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25">
        <f>SalesDataTable[[#This Row],[Units Sold]]*SalesDataTable[[#This Row],[Unit Price]]</f>
        <v>40.99</v>
      </c>
      <c r="V2162" s="8">
        <f>SalesDataTable[[#This Row],[Units Sold]]*SalesDataTable[[#This Row],[Unit Price]]*SalesDataTable[[#This Row],[Discount %]]</f>
        <v>4.0990000000000002</v>
      </c>
      <c r="W2162" s="5">
        <f>YEAR(SalesDataTable[[#This Row],[Order Date]])</f>
        <v>2026</v>
      </c>
      <c r="X2162" s="8" t="str">
        <f>"Q"&amp;ROUNDUP(MONTH(SalesDataTable[[#This Row],[Order Date]])/3,0)</f>
        <v>Q4</v>
      </c>
      <c r="Y2162" s="9">
        <f>MONTH(SalesDataTable[[#This Row],[Order Date]])</f>
        <v>10</v>
      </c>
      <c r="Z2162" s="8" t="str">
        <f>TEXT(SalesDataTable[[#This Row],[Order Date]],"mmm")</f>
        <v>Oct</v>
      </c>
    </row>
    <row r="2163" spans="1:26" ht="16">
      <c r="A2163" s="2">
        <v>2918</v>
      </c>
      <c r="B2163" s="3">
        <v>46315</v>
      </c>
      <c r="C2163" s="5">
        <f>YEAR(SalesDataTable[[#This Row],[Order Date]])</f>
        <v>2026</v>
      </c>
      <c r="D2163" s="14" t="str">
        <f>"Q"&amp;ROUNDUP(MONTH(SalesDataTable[[#This Row],[Order Date]])/3,0)</f>
        <v>Q4</v>
      </c>
      <c r="E2163" s="5">
        <f>MONTH(SalesDataTable[[#This Row],[Order Date]])</f>
        <v>10</v>
      </c>
      <c r="F2163" s="5" t="str">
        <f>TEXT(SalesDataTable[[#This Row],[Order Date]], "MMM")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25">
        <f>SalesDataTable[[#This Row],[Units Sold]]*SalesDataTable[[#This Row],[Unit Price]]</f>
        <v>241.41</v>
      </c>
      <c r="V2163" s="8">
        <f>SalesDataTable[[#This Row],[Units Sold]]*SalesDataTable[[#This Row],[Unit Price]]*SalesDataTable[[#This Row],[Discount %]]</f>
        <v>0</v>
      </c>
      <c r="W2163" s="5">
        <f>YEAR(SalesDataTable[[#This Row],[Order Date]])</f>
        <v>2026</v>
      </c>
      <c r="X2163" s="8" t="str">
        <f>"Q"&amp;ROUNDUP(MONTH(SalesDataTable[[#This Row],[Order Date]])/3,0)</f>
        <v>Q4</v>
      </c>
      <c r="Y2163" s="9">
        <f>MONTH(SalesDataTable[[#This Row],[Order Date]])</f>
        <v>10</v>
      </c>
      <c r="Z2163" s="8" t="str">
        <f>TEXT(SalesDataTable[[#This Row],[Order Date]],"mmm")</f>
        <v>Oct</v>
      </c>
    </row>
    <row r="2164" spans="1:26" ht="16">
      <c r="A2164" s="2">
        <v>4150</v>
      </c>
      <c r="B2164" s="3">
        <v>46315</v>
      </c>
      <c r="C2164" s="5">
        <f>YEAR(SalesDataTable[[#This Row],[Order Date]])</f>
        <v>2026</v>
      </c>
      <c r="D2164" s="14" t="str">
        <f>"Q"&amp;ROUNDUP(MONTH(SalesDataTable[[#This Row],[Order Date]])/3,0)</f>
        <v>Q4</v>
      </c>
      <c r="E2164" s="5">
        <f>MONTH(SalesDataTable[[#This Row],[Order Date]])</f>
        <v>10</v>
      </c>
      <c r="F2164" s="5" t="str">
        <f>TEXT(SalesDataTable[[#This Row],[Order Date]], "MMM")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25">
        <f>SalesDataTable[[#This Row],[Units Sold]]*SalesDataTable[[#This Row],[Unit Price]]</f>
        <v>701.59999999999991</v>
      </c>
      <c r="V2164" s="8">
        <f>SalesDataTable[[#This Row],[Units Sold]]*SalesDataTable[[#This Row],[Unit Price]]*SalesDataTable[[#This Row],[Discount %]]</f>
        <v>0</v>
      </c>
      <c r="W2164" s="5">
        <f>YEAR(SalesDataTable[[#This Row],[Order Date]])</f>
        <v>2026</v>
      </c>
      <c r="X2164" s="8" t="str">
        <f>"Q"&amp;ROUNDUP(MONTH(SalesDataTable[[#This Row],[Order Date]])/3,0)</f>
        <v>Q4</v>
      </c>
      <c r="Y2164" s="9">
        <f>MONTH(SalesDataTable[[#This Row],[Order Date]])</f>
        <v>10</v>
      </c>
      <c r="Z2164" s="8" t="str">
        <f>TEXT(SalesDataTable[[#This Row],[Order Date]],"mmm")</f>
        <v>Oct</v>
      </c>
    </row>
    <row r="2165" spans="1:26" ht="16">
      <c r="A2165" s="2">
        <v>4830</v>
      </c>
      <c r="B2165" s="3">
        <v>46315</v>
      </c>
      <c r="C2165" s="5">
        <f>YEAR(SalesDataTable[[#This Row],[Order Date]])</f>
        <v>2026</v>
      </c>
      <c r="D2165" s="14" t="str">
        <f>"Q"&amp;ROUNDUP(MONTH(SalesDataTable[[#This Row],[Order Date]])/3,0)</f>
        <v>Q4</v>
      </c>
      <c r="E2165" s="5">
        <f>MONTH(SalesDataTable[[#This Row],[Order Date]])</f>
        <v>10</v>
      </c>
      <c r="F2165" s="5" t="str">
        <f>TEXT(SalesDataTable[[#This Row],[Order Date]], "MMM")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25">
        <f>SalesDataTable[[#This Row],[Units Sold]]*SalesDataTable[[#This Row],[Unit Price]]</f>
        <v>377.79</v>
      </c>
      <c r="V2165" s="8">
        <f>SalesDataTable[[#This Row],[Units Sold]]*SalesDataTable[[#This Row],[Unit Price]]*SalesDataTable[[#This Row],[Discount %]]</f>
        <v>37.779000000000003</v>
      </c>
      <c r="W2165" s="5">
        <f>YEAR(SalesDataTable[[#This Row],[Order Date]])</f>
        <v>2026</v>
      </c>
      <c r="X2165" s="8" t="str">
        <f>"Q"&amp;ROUNDUP(MONTH(SalesDataTable[[#This Row],[Order Date]])/3,0)</f>
        <v>Q4</v>
      </c>
      <c r="Y2165" s="9">
        <f>MONTH(SalesDataTable[[#This Row],[Order Date]])</f>
        <v>10</v>
      </c>
      <c r="Z2165" s="8" t="str">
        <f>TEXT(SalesDataTable[[#This Row],[Order Date]],"mmm")</f>
        <v>Oct</v>
      </c>
    </row>
    <row r="2166" spans="1:26" ht="16">
      <c r="A2166" s="2">
        <v>4698</v>
      </c>
      <c r="B2166" s="3">
        <v>46316</v>
      </c>
      <c r="C2166" s="5">
        <f>YEAR(SalesDataTable[[#This Row],[Order Date]])</f>
        <v>2026</v>
      </c>
      <c r="D2166" s="14" t="str">
        <f>"Q"&amp;ROUNDUP(MONTH(SalesDataTable[[#This Row],[Order Date]])/3,0)</f>
        <v>Q4</v>
      </c>
      <c r="E2166" s="5">
        <f>MONTH(SalesDataTable[[#This Row],[Order Date]])</f>
        <v>10</v>
      </c>
      <c r="F2166" s="5" t="str">
        <f>TEXT(SalesDataTable[[#This Row],[Order Date]], "MMM")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25">
        <f>SalesDataTable[[#This Row],[Units Sold]]*SalesDataTable[[#This Row],[Unit Price]]</f>
        <v>282.8</v>
      </c>
      <c r="V2166" s="8">
        <f>SalesDataTable[[#This Row],[Units Sold]]*SalesDataTable[[#This Row],[Unit Price]]*SalesDataTable[[#This Row],[Discount %]]</f>
        <v>14.14</v>
      </c>
      <c r="W2166" s="5">
        <f>YEAR(SalesDataTable[[#This Row],[Order Date]])</f>
        <v>2026</v>
      </c>
      <c r="X2166" s="8" t="str">
        <f>"Q"&amp;ROUNDUP(MONTH(SalesDataTable[[#This Row],[Order Date]])/3,0)</f>
        <v>Q4</v>
      </c>
      <c r="Y2166" s="9">
        <f>MONTH(SalesDataTable[[#This Row],[Order Date]])</f>
        <v>10</v>
      </c>
      <c r="Z2166" s="8" t="str">
        <f>TEXT(SalesDataTable[[#This Row],[Order Date]],"mmm")</f>
        <v>Oct</v>
      </c>
    </row>
    <row r="2167" spans="1:26" ht="16">
      <c r="A2167" s="2">
        <v>4846</v>
      </c>
      <c r="B2167" s="3">
        <v>46316</v>
      </c>
      <c r="C2167" s="5">
        <f>YEAR(SalesDataTable[[#This Row],[Order Date]])</f>
        <v>2026</v>
      </c>
      <c r="D2167" s="14" t="str">
        <f>"Q"&amp;ROUNDUP(MONTH(SalesDataTable[[#This Row],[Order Date]])/3,0)</f>
        <v>Q4</v>
      </c>
      <c r="E2167" s="5">
        <f>MONTH(SalesDataTable[[#This Row],[Order Date]])</f>
        <v>10</v>
      </c>
      <c r="F2167" s="5" t="str">
        <f>TEXT(SalesDataTable[[#This Row],[Order Date]], "MMM")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25">
        <f>SalesDataTable[[#This Row],[Units Sold]]*SalesDataTable[[#This Row],[Unit Price]]</f>
        <v>415.28</v>
      </c>
      <c r="V2167" s="8">
        <f>SalesDataTable[[#This Row],[Units Sold]]*SalesDataTable[[#This Row],[Unit Price]]*SalesDataTable[[#This Row],[Discount %]]</f>
        <v>20.763999999999999</v>
      </c>
      <c r="W2167" s="5">
        <f>YEAR(SalesDataTable[[#This Row],[Order Date]])</f>
        <v>2026</v>
      </c>
      <c r="X2167" s="8" t="str">
        <f>"Q"&amp;ROUNDUP(MONTH(SalesDataTable[[#This Row],[Order Date]])/3,0)</f>
        <v>Q4</v>
      </c>
      <c r="Y2167" s="9">
        <f>MONTH(SalesDataTable[[#This Row],[Order Date]])</f>
        <v>10</v>
      </c>
      <c r="Z2167" s="8" t="str">
        <f>TEXT(SalesDataTable[[#This Row],[Order Date]],"mmm")</f>
        <v>Oct</v>
      </c>
    </row>
    <row r="2168" spans="1:26" ht="16">
      <c r="A2168" s="2">
        <v>5024</v>
      </c>
      <c r="B2168" s="3">
        <v>46316</v>
      </c>
      <c r="C2168" s="5">
        <f>YEAR(SalesDataTable[[#This Row],[Order Date]])</f>
        <v>2026</v>
      </c>
      <c r="D2168" s="14" t="str">
        <f>"Q"&amp;ROUNDUP(MONTH(SalesDataTable[[#This Row],[Order Date]])/3,0)</f>
        <v>Q4</v>
      </c>
      <c r="E2168" s="5">
        <f>MONTH(SalesDataTable[[#This Row],[Order Date]])</f>
        <v>10</v>
      </c>
      <c r="F2168" s="5" t="str">
        <f>TEXT(SalesDataTable[[#This Row],[Order Date]], "MMM")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25">
        <f>SalesDataTable[[#This Row],[Units Sold]]*SalesDataTable[[#This Row],[Unit Price]]</f>
        <v>192.62</v>
      </c>
      <c r="V2168" s="8">
        <f>SalesDataTable[[#This Row],[Units Sold]]*SalesDataTable[[#This Row],[Unit Price]]*SalesDataTable[[#This Row],[Discount %]]</f>
        <v>0</v>
      </c>
      <c r="W2168" s="5">
        <f>YEAR(SalesDataTable[[#This Row],[Order Date]])</f>
        <v>2026</v>
      </c>
      <c r="X2168" s="8" t="str">
        <f>"Q"&amp;ROUNDUP(MONTH(SalesDataTable[[#This Row],[Order Date]])/3,0)</f>
        <v>Q4</v>
      </c>
      <c r="Y2168" s="9">
        <f>MONTH(SalesDataTable[[#This Row],[Order Date]])</f>
        <v>10</v>
      </c>
      <c r="Z2168" s="8" t="str">
        <f>TEXT(SalesDataTable[[#This Row],[Order Date]],"mmm")</f>
        <v>Oct</v>
      </c>
    </row>
    <row r="2169" spans="1:26" ht="16">
      <c r="A2169" s="2">
        <v>1157</v>
      </c>
      <c r="B2169" s="3">
        <v>46317</v>
      </c>
      <c r="C2169" s="5">
        <f>YEAR(SalesDataTable[[#This Row],[Order Date]])</f>
        <v>2026</v>
      </c>
      <c r="D2169" s="14" t="str">
        <f>"Q"&amp;ROUNDUP(MONTH(SalesDataTable[[#This Row],[Order Date]])/3,0)</f>
        <v>Q4</v>
      </c>
      <c r="E2169" s="5">
        <f>MONTH(SalesDataTable[[#This Row],[Order Date]])</f>
        <v>10</v>
      </c>
      <c r="F2169" s="5" t="str">
        <f>TEXT(SalesDataTable[[#This Row],[Order Date]], "MMM")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25">
        <f>SalesDataTable[[#This Row],[Units Sold]]*SalesDataTable[[#This Row],[Unit Price]]</f>
        <v>51.25</v>
      </c>
      <c r="V2169" s="8">
        <f>SalesDataTable[[#This Row],[Units Sold]]*SalesDataTable[[#This Row],[Unit Price]]*SalesDataTable[[#This Row],[Discount %]]</f>
        <v>0</v>
      </c>
      <c r="W2169" s="5">
        <f>YEAR(SalesDataTable[[#This Row],[Order Date]])</f>
        <v>2026</v>
      </c>
      <c r="X2169" s="8" t="str">
        <f>"Q"&amp;ROUNDUP(MONTH(SalesDataTable[[#This Row],[Order Date]])/3,0)</f>
        <v>Q4</v>
      </c>
      <c r="Y2169" s="9">
        <f>MONTH(SalesDataTable[[#This Row],[Order Date]])</f>
        <v>10</v>
      </c>
      <c r="Z2169" s="8" t="str">
        <f>TEXT(SalesDataTable[[#This Row],[Order Date]],"mmm")</f>
        <v>Oct</v>
      </c>
    </row>
    <row r="2170" spans="1:26" ht="16">
      <c r="A2170" s="2">
        <v>1427</v>
      </c>
      <c r="B2170" s="3">
        <v>46317</v>
      </c>
      <c r="C2170" s="5">
        <f>YEAR(SalesDataTable[[#This Row],[Order Date]])</f>
        <v>2026</v>
      </c>
      <c r="D2170" s="14" t="str">
        <f>"Q"&amp;ROUNDUP(MONTH(SalesDataTable[[#This Row],[Order Date]])/3,0)</f>
        <v>Q4</v>
      </c>
      <c r="E2170" s="5">
        <f>MONTH(SalesDataTable[[#This Row],[Order Date]])</f>
        <v>10</v>
      </c>
      <c r="F2170" s="5" t="str">
        <f>TEXT(SalesDataTable[[#This Row],[Order Date]], "MMM")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25">
        <f>SalesDataTable[[#This Row],[Units Sold]]*SalesDataTable[[#This Row],[Unit Price]]</f>
        <v>45.97</v>
      </c>
      <c r="V2170" s="8">
        <f>SalesDataTable[[#This Row],[Units Sold]]*SalesDataTable[[#This Row],[Unit Price]]*SalesDataTable[[#This Row],[Discount %]]</f>
        <v>2.2985000000000002</v>
      </c>
      <c r="W2170" s="5">
        <f>YEAR(SalesDataTable[[#This Row],[Order Date]])</f>
        <v>2026</v>
      </c>
      <c r="X2170" s="8" t="str">
        <f>"Q"&amp;ROUNDUP(MONTH(SalesDataTable[[#This Row],[Order Date]])/3,0)</f>
        <v>Q4</v>
      </c>
      <c r="Y2170" s="9">
        <f>MONTH(SalesDataTable[[#This Row],[Order Date]])</f>
        <v>10</v>
      </c>
      <c r="Z2170" s="8" t="str">
        <f>TEXT(SalesDataTable[[#This Row],[Order Date]],"mmm")</f>
        <v>Oct</v>
      </c>
    </row>
    <row r="2171" spans="1:26" ht="16">
      <c r="A2171" s="2">
        <v>1622</v>
      </c>
      <c r="B2171" s="3">
        <v>46317</v>
      </c>
      <c r="C2171" s="5">
        <f>YEAR(SalesDataTable[[#This Row],[Order Date]])</f>
        <v>2026</v>
      </c>
      <c r="D2171" s="14" t="str">
        <f>"Q"&amp;ROUNDUP(MONTH(SalesDataTable[[#This Row],[Order Date]])/3,0)</f>
        <v>Q4</v>
      </c>
      <c r="E2171" s="5">
        <f>MONTH(SalesDataTable[[#This Row],[Order Date]])</f>
        <v>10</v>
      </c>
      <c r="F2171" s="5" t="str">
        <f>TEXT(SalesDataTable[[#This Row],[Order Date]], "MMM")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25">
        <f>SalesDataTable[[#This Row],[Units Sold]]*SalesDataTable[[#This Row],[Unit Price]]</f>
        <v>123.29</v>
      </c>
      <c r="V2171" s="8">
        <f>SalesDataTable[[#This Row],[Units Sold]]*SalesDataTable[[#This Row],[Unit Price]]*SalesDataTable[[#This Row],[Discount %]]</f>
        <v>0</v>
      </c>
      <c r="W2171" s="5">
        <f>YEAR(SalesDataTable[[#This Row],[Order Date]])</f>
        <v>2026</v>
      </c>
      <c r="X2171" s="8" t="str">
        <f>"Q"&amp;ROUNDUP(MONTH(SalesDataTable[[#This Row],[Order Date]])/3,0)</f>
        <v>Q4</v>
      </c>
      <c r="Y2171" s="9">
        <f>MONTH(SalesDataTable[[#This Row],[Order Date]])</f>
        <v>10</v>
      </c>
      <c r="Z2171" s="8" t="str">
        <f>TEXT(SalesDataTable[[#This Row],[Order Date]],"mmm")</f>
        <v>Oct</v>
      </c>
    </row>
    <row r="2172" spans="1:26" ht="16">
      <c r="A2172" s="2">
        <v>1879</v>
      </c>
      <c r="B2172" s="3">
        <v>46317</v>
      </c>
      <c r="C2172" s="5">
        <f>YEAR(SalesDataTable[[#This Row],[Order Date]])</f>
        <v>2026</v>
      </c>
      <c r="D2172" s="14" t="str">
        <f>"Q"&amp;ROUNDUP(MONTH(SalesDataTable[[#This Row],[Order Date]])/3,0)</f>
        <v>Q4</v>
      </c>
      <c r="E2172" s="5">
        <f>MONTH(SalesDataTable[[#This Row],[Order Date]])</f>
        <v>10</v>
      </c>
      <c r="F2172" s="5" t="str">
        <f>TEXT(SalesDataTable[[#This Row],[Order Date]], "MMM")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25">
        <f>SalesDataTable[[#This Row],[Units Sold]]*SalesDataTable[[#This Row],[Unit Price]]</f>
        <v>286.64</v>
      </c>
      <c r="V2172" s="8">
        <f>SalesDataTable[[#This Row],[Units Sold]]*SalesDataTable[[#This Row],[Unit Price]]*SalesDataTable[[#This Row],[Discount %]]</f>
        <v>14.332000000000001</v>
      </c>
      <c r="W2172" s="5">
        <f>YEAR(SalesDataTable[[#This Row],[Order Date]])</f>
        <v>2026</v>
      </c>
      <c r="X2172" s="8" t="str">
        <f>"Q"&amp;ROUNDUP(MONTH(SalesDataTable[[#This Row],[Order Date]])/3,0)</f>
        <v>Q4</v>
      </c>
      <c r="Y2172" s="9">
        <f>MONTH(SalesDataTable[[#This Row],[Order Date]])</f>
        <v>10</v>
      </c>
      <c r="Z2172" s="8" t="str">
        <f>TEXT(SalesDataTable[[#This Row],[Order Date]],"mmm")</f>
        <v>Oct</v>
      </c>
    </row>
    <row r="2173" spans="1:26" ht="16">
      <c r="A2173" s="2">
        <v>2483</v>
      </c>
      <c r="B2173" s="3">
        <v>46317</v>
      </c>
      <c r="C2173" s="5">
        <f>YEAR(SalesDataTable[[#This Row],[Order Date]])</f>
        <v>2026</v>
      </c>
      <c r="D2173" s="14" t="str">
        <f>"Q"&amp;ROUNDUP(MONTH(SalesDataTable[[#This Row],[Order Date]])/3,0)</f>
        <v>Q4</v>
      </c>
      <c r="E2173" s="5">
        <f>MONTH(SalesDataTable[[#This Row],[Order Date]])</f>
        <v>10</v>
      </c>
      <c r="F2173" s="5" t="str">
        <f>TEXT(SalesDataTable[[#This Row],[Order Date]], "MMM")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25">
        <f>SalesDataTable[[#This Row],[Units Sold]]*SalesDataTable[[#This Row],[Unit Price]]</f>
        <v>80.56</v>
      </c>
      <c r="V2173" s="8">
        <f>SalesDataTable[[#This Row],[Units Sold]]*SalesDataTable[[#This Row],[Unit Price]]*SalesDataTable[[#This Row],[Discount %]]</f>
        <v>0</v>
      </c>
      <c r="W2173" s="5">
        <f>YEAR(SalesDataTable[[#This Row],[Order Date]])</f>
        <v>2026</v>
      </c>
      <c r="X2173" s="8" t="str">
        <f>"Q"&amp;ROUNDUP(MONTH(SalesDataTable[[#This Row],[Order Date]])/3,0)</f>
        <v>Q4</v>
      </c>
      <c r="Y2173" s="9">
        <f>MONTH(SalesDataTable[[#This Row],[Order Date]])</f>
        <v>10</v>
      </c>
      <c r="Z2173" s="8" t="str">
        <f>TEXT(SalesDataTable[[#This Row],[Order Date]],"mmm")</f>
        <v>Oct</v>
      </c>
    </row>
    <row r="2174" spans="1:26" ht="16">
      <c r="A2174" s="2">
        <v>4451</v>
      </c>
      <c r="B2174" s="3">
        <v>46317</v>
      </c>
      <c r="C2174" s="5">
        <f>YEAR(SalesDataTable[[#This Row],[Order Date]])</f>
        <v>2026</v>
      </c>
      <c r="D2174" s="14" t="str">
        <f>"Q"&amp;ROUNDUP(MONTH(SalesDataTable[[#This Row],[Order Date]])/3,0)</f>
        <v>Q4</v>
      </c>
      <c r="E2174" s="5">
        <f>MONTH(SalesDataTable[[#This Row],[Order Date]])</f>
        <v>10</v>
      </c>
      <c r="F2174" s="5" t="str">
        <f>TEXT(SalesDataTable[[#This Row],[Order Date]], "MMM")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25">
        <f>SalesDataTable[[#This Row],[Units Sold]]*SalesDataTable[[#This Row],[Unit Price]]</f>
        <v>40.47</v>
      </c>
      <c r="V2174" s="8">
        <f>SalesDataTable[[#This Row],[Units Sold]]*SalesDataTable[[#This Row],[Unit Price]]*SalesDataTable[[#This Row],[Discount %]]</f>
        <v>2.0234999999999999</v>
      </c>
      <c r="W2174" s="5">
        <f>YEAR(SalesDataTable[[#This Row],[Order Date]])</f>
        <v>2026</v>
      </c>
      <c r="X2174" s="8" t="str">
        <f>"Q"&amp;ROUNDUP(MONTH(SalesDataTable[[#This Row],[Order Date]])/3,0)</f>
        <v>Q4</v>
      </c>
      <c r="Y2174" s="9">
        <f>MONTH(SalesDataTable[[#This Row],[Order Date]])</f>
        <v>10</v>
      </c>
      <c r="Z2174" s="8" t="str">
        <f>TEXT(SalesDataTable[[#This Row],[Order Date]],"mmm")</f>
        <v>Oct</v>
      </c>
    </row>
    <row r="2175" spans="1:26" ht="16">
      <c r="A2175" s="2">
        <v>93</v>
      </c>
      <c r="B2175" s="3">
        <v>46318</v>
      </c>
      <c r="C2175" s="5">
        <f>YEAR(SalesDataTable[[#This Row],[Order Date]])</f>
        <v>2026</v>
      </c>
      <c r="D2175" s="14" t="str">
        <f>"Q"&amp;ROUNDUP(MONTH(SalesDataTable[[#This Row],[Order Date]])/3,0)</f>
        <v>Q4</v>
      </c>
      <c r="E2175" s="5">
        <f>MONTH(SalesDataTable[[#This Row],[Order Date]])</f>
        <v>10</v>
      </c>
      <c r="F2175" s="5" t="str">
        <f>TEXT(SalesDataTable[[#This Row],[Order Date]], "MMM")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25">
        <f>SalesDataTable[[#This Row],[Units Sold]]*SalesDataTable[[#This Row],[Unit Price]]</f>
        <v>2002.8000000000002</v>
      </c>
      <c r="V2175" s="8">
        <f>SalesDataTable[[#This Row],[Units Sold]]*SalesDataTable[[#This Row],[Unit Price]]*SalesDataTable[[#This Row],[Discount %]]</f>
        <v>400.56000000000006</v>
      </c>
      <c r="W2175" s="5">
        <f>YEAR(SalesDataTable[[#This Row],[Order Date]])</f>
        <v>2026</v>
      </c>
      <c r="X2175" s="8" t="str">
        <f>"Q"&amp;ROUNDUP(MONTH(SalesDataTable[[#This Row],[Order Date]])/3,0)</f>
        <v>Q4</v>
      </c>
      <c r="Y2175" s="9">
        <f>MONTH(SalesDataTable[[#This Row],[Order Date]])</f>
        <v>10</v>
      </c>
      <c r="Z2175" s="8" t="str">
        <f>TEXT(SalesDataTable[[#This Row],[Order Date]],"mmm")</f>
        <v>Oct</v>
      </c>
    </row>
    <row r="2176" spans="1:26" ht="16">
      <c r="A2176" s="2">
        <v>265</v>
      </c>
      <c r="B2176" s="3">
        <v>46318</v>
      </c>
      <c r="C2176" s="5">
        <f>YEAR(SalesDataTable[[#This Row],[Order Date]])</f>
        <v>2026</v>
      </c>
      <c r="D2176" s="14" t="str">
        <f>"Q"&amp;ROUNDUP(MONTH(SalesDataTable[[#This Row],[Order Date]])/3,0)</f>
        <v>Q4</v>
      </c>
      <c r="E2176" s="5">
        <f>MONTH(SalesDataTable[[#This Row],[Order Date]])</f>
        <v>10</v>
      </c>
      <c r="F2176" s="5" t="str">
        <f>TEXT(SalesDataTable[[#This Row],[Order Date]], "MMM")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25">
        <f>SalesDataTable[[#This Row],[Units Sold]]*SalesDataTable[[#This Row],[Unit Price]]</f>
        <v>82.28</v>
      </c>
      <c r="V2176" s="8">
        <f>SalesDataTable[[#This Row],[Units Sold]]*SalesDataTable[[#This Row],[Unit Price]]*SalesDataTable[[#This Row],[Discount %]]</f>
        <v>0</v>
      </c>
      <c r="W2176" s="5">
        <f>YEAR(SalesDataTable[[#This Row],[Order Date]])</f>
        <v>2026</v>
      </c>
      <c r="X2176" s="8" t="str">
        <f>"Q"&amp;ROUNDUP(MONTH(SalesDataTable[[#This Row],[Order Date]])/3,0)</f>
        <v>Q4</v>
      </c>
      <c r="Y2176" s="9">
        <f>MONTH(SalesDataTable[[#This Row],[Order Date]])</f>
        <v>10</v>
      </c>
      <c r="Z2176" s="8" t="str">
        <f>TEXT(SalesDataTable[[#This Row],[Order Date]],"mmm")</f>
        <v>Oct</v>
      </c>
    </row>
    <row r="2177" spans="1:26" ht="16">
      <c r="A2177" s="2">
        <v>555</v>
      </c>
      <c r="B2177" s="3">
        <v>46318</v>
      </c>
      <c r="C2177" s="5">
        <f>YEAR(SalesDataTable[[#This Row],[Order Date]])</f>
        <v>2026</v>
      </c>
      <c r="D2177" s="14" t="str">
        <f>"Q"&amp;ROUNDUP(MONTH(SalesDataTable[[#This Row],[Order Date]])/3,0)</f>
        <v>Q4</v>
      </c>
      <c r="E2177" s="5">
        <f>MONTH(SalesDataTable[[#This Row],[Order Date]])</f>
        <v>10</v>
      </c>
      <c r="F2177" s="5" t="str">
        <f>TEXT(SalesDataTable[[#This Row],[Order Date]], "MMM")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25">
        <f>SalesDataTable[[#This Row],[Units Sold]]*SalesDataTable[[#This Row],[Unit Price]]</f>
        <v>212.88</v>
      </c>
      <c r="V2177" s="8">
        <f>SalesDataTable[[#This Row],[Units Sold]]*SalesDataTable[[#This Row],[Unit Price]]*SalesDataTable[[#This Row],[Discount %]]</f>
        <v>0</v>
      </c>
      <c r="W2177" s="5">
        <f>YEAR(SalesDataTable[[#This Row],[Order Date]])</f>
        <v>2026</v>
      </c>
      <c r="X2177" s="8" t="str">
        <f>"Q"&amp;ROUNDUP(MONTH(SalesDataTable[[#This Row],[Order Date]])/3,0)</f>
        <v>Q4</v>
      </c>
      <c r="Y2177" s="9">
        <f>MONTH(SalesDataTable[[#This Row],[Order Date]])</f>
        <v>10</v>
      </c>
      <c r="Z2177" s="8" t="str">
        <f>TEXT(SalesDataTable[[#This Row],[Order Date]],"mmm")</f>
        <v>Oct</v>
      </c>
    </row>
    <row r="2178" spans="1:26" ht="16">
      <c r="A2178" s="2">
        <v>1993</v>
      </c>
      <c r="B2178" s="3">
        <v>46318</v>
      </c>
      <c r="C2178" s="5">
        <f>YEAR(SalesDataTable[[#This Row],[Order Date]])</f>
        <v>2026</v>
      </c>
      <c r="D2178" s="14" t="str">
        <f>"Q"&amp;ROUNDUP(MONTH(SalesDataTable[[#This Row],[Order Date]])/3,0)</f>
        <v>Q4</v>
      </c>
      <c r="E2178" s="5">
        <f>MONTH(SalesDataTable[[#This Row],[Order Date]])</f>
        <v>10</v>
      </c>
      <c r="F2178" s="5" t="str">
        <f>TEXT(SalesDataTable[[#This Row],[Order Date]], "MMM")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25">
        <f>SalesDataTable[[#This Row],[Units Sold]]*SalesDataTable[[#This Row],[Unit Price]]</f>
        <v>152.38</v>
      </c>
      <c r="V2178" s="8">
        <f>SalesDataTable[[#This Row],[Units Sold]]*SalesDataTable[[#This Row],[Unit Price]]*SalesDataTable[[#This Row],[Discount %]]</f>
        <v>22.856999999999999</v>
      </c>
      <c r="W2178" s="5">
        <f>YEAR(SalesDataTable[[#This Row],[Order Date]])</f>
        <v>2026</v>
      </c>
      <c r="X2178" s="8" t="str">
        <f>"Q"&amp;ROUNDUP(MONTH(SalesDataTable[[#This Row],[Order Date]])/3,0)</f>
        <v>Q4</v>
      </c>
      <c r="Y2178" s="9">
        <f>MONTH(SalesDataTable[[#This Row],[Order Date]])</f>
        <v>10</v>
      </c>
      <c r="Z2178" s="8" t="str">
        <f>TEXT(SalesDataTable[[#This Row],[Order Date]],"mmm")</f>
        <v>Oct</v>
      </c>
    </row>
    <row r="2179" spans="1:26" ht="16">
      <c r="A2179" s="2">
        <v>3116</v>
      </c>
      <c r="B2179" s="3">
        <v>46318</v>
      </c>
      <c r="C2179" s="5">
        <f>YEAR(SalesDataTable[[#This Row],[Order Date]])</f>
        <v>2026</v>
      </c>
      <c r="D2179" s="14" t="str">
        <f>"Q"&amp;ROUNDUP(MONTH(SalesDataTable[[#This Row],[Order Date]])/3,0)</f>
        <v>Q4</v>
      </c>
      <c r="E2179" s="5">
        <f>MONTH(SalesDataTable[[#This Row],[Order Date]])</f>
        <v>10</v>
      </c>
      <c r="F2179" s="5" t="str">
        <f>TEXT(SalesDataTable[[#This Row],[Order Date]], "MMM")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25">
        <f>SalesDataTable[[#This Row],[Units Sold]]*SalesDataTable[[#This Row],[Unit Price]]</f>
        <v>93.64</v>
      </c>
      <c r="V2179" s="8">
        <f>SalesDataTable[[#This Row],[Units Sold]]*SalesDataTable[[#This Row],[Unit Price]]*SalesDataTable[[#This Row],[Discount %]]</f>
        <v>0</v>
      </c>
      <c r="W2179" s="5">
        <f>YEAR(SalesDataTable[[#This Row],[Order Date]])</f>
        <v>2026</v>
      </c>
      <c r="X2179" s="8" t="str">
        <f>"Q"&amp;ROUNDUP(MONTH(SalesDataTable[[#This Row],[Order Date]])/3,0)</f>
        <v>Q4</v>
      </c>
      <c r="Y2179" s="9">
        <f>MONTH(SalesDataTable[[#This Row],[Order Date]])</f>
        <v>10</v>
      </c>
      <c r="Z2179" s="8" t="str">
        <f>TEXT(SalesDataTable[[#This Row],[Order Date]],"mmm")</f>
        <v>Oct</v>
      </c>
    </row>
    <row r="2180" spans="1:26" ht="16">
      <c r="A2180" s="2">
        <v>3631</v>
      </c>
      <c r="B2180" s="3">
        <v>46318</v>
      </c>
      <c r="C2180" s="5">
        <f>YEAR(SalesDataTable[[#This Row],[Order Date]])</f>
        <v>2026</v>
      </c>
      <c r="D2180" s="14" t="str">
        <f>"Q"&amp;ROUNDUP(MONTH(SalesDataTable[[#This Row],[Order Date]])/3,0)</f>
        <v>Q4</v>
      </c>
      <c r="E2180" s="5">
        <f>MONTH(SalesDataTable[[#This Row],[Order Date]])</f>
        <v>10</v>
      </c>
      <c r="F2180" s="5" t="str">
        <f>TEXT(SalesDataTable[[#This Row],[Order Date]], "MMM")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25">
        <f>SalesDataTable[[#This Row],[Units Sold]]*SalesDataTable[[#This Row],[Unit Price]]</f>
        <v>123.6</v>
      </c>
      <c r="V2180" s="8">
        <f>SalesDataTable[[#This Row],[Units Sold]]*SalesDataTable[[#This Row],[Unit Price]]*SalesDataTable[[#This Row],[Discount %]]</f>
        <v>0</v>
      </c>
      <c r="W2180" s="5">
        <f>YEAR(SalesDataTable[[#This Row],[Order Date]])</f>
        <v>2026</v>
      </c>
      <c r="X2180" s="8" t="str">
        <f>"Q"&amp;ROUNDUP(MONTH(SalesDataTable[[#This Row],[Order Date]])/3,0)</f>
        <v>Q4</v>
      </c>
      <c r="Y2180" s="9">
        <f>MONTH(SalesDataTable[[#This Row],[Order Date]])</f>
        <v>10</v>
      </c>
      <c r="Z2180" s="8" t="str">
        <f>TEXT(SalesDataTable[[#This Row],[Order Date]],"mmm")</f>
        <v>Oct</v>
      </c>
    </row>
    <row r="2181" spans="1:26" ht="16">
      <c r="A2181" s="2">
        <v>4216</v>
      </c>
      <c r="B2181" s="3">
        <v>46318</v>
      </c>
      <c r="C2181" s="5">
        <f>YEAR(SalesDataTable[[#This Row],[Order Date]])</f>
        <v>2026</v>
      </c>
      <c r="D2181" s="14" t="str">
        <f>"Q"&amp;ROUNDUP(MONTH(SalesDataTable[[#This Row],[Order Date]])/3,0)</f>
        <v>Q4</v>
      </c>
      <c r="E2181" s="5">
        <f>MONTH(SalesDataTable[[#This Row],[Order Date]])</f>
        <v>10</v>
      </c>
      <c r="F2181" s="5" t="str">
        <f>TEXT(SalesDataTable[[#This Row],[Order Date]], "MMM")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25">
        <f>SalesDataTable[[#This Row],[Units Sold]]*SalesDataTable[[#This Row],[Unit Price]]</f>
        <v>373.79999999999995</v>
      </c>
      <c r="V2181" s="8">
        <f>SalesDataTable[[#This Row],[Units Sold]]*SalesDataTable[[#This Row],[Unit Price]]*SalesDataTable[[#This Row],[Discount %]]</f>
        <v>18.689999999999998</v>
      </c>
      <c r="W2181" s="5">
        <f>YEAR(SalesDataTable[[#This Row],[Order Date]])</f>
        <v>2026</v>
      </c>
      <c r="X2181" s="8" t="str">
        <f>"Q"&amp;ROUNDUP(MONTH(SalesDataTable[[#This Row],[Order Date]])/3,0)</f>
        <v>Q4</v>
      </c>
      <c r="Y2181" s="9">
        <f>MONTH(SalesDataTable[[#This Row],[Order Date]])</f>
        <v>10</v>
      </c>
      <c r="Z2181" s="8" t="str">
        <f>TEXT(SalesDataTable[[#This Row],[Order Date]],"mmm")</f>
        <v>Oct</v>
      </c>
    </row>
    <row r="2182" spans="1:26" ht="16">
      <c r="A2182" s="2">
        <v>4956</v>
      </c>
      <c r="B2182" s="3">
        <v>46318</v>
      </c>
      <c r="C2182" s="5">
        <f>YEAR(SalesDataTable[[#This Row],[Order Date]])</f>
        <v>2026</v>
      </c>
      <c r="D2182" s="14" t="str">
        <f>"Q"&amp;ROUNDUP(MONTH(SalesDataTable[[#This Row],[Order Date]])/3,0)</f>
        <v>Q4</v>
      </c>
      <c r="E2182" s="5">
        <f>MONTH(SalesDataTable[[#This Row],[Order Date]])</f>
        <v>10</v>
      </c>
      <c r="F2182" s="5" t="str">
        <f>TEXT(SalesDataTable[[#This Row],[Order Date]], "MMM")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25">
        <f>SalesDataTable[[#This Row],[Units Sold]]*SalesDataTable[[#This Row],[Unit Price]]</f>
        <v>303.32</v>
      </c>
      <c r="V2182" s="8">
        <f>SalesDataTable[[#This Row],[Units Sold]]*SalesDataTable[[#This Row],[Unit Price]]*SalesDataTable[[#This Row],[Discount %]]</f>
        <v>0</v>
      </c>
      <c r="W2182" s="5">
        <f>YEAR(SalesDataTable[[#This Row],[Order Date]])</f>
        <v>2026</v>
      </c>
      <c r="X2182" s="8" t="str">
        <f>"Q"&amp;ROUNDUP(MONTH(SalesDataTable[[#This Row],[Order Date]])/3,0)</f>
        <v>Q4</v>
      </c>
      <c r="Y2182" s="9">
        <f>MONTH(SalesDataTable[[#This Row],[Order Date]])</f>
        <v>10</v>
      </c>
      <c r="Z2182" s="8" t="str">
        <f>TEXT(SalesDataTable[[#This Row],[Order Date]],"mmm")</f>
        <v>Oct</v>
      </c>
    </row>
    <row r="2183" spans="1:26" ht="16">
      <c r="A2183" s="2">
        <v>439</v>
      </c>
      <c r="B2183" s="3">
        <v>46319</v>
      </c>
      <c r="C2183" s="5">
        <f>YEAR(SalesDataTable[[#This Row],[Order Date]])</f>
        <v>2026</v>
      </c>
      <c r="D2183" s="14" t="str">
        <f>"Q"&amp;ROUNDUP(MONTH(SalesDataTable[[#This Row],[Order Date]])/3,0)</f>
        <v>Q4</v>
      </c>
      <c r="E2183" s="5">
        <f>MONTH(SalesDataTable[[#This Row],[Order Date]])</f>
        <v>10</v>
      </c>
      <c r="F2183" s="5" t="str">
        <f>TEXT(SalesDataTable[[#This Row],[Order Date]], "MMM")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25">
        <f>SalesDataTable[[#This Row],[Units Sold]]*SalesDataTable[[#This Row],[Unit Price]]</f>
        <v>36.76</v>
      </c>
      <c r="V2183" s="8">
        <f>SalesDataTable[[#This Row],[Units Sold]]*SalesDataTable[[#This Row],[Unit Price]]*SalesDataTable[[#This Row],[Discount %]]</f>
        <v>0</v>
      </c>
      <c r="W2183" s="5">
        <f>YEAR(SalesDataTable[[#This Row],[Order Date]])</f>
        <v>2026</v>
      </c>
      <c r="X2183" s="8" t="str">
        <f>"Q"&amp;ROUNDUP(MONTH(SalesDataTable[[#This Row],[Order Date]])/3,0)</f>
        <v>Q4</v>
      </c>
      <c r="Y2183" s="9">
        <f>MONTH(SalesDataTable[[#This Row],[Order Date]])</f>
        <v>10</v>
      </c>
      <c r="Z2183" s="8" t="str">
        <f>TEXT(SalesDataTable[[#This Row],[Order Date]],"mmm")</f>
        <v>Oct</v>
      </c>
    </row>
    <row r="2184" spans="1:26" ht="16">
      <c r="A2184" s="2">
        <v>1076</v>
      </c>
      <c r="B2184" s="3">
        <v>46319</v>
      </c>
      <c r="C2184" s="5">
        <f>YEAR(SalesDataTable[[#This Row],[Order Date]])</f>
        <v>2026</v>
      </c>
      <c r="D2184" s="14" t="str">
        <f>"Q"&amp;ROUNDUP(MONTH(SalesDataTable[[#This Row],[Order Date]])/3,0)</f>
        <v>Q4</v>
      </c>
      <c r="E2184" s="5">
        <f>MONTH(SalesDataTable[[#This Row],[Order Date]])</f>
        <v>10</v>
      </c>
      <c r="F2184" s="5" t="str">
        <f>TEXT(SalesDataTable[[#This Row],[Order Date]], "MMM")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25">
        <f>SalesDataTable[[#This Row],[Units Sold]]*SalesDataTable[[#This Row],[Unit Price]]</f>
        <v>195.67</v>
      </c>
      <c r="V2184" s="8">
        <f>SalesDataTable[[#This Row],[Units Sold]]*SalesDataTable[[#This Row],[Unit Price]]*SalesDataTable[[#This Row],[Discount %]]</f>
        <v>0</v>
      </c>
      <c r="W2184" s="5">
        <f>YEAR(SalesDataTable[[#This Row],[Order Date]])</f>
        <v>2026</v>
      </c>
      <c r="X2184" s="8" t="str">
        <f>"Q"&amp;ROUNDUP(MONTH(SalesDataTable[[#This Row],[Order Date]])/3,0)</f>
        <v>Q4</v>
      </c>
      <c r="Y2184" s="9">
        <f>MONTH(SalesDataTable[[#This Row],[Order Date]])</f>
        <v>10</v>
      </c>
      <c r="Z2184" s="8" t="str">
        <f>TEXT(SalesDataTable[[#This Row],[Order Date]],"mmm")</f>
        <v>Oct</v>
      </c>
    </row>
    <row r="2185" spans="1:26" ht="16">
      <c r="A2185" s="2">
        <v>1130</v>
      </c>
      <c r="B2185" s="3">
        <v>46319</v>
      </c>
      <c r="C2185" s="5">
        <f>YEAR(SalesDataTable[[#This Row],[Order Date]])</f>
        <v>2026</v>
      </c>
      <c r="D2185" s="14" t="str">
        <f>"Q"&amp;ROUNDUP(MONTH(SalesDataTable[[#This Row],[Order Date]])/3,0)</f>
        <v>Q4</v>
      </c>
      <c r="E2185" s="5">
        <f>MONTH(SalesDataTable[[#This Row],[Order Date]])</f>
        <v>10</v>
      </c>
      <c r="F2185" s="5" t="str">
        <f>TEXT(SalesDataTable[[#This Row],[Order Date]], "MMM")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25">
        <f>SalesDataTable[[#This Row],[Units Sold]]*SalesDataTable[[#This Row],[Unit Price]]</f>
        <v>40.83</v>
      </c>
      <c r="V2185" s="8">
        <f>SalesDataTable[[#This Row],[Units Sold]]*SalesDataTable[[#This Row],[Unit Price]]*SalesDataTable[[#This Row],[Discount %]]</f>
        <v>4.0830000000000002</v>
      </c>
      <c r="W2185" s="5">
        <f>YEAR(SalesDataTable[[#This Row],[Order Date]])</f>
        <v>2026</v>
      </c>
      <c r="X2185" s="8" t="str">
        <f>"Q"&amp;ROUNDUP(MONTH(SalesDataTable[[#This Row],[Order Date]])/3,0)</f>
        <v>Q4</v>
      </c>
      <c r="Y2185" s="9">
        <f>MONTH(SalesDataTable[[#This Row],[Order Date]])</f>
        <v>10</v>
      </c>
      <c r="Z2185" s="8" t="str">
        <f>TEXT(SalesDataTable[[#This Row],[Order Date]],"mmm")</f>
        <v>Oct</v>
      </c>
    </row>
    <row r="2186" spans="1:26" ht="16">
      <c r="A2186" s="2">
        <v>2820</v>
      </c>
      <c r="B2186" s="3">
        <v>46319</v>
      </c>
      <c r="C2186" s="5">
        <f>YEAR(SalesDataTable[[#This Row],[Order Date]])</f>
        <v>2026</v>
      </c>
      <c r="D2186" s="14" t="str">
        <f>"Q"&amp;ROUNDUP(MONTH(SalesDataTable[[#This Row],[Order Date]])/3,0)</f>
        <v>Q4</v>
      </c>
      <c r="E2186" s="5">
        <f>MONTH(SalesDataTable[[#This Row],[Order Date]])</f>
        <v>10</v>
      </c>
      <c r="F2186" s="5" t="str">
        <f>TEXT(SalesDataTable[[#This Row],[Order Date]], "MMM")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25">
        <f>SalesDataTable[[#This Row],[Units Sold]]*SalesDataTable[[#This Row],[Unit Price]]</f>
        <v>436.38</v>
      </c>
      <c r="V2186" s="8">
        <f>SalesDataTable[[#This Row],[Units Sold]]*SalesDataTable[[#This Row],[Unit Price]]*SalesDataTable[[#This Row],[Discount %]]</f>
        <v>21.819000000000003</v>
      </c>
      <c r="W2186" s="5">
        <f>YEAR(SalesDataTable[[#This Row],[Order Date]])</f>
        <v>2026</v>
      </c>
      <c r="X2186" s="8" t="str">
        <f>"Q"&amp;ROUNDUP(MONTH(SalesDataTable[[#This Row],[Order Date]])/3,0)</f>
        <v>Q4</v>
      </c>
      <c r="Y2186" s="9">
        <f>MONTH(SalesDataTable[[#This Row],[Order Date]])</f>
        <v>10</v>
      </c>
      <c r="Z2186" s="8" t="str">
        <f>TEXT(SalesDataTable[[#This Row],[Order Date]],"mmm")</f>
        <v>Oct</v>
      </c>
    </row>
    <row r="2187" spans="1:26" ht="16">
      <c r="A2187" s="2">
        <v>4213</v>
      </c>
      <c r="B2187" s="3">
        <v>46319</v>
      </c>
      <c r="C2187" s="5">
        <f>YEAR(SalesDataTable[[#This Row],[Order Date]])</f>
        <v>2026</v>
      </c>
      <c r="D2187" s="14" t="str">
        <f>"Q"&amp;ROUNDUP(MONTH(SalesDataTable[[#This Row],[Order Date]])/3,0)</f>
        <v>Q4</v>
      </c>
      <c r="E2187" s="5">
        <f>MONTH(SalesDataTable[[#This Row],[Order Date]])</f>
        <v>10</v>
      </c>
      <c r="F2187" s="5" t="str">
        <f>TEXT(SalesDataTable[[#This Row],[Order Date]], "MMM")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25">
        <f>SalesDataTable[[#This Row],[Units Sold]]*SalesDataTable[[#This Row],[Unit Price]]</f>
        <v>324.92</v>
      </c>
      <c r="V2187" s="8">
        <f>SalesDataTable[[#This Row],[Units Sold]]*SalesDataTable[[#This Row],[Unit Price]]*SalesDataTable[[#This Row],[Discount %]]</f>
        <v>32.492000000000004</v>
      </c>
      <c r="W2187" s="5">
        <f>YEAR(SalesDataTable[[#This Row],[Order Date]])</f>
        <v>2026</v>
      </c>
      <c r="X2187" s="8" t="str">
        <f>"Q"&amp;ROUNDUP(MONTH(SalesDataTable[[#This Row],[Order Date]])/3,0)</f>
        <v>Q4</v>
      </c>
      <c r="Y2187" s="9">
        <f>MONTH(SalesDataTable[[#This Row],[Order Date]])</f>
        <v>10</v>
      </c>
      <c r="Z2187" s="8" t="str">
        <f>TEXT(SalesDataTable[[#This Row],[Order Date]],"mmm")</f>
        <v>Oct</v>
      </c>
    </row>
    <row r="2188" spans="1:26" ht="16">
      <c r="A2188" s="2">
        <v>4375</v>
      </c>
      <c r="B2188" s="3">
        <v>46319</v>
      </c>
      <c r="C2188" s="5">
        <f>YEAR(SalesDataTable[[#This Row],[Order Date]])</f>
        <v>2026</v>
      </c>
      <c r="D2188" s="14" t="str">
        <f>"Q"&amp;ROUNDUP(MONTH(SalesDataTable[[#This Row],[Order Date]])/3,0)</f>
        <v>Q4</v>
      </c>
      <c r="E2188" s="5">
        <f>MONTH(SalesDataTable[[#This Row],[Order Date]])</f>
        <v>10</v>
      </c>
      <c r="F2188" s="5" t="str">
        <f>TEXT(SalesDataTable[[#This Row],[Order Date]], "MMM")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25">
        <f>SalesDataTable[[#This Row],[Units Sold]]*SalesDataTable[[#This Row],[Unit Price]]</f>
        <v>46.38</v>
      </c>
      <c r="V2188" s="8">
        <f>SalesDataTable[[#This Row],[Units Sold]]*SalesDataTable[[#This Row],[Unit Price]]*SalesDataTable[[#This Row],[Discount %]]</f>
        <v>6.9569999999999999</v>
      </c>
      <c r="W2188" s="5">
        <f>YEAR(SalesDataTable[[#This Row],[Order Date]])</f>
        <v>2026</v>
      </c>
      <c r="X2188" s="8" t="str">
        <f>"Q"&amp;ROUNDUP(MONTH(SalesDataTable[[#This Row],[Order Date]])/3,0)</f>
        <v>Q4</v>
      </c>
      <c r="Y2188" s="9">
        <f>MONTH(SalesDataTable[[#This Row],[Order Date]])</f>
        <v>10</v>
      </c>
      <c r="Z2188" s="8" t="str">
        <f>TEXT(SalesDataTable[[#This Row],[Order Date]],"mmm")</f>
        <v>Oct</v>
      </c>
    </row>
    <row r="2189" spans="1:26" ht="16">
      <c r="A2189" s="2">
        <v>5072</v>
      </c>
      <c r="B2189" s="3">
        <v>46319</v>
      </c>
      <c r="C2189" s="5">
        <f>YEAR(SalesDataTable[[#This Row],[Order Date]])</f>
        <v>2026</v>
      </c>
      <c r="D2189" s="14" t="str">
        <f>"Q"&amp;ROUNDUP(MONTH(SalesDataTable[[#This Row],[Order Date]])/3,0)</f>
        <v>Q4</v>
      </c>
      <c r="E2189" s="5">
        <f>MONTH(SalesDataTable[[#This Row],[Order Date]])</f>
        <v>10</v>
      </c>
      <c r="F2189" s="5" t="str">
        <f>TEXT(SalesDataTable[[#This Row],[Order Date]], "MMM")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25">
        <f>SalesDataTable[[#This Row],[Units Sold]]*SalesDataTable[[#This Row],[Unit Price]]</f>
        <v>229.5</v>
      </c>
      <c r="V2189" s="8">
        <f>SalesDataTable[[#This Row],[Units Sold]]*SalesDataTable[[#This Row],[Unit Price]]*SalesDataTable[[#This Row],[Discount %]]</f>
        <v>22.950000000000003</v>
      </c>
      <c r="W2189" s="5">
        <f>YEAR(SalesDataTable[[#This Row],[Order Date]])</f>
        <v>2026</v>
      </c>
      <c r="X2189" s="8" t="str">
        <f>"Q"&amp;ROUNDUP(MONTH(SalesDataTable[[#This Row],[Order Date]])/3,0)</f>
        <v>Q4</v>
      </c>
      <c r="Y2189" s="9">
        <f>MONTH(SalesDataTable[[#This Row],[Order Date]])</f>
        <v>10</v>
      </c>
      <c r="Z2189" s="8" t="str">
        <f>TEXT(SalesDataTable[[#This Row],[Order Date]],"mmm")</f>
        <v>Oct</v>
      </c>
    </row>
    <row r="2190" spans="1:26" ht="16">
      <c r="A2190" s="2">
        <v>310</v>
      </c>
      <c r="B2190" s="3">
        <v>46320</v>
      </c>
      <c r="C2190" s="5">
        <f>YEAR(SalesDataTable[[#This Row],[Order Date]])</f>
        <v>2026</v>
      </c>
      <c r="D2190" s="14" t="str">
        <f>"Q"&amp;ROUNDUP(MONTH(SalesDataTable[[#This Row],[Order Date]])/3,0)</f>
        <v>Q4</v>
      </c>
      <c r="E2190" s="5">
        <f>MONTH(SalesDataTable[[#This Row],[Order Date]])</f>
        <v>10</v>
      </c>
      <c r="F2190" s="5" t="str">
        <f>TEXT(SalesDataTable[[#This Row],[Order Date]], "MMM")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25">
        <f>SalesDataTable[[#This Row],[Units Sold]]*SalesDataTable[[#This Row],[Unit Price]]</f>
        <v>720.19999999999993</v>
      </c>
      <c r="V2190" s="8">
        <f>SalesDataTable[[#This Row],[Units Sold]]*SalesDataTable[[#This Row],[Unit Price]]*SalesDataTable[[#This Row],[Discount %]]</f>
        <v>72.02</v>
      </c>
      <c r="W2190" s="5">
        <f>YEAR(SalesDataTable[[#This Row],[Order Date]])</f>
        <v>2026</v>
      </c>
      <c r="X2190" s="8" t="str">
        <f>"Q"&amp;ROUNDUP(MONTH(SalesDataTable[[#This Row],[Order Date]])/3,0)</f>
        <v>Q4</v>
      </c>
      <c r="Y2190" s="9">
        <f>MONTH(SalesDataTable[[#This Row],[Order Date]])</f>
        <v>10</v>
      </c>
      <c r="Z2190" s="8" t="str">
        <f>TEXT(SalesDataTable[[#This Row],[Order Date]],"mmm")</f>
        <v>Oct</v>
      </c>
    </row>
    <row r="2191" spans="1:26" ht="16">
      <c r="A2191" s="2">
        <v>317</v>
      </c>
      <c r="B2191" s="3">
        <v>46320</v>
      </c>
      <c r="C2191" s="5">
        <f>YEAR(SalesDataTable[[#This Row],[Order Date]])</f>
        <v>2026</v>
      </c>
      <c r="D2191" s="14" t="str">
        <f>"Q"&amp;ROUNDUP(MONTH(SalesDataTable[[#This Row],[Order Date]])/3,0)</f>
        <v>Q4</v>
      </c>
      <c r="E2191" s="5">
        <f>MONTH(SalesDataTable[[#This Row],[Order Date]])</f>
        <v>10</v>
      </c>
      <c r="F2191" s="5" t="str">
        <f>TEXT(SalesDataTable[[#This Row],[Order Date]], "MMM")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25">
        <f>SalesDataTable[[#This Row],[Units Sold]]*SalesDataTable[[#This Row],[Unit Price]]</f>
        <v>161.38</v>
      </c>
      <c r="V2191" s="8">
        <f>SalesDataTable[[#This Row],[Units Sold]]*SalesDataTable[[#This Row],[Unit Price]]*SalesDataTable[[#This Row],[Discount %]]</f>
        <v>8.0690000000000008</v>
      </c>
      <c r="W2191" s="5">
        <f>YEAR(SalesDataTable[[#This Row],[Order Date]])</f>
        <v>2026</v>
      </c>
      <c r="X2191" s="8" t="str">
        <f>"Q"&amp;ROUNDUP(MONTH(SalesDataTable[[#This Row],[Order Date]])/3,0)</f>
        <v>Q4</v>
      </c>
      <c r="Y2191" s="9">
        <f>MONTH(SalesDataTable[[#This Row],[Order Date]])</f>
        <v>10</v>
      </c>
      <c r="Z2191" s="8" t="str">
        <f>TEXT(SalesDataTable[[#This Row],[Order Date]],"mmm")</f>
        <v>Oct</v>
      </c>
    </row>
    <row r="2192" spans="1:26" ht="16">
      <c r="A2192" s="2">
        <v>684</v>
      </c>
      <c r="B2192" s="3">
        <v>46320</v>
      </c>
      <c r="C2192" s="5">
        <f>YEAR(SalesDataTable[[#This Row],[Order Date]])</f>
        <v>2026</v>
      </c>
      <c r="D2192" s="14" t="str">
        <f>"Q"&amp;ROUNDUP(MONTH(SalesDataTable[[#This Row],[Order Date]])/3,0)</f>
        <v>Q4</v>
      </c>
      <c r="E2192" s="5">
        <f>MONTH(SalesDataTable[[#This Row],[Order Date]])</f>
        <v>10</v>
      </c>
      <c r="F2192" s="5" t="str">
        <f>TEXT(SalesDataTable[[#This Row],[Order Date]], "MMM")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25">
        <f>SalesDataTable[[#This Row],[Units Sold]]*SalesDataTable[[#This Row],[Unit Price]]</f>
        <v>191.91</v>
      </c>
      <c r="V2192" s="8">
        <f>SalesDataTable[[#This Row],[Units Sold]]*SalesDataTable[[#This Row],[Unit Price]]*SalesDataTable[[#This Row],[Discount %]]</f>
        <v>0</v>
      </c>
      <c r="W2192" s="5">
        <f>YEAR(SalesDataTable[[#This Row],[Order Date]])</f>
        <v>2026</v>
      </c>
      <c r="X2192" s="8" t="str">
        <f>"Q"&amp;ROUNDUP(MONTH(SalesDataTable[[#This Row],[Order Date]])/3,0)</f>
        <v>Q4</v>
      </c>
      <c r="Y2192" s="9">
        <f>MONTH(SalesDataTable[[#This Row],[Order Date]])</f>
        <v>10</v>
      </c>
      <c r="Z2192" s="8" t="str">
        <f>TEXT(SalesDataTable[[#This Row],[Order Date]],"mmm")</f>
        <v>Oct</v>
      </c>
    </row>
    <row r="2193" spans="1:26" ht="16">
      <c r="A2193" s="2">
        <v>1430</v>
      </c>
      <c r="B2193" s="3">
        <v>46320</v>
      </c>
      <c r="C2193" s="5">
        <f>YEAR(SalesDataTable[[#This Row],[Order Date]])</f>
        <v>2026</v>
      </c>
      <c r="D2193" s="14" t="str">
        <f>"Q"&amp;ROUNDUP(MONTH(SalesDataTable[[#This Row],[Order Date]])/3,0)</f>
        <v>Q4</v>
      </c>
      <c r="E2193" s="5">
        <f>MONTH(SalesDataTable[[#This Row],[Order Date]])</f>
        <v>10</v>
      </c>
      <c r="F2193" s="5" t="str">
        <f>TEXT(SalesDataTable[[#This Row],[Order Date]], "MMM")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25">
        <f>SalesDataTable[[#This Row],[Units Sold]]*SalesDataTable[[#This Row],[Unit Price]]</f>
        <v>36.630000000000003</v>
      </c>
      <c r="V2193" s="8">
        <f>SalesDataTable[[#This Row],[Units Sold]]*SalesDataTable[[#This Row],[Unit Price]]*SalesDataTable[[#This Row],[Discount %]]</f>
        <v>1.8315000000000001</v>
      </c>
      <c r="W2193" s="5">
        <f>YEAR(SalesDataTable[[#This Row],[Order Date]])</f>
        <v>2026</v>
      </c>
      <c r="X2193" s="8" t="str">
        <f>"Q"&amp;ROUNDUP(MONTH(SalesDataTable[[#This Row],[Order Date]])/3,0)</f>
        <v>Q4</v>
      </c>
      <c r="Y2193" s="9">
        <f>MONTH(SalesDataTable[[#This Row],[Order Date]])</f>
        <v>10</v>
      </c>
      <c r="Z2193" s="8" t="str">
        <f>TEXT(SalesDataTable[[#This Row],[Order Date]],"mmm")</f>
        <v>Oct</v>
      </c>
    </row>
    <row r="2194" spans="1:26" ht="16">
      <c r="A2194" s="2">
        <v>2049</v>
      </c>
      <c r="B2194" s="3">
        <v>46320</v>
      </c>
      <c r="C2194" s="5">
        <f>YEAR(SalesDataTable[[#This Row],[Order Date]])</f>
        <v>2026</v>
      </c>
      <c r="D2194" s="14" t="str">
        <f>"Q"&amp;ROUNDUP(MONTH(SalesDataTable[[#This Row],[Order Date]])/3,0)</f>
        <v>Q4</v>
      </c>
      <c r="E2194" s="5">
        <f>MONTH(SalesDataTable[[#This Row],[Order Date]])</f>
        <v>10</v>
      </c>
      <c r="F2194" s="5" t="str">
        <f>TEXT(SalesDataTable[[#This Row],[Order Date]], "MMM")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25">
        <f>SalesDataTable[[#This Row],[Units Sold]]*SalesDataTable[[#This Row],[Unit Price]]</f>
        <v>212.28000000000003</v>
      </c>
      <c r="V2194" s="8">
        <f>SalesDataTable[[#This Row],[Units Sold]]*SalesDataTable[[#This Row],[Unit Price]]*SalesDataTable[[#This Row],[Discount %]]</f>
        <v>10.614000000000003</v>
      </c>
      <c r="W2194" s="5">
        <f>YEAR(SalesDataTable[[#This Row],[Order Date]])</f>
        <v>2026</v>
      </c>
      <c r="X2194" s="8" t="str">
        <f>"Q"&amp;ROUNDUP(MONTH(SalesDataTable[[#This Row],[Order Date]])/3,0)</f>
        <v>Q4</v>
      </c>
      <c r="Y2194" s="9">
        <f>MONTH(SalesDataTable[[#This Row],[Order Date]])</f>
        <v>10</v>
      </c>
      <c r="Z2194" s="8" t="str">
        <f>TEXT(SalesDataTable[[#This Row],[Order Date]],"mmm")</f>
        <v>Oct</v>
      </c>
    </row>
    <row r="2195" spans="1:26" ht="16">
      <c r="A2195" s="2">
        <v>2199</v>
      </c>
      <c r="B2195" s="3">
        <v>46320</v>
      </c>
      <c r="C2195" s="5">
        <f>YEAR(SalesDataTable[[#This Row],[Order Date]])</f>
        <v>2026</v>
      </c>
      <c r="D2195" s="14" t="str">
        <f>"Q"&amp;ROUNDUP(MONTH(SalesDataTable[[#This Row],[Order Date]])/3,0)</f>
        <v>Q4</v>
      </c>
      <c r="E2195" s="5">
        <f>MONTH(SalesDataTable[[#This Row],[Order Date]])</f>
        <v>10</v>
      </c>
      <c r="F2195" s="5" t="str">
        <f>TEXT(SalesDataTable[[#This Row],[Order Date]], "MMM")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25">
        <f>SalesDataTable[[#This Row],[Units Sold]]*SalesDataTable[[#This Row],[Unit Price]]</f>
        <v>132.63</v>
      </c>
      <c r="V2195" s="8">
        <f>SalesDataTable[[#This Row],[Units Sold]]*SalesDataTable[[#This Row],[Unit Price]]*SalesDataTable[[#This Row],[Discount %]]</f>
        <v>6.6315</v>
      </c>
      <c r="W2195" s="5">
        <f>YEAR(SalesDataTable[[#This Row],[Order Date]])</f>
        <v>2026</v>
      </c>
      <c r="X2195" s="8" t="str">
        <f>"Q"&amp;ROUNDUP(MONTH(SalesDataTable[[#This Row],[Order Date]])/3,0)</f>
        <v>Q4</v>
      </c>
      <c r="Y2195" s="9">
        <f>MONTH(SalesDataTable[[#This Row],[Order Date]])</f>
        <v>10</v>
      </c>
      <c r="Z2195" s="8" t="str">
        <f>TEXT(SalesDataTable[[#This Row],[Order Date]],"mmm")</f>
        <v>Oct</v>
      </c>
    </row>
    <row r="2196" spans="1:26" ht="16">
      <c r="A2196" s="2">
        <v>2954</v>
      </c>
      <c r="B2196" s="3">
        <v>46320</v>
      </c>
      <c r="C2196" s="5">
        <f>YEAR(SalesDataTable[[#This Row],[Order Date]])</f>
        <v>2026</v>
      </c>
      <c r="D2196" s="14" t="str">
        <f>"Q"&amp;ROUNDUP(MONTH(SalesDataTable[[#This Row],[Order Date]])/3,0)</f>
        <v>Q4</v>
      </c>
      <c r="E2196" s="5">
        <f>MONTH(SalesDataTable[[#This Row],[Order Date]])</f>
        <v>10</v>
      </c>
      <c r="F2196" s="5" t="str">
        <f>TEXT(SalesDataTable[[#This Row],[Order Date]], "MMM")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25">
        <f>SalesDataTable[[#This Row],[Units Sold]]*SalesDataTable[[#This Row],[Unit Price]]</f>
        <v>71.17</v>
      </c>
      <c r="V2196" s="8">
        <f>SalesDataTable[[#This Row],[Units Sold]]*SalesDataTable[[#This Row],[Unit Price]]*SalesDataTable[[#This Row],[Discount %]]</f>
        <v>0</v>
      </c>
      <c r="W2196" s="5">
        <f>YEAR(SalesDataTable[[#This Row],[Order Date]])</f>
        <v>2026</v>
      </c>
      <c r="X2196" s="8" t="str">
        <f>"Q"&amp;ROUNDUP(MONTH(SalesDataTable[[#This Row],[Order Date]])/3,0)</f>
        <v>Q4</v>
      </c>
      <c r="Y2196" s="9">
        <f>MONTH(SalesDataTable[[#This Row],[Order Date]])</f>
        <v>10</v>
      </c>
      <c r="Z2196" s="8" t="str">
        <f>TEXT(SalesDataTable[[#This Row],[Order Date]],"mmm")</f>
        <v>Oct</v>
      </c>
    </row>
    <row r="2197" spans="1:26" ht="16">
      <c r="A2197" s="2">
        <v>3218</v>
      </c>
      <c r="B2197" s="3">
        <v>46320</v>
      </c>
      <c r="C2197" s="5">
        <f>YEAR(SalesDataTable[[#This Row],[Order Date]])</f>
        <v>2026</v>
      </c>
      <c r="D2197" s="14" t="str">
        <f>"Q"&amp;ROUNDUP(MONTH(SalesDataTable[[#This Row],[Order Date]])/3,0)</f>
        <v>Q4</v>
      </c>
      <c r="E2197" s="5">
        <f>MONTH(SalesDataTable[[#This Row],[Order Date]])</f>
        <v>10</v>
      </c>
      <c r="F2197" s="5" t="str">
        <f>TEXT(SalesDataTable[[#This Row],[Order Date]], "MMM")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25">
        <f>SalesDataTable[[#This Row],[Units Sold]]*SalesDataTable[[#This Row],[Unit Price]]</f>
        <v>792.48</v>
      </c>
      <c r="V2197" s="8">
        <f>SalesDataTable[[#This Row],[Units Sold]]*SalesDataTable[[#This Row],[Unit Price]]*SalesDataTable[[#This Row],[Discount %]]</f>
        <v>79.248000000000005</v>
      </c>
      <c r="W2197" s="5">
        <f>YEAR(SalesDataTable[[#This Row],[Order Date]])</f>
        <v>2026</v>
      </c>
      <c r="X2197" s="8" t="str">
        <f>"Q"&amp;ROUNDUP(MONTH(SalesDataTable[[#This Row],[Order Date]])/3,0)</f>
        <v>Q4</v>
      </c>
      <c r="Y2197" s="9">
        <f>MONTH(SalesDataTable[[#This Row],[Order Date]])</f>
        <v>10</v>
      </c>
      <c r="Z2197" s="8" t="str">
        <f>TEXT(SalesDataTable[[#This Row],[Order Date]],"mmm")</f>
        <v>Oct</v>
      </c>
    </row>
    <row r="2198" spans="1:26" ht="16">
      <c r="A2198" s="2">
        <v>3965</v>
      </c>
      <c r="B2198" s="3">
        <v>46320</v>
      </c>
      <c r="C2198" s="5">
        <f>YEAR(SalesDataTable[[#This Row],[Order Date]])</f>
        <v>2026</v>
      </c>
      <c r="D2198" s="14" t="str">
        <f>"Q"&amp;ROUNDUP(MONTH(SalesDataTable[[#This Row],[Order Date]])/3,0)</f>
        <v>Q4</v>
      </c>
      <c r="E2198" s="5">
        <f>MONTH(SalesDataTable[[#This Row],[Order Date]])</f>
        <v>10</v>
      </c>
      <c r="F2198" s="5" t="str">
        <f>TEXT(SalesDataTable[[#This Row],[Order Date]], "MMM")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25">
        <f>SalesDataTable[[#This Row],[Units Sold]]*SalesDataTable[[#This Row],[Unit Price]]</f>
        <v>248.25</v>
      </c>
      <c r="V2198" s="8">
        <f>SalesDataTable[[#This Row],[Units Sold]]*SalesDataTable[[#This Row],[Unit Price]]*SalesDataTable[[#This Row],[Discount %]]</f>
        <v>12.412500000000001</v>
      </c>
      <c r="W2198" s="5">
        <f>YEAR(SalesDataTable[[#This Row],[Order Date]])</f>
        <v>2026</v>
      </c>
      <c r="X2198" s="8" t="str">
        <f>"Q"&amp;ROUNDUP(MONTH(SalesDataTable[[#This Row],[Order Date]])/3,0)</f>
        <v>Q4</v>
      </c>
      <c r="Y2198" s="9">
        <f>MONTH(SalesDataTable[[#This Row],[Order Date]])</f>
        <v>10</v>
      </c>
      <c r="Z2198" s="8" t="str">
        <f>TEXT(SalesDataTable[[#This Row],[Order Date]],"mmm")</f>
        <v>Oct</v>
      </c>
    </row>
    <row r="2199" spans="1:26" ht="16">
      <c r="A2199" s="2">
        <v>2278</v>
      </c>
      <c r="B2199" s="3">
        <v>46321</v>
      </c>
      <c r="C2199" s="5">
        <f>YEAR(SalesDataTable[[#This Row],[Order Date]])</f>
        <v>2026</v>
      </c>
      <c r="D2199" s="14" t="str">
        <f>"Q"&amp;ROUNDUP(MONTH(SalesDataTable[[#This Row],[Order Date]])/3,0)</f>
        <v>Q4</v>
      </c>
      <c r="E2199" s="5">
        <f>MONTH(SalesDataTable[[#This Row],[Order Date]])</f>
        <v>10</v>
      </c>
      <c r="F2199" s="5" t="str">
        <f>TEXT(SalesDataTable[[#This Row],[Order Date]], "MMM")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25">
        <f>SalesDataTable[[#This Row],[Units Sold]]*SalesDataTable[[#This Row],[Unit Price]]</f>
        <v>257.5</v>
      </c>
      <c r="V2199" s="8">
        <f>SalesDataTable[[#This Row],[Units Sold]]*SalesDataTable[[#This Row],[Unit Price]]*SalesDataTable[[#This Row],[Discount %]]</f>
        <v>25.75</v>
      </c>
      <c r="W2199" s="5">
        <f>YEAR(SalesDataTable[[#This Row],[Order Date]])</f>
        <v>2026</v>
      </c>
      <c r="X2199" s="8" t="str">
        <f>"Q"&amp;ROUNDUP(MONTH(SalesDataTable[[#This Row],[Order Date]])/3,0)</f>
        <v>Q4</v>
      </c>
      <c r="Y2199" s="9">
        <f>MONTH(SalesDataTable[[#This Row],[Order Date]])</f>
        <v>10</v>
      </c>
      <c r="Z2199" s="8" t="str">
        <f>TEXT(SalesDataTable[[#This Row],[Order Date]],"mmm")</f>
        <v>Oct</v>
      </c>
    </row>
    <row r="2200" spans="1:26" ht="16">
      <c r="A2200" s="2">
        <v>3132</v>
      </c>
      <c r="B2200" s="3">
        <v>46321</v>
      </c>
      <c r="C2200" s="5">
        <f>YEAR(SalesDataTable[[#This Row],[Order Date]])</f>
        <v>2026</v>
      </c>
      <c r="D2200" s="14" t="str">
        <f>"Q"&amp;ROUNDUP(MONTH(SalesDataTable[[#This Row],[Order Date]])/3,0)</f>
        <v>Q4</v>
      </c>
      <c r="E2200" s="5">
        <f>MONTH(SalesDataTable[[#This Row],[Order Date]])</f>
        <v>10</v>
      </c>
      <c r="F2200" s="5" t="str">
        <f>TEXT(SalesDataTable[[#This Row],[Order Date]], "MMM")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25">
        <f>SalesDataTable[[#This Row],[Units Sold]]*SalesDataTable[[#This Row],[Unit Price]]</f>
        <v>421.47</v>
      </c>
      <c r="V2200" s="8">
        <f>SalesDataTable[[#This Row],[Units Sold]]*SalesDataTable[[#This Row],[Unit Price]]*SalesDataTable[[#This Row],[Discount %]]</f>
        <v>21.073500000000003</v>
      </c>
      <c r="W2200" s="5">
        <f>YEAR(SalesDataTable[[#This Row],[Order Date]])</f>
        <v>2026</v>
      </c>
      <c r="X2200" s="8" t="str">
        <f>"Q"&amp;ROUNDUP(MONTH(SalesDataTable[[#This Row],[Order Date]])/3,0)</f>
        <v>Q4</v>
      </c>
      <c r="Y2200" s="9">
        <f>MONTH(SalesDataTable[[#This Row],[Order Date]])</f>
        <v>10</v>
      </c>
      <c r="Z2200" s="8" t="str">
        <f>TEXT(SalesDataTable[[#This Row],[Order Date]],"mmm")</f>
        <v>Oct</v>
      </c>
    </row>
    <row r="2201" spans="1:26" ht="16">
      <c r="A2201" s="2">
        <v>3144</v>
      </c>
      <c r="B2201" s="3">
        <v>46321</v>
      </c>
      <c r="C2201" s="5">
        <f>YEAR(SalesDataTable[[#This Row],[Order Date]])</f>
        <v>2026</v>
      </c>
      <c r="D2201" s="14" t="str">
        <f>"Q"&amp;ROUNDUP(MONTH(SalesDataTable[[#This Row],[Order Date]])/3,0)</f>
        <v>Q4</v>
      </c>
      <c r="E2201" s="5">
        <f>MONTH(SalesDataTable[[#This Row],[Order Date]])</f>
        <v>10</v>
      </c>
      <c r="F2201" s="5" t="str">
        <f>TEXT(SalesDataTable[[#This Row],[Order Date]], "MMM")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25">
        <f>SalesDataTable[[#This Row],[Units Sold]]*SalesDataTable[[#This Row],[Unit Price]]</f>
        <v>144.80000000000001</v>
      </c>
      <c r="V2201" s="8">
        <f>SalesDataTable[[#This Row],[Units Sold]]*SalesDataTable[[#This Row],[Unit Price]]*SalesDataTable[[#This Row],[Discount %]]</f>
        <v>21.720000000000002</v>
      </c>
      <c r="W2201" s="5">
        <f>YEAR(SalesDataTable[[#This Row],[Order Date]])</f>
        <v>2026</v>
      </c>
      <c r="X2201" s="8" t="str">
        <f>"Q"&amp;ROUNDUP(MONTH(SalesDataTable[[#This Row],[Order Date]])/3,0)</f>
        <v>Q4</v>
      </c>
      <c r="Y2201" s="9">
        <f>MONTH(SalesDataTable[[#This Row],[Order Date]])</f>
        <v>10</v>
      </c>
      <c r="Z2201" s="8" t="str">
        <f>TEXT(SalesDataTable[[#This Row],[Order Date]],"mmm")</f>
        <v>Oct</v>
      </c>
    </row>
    <row r="2202" spans="1:26" ht="16">
      <c r="A2202" s="2">
        <v>3501</v>
      </c>
      <c r="B2202" s="3">
        <v>46321</v>
      </c>
      <c r="C2202" s="5">
        <f>YEAR(SalesDataTable[[#This Row],[Order Date]])</f>
        <v>2026</v>
      </c>
      <c r="D2202" s="14" t="str">
        <f>"Q"&amp;ROUNDUP(MONTH(SalesDataTable[[#This Row],[Order Date]])/3,0)</f>
        <v>Q4</v>
      </c>
      <c r="E2202" s="5">
        <f>MONTH(SalesDataTable[[#This Row],[Order Date]])</f>
        <v>10</v>
      </c>
      <c r="F2202" s="5" t="str">
        <f>TEXT(SalesDataTable[[#This Row],[Order Date]], "MMM")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25">
        <f>SalesDataTable[[#This Row],[Units Sold]]*SalesDataTable[[#This Row],[Unit Price]]</f>
        <v>120.5</v>
      </c>
      <c r="V2202" s="8">
        <f>SalesDataTable[[#This Row],[Units Sold]]*SalesDataTable[[#This Row],[Unit Price]]*SalesDataTable[[#This Row],[Discount %]]</f>
        <v>6.0250000000000004</v>
      </c>
      <c r="W2202" s="5">
        <f>YEAR(SalesDataTable[[#This Row],[Order Date]])</f>
        <v>2026</v>
      </c>
      <c r="X2202" s="8" t="str">
        <f>"Q"&amp;ROUNDUP(MONTH(SalesDataTable[[#This Row],[Order Date]])/3,0)</f>
        <v>Q4</v>
      </c>
      <c r="Y2202" s="9">
        <f>MONTH(SalesDataTable[[#This Row],[Order Date]])</f>
        <v>10</v>
      </c>
      <c r="Z2202" s="8" t="str">
        <f>TEXT(SalesDataTable[[#This Row],[Order Date]],"mmm")</f>
        <v>Oct</v>
      </c>
    </row>
    <row r="2203" spans="1:26" ht="16">
      <c r="A2203" s="2">
        <v>458</v>
      </c>
      <c r="B2203" s="3">
        <v>46322</v>
      </c>
      <c r="C2203" s="5">
        <f>YEAR(SalesDataTable[[#This Row],[Order Date]])</f>
        <v>2026</v>
      </c>
      <c r="D2203" s="14" t="str">
        <f>"Q"&amp;ROUNDUP(MONTH(SalesDataTable[[#This Row],[Order Date]])/3,0)</f>
        <v>Q4</v>
      </c>
      <c r="E2203" s="5">
        <f>MONTH(SalesDataTable[[#This Row],[Order Date]])</f>
        <v>10</v>
      </c>
      <c r="F2203" s="5" t="str">
        <f>TEXT(SalesDataTable[[#This Row],[Order Date]], "MMM")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25">
        <f>SalesDataTable[[#This Row],[Units Sold]]*SalesDataTable[[#This Row],[Unit Price]]</f>
        <v>102.44</v>
      </c>
      <c r="V2203" s="8">
        <f>SalesDataTable[[#This Row],[Units Sold]]*SalesDataTable[[#This Row],[Unit Price]]*SalesDataTable[[#This Row],[Discount %]]</f>
        <v>5.1219999999999999</v>
      </c>
      <c r="W2203" s="5">
        <f>YEAR(SalesDataTable[[#This Row],[Order Date]])</f>
        <v>2026</v>
      </c>
      <c r="X2203" s="8" t="str">
        <f>"Q"&amp;ROUNDUP(MONTH(SalesDataTable[[#This Row],[Order Date]])/3,0)</f>
        <v>Q4</v>
      </c>
      <c r="Y2203" s="9">
        <f>MONTH(SalesDataTable[[#This Row],[Order Date]])</f>
        <v>10</v>
      </c>
      <c r="Z2203" s="8" t="str">
        <f>TEXT(SalesDataTable[[#This Row],[Order Date]],"mmm")</f>
        <v>Oct</v>
      </c>
    </row>
    <row r="2204" spans="1:26" ht="16">
      <c r="A2204" s="2">
        <v>1065</v>
      </c>
      <c r="B2204" s="3">
        <v>46322</v>
      </c>
      <c r="C2204" s="5">
        <f>YEAR(SalesDataTable[[#This Row],[Order Date]])</f>
        <v>2026</v>
      </c>
      <c r="D2204" s="14" t="str">
        <f>"Q"&amp;ROUNDUP(MONTH(SalesDataTable[[#This Row],[Order Date]])/3,0)</f>
        <v>Q4</v>
      </c>
      <c r="E2204" s="5">
        <f>MONTH(SalesDataTable[[#This Row],[Order Date]])</f>
        <v>10</v>
      </c>
      <c r="F2204" s="5" t="str">
        <f>TEXT(SalesDataTable[[#This Row],[Order Date]], "MMM")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25">
        <f>SalesDataTable[[#This Row],[Units Sold]]*SalesDataTable[[#This Row],[Unit Price]]</f>
        <v>729.48</v>
      </c>
      <c r="V2204" s="8">
        <f>SalesDataTable[[#This Row],[Units Sold]]*SalesDataTable[[#This Row],[Unit Price]]*SalesDataTable[[#This Row],[Discount %]]</f>
        <v>109.422</v>
      </c>
      <c r="W2204" s="5">
        <f>YEAR(SalesDataTable[[#This Row],[Order Date]])</f>
        <v>2026</v>
      </c>
      <c r="X2204" s="8" t="str">
        <f>"Q"&amp;ROUNDUP(MONTH(SalesDataTable[[#This Row],[Order Date]])/3,0)</f>
        <v>Q4</v>
      </c>
      <c r="Y2204" s="9">
        <f>MONTH(SalesDataTable[[#This Row],[Order Date]])</f>
        <v>10</v>
      </c>
      <c r="Z2204" s="8" t="str">
        <f>TEXT(SalesDataTable[[#This Row],[Order Date]],"mmm")</f>
        <v>Oct</v>
      </c>
    </row>
    <row r="2205" spans="1:26" ht="16">
      <c r="A2205" s="2">
        <v>1707</v>
      </c>
      <c r="B2205" s="3">
        <v>46322</v>
      </c>
      <c r="C2205" s="5">
        <f>YEAR(SalesDataTable[[#This Row],[Order Date]])</f>
        <v>2026</v>
      </c>
      <c r="D2205" s="14" t="str">
        <f>"Q"&amp;ROUNDUP(MONTH(SalesDataTable[[#This Row],[Order Date]])/3,0)</f>
        <v>Q4</v>
      </c>
      <c r="E2205" s="5">
        <f>MONTH(SalesDataTable[[#This Row],[Order Date]])</f>
        <v>10</v>
      </c>
      <c r="F2205" s="5" t="str">
        <f>TEXT(SalesDataTable[[#This Row],[Order Date]], "MMM")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25">
        <f>SalesDataTable[[#This Row],[Units Sold]]*SalesDataTable[[#This Row],[Unit Price]]</f>
        <v>70.72</v>
      </c>
      <c r="V2205" s="8">
        <f>SalesDataTable[[#This Row],[Units Sold]]*SalesDataTable[[#This Row],[Unit Price]]*SalesDataTable[[#This Row],[Discount %]]</f>
        <v>0</v>
      </c>
      <c r="W2205" s="5">
        <f>YEAR(SalesDataTable[[#This Row],[Order Date]])</f>
        <v>2026</v>
      </c>
      <c r="X2205" s="8" t="str">
        <f>"Q"&amp;ROUNDUP(MONTH(SalesDataTable[[#This Row],[Order Date]])/3,0)</f>
        <v>Q4</v>
      </c>
      <c r="Y2205" s="9">
        <f>MONTH(SalesDataTable[[#This Row],[Order Date]])</f>
        <v>10</v>
      </c>
      <c r="Z2205" s="8" t="str">
        <f>TEXT(SalesDataTable[[#This Row],[Order Date]],"mmm")</f>
        <v>Oct</v>
      </c>
    </row>
    <row r="2206" spans="1:26" ht="16">
      <c r="A2206" s="2">
        <v>1989</v>
      </c>
      <c r="B2206" s="3">
        <v>46322</v>
      </c>
      <c r="C2206" s="5">
        <f>YEAR(SalesDataTable[[#This Row],[Order Date]])</f>
        <v>2026</v>
      </c>
      <c r="D2206" s="14" t="str">
        <f>"Q"&amp;ROUNDUP(MONTH(SalesDataTable[[#This Row],[Order Date]])/3,0)</f>
        <v>Q4</v>
      </c>
      <c r="E2206" s="5">
        <f>MONTH(SalesDataTable[[#This Row],[Order Date]])</f>
        <v>10</v>
      </c>
      <c r="F2206" s="5" t="str">
        <f>TEXT(SalesDataTable[[#This Row],[Order Date]], "MMM")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25">
        <f>SalesDataTable[[#This Row],[Units Sold]]*SalesDataTable[[#This Row],[Unit Price]]</f>
        <v>671.46</v>
      </c>
      <c r="V2206" s="8">
        <f>SalesDataTable[[#This Row],[Units Sold]]*SalesDataTable[[#This Row],[Unit Price]]*SalesDataTable[[#This Row],[Discount %]]</f>
        <v>0</v>
      </c>
      <c r="W2206" s="5">
        <f>YEAR(SalesDataTable[[#This Row],[Order Date]])</f>
        <v>2026</v>
      </c>
      <c r="X2206" s="8" t="str">
        <f>"Q"&amp;ROUNDUP(MONTH(SalesDataTable[[#This Row],[Order Date]])/3,0)</f>
        <v>Q4</v>
      </c>
      <c r="Y2206" s="9">
        <f>MONTH(SalesDataTable[[#This Row],[Order Date]])</f>
        <v>10</v>
      </c>
      <c r="Z2206" s="8" t="str">
        <f>TEXT(SalesDataTable[[#This Row],[Order Date]],"mmm")</f>
        <v>Oct</v>
      </c>
    </row>
    <row r="2207" spans="1:26" ht="16">
      <c r="A2207" s="2">
        <v>2852</v>
      </c>
      <c r="B2207" s="3">
        <v>46322</v>
      </c>
      <c r="C2207" s="5">
        <f>YEAR(SalesDataTable[[#This Row],[Order Date]])</f>
        <v>2026</v>
      </c>
      <c r="D2207" s="14" t="str">
        <f>"Q"&amp;ROUNDUP(MONTH(SalesDataTable[[#This Row],[Order Date]])/3,0)</f>
        <v>Q4</v>
      </c>
      <c r="E2207" s="5">
        <f>MONTH(SalesDataTable[[#This Row],[Order Date]])</f>
        <v>10</v>
      </c>
      <c r="F2207" s="5" t="str">
        <f>TEXT(SalesDataTable[[#This Row],[Order Date]], "MMM")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25">
        <f>SalesDataTable[[#This Row],[Units Sold]]*SalesDataTable[[#This Row],[Unit Price]]</f>
        <v>425.88</v>
      </c>
      <c r="V2207" s="8">
        <f>SalesDataTable[[#This Row],[Units Sold]]*SalesDataTable[[#This Row],[Unit Price]]*SalesDataTable[[#This Row],[Discount %]]</f>
        <v>42.588000000000001</v>
      </c>
      <c r="W2207" s="5">
        <f>YEAR(SalesDataTable[[#This Row],[Order Date]])</f>
        <v>2026</v>
      </c>
      <c r="X2207" s="8" t="str">
        <f>"Q"&amp;ROUNDUP(MONTH(SalesDataTable[[#This Row],[Order Date]])/3,0)</f>
        <v>Q4</v>
      </c>
      <c r="Y2207" s="9">
        <f>MONTH(SalesDataTable[[#This Row],[Order Date]])</f>
        <v>10</v>
      </c>
      <c r="Z2207" s="8" t="str">
        <f>TEXT(SalesDataTable[[#This Row],[Order Date]],"mmm")</f>
        <v>Oct</v>
      </c>
    </row>
    <row r="2208" spans="1:26" ht="16">
      <c r="A2208" s="2">
        <v>4762</v>
      </c>
      <c r="B2208" s="3">
        <v>46322</v>
      </c>
      <c r="C2208" s="5">
        <f>YEAR(SalesDataTable[[#This Row],[Order Date]])</f>
        <v>2026</v>
      </c>
      <c r="D2208" s="14" t="str">
        <f>"Q"&amp;ROUNDUP(MONTH(SalesDataTable[[#This Row],[Order Date]])/3,0)</f>
        <v>Q4</v>
      </c>
      <c r="E2208" s="5">
        <f>MONTH(SalesDataTable[[#This Row],[Order Date]])</f>
        <v>10</v>
      </c>
      <c r="F2208" s="5" t="str">
        <f>TEXT(SalesDataTable[[#This Row],[Order Date]], "MMM")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25">
        <f>SalesDataTable[[#This Row],[Units Sold]]*SalesDataTable[[#This Row],[Unit Price]]</f>
        <v>103.52</v>
      </c>
      <c r="V2208" s="8">
        <f>SalesDataTable[[#This Row],[Units Sold]]*SalesDataTable[[#This Row],[Unit Price]]*SalesDataTable[[#This Row],[Discount %]]</f>
        <v>0</v>
      </c>
      <c r="W2208" s="5">
        <f>YEAR(SalesDataTable[[#This Row],[Order Date]])</f>
        <v>2026</v>
      </c>
      <c r="X2208" s="8" t="str">
        <f>"Q"&amp;ROUNDUP(MONTH(SalesDataTable[[#This Row],[Order Date]])/3,0)</f>
        <v>Q4</v>
      </c>
      <c r="Y2208" s="9">
        <f>MONTH(SalesDataTable[[#This Row],[Order Date]])</f>
        <v>10</v>
      </c>
      <c r="Z2208" s="8" t="str">
        <f>TEXT(SalesDataTable[[#This Row],[Order Date]],"mmm")</f>
        <v>Oct</v>
      </c>
    </row>
    <row r="2209" spans="1:26" ht="16">
      <c r="A2209" s="2">
        <v>4997</v>
      </c>
      <c r="B2209" s="3">
        <v>46322</v>
      </c>
      <c r="C2209" s="5">
        <f>YEAR(SalesDataTable[[#This Row],[Order Date]])</f>
        <v>2026</v>
      </c>
      <c r="D2209" s="14" t="str">
        <f>"Q"&amp;ROUNDUP(MONTH(SalesDataTable[[#This Row],[Order Date]])/3,0)</f>
        <v>Q4</v>
      </c>
      <c r="E2209" s="5">
        <f>MONTH(SalesDataTable[[#This Row],[Order Date]])</f>
        <v>10</v>
      </c>
      <c r="F2209" s="5" t="str">
        <f>TEXT(SalesDataTable[[#This Row],[Order Date]], "MMM")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25">
        <f>SalesDataTable[[#This Row],[Units Sold]]*SalesDataTable[[#This Row],[Unit Price]]</f>
        <v>582.27</v>
      </c>
      <c r="V2209" s="8">
        <f>SalesDataTable[[#This Row],[Units Sold]]*SalesDataTable[[#This Row],[Unit Price]]*SalesDataTable[[#This Row],[Discount %]]</f>
        <v>58.227000000000004</v>
      </c>
      <c r="W2209" s="5">
        <f>YEAR(SalesDataTable[[#This Row],[Order Date]])</f>
        <v>2026</v>
      </c>
      <c r="X2209" s="8" t="str">
        <f>"Q"&amp;ROUNDUP(MONTH(SalesDataTable[[#This Row],[Order Date]])/3,0)</f>
        <v>Q4</v>
      </c>
      <c r="Y2209" s="9">
        <f>MONTH(SalesDataTable[[#This Row],[Order Date]])</f>
        <v>10</v>
      </c>
      <c r="Z2209" s="8" t="str">
        <f>TEXT(SalesDataTable[[#This Row],[Order Date]],"mmm")</f>
        <v>Oct</v>
      </c>
    </row>
    <row r="2210" spans="1:26" ht="16">
      <c r="A2210" s="2">
        <v>1238</v>
      </c>
      <c r="B2210" s="3">
        <v>46323</v>
      </c>
      <c r="C2210" s="5">
        <f>YEAR(SalesDataTable[[#This Row],[Order Date]])</f>
        <v>2026</v>
      </c>
      <c r="D2210" s="14" t="str">
        <f>"Q"&amp;ROUNDUP(MONTH(SalesDataTable[[#This Row],[Order Date]])/3,0)</f>
        <v>Q4</v>
      </c>
      <c r="E2210" s="5">
        <f>MONTH(SalesDataTable[[#This Row],[Order Date]])</f>
        <v>10</v>
      </c>
      <c r="F2210" s="5" t="str">
        <f>TEXT(SalesDataTable[[#This Row],[Order Date]], "MMM")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25">
        <f>SalesDataTable[[#This Row],[Units Sold]]*SalesDataTable[[#This Row],[Unit Price]]</f>
        <v>125.39</v>
      </c>
      <c r="V2210" s="8">
        <f>SalesDataTable[[#This Row],[Units Sold]]*SalesDataTable[[#This Row],[Unit Price]]*SalesDataTable[[#This Row],[Discount %]]</f>
        <v>6.2695000000000007</v>
      </c>
      <c r="W2210" s="5">
        <f>YEAR(SalesDataTable[[#This Row],[Order Date]])</f>
        <v>2026</v>
      </c>
      <c r="X2210" s="8" t="str">
        <f>"Q"&amp;ROUNDUP(MONTH(SalesDataTable[[#This Row],[Order Date]])/3,0)</f>
        <v>Q4</v>
      </c>
      <c r="Y2210" s="9">
        <f>MONTH(SalesDataTable[[#This Row],[Order Date]])</f>
        <v>10</v>
      </c>
      <c r="Z2210" s="8" t="str">
        <f>TEXT(SalesDataTable[[#This Row],[Order Date]],"mmm")</f>
        <v>Oct</v>
      </c>
    </row>
    <row r="2211" spans="1:26" ht="16">
      <c r="A2211" s="2">
        <v>2622</v>
      </c>
      <c r="B2211" s="3">
        <v>46323</v>
      </c>
      <c r="C2211" s="5">
        <f>YEAR(SalesDataTable[[#This Row],[Order Date]])</f>
        <v>2026</v>
      </c>
      <c r="D2211" s="14" t="str">
        <f>"Q"&amp;ROUNDUP(MONTH(SalesDataTable[[#This Row],[Order Date]])/3,0)</f>
        <v>Q4</v>
      </c>
      <c r="E2211" s="5">
        <f>MONTH(SalesDataTable[[#This Row],[Order Date]])</f>
        <v>10</v>
      </c>
      <c r="F2211" s="5" t="str">
        <f>TEXT(SalesDataTable[[#This Row],[Order Date]], "MMM")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25">
        <f>SalesDataTable[[#This Row],[Units Sold]]*SalesDataTable[[#This Row],[Unit Price]]</f>
        <v>251.19</v>
      </c>
      <c r="V2211" s="8">
        <f>SalesDataTable[[#This Row],[Units Sold]]*SalesDataTable[[#This Row],[Unit Price]]*SalesDataTable[[#This Row],[Discount %]]</f>
        <v>37.6785</v>
      </c>
      <c r="W2211" s="5">
        <f>YEAR(SalesDataTable[[#This Row],[Order Date]])</f>
        <v>2026</v>
      </c>
      <c r="X2211" s="8" t="str">
        <f>"Q"&amp;ROUNDUP(MONTH(SalesDataTable[[#This Row],[Order Date]])/3,0)</f>
        <v>Q4</v>
      </c>
      <c r="Y2211" s="9">
        <f>MONTH(SalesDataTable[[#This Row],[Order Date]])</f>
        <v>10</v>
      </c>
      <c r="Z2211" s="8" t="str">
        <f>TEXT(SalesDataTable[[#This Row],[Order Date]],"mmm")</f>
        <v>Oct</v>
      </c>
    </row>
    <row r="2212" spans="1:26" ht="16">
      <c r="A2212" s="2">
        <v>3106</v>
      </c>
      <c r="B2212" s="3">
        <v>46323</v>
      </c>
      <c r="C2212" s="5">
        <f>YEAR(SalesDataTable[[#This Row],[Order Date]])</f>
        <v>2026</v>
      </c>
      <c r="D2212" s="14" t="str">
        <f>"Q"&amp;ROUNDUP(MONTH(SalesDataTable[[#This Row],[Order Date]])/3,0)</f>
        <v>Q4</v>
      </c>
      <c r="E2212" s="5">
        <f>MONTH(SalesDataTable[[#This Row],[Order Date]])</f>
        <v>10</v>
      </c>
      <c r="F2212" s="5" t="str">
        <f>TEXT(SalesDataTable[[#This Row],[Order Date]], "MMM")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25">
        <f>SalesDataTable[[#This Row],[Units Sold]]*SalesDataTable[[#This Row],[Unit Price]]</f>
        <v>110.97</v>
      </c>
      <c r="V2212" s="8">
        <f>SalesDataTable[[#This Row],[Units Sold]]*SalesDataTable[[#This Row],[Unit Price]]*SalesDataTable[[#This Row],[Discount %]]</f>
        <v>5.5485000000000007</v>
      </c>
      <c r="W2212" s="5">
        <f>YEAR(SalesDataTable[[#This Row],[Order Date]])</f>
        <v>2026</v>
      </c>
      <c r="X2212" s="8" t="str">
        <f>"Q"&amp;ROUNDUP(MONTH(SalesDataTable[[#This Row],[Order Date]])/3,0)</f>
        <v>Q4</v>
      </c>
      <c r="Y2212" s="9">
        <f>MONTH(SalesDataTable[[#This Row],[Order Date]])</f>
        <v>10</v>
      </c>
      <c r="Z2212" s="8" t="str">
        <f>TEXT(SalesDataTable[[#This Row],[Order Date]],"mmm")</f>
        <v>Oct</v>
      </c>
    </row>
    <row r="2213" spans="1:26" ht="16">
      <c r="A2213" s="2">
        <v>3274</v>
      </c>
      <c r="B2213" s="3">
        <v>46323</v>
      </c>
      <c r="C2213" s="5">
        <f>YEAR(SalesDataTable[[#This Row],[Order Date]])</f>
        <v>2026</v>
      </c>
      <c r="D2213" s="14" t="str">
        <f>"Q"&amp;ROUNDUP(MONTH(SalesDataTable[[#This Row],[Order Date]])/3,0)</f>
        <v>Q4</v>
      </c>
      <c r="E2213" s="5">
        <f>MONTH(SalesDataTable[[#This Row],[Order Date]])</f>
        <v>10</v>
      </c>
      <c r="F2213" s="5" t="str">
        <f>TEXT(SalesDataTable[[#This Row],[Order Date]], "MMM")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25">
        <f>SalesDataTable[[#This Row],[Units Sold]]*SalesDataTable[[#This Row],[Unit Price]]</f>
        <v>39.42</v>
      </c>
      <c r="V2213" s="8">
        <f>SalesDataTable[[#This Row],[Units Sold]]*SalesDataTable[[#This Row],[Unit Price]]*SalesDataTable[[#This Row],[Discount %]]</f>
        <v>0</v>
      </c>
      <c r="W2213" s="5">
        <f>YEAR(SalesDataTable[[#This Row],[Order Date]])</f>
        <v>2026</v>
      </c>
      <c r="X2213" s="8" t="str">
        <f>"Q"&amp;ROUNDUP(MONTH(SalesDataTable[[#This Row],[Order Date]])/3,0)</f>
        <v>Q4</v>
      </c>
      <c r="Y2213" s="9">
        <f>MONTH(SalesDataTable[[#This Row],[Order Date]])</f>
        <v>10</v>
      </c>
      <c r="Z2213" s="8" t="str">
        <f>TEXT(SalesDataTable[[#This Row],[Order Date]],"mmm")</f>
        <v>Oct</v>
      </c>
    </row>
    <row r="2214" spans="1:26" ht="16">
      <c r="A2214" s="2">
        <v>3542</v>
      </c>
      <c r="B2214" s="3">
        <v>46323</v>
      </c>
      <c r="C2214" s="5">
        <f>YEAR(SalesDataTable[[#This Row],[Order Date]])</f>
        <v>2026</v>
      </c>
      <c r="D2214" s="14" t="str">
        <f>"Q"&amp;ROUNDUP(MONTH(SalesDataTable[[#This Row],[Order Date]])/3,0)</f>
        <v>Q4</v>
      </c>
      <c r="E2214" s="5">
        <f>MONTH(SalesDataTable[[#This Row],[Order Date]])</f>
        <v>10</v>
      </c>
      <c r="F2214" s="5" t="str">
        <f>TEXT(SalesDataTable[[#This Row],[Order Date]], "MMM")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25">
        <f>SalesDataTable[[#This Row],[Units Sold]]*SalesDataTable[[#This Row],[Unit Price]]</f>
        <v>101.32</v>
      </c>
      <c r="V2214" s="8">
        <f>SalesDataTable[[#This Row],[Units Sold]]*SalesDataTable[[#This Row],[Unit Price]]*SalesDataTable[[#This Row],[Discount %]]</f>
        <v>0</v>
      </c>
      <c r="W2214" s="5">
        <f>YEAR(SalesDataTable[[#This Row],[Order Date]])</f>
        <v>2026</v>
      </c>
      <c r="X2214" s="8" t="str">
        <f>"Q"&amp;ROUNDUP(MONTH(SalesDataTable[[#This Row],[Order Date]])/3,0)</f>
        <v>Q4</v>
      </c>
      <c r="Y2214" s="9">
        <f>MONTH(SalesDataTable[[#This Row],[Order Date]])</f>
        <v>10</v>
      </c>
      <c r="Z2214" s="8" t="str">
        <f>TEXT(SalesDataTable[[#This Row],[Order Date]],"mmm")</f>
        <v>Oct</v>
      </c>
    </row>
    <row r="2215" spans="1:26" ht="16">
      <c r="A2215" s="2">
        <v>3704</v>
      </c>
      <c r="B2215" s="3">
        <v>46323</v>
      </c>
      <c r="C2215" s="5">
        <f>YEAR(SalesDataTable[[#This Row],[Order Date]])</f>
        <v>2026</v>
      </c>
      <c r="D2215" s="14" t="str">
        <f>"Q"&amp;ROUNDUP(MONTH(SalesDataTable[[#This Row],[Order Date]])/3,0)</f>
        <v>Q4</v>
      </c>
      <c r="E2215" s="5">
        <f>MONTH(SalesDataTable[[#This Row],[Order Date]])</f>
        <v>10</v>
      </c>
      <c r="F2215" s="5" t="str">
        <f>TEXT(SalesDataTable[[#This Row],[Order Date]], "MMM")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25">
        <f>SalesDataTable[[#This Row],[Units Sold]]*SalesDataTable[[#This Row],[Unit Price]]</f>
        <v>287.83999999999997</v>
      </c>
      <c r="V2215" s="8">
        <f>SalesDataTable[[#This Row],[Units Sold]]*SalesDataTable[[#This Row],[Unit Price]]*SalesDataTable[[#This Row],[Discount %]]</f>
        <v>28.783999999999999</v>
      </c>
      <c r="W2215" s="5">
        <f>YEAR(SalesDataTable[[#This Row],[Order Date]])</f>
        <v>2026</v>
      </c>
      <c r="X2215" s="8" t="str">
        <f>"Q"&amp;ROUNDUP(MONTH(SalesDataTable[[#This Row],[Order Date]])/3,0)</f>
        <v>Q4</v>
      </c>
      <c r="Y2215" s="9">
        <f>MONTH(SalesDataTable[[#This Row],[Order Date]])</f>
        <v>10</v>
      </c>
      <c r="Z2215" s="8" t="str">
        <f>TEXT(SalesDataTable[[#This Row],[Order Date]],"mmm")</f>
        <v>Oct</v>
      </c>
    </row>
    <row r="2216" spans="1:26" ht="16">
      <c r="A2216" s="2">
        <v>4699</v>
      </c>
      <c r="B2216" s="3">
        <v>46323</v>
      </c>
      <c r="C2216" s="5">
        <f>YEAR(SalesDataTable[[#This Row],[Order Date]])</f>
        <v>2026</v>
      </c>
      <c r="D2216" s="14" t="str">
        <f>"Q"&amp;ROUNDUP(MONTH(SalesDataTable[[#This Row],[Order Date]])/3,0)</f>
        <v>Q4</v>
      </c>
      <c r="E2216" s="5">
        <f>MONTH(SalesDataTable[[#This Row],[Order Date]])</f>
        <v>10</v>
      </c>
      <c r="F2216" s="5" t="str">
        <f>TEXT(SalesDataTable[[#This Row],[Order Date]], "MMM")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25">
        <f>SalesDataTable[[#This Row],[Units Sold]]*SalesDataTable[[#This Row],[Unit Price]]</f>
        <v>49.72</v>
      </c>
      <c r="V2216" s="8">
        <f>SalesDataTable[[#This Row],[Units Sold]]*SalesDataTable[[#This Row],[Unit Price]]*SalesDataTable[[#This Row],[Discount %]]</f>
        <v>2.4860000000000002</v>
      </c>
      <c r="W2216" s="5">
        <f>YEAR(SalesDataTable[[#This Row],[Order Date]])</f>
        <v>2026</v>
      </c>
      <c r="X2216" s="8" t="str">
        <f>"Q"&amp;ROUNDUP(MONTH(SalesDataTable[[#This Row],[Order Date]])/3,0)</f>
        <v>Q4</v>
      </c>
      <c r="Y2216" s="9">
        <f>MONTH(SalesDataTable[[#This Row],[Order Date]])</f>
        <v>10</v>
      </c>
      <c r="Z2216" s="8" t="str">
        <f>TEXT(SalesDataTable[[#This Row],[Order Date]],"mmm")</f>
        <v>Oct</v>
      </c>
    </row>
    <row r="2217" spans="1:26" ht="16">
      <c r="A2217" s="2">
        <v>1226</v>
      </c>
      <c r="B2217" s="3">
        <v>46324</v>
      </c>
      <c r="C2217" s="5">
        <f>YEAR(SalesDataTable[[#This Row],[Order Date]])</f>
        <v>2026</v>
      </c>
      <c r="D2217" s="14" t="str">
        <f>"Q"&amp;ROUNDUP(MONTH(SalesDataTable[[#This Row],[Order Date]])/3,0)</f>
        <v>Q4</v>
      </c>
      <c r="E2217" s="5">
        <f>MONTH(SalesDataTable[[#This Row],[Order Date]])</f>
        <v>10</v>
      </c>
      <c r="F2217" s="5" t="str">
        <f>TEXT(SalesDataTable[[#This Row],[Order Date]], "MMM")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25">
        <f>SalesDataTable[[#This Row],[Units Sold]]*SalesDataTable[[#This Row],[Unit Price]]</f>
        <v>36.58</v>
      </c>
      <c r="V2217" s="8">
        <f>SalesDataTable[[#This Row],[Units Sold]]*SalesDataTable[[#This Row],[Unit Price]]*SalesDataTable[[#This Row],[Discount %]]</f>
        <v>0</v>
      </c>
      <c r="W2217" s="5">
        <f>YEAR(SalesDataTable[[#This Row],[Order Date]])</f>
        <v>2026</v>
      </c>
      <c r="X2217" s="8" t="str">
        <f>"Q"&amp;ROUNDUP(MONTH(SalesDataTable[[#This Row],[Order Date]])/3,0)</f>
        <v>Q4</v>
      </c>
      <c r="Y2217" s="9">
        <f>MONTH(SalesDataTable[[#This Row],[Order Date]])</f>
        <v>10</v>
      </c>
      <c r="Z2217" s="8" t="str">
        <f>TEXT(SalesDataTable[[#This Row],[Order Date]],"mmm")</f>
        <v>Oct</v>
      </c>
    </row>
    <row r="2218" spans="1:26" ht="16">
      <c r="A2218" s="2">
        <v>1245</v>
      </c>
      <c r="B2218" s="3">
        <v>46324</v>
      </c>
      <c r="C2218" s="5">
        <f>YEAR(SalesDataTable[[#This Row],[Order Date]])</f>
        <v>2026</v>
      </c>
      <c r="D2218" s="14" t="str">
        <f>"Q"&amp;ROUNDUP(MONTH(SalesDataTable[[#This Row],[Order Date]])/3,0)</f>
        <v>Q4</v>
      </c>
      <c r="E2218" s="5">
        <f>MONTH(SalesDataTable[[#This Row],[Order Date]])</f>
        <v>10</v>
      </c>
      <c r="F2218" s="5" t="str">
        <f>TEXT(SalesDataTable[[#This Row],[Order Date]], "MMM")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25">
        <f>SalesDataTable[[#This Row],[Units Sold]]*SalesDataTable[[#This Row],[Unit Price]]</f>
        <v>82.12</v>
      </c>
      <c r="V2218" s="8">
        <f>SalesDataTable[[#This Row],[Units Sold]]*SalesDataTable[[#This Row],[Unit Price]]*SalesDataTable[[#This Row],[Discount %]]</f>
        <v>4.1060000000000008</v>
      </c>
      <c r="W2218" s="5">
        <f>YEAR(SalesDataTable[[#This Row],[Order Date]])</f>
        <v>2026</v>
      </c>
      <c r="X2218" s="8" t="str">
        <f>"Q"&amp;ROUNDUP(MONTH(SalesDataTable[[#This Row],[Order Date]])/3,0)</f>
        <v>Q4</v>
      </c>
      <c r="Y2218" s="9">
        <f>MONTH(SalesDataTable[[#This Row],[Order Date]])</f>
        <v>10</v>
      </c>
      <c r="Z2218" s="8" t="str">
        <f>TEXT(SalesDataTable[[#This Row],[Order Date]],"mmm")</f>
        <v>Oct</v>
      </c>
    </row>
    <row r="2219" spans="1:26" ht="16">
      <c r="A2219" s="2">
        <v>1477</v>
      </c>
      <c r="B2219" s="3">
        <v>46324</v>
      </c>
      <c r="C2219" s="5">
        <f>YEAR(SalesDataTable[[#This Row],[Order Date]])</f>
        <v>2026</v>
      </c>
      <c r="D2219" s="14" t="str">
        <f>"Q"&amp;ROUNDUP(MONTH(SalesDataTable[[#This Row],[Order Date]])/3,0)</f>
        <v>Q4</v>
      </c>
      <c r="E2219" s="5">
        <f>MONTH(SalesDataTable[[#This Row],[Order Date]])</f>
        <v>10</v>
      </c>
      <c r="F2219" s="5" t="str">
        <f>TEXT(SalesDataTable[[#This Row],[Order Date]], "MMM")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25">
        <f>SalesDataTable[[#This Row],[Units Sold]]*SalesDataTable[[#This Row],[Unit Price]]</f>
        <v>121.78</v>
      </c>
      <c r="V2219" s="8">
        <f>SalesDataTable[[#This Row],[Units Sold]]*SalesDataTable[[#This Row],[Unit Price]]*SalesDataTable[[#This Row],[Discount %]]</f>
        <v>18.266999999999999</v>
      </c>
      <c r="W2219" s="5">
        <f>YEAR(SalesDataTable[[#This Row],[Order Date]])</f>
        <v>2026</v>
      </c>
      <c r="X2219" s="8" t="str">
        <f>"Q"&amp;ROUNDUP(MONTH(SalesDataTable[[#This Row],[Order Date]])/3,0)</f>
        <v>Q4</v>
      </c>
      <c r="Y2219" s="9">
        <f>MONTH(SalesDataTable[[#This Row],[Order Date]])</f>
        <v>10</v>
      </c>
      <c r="Z2219" s="8" t="str">
        <f>TEXT(SalesDataTable[[#This Row],[Order Date]],"mmm")</f>
        <v>Oct</v>
      </c>
    </row>
    <row r="2220" spans="1:26" ht="16">
      <c r="A2220" s="2">
        <v>1575</v>
      </c>
      <c r="B2220" s="3">
        <v>46324</v>
      </c>
      <c r="C2220" s="5">
        <f>YEAR(SalesDataTable[[#This Row],[Order Date]])</f>
        <v>2026</v>
      </c>
      <c r="D2220" s="14" t="str">
        <f>"Q"&amp;ROUNDUP(MONTH(SalesDataTable[[#This Row],[Order Date]])/3,0)</f>
        <v>Q4</v>
      </c>
      <c r="E2220" s="5">
        <f>MONTH(SalesDataTable[[#This Row],[Order Date]])</f>
        <v>10</v>
      </c>
      <c r="F2220" s="5" t="str">
        <f>TEXT(SalesDataTable[[#This Row],[Order Date]], "MMM")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25">
        <f>SalesDataTable[[#This Row],[Units Sold]]*SalesDataTable[[#This Row],[Unit Price]]</f>
        <v>653.40000000000009</v>
      </c>
      <c r="V2220" s="8">
        <f>SalesDataTable[[#This Row],[Units Sold]]*SalesDataTable[[#This Row],[Unit Price]]*SalesDataTable[[#This Row],[Discount %]]</f>
        <v>130.68000000000004</v>
      </c>
      <c r="W2220" s="5">
        <f>YEAR(SalesDataTable[[#This Row],[Order Date]])</f>
        <v>2026</v>
      </c>
      <c r="X2220" s="8" t="str">
        <f>"Q"&amp;ROUNDUP(MONTH(SalesDataTable[[#This Row],[Order Date]])/3,0)</f>
        <v>Q4</v>
      </c>
      <c r="Y2220" s="9">
        <f>MONTH(SalesDataTable[[#This Row],[Order Date]])</f>
        <v>10</v>
      </c>
      <c r="Z2220" s="8" t="str">
        <f>TEXT(SalesDataTable[[#This Row],[Order Date]],"mmm")</f>
        <v>Oct</v>
      </c>
    </row>
    <row r="2221" spans="1:26" ht="16">
      <c r="A2221" s="2">
        <v>2830</v>
      </c>
      <c r="B2221" s="3">
        <v>46324</v>
      </c>
      <c r="C2221" s="5">
        <f>YEAR(SalesDataTable[[#This Row],[Order Date]])</f>
        <v>2026</v>
      </c>
      <c r="D2221" s="14" t="str">
        <f>"Q"&amp;ROUNDUP(MONTH(SalesDataTable[[#This Row],[Order Date]])/3,0)</f>
        <v>Q4</v>
      </c>
      <c r="E2221" s="5">
        <f>MONTH(SalesDataTable[[#This Row],[Order Date]])</f>
        <v>10</v>
      </c>
      <c r="F2221" s="5" t="str">
        <f>TEXT(SalesDataTable[[#This Row],[Order Date]], "MMM")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25">
        <f>SalesDataTable[[#This Row],[Units Sold]]*SalesDataTable[[#This Row],[Unit Price]]</f>
        <v>161.94999999999999</v>
      </c>
      <c r="V2221" s="8">
        <f>SalesDataTable[[#This Row],[Units Sold]]*SalesDataTable[[#This Row],[Unit Price]]*SalesDataTable[[#This Row],[Discount %]]</f>
        <v>0</v>
      </c>
      <c r="W2221" s="5">
        <f>YEAR(SalesDataTable[[#This Row],[Order Date]])</f>
        <v>2026</v>
      </c>
      <c r="X2221" s="8" t="str">
        <f>"Q"&amp;ROUNDUP(MONTH(SalesDataTable[[#This Row],[Order Date]])/3,0)</f>
        <v>Q4</v>
      </c>
      <c r="Y2221" s="9">
        <f>MONTH(SalesDataTable[[#This Row],[Order Date]])</f>
        <v>10</v>
      </c>
      <c r="Z2221" s="8" t="str">
        <f>TEXT(SalesDataTable[[#This Row],[Order Date]],"mmm")</f>
        <v>Oct</v>
      </c>
    </row>
    <row r="2222" spans="1:26" ht="16">
      <c r="A2222" s="2">
        <v>2884</v>
      </c>
      <c r="B2222" s="3">
        <v>46324</v>
      </c>
      <c r="C2222" s="5">
        <f>YEAR(SalesDataTable[[#This Row],[Order Date]])</f>
        <v>2026</v>
      </c>
      <c r="D2222" s="14" t="str">
        <f>"Q"&amp;ROUNDUP(MONTH(SalesDataTable[[#This Row],[Order Date]])/3,0)</f>
        <v>Q4</v>
      </c>
      <c r="E2222" s="5">
        <f>MONTH(SalesDataTable[[#This Row],[Order Date]])</f>
        <v>10</v>
      </c>
      <c r="F2222" s="5" t="str">
        <f>TEXT(SalesDataTable[[#This Row],[Order Date]], "MMM")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25">
        <f>SalesDataTable[[#This Row],[Units Sold]]*SalesDataTable[[#This Row],[Unit Price]]</f>
        <v>167.2</v>
      </c>
      <c r="V2222" s="8">
        <f>SalesDataTable[[#This Row],[Units Sold]]*SalesDataTable[[#This Row],[Unit Price]]*SalesDataTable[[#This Row],[Discount %]]</f>
        <v>0</v>
      </c>
      <c r="W2222" s="5">
        <f>YEAR(SalesDataTable[[#This Row],[Order Date]])</f>
        <v>2026</v>
      </c>
      <c r="X2222" s="8" t="str">
        <f>"Q"&amp;ROUNDUP(MONTH(SalesDataTable[[#This Row],[Order Date]])/3,0)</f>
        <v>Q4</v>
      </c>
      <c r="Y2222" s="9">
        <f>MONTH(SalesDataTable[[#This Row],[Order Date]])</f>
        <v>10</v>
      </c>
      <c r="Z2222" s="8" t="str">
        <f>TEXT(SalesDataTable[[#This Row],[Order Date]],"mmm")</f>
        <v>Oct</v>
      </c>
    </row>
    <row r="2223" spans="1:26" ht="16">
      <c r="A2223" s="2">
        <v>3093</v>
      </c>
      <c r="B2223" s="3">
        <v>46324</v>
      </c>
      <c r="C2223" s="5">
        <f>YEAR(SalesDataTable[[#This Row],[Order Date]])</f>
        <v>2026</v>
      </c>
      <c r="D2223" s="14" t="str">
        <f>"Q"&amp;ROUNDUP(MONTH(SalesDataTable[[#This Row],[Order Date]])/3,0)</f>
        <v>Q4</v>
      </c>
      <c r="E2223" s="5">
        <f>MONTH(SalesDataTable[[#This Row],[Order Date]])</f>
        <v>10</v>
      </c>
      <c r="F2223" s="5" t="str">
        <f>TEXT(SalesDataTable[[#This Row],[Order Date]], "MMM")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25">
        <f>SalesDataTable[[#This Row],[Units Sold]]*SalesDataTable[[#This Row],[Unit Price]]</f>
        <v>582.56999999999994</v>
      </c>
      <c r="V2223" s="8">
        <f>SalesDataTable[[#This Row],[Units Sold]]*SalesDataTable[[#This Row],[Unit Price]]*SalesDataTable[[#This Row],[Discount %]]</f>
        <v>87.385499999999993</v>
      </c>
      <c r="W2223" s="5">
        <f>YEAR(SalesDataTable[[#This Row],[Order Date]])</f>
        <v>2026</v>
      </c>
      <c r="X2223" s="8" t="str">
        <f>"Q"&amp;ROUNDUP(MONTH(SalesDataTable[[#This Row],[Order Date]])/3,0)</f>
        <v>Q4</v>
      </c>
      <c r="Y2223" s="9">
        <f>MONTH(SalesDataTable[[#This Row],[Order Date]])</f>
        <v>10</v>
      </c>
      <c r="Z2223" s="8" t="str">
        <f>TEXT(SalesDataTable[[#This Row],[Order Date]],"mmm")</f>
        <v>Oct</v>
      </c>
    </row>
    <row r="2224" spans="1:26" ht="16">
      <c r="A2224" s="2">
        <v>3613</v>
      </c>
      <c r="B2224" s="3">
        <v>46324</v>
      </c>
      <c r="C2224" s="5">
        <f>YEAR(SalesDataTable[[#This Row],[Order Date]])</f>
        <v>2026</v>
      </c>
      <c r="D2224" s="14" t="str">
        <f>"Q"&amp;ROUNDUP(MONTH(SalesDataTable[[#This Row],[Order Date]])/3,0)</f>
        <v>Q4</v>
      </c>
      <c r="E2224" s="5">
        <f>MONTH(SalesDataTable[[#This Row],[Order Date]])</f>
        <v>10</v>
      </c>
      <c r="F2224" s="5" t="str">
        <f>TEXT(SalesDataTable[[#This Row],[Order Date]], "MMM")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25">
        <f>SalesDataTable[[#This Row],[Units Sold]]*SalesDataTable[[#This Row],[Unit Price]]</f>
        <v>502.23</v>
      </c>
      <c r="V2224" s="8">
        <f>SalesDataTable[[#This Row],[Units Sold]]*SalesDataTable[[#This Row],[Unit Price]]*SalesDataTable[[#This Row],[Discount %]]</f>
        <v>0</v>
      </c>
      <c r="W2224" s="5">
        <f>YEAR(SalesDataTable[[#This Row],[Order Date]])</f>
        <v>2026</v>
      </c>
      <c r="X2224" s="8" t="str">
        <f>"Q"&amp;ROUNDUP(MONTH(SalesDataTable[[#This Row],[Order Date]])/3,0)</f>
        <v>Q4</v>
      </c>
      <c r="Y2224" s="9">
        <f>MONTH(SalesDataTable[[#This Row],[Order Date]])</f>
        <v>10</v>
      </c>
      <c r="Z2224" s="8" t="str">
        <f>TEXT(SalesDataTable[[#This Row],[Order Date]],"mmm")</f>
        <v>Oct</v>
      </c>
    </row>
    <row r="2225" spans="1:26" ht="16">
      <c r="A2225" s="2">
        <v>4496</v>
      </c>
      <c r="B2225" s="3">
        <v>46324</v>
      </c>
      <c r="C2225" s="5">
        <f>YEAR(SalesDataTable[[#This Row],[Order Date]])</f>
        <v>2026</v>
      </c>
      <c r="D2225" s="14" t="str">
        <f>"Q"&amp;ROUNDUP(MONTH(SalesDataTable[[#This Row],[Order Date]])/3,0)</f>
        <v>Q4</v>
      </c>
      <c r="E2225" s="5">
        <f>MONTH(SalesDataTable[[#This Row],[Order Date]])</f>
        <v>10</v>
      </c>
      <c r="F2225" s="5" t="str">
        <f>TEXT(SalesDataTable[[#This Row],[Order Date]], "MMM")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25">
        <f>SalesDataTable[[#This Row],[Units Sold]]*SalesDataTable[[#This Row],[Unit Price]]</f>
        <v>81.66</v>
      </c>
      <c r="V2225" s="8">
        <f>SalesDataTable[[#This Row],[Units Sold]]*SalesDataTable[[#This Row],[Unit Price]]*SalesDataTable[[#This Row],[Discount %]]</f>
        <v>8.1660000000000004</v>
      </c>
      <c r="W2225" s="5">
        <f>YEAR(SalesDataTable[[#This Row],[Order Date]])</f>
        <v>2026</v>
      </c>
      <c r="X2225" s="8" t="str">
        <f>"Q"&amp;ROUNDUP(MONTH(SalesDataTable[[#This Row],[Order Date]])/3,0)</f>
        <v>Q4</v>
      </c>
      <c r="Y2225" s="9">
        <f>MONTH(SalesDataTable[[#This Row],[Order Date]])</f>
        <v>10</v>
      </c>
      <c r="Z2225" s="8" t="str">
        <f>TEXT(SalesDataTable[[#This Row],[Order Date]],"mmm")</f>
        <v>Oct</v>
      </c>
    </row>
    <row r="2226" spans="1:26" ht="16">
      <c r="A2226" s="2">
        <v>5194</v>
      </c>
      <c r="B2226" s="3">
        <v>46324</v>
      </c>
      <c r="C2226" s="5">
        <f>YEAR(SalesDataTable[[#This Row],[Order Date]])</f>
        <v>2026</v>
      </c>
      <c r="D2226" s="14" t="str">
        <f>"Q"&amp;ROUNDUP(MONTH(SalesDataTable[[#This Row],[Order Date]])/3,0)</f>
        <v>Q4</v>
      </c>
      <c r="E2226" s="5">
        <f>MONTH(SalesDataTable[[#This Row],[Order Date]])</f>
        <v>10</v>
      </c>
      <c r="F2226" s="5" t="str">
        <f>TEXT(SalesDataTable[[#This Row],[Order Date]], "MMM")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25">
        <f>SalesDataTable[[#This Row],[Units Sold]]*SalesDataTable[[#This Row],[Unit Price]]</f>
        <v>970.08</v>
      </c>
      <c r="V2226" s="8">
        <f>SalesDataTable[[#This Row],[Units Sold]]*SalesDataTable[[#This Row],[Unit Price]]*SalesDataTable[[#This Row],[Discount %]]</f>
        <v>97.00800000000001</v>
      </c>
      <c r="W2226" s="5">
        <f>YEAR(SalesDataTable[[#This Row],[Order Date]])</f>
        <v>2026</v>
      </c>
      <c r="X2226" s="8" t="str">
        <f>"Q"&amp;ROUNDUP(MONTH(SalesDataTable[[#This Row],[Order Date]])/3,0)</f>
        <v>Q4</v>
      </c>
      <c r="Y2226" s="9">
        <f>MONTH(SalesDataTable[[#This Row],[Order Date]])</f>
        <v>10</v>
      </c>
      <c r="Z2226" s="8" t="str">
        <f>TEXT(SalesDataTable[[#This Row],[Order Date]],"mmm")</f>
        <v>Oct</v>
      </c>
    </row>
    <row r="2227" spans="1:26" ht="16">
      <c r="A2227" s="2">
        <v>339</v>
      </c>
      <c r="B2227" s="3">
        <v>46325</v>
      </c>
      <c r="C2227" s="5">
        <f>YEAR(SalesDataTable[[#This Row],[Order Date]])</f>
        <v>2026</v>
      </c>
      <c r="D2227" s="14" t="str">
        <f>"Q"&amp;ROUNDUP(MONTH(SalesDataTable[[#This Row],[Order Date]])/3,0)</f>
        <v>Q4</v>
      </c>
      <c r="E2227" s="5">
        <f>MONTH(SalesDataTable[[#This Row],[Order Date]])</f>
        <v>10</v>
      </c>
      <c r="F2227" s="5" t="str">
        <f>TEXT(SalesDataTable[[#This Row],[Order Date]], "MMM")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25">
        <f>SalesDataTable[[#This Row],[Units Sold]]*SalesDataTable[[#This Row],[Unit Price]]</f>
        <v>39.65</v>
      </c>
      <c r="V2227" s="8">
        <f>SalesDataTable[[#This Row],[Units Sold]]*SalesDataTable[[#This Row],[Unit Price]]*SalesDataTable[[#This Row],[Discount %]]</f>
        <v>0</v>
      </c>
      <c r="W2227" s="5">
        <f>YEAR(SalesDataTable[[#This Row],[Order Date]])</f>
        <v>2026</v>
      </c>
      <c r="X2227" s="8" t="str">
        <f>"Q"&amp;ROUNDUP(MONTH(SalesDataTable[[#This Row],[Order Date]])/3,0)</f>
        <v>Q4</v>
      </c>
      <c r="Y2227" s="9">
        <f>MONTH(SalesDataTable[[#This Row],[Order Date]])</f>
        <v>10</v>
      </c>
      <c r="Z2227" s="8" t="str">
        <f>TEXT(SalesDataTable[[#This Row],[Order Date]],"mmm")</f>
        <v>Oct</v>
      </c>
    </row>
    <row r="2228" spans="1:26" ht="16">
      <c r="A2228" s="2">
        <v>1199</v>
      </c>
      <c r="B2228" s="3">
        <v>46325</v>
      </c>
      <c r="C2228" s="5">
        <f>YEAR(SalesDataTable[[#This Row],[Order Date]])</f>
        <v>2026</v>
      </c>
      <c r="D2228" s="14" t="str">
        <f>"Q"&amp;ROUNDUP(MONTH(SalesDataTable[[#This Row],[Order Date]])/3,0)</f>
        <v>Q4</v>
      </c>
      <c r="E2228" s="5">
        <f>MONTH(SalesDataTable[[#This Row],[Order Date]])</f>
        <v>10</v>
      </c>
      <c r="F2228" s="5" t="str">
        <f>TEXT(SalesDataTable[[#This Row],[Order Date]], "MMM")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25">
        <f>SalesDataTable[[#This Row],[Units Sold]]*SalesDataTable[[#This Row],[Unit Price]]</f>
        <v>102.47</v>
      </c>
      <c r="V2228" s="8">
        <f>SalesDataTable[[#This Row],[Units Sold]]*SalesDataTable[[#This Row],[Unit Price]]*SalesDataTable[[#This Row],[Discount %]]</f>
        <v>10.247</v>
      </c>
      <c r="W2228" s="5">
        <f>YEAR(SalesDataTable[[#This Row],[Order Date]])</f>
        <v>2026</v>
      </c>
      <c r="X2228" s="8" t="str">
        <f>"Q"&amp;ROUNDUP(MONTH(SalesDataTable[[#This Row],[Order Date]])/3,0)</f>
        <v>Q4</v>
      </c>
      <c r="Y2228" s="9">
        <f>MONTH(SalesDataTable[[#This Row],[Order Date]])</f>
        <v>10</v>
      </c>
      <c r="Z2228" s="8" t="str">
        <f>TEXT(SalesDataTable[[#This Row],[Order Date]],"mmm")</f>
        <v>Oct</v>
      </c>
    </row>
    <row r="2229" spans="1:26" ht="16">
      <c r="A2229" s="2">
        <v>1253</v>
      </c>
      <c r="B2229" s="3">
        <v>46325</v>
      </c>
      <c r="C2229" s="5">
        <f>YEAR(SalesDataTable[[#This Row],[Order Date]])</f>
        <v>2026</v>
      </c>
      <c r="D2229" s="14" t="str">
        <f>"Q"&amp;ROUNDUP(MONTH(SalesDataTable[[#This Row],[Order Date]])/3,0)</f>
        <v>Q4</v>
      </c>
      <c r="E2229" s="5">
        <f>MONTH(SalesDataTable[[#This Row],[Order Date]])</f>
        <v>10</v>
      </c>
      <c r="F2229" s="5" t="str">
        <f>TEXT(SalesDataTable[[#This Row],[Order Date]], "MMM")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25">
        <f>SalesDataTable[[#This Row],[Units Sold]]*SalesDataTable[[#This Row],[Unit Price]]</f>
        <v>80.86</v>
      </c>
      <c r="V2229" s="8">
        <f>SalesDataTable[[#This Row],[Units Sold]]*SalesDataTable[[#This Row],[Unit Price]]*SalesDataTable[[#This Row],[Discount %]]</f>
        <v>0</v>
      </c>
      <c r="W2229" s="5">
        <f>YEAR(SalesDataTable[[#This Row],[Order Date]])</f>
        <v>2026</v>
      </c>
      <c r="X2229" s="8" t="str">
        <f>"Q"&amp;ROUNDUP(MONTH(SalesDataTable[[#This Row],[Order Date]])/3,0)</f>
        <v>Q4</v>
      </c>
      <c r="Y2229" s="9">
        <f>MONTH(SalesDataTable[[#This Row],[Order Date]])</f>
        <v>10</v>
      </c>
      <c r="Z2229" s="8" t="str">
        <f>TEXT(SalesDataTable[[#This Row],[Order Date]],"mmm")</f>
        <v>Oct</v>
      </c>
    </row>
    <row r="2230" spans="1:26" ht="16">
      <c r="A2230" s="2">
        <v>1407</v>
      </c>
      <c r="B2230" s="3">
        <v>46325</v>
      </c>
      <c r="C2230" s="5">
        <f>YEAR(SalesDataTable[[#This Row],[Order Date]])</f>
        <v>2026</v>
      </c>
      <c r="D2230" s="14" t="str">
        <f>"Q"&amp;ROUNDUP(MONTH(SalesDataTable[[#This Row],[Order Date]])/3,0)</f>
        <v>Q4</v>
      </c>
      <c r="E2230" s="5">
        <f>MONTH(SalesDataTable[[#This Row],[Order Date]])</f>
        <v>10</v>
      </c>
      <c r="F2230" s="5" t="str">
        <f>TEXT(SalesDataTable[[#This Row],[Order Date]], "MMM")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25">
        <f>SalesDataTable[[#This Row],[Units Sold]]*SalesDataTable[[#This Row],[Unit Price]]</f>
        <v>71.760000000000005</v>
      </c>
      <c r="V2230" s="8">
        <f>SalesDataTable[[#This Row],[Units Sold]]*SalesDataTable[[#This Row],[Unit Price]]*SalesDataTable[[#This Row],[Discount %]]</f>
        <v>3.5880000000000005</v>
      </c>
      <c r="W2230" s="5">
        <f>YEAR(SalesDataTable[[#This Row],[Order Date]])</f>
        <v>2026</v>
      </c>
      <c r="X2230" s="8" t="str">
        <f>"Q"&amp;ROUNDUP(MONTH(SalesDataTable[[#This Row],[Order Date]])/3,0)</f>
        <v>Q4</v>
      </c>
      <c r="Y2230" s="9">
        <f>MONTH(SalesDataTable[[#This Row],[Order Date]])</f>
        <v>10</v>
      </c>
      <c r="Z2230" s="8" t="str">
        <f>TEXT(SalesDataTable[[#This Row],[Order Date]],"mmm")</f>
        <v>Oct</v>
      </c>
    </row>
    <row r="2231" spans="1:26" ht="16">
      <c r="A2231" s="2">
        <v>2532</v>
      </c>
      <c r="B2231" s="3">
        <v>46325</v>
      </c>
      <c r="C2231" s="5">
        <f>YEAR(SalesDataTable[[#This Row],[Order Date]])</f>
        <v>2026</v>
      </c>
      <c r="D2231" s="14" t="str">
        <f>"Q"&amp;ROUNDUP(MONTH(SalesDataTable[[#This Row],[Order Date]])/3,0)</f>
        <v>Q4</v>
      </c>
      <c r="E2231" s="5">
        <f>MONTH(SalesDataTable[[#This Row],[Order Date]])</f>
        <v>10</v>
      </c>
      <c r="F2231" s="5" t="str">
        <f>TEXT(SalesDataTable[[#This Row],[Order Date]], "MMM")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25">
        <f>SalesDataTable[[#This Row],[Units Sold]]*SalesDataTable[[#This Row],[Unit Price]]</f>
        <v>80.400000000000006</v>
      </c>
      <c r="V2231" s="8">
        <f>SalesDataTable[[#This Row],[Units Sold]]*SalesDataTable[[#This Row],[Unit Price]]*SalesDataTable[[#This Row],[Discount %]]</f>
        <v>0</v>
      </c>
      <c r="W2231" s="5">
        <f>YEAR(SalesDataTable[[#This Row],[Order Date]])</f>
        <v>2026</v>
      </c>
      <c r="X2231" s="8" t="str">
        <f>"Q"&amp;ROUNDUP(MONTH(SalesDataTable[[#This Row],[Order Date]])/3,0)</f>
        <v>Q4</v>
      </c>
      <c r="Y2231" s="9">
        <f>MONTH(SalesDataTable[[#This Row],[Order Date]])</f>
        <v>10</v>
      </c>
      <c r="Z2231" s="8" t="str">
        <f>TEXT(SalesDataTable[[#This Row],[Order Date]],"mmm")</f>
        <v>Oct</v>
      </c>
    </row>
    <row r="2232" spans="1:26" ht="16">
      <c r="A2232" s="2">
        <v>307</v>
      </c>
      <c r="B2232" s="3">
        <v>46326</v>
      </c>
      <c r="C2232" s="5">
        <f>YEAR(SalesDataTable[[#This Row],[Order Date]])</f>
        <v>2026</v>
      </c>
      <c r="D2232" s="14" t="str">
        <f>"Q"&amp;ROUNDUP(MONTH(SalesDataTable[[#This Row],[Order Date]])/3,0)</f>
        <v>Q4</v>
      </c>
      <c r="E2232" s="5">
        <f>MONTH(SalesDataTable[[#This Row],[Order Date]])</f>
        <v>10</v>
      </c>
      <c r="F2232" s="5" t="str">
        <f>TEXT(SalesDataTable[[#This Row],[Order Date]], "MMM")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25">
        <f>SalesDataTable[[#This Row],[Units Sold]]*SalesDataTable[[#This Row],[Unit Price]]</f>
        <v>37.08</v>
      </c>
      <c r="V2232" s="8">
        <f>SalesDataTable[[#This Row],[Units Sold]]*SalesDataTable[[#This Row],[Unit Price]]*SalesDataTable[[#This Row],[Discount %]]</f>
        <v>0</v>
      </c>
      <c r="W2232" s="5">
        <f>YEAR(SalesDataTable[[#This Row],[Order Date]])</f>
        <v>2026</v>
      </c>
      <c r="X2232" s="8" t="str">
        <f>"Q"&amp;ROUNDUP(MONTH(SalesDataTable[[#This Row],[Order Date]])/3,0)</f>
        <v>Q4</v>
      </c>
      <c r="Y2232" s="9">
        <f>MONTH(SalesDataTable[[#This Row],[Order Date]])</f>
        <v>10</v>
      </c>
      <c r="Z2232" s="8" t="str">
        <f>TEXT(SalesDataTable[[#This Row],[Order Date]],"mmm")</f>
        <v>Oct</v>
      </c>
    </row>
    <row r="2233" spans="1:26" ht="16">
      <c r="A2233" s="2">
        <v>3257</v>
      </c>
      <c r="B2233" s="3">
        <v>46326</v>
      </c>
      <c r="C2233" s="5">
        <f>YEAR(SalesDataTable[[#This Row],[Order Date]])</f>
        <v>2026</v>
      </c>
      <c r="D2233" s="14" t="str">
        <f>"Q"&amp;ROUNDUP(MONTH(SalesDataTable[[#This Row],[Order Date]])/3,0)</f>
        <v>Q4</v>
      </c>
      <c r="E2233" s="5">
        <f>MONTH(SalesDataTable[[#This Row],[Order Date]])</f>
        <v>10</v>
      </c>
      <c r="F2233" s="5" t="str">
        <f>TEXT(SalesDataTable[[#This Row],[Order Date]], "MMM")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25">
        <f>SalesDataTable[[#This Row],[Units Sold]]*SalesDataTable[[#This Row],[Unit Price]]</f>
        <v>995.52</v>
      </c>
      <c r="V2233" s="8">
        <f>SalesDataTable[[#This Row],[Units Sold]]*SalesDataTable[[#This Row],[Unit Price]]*SalesDataTable[[#This Row],[Discount %]]</f>
        <v>0</v>
      </c>
      <c r="W2233" s="5">
        <f>YEAR(SalesDataTable[[#This Row],[Order Date]])</f>
        <v>2026</v>
      </c>
      <c r="X2233" s="8" t="str">
        <f>"Q"&amp;ROUNDUP(MONTH(SalesDataTable[[#This Row],[Order Date]])/3,0)</f>
        <v>Q4</v>
      </c>
      <c r="Y2233" s="9">
        <f>MONTH(SalesDataTable[[#This Row],[Order Date]])</f>
        <v>10</v>
      </c>
      <c r="Z2233" s="8" t="str">
        <f>TEXT(SalesDataTable[[#This Row],[Order Date]],"mmm")</f>
        <v>Oct</v>
      </c>
    </row>
    <row r="2234" spans="1:26" ht="16">
      <c r="A2234" s="2">
        <v>3739</v>
      </c>
      <c r="B2234" s="3">
        <v>46326</v>
      </c>
      <c r="C2234" s="5">
        <f>YEAR(SalesDataTable[[#This Row],[Order Date]])</f>
        <v>2026</v>
      </c>
      <c r="D2234" s="14" t="str">
        <f>"Q"&amp;ROUNDUP(MONTH(SalesDataTable[[#This Row],[Order Date]])/3,0)</f>
        <v>Q4</v>
      </c>
      <c r="E2234" s="5">
        <f>MONTH(SalesDataTable[[#This Row],[Order Date]])</f>
        <v>10</v>
      </c>
      <c r="F2234" s="5" t="str">
        <f>TEXT(SalesDataTable[[#This Row],[Order Date]], "MMM")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25">
        <f>SalesDataTable[[#This Row],[Units Sold]]*SalesDataTable[[#This Row],[Unit Price]]</f>
        <v>135.19</v>
      </c>
      <c r="V2234" s="8">
        <f>SalesDataTable[[#This Row],[Units Sold]]*SalesDataTable[[#This Row],[Unit Price]]*SalesDataTable[[#This Row],[Discount %]]</f>
        <v>0</v>
      </c>
      <c r="W2234" s="5">
        <f>YEAR(SalesDataTable[[#This Row],[Order Date]])</f>
        <v>2026</v>
      </c>
      <c r="X2234" s="8" t="str">
        <f>"Q"&amp;ROUNDUP(MONTH(SalesDataTable[[#This Row],[Order Date]])/3,0)</f>
        <v>Q4</v>
      </c>
      <c r="Y2234" s="9">
        <f>MONTH(SalesDataTable[[#This Row],[Order Date]])</f>
        <v>10</v>
      </c>
      <c r="Z2234" s="8" t="str">
        <f>TEXT(SalesDataTable[[#This Row],[Order Date]],"mmm")</f>
        <v>Oct</v>
      </c>
    </row>
    <row r="2235" spans="1:26" ht="16">
      <c r="A2235" s="2">
        <v>77</v>
      </c>
      <c r="B2235" s="3">
        <v>46327</v>
      </c>
      <c r="C2235" s="5">
        <f>YEAR(SalesDataTable[[#This Row],[Order Date]])</f>
        <v>2026</v>
      </c>
      <c r="D2235" s="14" t="str">
        <f>"Q"&amp;ROUNDUP(MONTH(SalesDataTable[[#This Row],[Order Date]])/3,0)</f>
        <v>Q4</v>
      </c>
      <c r="E2235" s="5">
        <f>MONTH(SalesDataTable[[#This Row],[Order Date]])</f>
        <v>11</v>
      </c>
      <c r="F2235" s="5" t="str">
        <f>TEXT(SalesDataTable[[#This Row],[Order Date]], "MMM")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25">
        <f>SalesDataTable[[#This Row],[Units Sold]]*SalesDataTable[[#This Row],[Unit Price]]</f>
        <v>267.92</v>
      </c>
      <c r="V2235" s="8">
        <f>SalesDataTable[[#This Row],[Units Sold]]*SalesDataTable[[#This Row],[Unit Price]]*SalesDataTable[[#This Row],[Discount %]]</f>
        <v>26.792000000000002</v>
      </c>
      <c r="W2235" s="5">
        <f>YEAR(SalesDataTable[[#This Row],[Order Date]])</f>
        <v>2026</v>
      </c>
      <c r="X2235" s="8" t="str">
        <f>"Q"&amp;ROUNDUP(MONTH(SalesDataTable[[#This Row],[Order Date]])/3,0)</f>
        <v>Q4</v>
      </c>
      <c r="Y2235" s="9">
        <f>MONTH(SalesDataTable[[#This Row],[Order Date]])</f>
        <v>11</v>
      </c>
      <c r="Z2235" s="8" t="str">
        <f>TEXT(SalesDataTable[[#This Row],[Order Date]],"mmm")</f>
        <v>Nov</v>
      </c>
    </row>
    <row r="2236" spans="1:26" ht="16">
      <c r="A2236" s="2">
        <v>461</v>
      </c>
      <c r="B2236" s="3">
        <v>46327</v>
      </c>
      <c r="C2236" s="5">
        <f>YEAR(SalesDataTable[[#This Row],[Order Date]])</f>
        <v>2026</v>
      </c>
      <c r="D2236" s="14" t="str">
        <f>"Q"&amp;ROUNDUP(MONTH(SalesDataTable[[#This Row],[Order Date]])/3,0)</f>
        <v>Q4</v>
      </c>
      <c r="E2236" s="5">
        <f>MONTH(SalesDataTable[[#This Row],[Order Date]])</f>
        <v>11</v>
      </c>
      <c r="F2236" s="5" t="str">
        <f>TEXT(SalesDataTable[[#This Row],[Order Date]], "MMM")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25">
        <f>SalesDataTable[[#This Row],[Units Sold]]*SalesDataTable[[#This Row],[Unit Price]]</f>
        <v>155.01</v>
      </c>
      <c r="V2236" s="8">
        <f>SalesDataTable[[#This Row],[Units Sold]]*SalesDataTable[[#This Row],[Unit Price]]*SalesDataTable[[#This Row],[Discount %]]</f>
        <v>7.7504999999999997</v>
      </c>
      <c r="W2236" s="5">
        <f>YEAR(SalesDataTable[[#This Row],[Order Date]])</f>
        <v>2026</v>
      </c>
      <c r="X2236" s="8" t="str">
        <f>"Q"&amp;ROUNDUP(MONTH(SalesDataTable[[#This Row],[Order Date]])/3,0)</f>
        <v>Q4</v>
      </c>
      <c r="Y2236" s="9">
        <f>MONTH(SalesDataTable[[#This Row],[Order Date]])</f>
        <v>11</v>
      </c>
      <c r="Z2236" s="8" t="str">
        <f>TEXT(SalesDataTable[[#This Row],[Order Date]],"mmm")</f>
        <v>Nov</v>
      </c>
    </row>
    <row r="2237" spans="1:26" ht="16">
      <c r="A2237" s="2">
        <v>732</v>
      </c>
      <c r="B2237" s="3">
        <v>46327</v>
      </c>
      <c r="C2237" s="5">
        <f>YEAR(SalesDataTable[[#This Row],[Order Date]])</f>
        <v>2026</v>
      </c>
      <c r="D2237" s="14" t="str">
        <f>"Q"&amp;ROUNDUP(MONTH(SalesDataTable[[#This Row],[Order Date]])/3,0)</f>
        <v>Q4</v>
      </c>
      <c r="E2237" s="5">
        <f>MONTH(SalesDataTable[[#This Row],[Order Date]])</f>
        <v>11</v>
      </c>
      <c r="F2237" s="5" t="str">
        <f>TEXT(SalesDataTable[[#This Row],[Order Date]], "MMM")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25">
        <f>SalesDataTable[[#This Row],[Units Sold]]*SalesDataTable[[#This Row],[Unit Price]]</f>
        <v>150.46</v>
      </c>
      <c r="V2237" s="8">
        <f>SalesDataTable[[#This Row],[Units Sold]]*SalesDataTable[[#This Row],[Unit Price]]*SalesDataTable[[#This Row],[Discount %]]</f>
        <v>22.568999999999999</v>
      </c>
      <c r="W2237" s="5">
        <f>YEAR(SalesDataTable[[#This Row],[Order Date]])</f>
        <v>2026</v>
      </c>
      <c r="X2237" s="8" t="str">
        <f>"Q"&amp;ROUNDUP(MONTH(SalesDataTable[[#This Row],[Order Date]])/3,0)</f>
        <v>Q4</v>
      </c>
      <c r="Y2237" s="9">
        <f>MONTH(SalesDataTable[[#This Row],[Order Date]])</f>
        <v>11</v>
      </c>
      <c r="Z2237" s="8" t="str">
        <f>TEXT(SalesDataTable[[#This Row],[Order Date]],"mmm")</f>
        <v>Nov</v>
      </c>
    </row>
    <row r="2238" spans="1:26" ht="16">
      <c r="A2238" s="2">
        <v>919</v>
      </c>
      <c r="B2238" s="3">
        <v>46327</v>
      </c>
      <c r="C2238" s="5">
        <f>YEAR(SalesDataTable[[#This Row],[Order Date]])</f>
        <v>2026</v>
      </c>
      <c r="D2238" s="14" t="str">
        <f>"Q"&amp;ROUNDUP(MONTH(SalesDataTable[[#This Row],[Order Date]])/3,0)</f>
        <v>Q4</v>
      </c>
      <c r="E2238" s="5">
        <f>MONTH(SalesDataTable[[#This Row],[Order Date]])</f>
        <v>11</v>
      </c>
      <c r="F2238" s="5" t="str">
        <f>TEXT(SalesDataTable[[#This Row],[Order Date]], "MMM")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25">
        <f>SalesDataTable[[#This Row],[Units Sold]]*SalesDataTable[[#This Row],[Unit Price]]</f>
        <v>103.53</v>
      </c>
      <c r="V2238" s="8">
        <f>SalesDataTable[[#This Row],[Units Sold]]*SalesDataTable[[#This Row],[Unit Price]]*SalesDataTable[[#This Row],[Discount %]]</f>
        <v>10.353000000000002</v>
      </c>
      <c r="W2238" s="5">
        <f>YEAR(SalesDataTable[[#This Row],[Order Date]])</f>
        <v>2026</v>
      </c>
      <c r="X2238" s="8" t="str">
        <f>"Q"&amp;ROUNDUP(MONTH(SalesDataTable[[#This Row],[Order Date]])/3,0)</f>
        <v>Q4</v>
      </c>
      <c r="Y2238" s="9">
        <f>MONTH(SalesDataTable[[#This Row],[Order Date]])</f>
        <v>11</v>
      </c>
      <c r="Z2238" s="8" t="str">
        <f>TEXT(SalesDataTable[[#This Row],[Order Date]],"mmm")</f>
        <v>Nov</v>
      </c>
    </row>
    <row r="2239" spans="1:26" ht="16">
      <c r="A2239" s="2">
        <v>949</v>
      </c>
      <c r="B2239" s="3">
        <v>46327</v>
      </c>
      <c r="C2239" s="5">
        <f>YEAR(SalesDataTable[[#This Row],[Order Date]])</f>
        <v>2026</v>
      </c>
      <c r="D2239" s="14" t="str">
        <f>"Q"&amp;ROUNDUP(MONTH(SalesDataTable[[#This Row],[Order Date]])/3,0)</f>
        <v>Q4</v>
      </c>
      <c r="E2239" s="5">
        <f>MONTH(SalesDataTable[[#This Row],[Order Date]])</f>
        <v>11</v>
      </c>
      <c r="F2239" s="5" t="str">
        <f>TEXT(SalesDataTable[[#This Row],[Order Date]], "MMM")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25">
        <f>SalesDataTable[[#This Row],[Units Sold]]*SalesDataTable[[#This Row],[Unit Price]]</f>
        <v>413.32</v>
      </c>
      <c r="V2239" s="8">
        <f>SalesDataTable[[#This Row],[Units Sold]]*SalesDataTable[[#This Row],[Unit Price]]*SalesDataTable[[#This Row],[Discount %]]</f>
        <v>0</v>
      </c>
      <c r="W2239" s="5">
        <f>YEAR(SalesDataTable[[#This Row],[Order Date]])</f>
        <v>2026</v>
      </c>
      <c r="X2239" s="8" t="str">
        <f>"Q"&amp;ROUNDUP(MONTH(SalesDataTable[[#This Row],[Order Date]])/3,0)</f>
        <v>Q4</v>
      </c>
      <c r="Y2239" s="9">
        <f>MONTH(SalesDataTable[[#This Row],[Order Date]])</f>
        <v>11</v>
      </c>
      <c r="Z2239" s="8" t="str">
        <f>TEXT(SalesDataTable[[#This Row],[Order Date]],"mmm")</f>
        <v>Nov</v>
      </c>
    </row>
    <row r="2240" spans="1:26" ht="16">
      <c r="A2240" s="2">
        <v>1185</v>
      </c>
      <c r="B2240" s="3">
        <v>46327</v>
      </c>
      <c r="C2240" s="5">
        <f>YEAR(SalesDataTable[[#This Row],[Order Date]])</f>
        <v>2026</v>
      </c>
      <c r="D2240" s="14" t="str">
        <f>"Q"&amp;ROUNDUP(MONTH(SalesDataTable[[#This Row],[Order Date]])/3,0)</f>
        <v>Q4</v>
      </c>
      <c r="E2240" s="5">
        <f>MONTH(SalesDataTable[[#This Row],[Order Date]])</f>
        <v>11</v>
      </c>
      <c r="F2240" s="5" t="str">
        <f>TEXT(SalesDataTable[[#This Row],[Order Date]], "MMM")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25">
        <f>SalesDataTable[[#This Row],[Units Sold]]*SalesDataTable[[#This Row],[Unit Price]]</f>
        <v>185.39999999999998</v>
      </c>
      <c r="V2240" s="8">
        <f>SalesDataTable[[#This Row],[Units Sold]]*SalesDataTable[[#This Row],[Unit Price]]*SalesDataTable[[#This Row],[Discount %]]</f>
        <v>27.809999999999995</v>
      </c>
      <c r="W2240" s="5">
        <f>YEAR(SalesDataTable[[#This Row],[Order Date]])</f>
        <v>2026</v>
      </c>
      <c r="X2240" s="8" t="str">
        <f>"Q"&amp;ROUNDUP(MONTH(SalesDataTable[[#This Row],[Order Date]])/3,0)</f>
        <v>Q4</v>
      </c>
      <c r="Y2240" s="9">
        <f>MONTH(SalesDataTable[[#This Row],[Order Date]])</f>
        <v>11</v>
      </c>
      <c r="Z2240" s="8" t="str">
        <f>TEXT(SalesDataTable[[#This Row],[Order Date]],"mmm")</f>
        <v>Nov</v>
      </c>
    </row>
    <row r="2241" spans="1:26" ht="16">
      <c r="A2241" s="2">
        <v>1248</v>
      </c>
      <c r="B2241" s="3">
        <v>46327</v>
      </c>
      <c r="C2241" s="5">
        <f>YEAR(SalesDataTable[[#This Row],[Order Date]])</f>
        <v>2026</v>
      </c>
      <c r="D2241" s="14" t="str">
        <f>"Q"&amp;ROUNDUP(MONTH(SalesDataTable[[#This Row],[Order Date]])/3,0)</f>
        <v>Q4</v>
      </c>
      <c r="E2241" s="5">
        <f>MONTH(SalesDataTable[[#This Row],[Order Date]])</f>
        <v>11</v>
      </c>
      <c r="F2241" s="5" t="str">
        <f>TEXT(SalesDataTable[[#This Row],[Order Date]], "MMM")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25">
        <f>SalesDataTable[[#This Row],[Units Sold]]*SalesDataTable[[#This Row],[Unit Price]]</f>
        <v>661.65000000000009</v>
      </c>
      <c r="V2241" s="8">
        <f>SalesDataTable[[#This Row],[Units Sold]]*SalesDataTable[[#This Row],[Unit Price]]*SalesDataTable[[#This Row],[Discount %]]</f>
        <v>132.33000000000001</v>
      </c>
      <c r="W2241" s="5">
        <f>YEAR(SalesDataTable[[#This Row],[Order Date]])</f>
        <v>2026</v>
      </c>
      <c r="X2241" s="8" t="str">
        <f>"Q"&amp;ROUNDUP(MONTH(SalesDataTable[[#This Row],[Order Date]])/3,0)</f>
        <v>Q4</v>
      </c>
      <c r="Y2241" s="9">
        <f>MONTH(SalesDataTable[[#This Row],[Order Date]])</f>
        <v>11</v>
      </c>
      <c r="Z2241" s="8" t="str">
        <f>TEXT(SalesDataTable[[#This Row],[Order Date]],"mmm")</f>
        <v>Nov</v>
      </c>
    </row>
    <row r="2242" spans="1:26" ht="16">
      <c r="A2242" s="2">
        <v>2129</v>
      </c>
      <c r="B2242" s="3">
        <v>46327</v>
      </c>
      <c r="C2242" s="5">
        <f>YEAR(SalesDataTable[[#This Row],[Order Date]])</f>
        <v>2026</v>
      </c>
      <c r="D2242" s="14" t="str">
        <f>"Q"&amp;ROUNDUP(MONTH(SalesDataTable[[#This Row],[Order Date]])/3,0)</f>
        <v>Q4</v>
      </c>
      <c r="E2242" s="5">
        <f>MONTH(SalesDataTable[[#This Row],[Order Date]])</f>
        <v>11</v>
      </c>
      <c r="F2242" s="5" t="str">
        <f>TEXT(SalesDataTable[[#This Row],[Order Date]], "MMM")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25">
        <f>SalesDataTable[[#This Row],[Units Sold]]*SalesDataTable[[#This Row],[Unit Price]]</f>
        <v>100.86</v>
      </c>
      <c r="V2242" s="8">
        <f>SalesDataTable[[#This Row],[Units Sold]]*SalesDataTable[[#This Row],[Unit Price]]*SalesDataTable[[#This Row],[Discount %]]</f>
        <v>0</v>
      </c>
      <c r="W2242" s="5">
        <f>YEAR(SalesDataTable[[#This Row],[Order Date]])</f>
        <v>2026</v>
      </c>
      <c r="X2242" s="8" t="str">
        <f>"Q"&amp;ROUNDUP(MONTH(SalesDataTable[[#This Row],[Order Date]])/3,0)</f>
        <v>Q4</v>
      </c>
      <c r="Y2242" s="9">
        <f>MONTH(SalesDataTable[[#This Row],[Order Date]])</f>
        <v>11</v>
      </c>
      <c r="Z2242" s="8" t="str">
        <f>TEXT(SalesDataTable[[#This Row],[Order Date]],"mmm")</f>
        <v>Nov</v>
      </c>
    </row>
    <row r="2243" spans="1:26" ht="16">
      <c r="A2243" s="2">
        <v>2850</v>
      </c>
      <c r="B2243" s="3">
        <v>46327</v>
      </c>
      <c r="C2243" s="5">
        <f>YEAR(SalesDataTable[[#This Row],[Order Date]])</f>
        <v>2026</v>
      </c>
      <c r="D2243" s="14" t="str">
        <f>"Q"&amp;ROUNDUP(MONTH(SalesDataTable[[#This Row],[Order Date]])/3,0)</f>
        <v>Q4</v>
      </c>
      <c r="E2243" s="5">
        <f>MONTH(SalesDataTable[[#This Row],[Order Date]])</f>
        <v>11</v>
      </c>
      <c r="F2243" s="5" t="str">
        <f>TEXT(SalesDataTable[[#This Row],[Order Date]], "MMM")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25">
        <f>SalesDataTable[[#This Row],[Units Sold]]*SalesDataTable[[#This Row],[Unit Price]]</f>
        <v>150.14999999999998</v>
      </c>
      <c r="V2243" s="8">
        <f>SalesDataTable[[#This Row],[Units Sold]]*SalesDataTable[[#This Row],[Unit Price]]*SalesDataTable[[#This Row],[Discount %]]</f>
        <v>22.522499999999997</v>
      </c>
      <c r="W2243" s="5">
        <f>YEAR(SalesDataTable[[#This Row],[Order Date]])</f>
        <v>2026</v>
      </c>
      <c r="X2243" s="8" t="str">
        <f>"Q"&amp;ROUNDUP(MONTH(SalesDataTable[[#This Row],[Order Date]])/3,0)</f>
        <v>Q4</v>
      </c>
      <c r="Y2243" s="9">
        <f>MONTH(SalesDataTable[[#This Row],[Order Date]])</f>
        <v>11</v>
      </c>
      <c r="Z2243" s="8" t="str">
        <f>TEXT(SalesDataTable[[#This Row],[Order Date]],"mmm")</f>
        <v>Nov</v>
      </c>
    </row>
    <row r="2244" spans="1:26" ht="16">
      <c r="A2244" s="2">
        <v>3477</v>
      </c>
      <c r="B2244" s="3">
        <v>46327</v>
      </c>
      <c r="C2244" s="5">
        <f>YEAR(SalesDataTable[[#This Row],[Order Date]])</f>
        <v>2026</v>
      </c>
      <c r="D2244" s="14" t="str">
        <f>"Q"&amp;ROUNDUP(MONTH(SalesDataTable[[#This Row],[Order Date]])/3,0)</f>
        <v>Q4</v>
      </c>
      <c r="E2244" s="5">
        <f>MONTH(SalesDataTable[[#This Row],[Order Date]])</f>
        <v>11</v>
      </c>
      <c r="F2244" s="5" t="str">
        <f>TEXT(SalesDataTable[[#This Row],[Order Date]], "MMM")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25">
        <f>SalesDataTable[[#This Row],[Units Sold]]*SalesDataTable[[#This Row],[Unit Price]]</f>
        <v>197.14</v>
      </c>
      <c r="V2244" s="8">
        <f>SalesDataTable[[#This Row],[Units Sold]]*SalesDataTable[[#This Row],[Unit Price]]*SalesDataTable[[#This Row],[Discount %]]</f>
        <v>9.8569999999999993</v>
      </c>
      <c r="W2244" s="5">
        <f>YEAR(SalesDataTable[[#This Row],[Order Date]])</f>
        <v>2026</v>
      </c>
      <c r="X2244" s="8" t="str">
        <f>"Q"&amp;ROUNDUP(MONTH(SalesDataTable[[#This Row],[Order Date]])/3,0)</f>
        <v>Q4</v>
      </c>
      <c r="Y2244" s="9">
        <f>MONTH(SalesDataTable[[#This Row],[Order Date]])</f>
        <v>11</v>
      </c>
      <c r="Z2244" s="8" t="str">
        <f>TEXT(SalesDataTable[[#This Row],[Order Date]],"mmm")</f>
        <v>Nov</v>
      </c>
    </row>
    <row r="2245" spans="1:26" ht="16">
      <c r="A2245" s="2">
        <v>4673</v>
      </c>
      <c r="B2245" s="3">
        <v>46327</v>
      </c>
      <c r="C2245" s="5">
        <f>YEAR(SalesDataTable[[#This Row],[Order Date]])</f>
        <v>2026</v>
      </c>
      <c r="D2245" s="14" t="str">
        <f>"Q"&amp;ROUNDUP(MONTH(SalesDataTable[[#This Row],[Order Date]])/3,0)</f>
        <v>Q4</v>
      </c>
      <c r="E2245" s="5">
        <f>MONTH(SalesDataTable[[#This Row],[Order Date]])</f>
        <v>11</v>
      </c>
      <c r="F2245" s="5" t="str">
        <f>TEXT(SalesDataTable[[#This Row],[Order Date]], "MMM")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25">
        <f>SalesDataTable[[#This Row],[Units Sold]]*SalesDataTable[[#This Row],[Unit Price]]</f>
        <v>360.65</v>
      </c>
      <c r="V2245" s="8">
        <f>SalesDataTable[[#This Row],[Units Sold]]*SalesDataTable[[#This Row],[Unit Price]]*SalesDataTable[[#This Row],[Discount %]]</f>
        <v>36.064999999999998</v>
      </c>
      <c r="W2245" s="5">
        <f>YEAR(SalesDataTable[[#This Row],[Order Date]])</f>
        <v>2026</v>
      </c>
      <c r="X2245" s="8" t="str">
        <f>"Q"&amp;ROUNDUP(MONTH(SalesDataTable[[#This Row],[Order Date]])/3,0)</f>
        <v>Q4</v>
      </c>
      <c r="Y2245" s="9">
        <f>MONTH(SalesDataTable[[#This Row],[Order Date]])</f>
        <v>11</v>
      </c>
      <c r="Z2245" s="8" t="str">
        <f>TEXT(SalesDataTable[[#This Row],[Order Date]],"mmm")</f>
        <v>Nov</v>
      </c>
    </row>
    <row r="2246" spans="1:26" ht="16">
      <c r="A2246" s="2">
        <v>4679</v>
      </c>
      <c r="B2246" s="3">
        <v>46327</v>
      </c>
      <c r="C2246" s="5">
        <f>YEAR(SalesDataTable[[#This Row],[Order Date]])</f>
        <v>2026</v>
      </c>
      <c r="D2246" s="14" t="str">
        <f>"Q"&amp;ROUNDUP(MONTH(SalesDataTable[[#This Row],[Order Date]])/3,0)</f>
        <v>Q4</v>
      </c>
      <c r="E2246" s="5">
        <f>MONTH(SalesDataTable[[#This Row],[Order Date]])</f>
        <v>11</v>
      </c>
      <c r="F2246" s="5" t="str">
        <f>TEXT(SalesDataTable[[#This Row],[Order Date]], "MMM")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25">
        <f>SalesDataTable[[#This Row],[Units Sold]]*SalesDataTable[[#This Row],[Unit Price]]</f>
        <v>2732.08</v>
      </c>
      <c r="V2246" s="8">
        <f>SalesDataTable[[#This Row],[Units Sold]]*SalesDataTable[[#This Row],[Unit Price]]*SalesDataTable[[#This Row],[Discount %]]</f>
        <v>273.20800000000003</v>
      </c>
      <c r="W2246" s="5">
        <f>YEAR(SalesDataTable[[#This Row],[Order Date]])</f>
        <v>2026</v>
      </c>
      <c r="X2246" s="8" t="str">
        <f>"Q"&amp;ROUNDUP(MONTH(SalesDataTable[[#This Row],[Order Date]])/3,0)</f>
        <v>Q4</v>
      </c>
      <c r="Y2246" s="9">
        <f>MONTH(SalesDataTable[[#This Row],[Order Date]])</f>
        <v>11</v>
      </c>
      <c r="Z2246" s="8" t="str">
        <f>TEXT(SalesDataTable[[#This Row],[Order Date]],"mmm")</f>
        <v>Nov</v>
      </c>
    </row>
    <row r="2247" spans="1:26" ht="16">
      <c r="A2247" s="2">
        <v>4809</v>
      </c>
      <c r="B2247" s="3">
        <v>46327</v>
      </c>
      <c r="C2247" s="5">
        <f>YEAR(SalesDataTable[[#This Row],[Order Date]])</f>
        <v>2026</v>
      </c>
      <c r="D2247" s="14" t="str">
        <f>"Q"&amp;ROUNDUP(MONTH(SalesDataTable[[#This Row],[Order Date]])/3,0)</f>
        <v>Q4</v>
      </c>
      <c r="E2247" s="5">
        <f>MONTH(SalesDataTable[[#This Row],[Order Date]])</f>
        <v>11</v>
      </c>
      <c r="F2247" s="5" t="str">
        <f>TEXT(SalesDataTable[[#This Row],[Order Date]], "MMM")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25">
        <f>SalesDataTable[[#This Row],[Units Sold]]*SalesDataTable[[#This Row],[Unit Price]]</f>
        <v>36.47</v>
      </c>
      <c r="V2247" s="8">
        <f>SalesDataTable[[#This Row],[Units Sold]]*SalesDataTable[[#This Row],[Unit Price]]*SalesDataTable[[#This Row],[Discount %]]</f>
        <v>1.8235000000000001</v>
      </c>
      <c r="W2247" s="5">
        <f>YEAR(SalesDataTable[[#This Row],[Order Date]])</f>
        <v>2026</v>
      </c>
      <c r="X2247" s="8" t="str">
        <f>"Q"&amp;ROUNDUP(MONTH(SalesDataTable[[#This Row],[Order Date]])/3,0)</f>
        <v>Q4</v>
      </c>
      <c r="Y2247" s="9">
        <f>MONTH(SalesDataTable[[#This Row],[Order Date]])</f>
        <v>11</v>
      </c>
      <c r="Z2247" s="8" t="str">
        <f>TEXT(SalesDataTable[[#This Row],[Order Date]],"mmm")</f>
        <v>Nov</v>
      </c>
    </row>
    <row r="2248" spans="1:26" ht="16">
      <c r="A2248" s="2">
        <v>4849</v>
      </c>
      <c r="B2248" s="3">
        <v>46327</v>
      </c>
      <c r="C2248" s="5">
        <f>YEAR(SalesDataTable[[#This Row],[Order Date]])</f>
        <v>2026</v>
      </c>
      <c r="D2248" s="14" t="str">
        <f>"Q"&amp;ROUNDUP(MONTH(SalesDataTable[[#This Row],[Order Date]])/3,0)</f>
        <v>Q4</v>
      </c>
      <c r="E2248" s="5">
        <f>MONTH(SalesDataTable[[#This Row],[Order Date]])</f>
        <v>11</v>
      </c>
      <c r="F2248" s="5" t="str">
        <f>TEXT(SalesDataTable[[#This Row],[Order Date]], "MMM")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25">
        <f>SalesDataTable[[#This Row],[Units Sold]]*SalesDataTable[[#This Row],[Unit Price]]</f>
        <v>142.76</v>
      </c>
      <c r="V2248" s="8">
        <f>SalesDataTable[[#This Row],[Units Sold]]*SalesDataTable[[#This Row],[Unit Price]]*SalesDataTable[[#This Row],[Discount %]]</f>
        <v>21.413999999999998</v>
      </c>
      <c r="W2248" s="5">
        <f>YEAR(SalesDataTable[[#This Row],[Order Date]])</f>
        <v>2026</v>
      </c>
      <c r="X2248" s="8" t="str">
        <f>"Q"&amp;ROUNDUP(MONTH(SalesDataTable[[#This Row],[Order Date]])/3,0)</f>
        <v>Q4</v>
      </c>
      <c r="Y2248" s="9">
        <f>MONTH(SalesDataTable[[#This Row],[Order Date]])</f>
        <v>11</v>
      </c>
      <c r="Z2248" s="8" t="str">
        <f>TEXT(SalesDataTable[[#This Row],[Order Date]],"mmm")</f>
        <v>Nov</v>
      </c>
    </row>
    <row r="2249" spans="1:26" ht="16">
      <c r="A2249" s="2">
        <v>436</v>
      </c>
      <c r="B2249" s="3">
        <v>46328</v>
      </c>
      <c r="C2249" s="5">
        <f>YEAR(SalesDataTable[[#This Row],[Order Date]])</f>
        <v>2026</v>
      </c>
      <c r="D2249" s="14" t="str">
        <f>"Q"&amp;ROUNDUP(MONTH(SalesDataTable[[#This Row],[Order Date]])/3,0)</f>
        <v>Q4</v>
      </c>
      <c r="E2249" s="5">
        <f>MONTH(SalesDataTable[[#This Row],[Order Date]])</f>
        <v>11</v>
      </c>
      <c r="F2249" s="5" t="str">
        <f>TEXT(SalesDataTable[[#This Row],[Order Date]], "MMM")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25">
        <f>SalesDataTable[[#This Row],[Units Sold]]*SalesDataTable[[#This Row],[Unit Price]]</f>
        <v>70.680000000000007</v>
      </c>
      <c r="V2249" s="8">
        <f>SalesDataTable[[#This Row],[Units Sold]]*SalesDataTable[[#This Row],[Unit Price]]*SalesDataTable[[#This Row],[Discount %]]</f>
        <v>7.0680000000000014</v>
      </c>
      <c r="W2249" s="5">
        <f>YEAR(SalesDataTable[[#This Row],[Order Date]])</f>
        <v>2026</v>
      </c>
      <c r="X2249" s="8" t="str">
        <f>"Q"&amp;ROUNDUP(MONTH(SalesDataTable[[#This Row],[Order Date]])/3,0)</f>
        <v>Q4</v>
      </c>
      <c r="Y2249" s="9">
        <f>MONTH(SalesDataTable[[#This Row],[Order Date]])</f>
        <v>11</v>
      </c>
      <c r="Z2249" s="8" t="str">
        <f>TEXT(SalesDataTable[[#This Row],[Order Date]],"mmm")</f>
        <v>Nov</v>
      </c>
    </row>
    <row r="2250" spans="1:26" ht="16">
      <c r="A2250" s="2">
        <v>879</v>
      </c>
      <c r="B2250" s="3">
        <v>46328</v>
      </c>
      <c r="C2250" s="5">
        <f>YEAR(SalesDataTable[[#This Row],[Order Date]])</f>
        <v>2026</v>
      </c>
      <c r="D2250" s="14" t="str">
        <f>"Q"&amp;ROUNDUP(MONTH(SalesDataTable[[#This Row],[Order Date]])/3,0)</f>
        <v>Q4</v>
      </c>
      <c r="E2250" s="5">
        <f>MONTH(SalesDataTable[[#This Row],[Order Date]])</f>
        <v>11</v>
      </c>
      <c r="F2250" s="5" t="str">
        <f>TEXT(SalesDataTable[[#This Row],[Order Date]], "MMM")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25">
        <f>SalesDataTable[[#This Row],[Units Sold]]*SalesDataTable[[#This Row],[Unit Price]]</f>
        <v>187.2</v>
      </c>
      <c r="V2250" s="8">
        <f>SalesDataTable[[#This Row],[Units Sold]]*SalesDataTable[[#This Row],[Unit Price]]*SalesDataTable[[#This Row],[Discount %]]</f>
        <v>9.36</v>
      </c>
      <c r="W2250" s="5">
        <f>YEAR(SalesDataTable[[#This Row],[Order Date]])</f>
        <v>2026</v>
      </c>
      <c r="X2250" s="8" t="str">
        <f>"Q"&amp;ROUNDUP(MONTH(SalesDataTable[[#This Row],[Order Date]])/3,0)</f>
        <v>Q4</v>
      </c>
      <c r="Y2250" s="9">
        <f>MONTH(SalesDataTable[[#This Row],[Order Date]])</f>
        <v>11</v>
      </c>
      <c r="Z2250" s="8" t="str">
        <f>TEXT(SalesDataTable[[#This Row],[Order Date]],"mmm")</f>
        <v>Nov</v>
      </c>
    </row>
    <row r="2251" spans="1:26" ht="16">
      <c r="A2251" s="2">
        <v>955</v>
      </c>
      <c r="B2251" s="3">
        <v>46328</v>
      </c>
      <c r="C2251" s="5">
        <f>YEAR(SalesDataTable[[#This Row],[Order Date]])</f>
        <v>2026</v>
      </c>
      <c r="D2251" s="14" t="str">
        <f>"Q"&amp;ROUNDUP(MONTH(SalesDataTable[[#This Row],[Order Date]])/3,0)</f>
        <v>Q4</v>
      </c>
      <c r="E2251" s="5">
        <f>MONTH(SalesDataTable[[#This Row],[Order Date]])</f>
        <v>11</v>
      </c>
      <c r="F2251" s="5" t="str">
        <f>TEXT(SalesDataTable[[#This Row],[Order Date]], "MMM")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25">
        <f>SalesDataTable[[#This Row],[Units Sold]]*SalesDataTable[[#This Row],[Unit Price]]</f>
        <v>198.34</v>
      </c>
      <c r="V2251" s="8">
        <f>SalesDataTable[[#This Row],[Units Sold]]*SalesDataTable[[#This Row],[Unit Price]]*SalesDataTable[[#This Row],[Discount %]]</f>
        <v>9.9170000000000016</v>
      </c>
      <c r="W2251" s="5">
        <f>YEAR(SalesDataTable[[#This Row],[Order Date]])</f>
        <v>2026</v>
      </c>
      <c r="X2251" s="8" t="str">
        <f>"Q"&amp;ROUNDUP(MONTH(SalesDataTable[[#This Row],[Order Date]])/3,0)</f>
        <v>Q4</v>
      </c>
      <c r="Y2251" s="9">
        <f>MONTH(SalesDataTable[[#This Row],[Order Date]])</f>
        <v>11</v>
      </c>
      <c r="Z2251" s="8" t="str">
        <f>TEXT(SalesDataTable[[#This Row],[Order Date]],"mmm")</f>
        <v>Nov</v>
      </c>
    </row>
    <row r="2252" spans="1:26" ht="16">
      <c r="A2252" s="2">
        <v>1068</v>
      </c>
      <c r="B2252" s="3">
        <v>46328</v>
      </c>
      <c r="C2252" s="5">
        <f>YEAR(SalesDataTable[[#This Row],[Order Date]])</f>
        <v>2026</v>
      </c>
      <c r="D2252" s="14" t="str">
        <f>"Q"&amp;ROUNDUP(MONTH(SalesDataTable[[#This Row],[Order Date]])/3,0)</f>
        <v>Q4</v>
      </c>
      <c r="E2252" s="5">
        <f>MONTH(SalesDataTable[[#This Row],[Order Date]])</f>
        <v>11</v>
      </c>
      <c r="F2252" s="5" t="str">
        <f>TEXT(SalesDataTable[[#This Row],[Order Date]], "MMM")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25">
        <f>SalesDataTable[[#This Row],[Units Sold]]*SalesDataTable[[#This Row],[Unit Price]]</f>
        <v>611.30000000000007</v>
      </c>
      <c r="V2252" s="8">
        <f>SalesDataTable[[#This Row],[Units Sold]]*SalesDataTable[[#This Row],[Unit Price]]*SalesDataTable[[#This Row],[Discount %]]</f>
        <v>61.13000000000001</v>
      </c>
      <c r="W2252" s="5">
        <f>YEAR(SalesDataTable[[#This Row],[Order Date]])</f>
        <v>2026</v>
      </c>
      <c r="X2252" s="8" t="str">
        <f>"Q"&amp;ROUNDUP(MONTH(SalesDataTable[[#This Row],[Order Date]])/3,0)</f>
        <v>Q4</v>
      </c>
      <c r="Y2252" s="9">
        <f>MONTH(SalesDataTable[[#This Row],[Order Date]])</f>
        <v>11</v>
      </c>
      <c r="Z2252" s="8" t="str">
        <f>TEXT(SalesDataTable[[#This Row],[Order Date]],"mmm")</f>
        <v>Nov</v>
      </c>
    </row>
    <row r="2253" spans="1:26" ht="16">
      <c r="A2253" s="2">
        <v>1733</v>
      </c>
      <c r="B2253" s="3">
        <v>46328</v>
      </c>
      <c r="C2253" s="5">
        <f>YEAR(SalesDataTable[[#This Row],[Order Date]])</f>
        <v>2026</v>
      </c>
      <c r="D2253" s="14" t="str">
        <f>"Q"&amp;ROUNDUP(MONTH(SalesDataTable[[#This Row],[Order Date]])/3,0)</f>
        <v>Q4</v>
      </c>
      <c r="E2253" s="5">
        <f>MONTH(SalesDataTable[[#This Row],[Order Date]])</f>
        <v>11</v>
      </c>
      <c r="F2253" s="5" t="str">
        <f>TEXT(SalesDataTable[[#This Row],[Order Date]], "MMM")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25">
        <f>SalesDataTable[[#This Row],[Units Sold]]*SalesDataTable[[#This Row],[Unit Price]]</f>
        <v>213.36</v>
      </c>
      <c r="V2253" s="8">
        <f>SalesDataTable[[#This Row],[Units Sold]]*SalesDataTable[[#This Row],[Unit Price]]*SalesDataTable[[#This Row],[Discount %]]</f>
        <v>32.003999999999998</v>
      </c>
      <c r="W2253" s="5">
        <f>YEAR(SalesDataTable[[#This Row],[Order Date]])</f>
        <v>2026</v>
      </c>
      <c r="X2253" s="8" t="str">
        <f>"Q"&amp;ROUNDUP(MONTH(SalesDataTable[[#This Row],[Order Date]])/3,0)</f>
        <v>Q4</v>
      </c>
      <c r="Y2253" s="9">
        <f>MONTH(SalesDataTable[[#This Row],[Order Date]])</f>
        <v>11</v>
      </c>
      <c r="Z2253" s="8" t="str">
        <f>TEXT(SalesDataTable[[#This Row],[Order Date]],"mmm")</f>
        <v>Nov</v>
      </c>
    </row>
    <row r="2254" spans="1:26" ht="16">
      <c r="A2254" s="2">
        <v>3270</v>
      </c>
      <c r="B2254" s="3">
        <v>46328</v>
      </c>
      <c r="C2254" s="5">
        <f>YEAR(SalesDataTable[[#This Row],[Order Date]])</f>
        <v>2026</v>
      </c>
      <c r="D2254" s="14" t="str">
        <f>"Q"&amp;ROUNDUP(MONTH(SalesDataTable[[#This Row],[Order Date]])/3,0)</f>
        <v>Q4</v>
      </c>
      <c r="E2254" s="5">
        <f>MONTH(SalesDataTable[[#This Row],[Order Date]])</f>
        <v>11</v>
      </c>
      <c r="F2254" s="5" t="str">
        <f>TEXT(SalesDataTable[[#This Row],[Order Date]], "MMM")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25">
        <f>SalesDataTable[[#This Row],[Units Sold]]*SalesDataTable[[#This Row],[Unit Price]]</f>
        <v>163.80000000000001</v>
      </c>
      <c r="V2254" s="8">
        <f>SalesDataTable[[#This Row],[Units Sold]]*SalesDataTable[[#This Row],[Unit Price]]*SalesDataTable[[#This Row],[Discount %]]</f>
        <v>24.57</v>
      </c>
      <c r="W2254" s="5">
        <f>YEAR(SalesDataTable[[#This Row],[Order Date]])</f>
        <v>2026</v>
      </c>
      <c r="X2254" s="8" t="str">
        <f>"Q"&amp;ROUNDUP(MONTH(SalesDataTable[[#This Row],[Order Date]])/3,0)</f>
        <v>Q4</v>
      </c>
      <c r="Y2254" s="9">
        <f>MONTH(SalesDataTable[[#This Row],[Order Date]])</f>
        <v>11</v>
      </c>
      <c r="Z2254" s="8" t="str">
        <f>TEXT(SalesDataTable[[#This Row],[Order Date]],"mmm")</f>
        <v>Nov</v>
      </c>
    </row>
    <row r="2255" spans="1:26" ht="16">
      <c r="A2255" s="2">
        <v>3484</v>
      </c>
      <c r="B2255" s="3">
        <v>46328</v>
      </c>
      <c r="C2255" s="5">
        <f>YEAR(SalesDataTable[[#This Row],[Order Date]])</f>
        <v>2026</v>
      </c>
      <c r="D2255" s="14" t="str">
        <f>"Q"&amp;ROUNDUP(MONTH(SalesDataTable[[#This Row],[Order Date]])/3,0)</f>
        <v>Q4</v>
      </c>
      <c r="E2255" s="5">
        <f>MONTH(SalesDataTable[[#This Row],[Order Date]])</f>
        <v>11</v>
      </c>
      <c r="F2255" s="5" t="str">
        <f>TEXT(SalesDataTable[[#This Row],[Order Date]], "MMM")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25">
        <f>SalesDataTable[[#This Row],[Units Sold]]*SalesDataTable[[#This Row],[Unit Price]]</f>
        <v>660.48</v>
      </c>
      <c r="V2255" s="8">
        <f>SalesDataTable[[#This Row],[Units Sold]]*SalesDataTable[[#This Row],[Unit Price]]*SalesDataTable[[#This Row],[Discount %]]</f>
        <v>33.024000000000001</v>
      </c>
      <c r="W2255" s="5">
        <f>YEAR(SalesDataTable[[#This Row],[Order Date]])</f>
        <v>2026</v>
      </c>
      <c r="X2255" s="8" t="str">
        <f>"Q"&amp;ROUNDUP(MONTH(SalesDataTable[[#This Row],[Order Date]])/3,0)</f>
        <v>Q4</v>
      </c>
      <c r="Y2255" s="9">
        <f>MONTH(SalesDataTable[[#This Row],[Order Date]])</f>
        <v>11</v>
      </c>
      <c r="Z2255" s="8" t="str">
        <f>TEXT(SalesDataTable[[#This Row],[Order Date]],"mmm")</f>
        <v>Nov</v>
      </c>
    </row>
    <row r="2256" spans="1:26" ht="16">
      <c r="A2256" s="2">
        <v>3608</v>
      </c>
      <c r="B2256" s="3">
        <v>46328</v>
      </c>
      <c r="C2256" s="5">
        <f>YEAR(SalesDataTable[[#This Row],[Order Date]])</f>
        <v>2026</v>
      </c>
      <c r="D2256" s="14" t="str">
        <f>"Q"&amp;ROUNDUP(MONTH(SalesDataTable[[#This Row],[Order Date]])/3,0)</f>
        <v>Q4</v>
      </c>
      <c r="E2256" s="5">
        <f>MONTH(SalesDataTable[[#This Row],[Order Date]])</f>
        <v>11</v>
      </c>
      <c r="F2256" s="5" t="str">
        <f>TEXT(SalesDataTable[[#This Row],[Order Date]], "MMM")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25">
        <f>SalesDataTable[[#This Row],[Units Sold]]*SalesDataTable[[#This Row],[Unit Price]]</f>
        <v>91.35</v>
      </c>
      <c r="V2256" s="8">
        <f>SalesDataTable[[#This Row],[Units Sold]]*SalesDataTable[[#This Row],[Unit Price]]*SalesDataTable[[#This Row],[Discount %]]</f>
        <v>0</v>
      </c>
      <c r="W2256" s="5">
        <f>YEAR(SalesDataTable[[#This Row],[Order Date]])</f>
        <v>2026</v>
      </c>
      <c r="X2256" s="8" t="str">
        <f>"Q"&amp;ROUNDUP(MONTH(SalesDataTable[[#This Row],[Order Date]])/3,0)</f>
        <v>Q4</v>
      </c>
      <c r="Y2256" s="9">
        <f>MONTH(SalesDataTable[[#This Row],[Order Date]])</f>
        <v>11</v>
      </c>
      <c r="Z2256" s="8" t="str">
        <f>TEXT(SalesDataTable[[#This Row],[Order Date]],"mmm")</f>
        <v>Nov</v>
      </c>
    </row>
    <row r="2257" spans="1:26" ht="16">
      <c r="A2257" s="2">
        <v>4036</v>
      </c>
      <c r="B2257" s="3">
        <v>46328</v>
      </c>
      <c r="C2257" s="5">
        <f>YEAR(SalesDataTable[[#This Row],[Order Date]])</f>
        <v>2026</v>
      </c>
      <c r="D2257" s="14" t="str">
        <f>"Q"&amp;ROUNDUP(MONTH(SalesDataTable[[#This Row],[Order Date]])/3,0)</f>
        <v>Q4</v>
      </c>
      <c r="E2257" s="5">
        <f>MONTH(SalesDataTable[[#This Row],[Order Date]])</f>
        <v>11</v>
      </c>
      <c r="F2257" s="5" t="str">
        <f>TEXT(SalesDataTable[[#This Row],[Order Date]], "MMM")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25">
        <f>SalesDataTable[[#This Row],[Units Sold]]*SalesDataTable[[#This Row],[Unit Price]]</f>
        <v>36.96</v>
      </c>
      <c r="V2257" s="8">
        <f>SalesDataTable[[#This Row],[Units Sold]]*SalesDataTable[[#This Row],[Unit Price]]*SalesDataTable[[#This Row],[Discount %]]</f>
        <v>3.6960000000000002</v>
      </c>
      <c r="W2257" s="5">
        <f>YEAR(SalesDataTable[[#This Row],[Order Date]])</f>
        <v>2026</v>
      </c>
      <c r="X2257" s="8" t="str">
        <f>"Q"&amp;ROUNDUP(MONTH(SalesDataTable[[#This Row],[Order Date]])/3,0)</f>
        <v>Q4</v>
      </c>
      <c r="Y2257" s="9">
        <f>MONTH(SalesDataTable[[#This Row],[Order Date]])</f>
        <v>11</v>
      </c>
      <c r="Z2257" s="8" t="str">
        <f>TEXT(SalesDataTable[[#This Row],[Order Date]],"mmm")</f>
        <v>Nov</v>
      </c>
    </row>
    <row r="2258" spans="1:26" ht="16">
      <c r="A2258" s="2">
        <v>408</v>
      </c>
      <c r="B2258" s="3">
        <v>46329</v>
      </c>
      <c r="C2258" s="5">
        <f>YEAR(SalesDataTable[[#This Row],[Order Date]])</f>
        <v>2026</v>
      </c>
      <c r="D2258" s="14" t="str">
        <f>"Q"&amp;ROUNDUP(MONTH(SalesDataTable[[#This Row],[Order Date]])/3,0)</f>
        <v>Q4</v>
      </c>
      <c r="E2258" s="5">
        <f>MONTH(SalesDataTable[[#This Row],[Order Date]])</f>
        <v>11</v>
      </c>
      <c r="F2258" s="5" t="str">
        <f>TEXT(SalesDataTable[[#This Row],[Order Date]], "MMM")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25">
        <f>SalesDataTable[[#This Row],[Units Sold]]*SalesDataTable[[#This Row],[Unit Price]]</f>
        <v>49.61</v>
      </c>
      <c r="V2258" s="8">
        <f>SalesDataTable[[#This Row],[Units Sold]]*SalesDataTable[[#This Row],[Unit Price]]*SalesDataTable[[#This Row],[Discount %]]</f>
        <v>0</v>
      </c>
      <c r="W2258" s="5">
        <f>YEAR(SalesDataTable[[#This Row],[Order Date]])</f>
        <v>2026</v>
      </c>
      <c r="X2258" s="8" t="str">
        <f>"Q"&amp;ROUNDUP(MONTH(SalesDataTable[[#This Row],[Order Date]])/3,0)</f>
        <v>Q4</v>
      </c>
      <c r="Y2258" s="9">
        <f>MONTH(SalesDataTable[[#This Row],[Order Date]])</f>
        <v>11</v>
      </c>
      <c r="Z2258" s="8" t="str">
        <f>TEXT(SalesDataTable[[#This Row],[Order Date]],"mmm")</f>
        <v>Nov</v>
      </c>
    </row>
    <row r="2259" spans="1:26" ht="16">
      <c r="A2259" s="2">
        <v>939</v>
      </c>
      <c r="B2259" s="3">
        <v>46329</v>
      </c>
      <c r="C2259" s="5">
        <f>YEAR(SalesDataTable[[#This Row],[Order Date]])</f>
        <v>2026</v>
      </c>
      <c r="D2259" s="14" t="str">
        <f>"Q"&amp;ROUNDUP(MONTH(SalesDataTable[[#This Row],[Order Date]])/3,0)</f>
        <v>Q4</v>
      </c>
      <c r="E2259" s="5">
        <f>MONTH(SalesDataTable[[#This Row],[Order Date]])</f>
        <v>11</v>
      </c>
      <c r="F2259" s="5" t="str">
        <f>TEXT(SalesDataTable[[#This Row],[Order Date]], "MMM")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25">
        <f>SalesDataTable[[#This Row],[Units Sold]]*SalesDataTable[[#This Row],[Unit Price]]</f>
        <v>49.76</v>
      </c>
      <c r="V2259" s="8">
        <f>SalesDataTable[[#This Row],[Units Sold]]*SalesDataTable[[#This Row],[Unit Price]]*SalesDataTable[[#This Row],[Discount %]]</f>
        <v>4.976</v>
      </c>
      <c r="W2259" s="5">
        <f>YEAR(SalesDataTable[[#This Row],[Order Date]])</f>
        <v>2026</v>
      </c>
      <c r="X2259" s="8" t="str">
        <f>"Q"&amp;ROUNDUP(MONTH(SalesDataTable[[#This Row],[Order Date]])/3,0)</f>
        <v>Q4</v>
      </c>
      <c r="Y2259" s="9">
        <f>MONTH(SalesDataTable[[#This Row],[Order Date]])</f>
        <v>11</v>
      </c>
      <c r="Z2259" s="8" t="str">
        <f>TEXT(SalesDataTable[[#This Row],[Order Date]],"mmm")</f>
        <v>Nov</v>
      </c>
    </row>
    <row r="2260" spans="1:26" ht="16">
      <c r="A2260" s="2">
        <v>1022</v>
      </c>
      <c r="B2260" s="3">
        <v>46329</v>
      </c>
      <c r="C2260" s="5">
        <f>YEAR(SalesDataTable[[#This Row],[Order Date]])</f>
        <v>2026</v>
      </c>
      <c r="D2260" s="14" t="str">
        <f>"Q"&amp;ROUNDUP(MONTH(SalesDataTable[[#This Row],[Order Date]])/3,0)</f>
        <v>Q4</v>
      </c>
      <c r="E2260" s="5">
        <f>MONTH(SalesDataTable[[#This Row],[Order Date]])</f>
        <v>11</v>
      </c>
      <c r="F2260" s="5" t="str">
        <f>TEXT(SalesDataTable[[#This Row],[Order Date]], "MMM")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25">
        <f>SalesDataTable[[#This Row],[Units Sold]]*SalesDataTable[[#This Row],[Unit Price]]</f>
        <v>39.97</v>
      </c>
      <c r="V2260" s="8">
        <f>SalesDataTable[[#This Row],[Units Sold]]*SalesDataTable[[#This Row],[Unit Price]]*SalesDataTable[[#This Row],[Discount %]]</f>
        <v>3.9969999999999999</v>
      </c>
      <c r="W2260" s="5">
        <f>YEAR(SalesDataTable[[#This Row],[Order Date]])</f>
        <v>2026</v>
      </c>
      <c r="X2260" s="8" t="str">
        <f>"Q"&amp;ROUNDUP(MONTH(SalesDataTable[[#This Row],[Order Date]])/3,0)</f>
        <v>Q4</v>
      </c>
      <c r="Y2260" s="9">
        <f>MONTH(SalesDataTable[[#This Row],[Order Date]])</f>
        <v>11</v>
      </c>
      <c r="Z2260" s="8" t="str">
        <f>TEXT(SalesDataTable[[#This Row],[Order Date]],"mmm")</f>
        <v>Nov</v>
      </c>
    </row>
    <row r="2261" spans="1:26" ht="16">
      <c r="A2261" s="2">
        <v>1997</v>
      </c>
      <c r="B2261" s="3">
        <v>46329</v>
      </c>
      <c r="C2261" s="5">
        <f>YEAR(SalesDataTable[[#This Row],[Order Date]])</f>
        <v>2026</v>
      </c>
      <c r="D2261" s="14" t="str">
        <f>"Q"&amp;ROUNDUP(MONTH(SalesDataTable[[#This Row],[Order Date]])/3,0)</f>
        <v>Q4</v>
      </c>
      <c r="E2261" s="5">
        <f>MONTH(SalesDataTable[[#This Row],[Order Date]])</f>
        <v>11</v>
      </c>
      <c r="F2261" s="5" t="str">
        <f>TEXT(SalesDataTable[[#This Row],[Order Date]], "MMM")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25">
        <f>SalesDataTable[[#This Row],[Units Sold]]*SalesDataTable[[#This Row],[Unit Price]]</f>
        <v>670.92</v>
      </c>
      <c r="V2261" s="8">
        <f>SalesDataTable[[#This Row],[Units Sold]]*SalesDataTable[[#This Row],[Unit Price]]*SalesDataTable[[#This Row],[Discount %]]</f>
        <v>67.091999999999999</v>
      </c>
      <c r="W2261" s="5">
        <f>YEAR(SalesDataTable[[#This Row],[Order Date]])</f>
        <v>2026</v>
      </c>
      <c r="X2261" s="8" t="str">
        <f>"Q"&amp;ROUNDUP(MONTH(SalesDataTable[[#This Row],[Order Date]])/3,0)</f>
        <v>Q4</v>
      </c>
      <c r="Y2261" s="9">
        <f>MONTH(SalesDataTable[[#This Row],[Order Date]])</f>
        <v>11</v>
      </c>
      <c r="Z2261" s="8" t="str">
        <f>TEXT(SalesDataTable[[#This Row],[Order Date]],"mmm")</f>
        <v>Nov</v>
      </c>
    </row>
    <row r="2262" spans="1:26" ht="16">
      <c r="A2262" s="2">
        <v>3978</v>
      </c>
      <c r="B2262" s="3">
        <v>46329</v>
      </c>
      <c r="C2262" s="5">
        <f>YEAR(SalesDataTable[[#This Row],[Order Date]])</f>
        <v>2026</v>
      </c>
      <c r="D2262" s="14" t="str">
        <f>"Q"&amp;ROUNDUP(MONTH(SalesDataTable[[#This Row],[Order Date]])/3,0)</f>
        <v>Q4</v>
      </c>
      <c r="E2262" s="5">
        <f>MONTH(SalesDataTable[[#This Row],[Order Date]])</f>
        <v>11</v>
      </c>
      <c r="F2262" s="5" t="str">
        <f>TEXT(SalesDataTable[[#This Row],[Order Date]], "MMM")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25">
        <f>SalesDataTable[[#This Row],[Units Sold]]*SalesDataTable[[#This Row],[Unit Price]]</f>
        <v>617.84</v>
      </c>
      <c r="V2262" s="8">
        <f>SalesDataTable[[#This Row],[Units Sold]]*SalesDataTable[[#This Row],[Unit Price]]*SalesDataTable[[#This Row],[Discount %]]</f>
        <v>30.892000000000003</v>
      </c>
      <c r="W2262" s="5">
        <f>YEAR(SalesDataTable[[#This Row],[Order Date]])</f>
        <v>2026</v>
      </c>
      <c r="X2262" s="8" t="str">
        <f>"Q"&amp;ROUNDUP(MONTH(SalesDataTable[[#This Row],[Order Date]])/3,0)</f>
        <v>Q4</v>
      </c>
      <c r="Y2262" s="9">
        <f>MONTH(SalesDataTable[[#This Row],[Order Date]])</f>
        <v>11</v>
      </c>
      <c r="Z2262" s="8" t="str">
        <f>TEXT(SalesDataTable[[#This Row],[Order Date]],"mmm")</f>
        <v>Nov</v>
      </c>
    </row>
    <row r="2263" spans="1:26" ht="16">
      <c r="A2263" s="2">
        <v>4715</v>
      </c>
      <c r="B2263" s="3">
        <v>46329</v>
      </c>
      <c r="C2263" s="5">
        <f>YEAR(SalesDataTable[[#This Row],[Order Date]])</f>
        <v>2026</v>
      </c>
      <c r="D2263" s="14" t="str">
        <f>"Q"&amp;ROUNDUP(MONTH(SalesDataTable[[#This Row],[Order Date]])/3,0)</f>
        <v>Q4</v>
      </c>
      <c r="E2263" s="5">
        <f>MONTH(SalesDataTable[[#This Row],[Order Date]])</f>
        <v>11</v>
      </c>
      <c r="F2263" s="5" t="str">
        <f>TEXT(SalesDataTable[[#This Row],[Order Date]], "MMM")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25">
        <f>SalesDataTable[[#This Row],[Units Sold]]*SalesDataTable[[#This Row],[Unit Price]]</f>
        <v>398.7</v>
      </c>
      <c r="V2263" s="8">
        <f>SalesDataTable[[#This Row],[Units Sold]]*SalesDataTable[[#This Row],[Unit Price]]*SalesDataTable[[#This Row],[Discount %]]</f>
        <v>59.804999999999993</v>
      </c>
      <c r="W2263" s="5">
        <f>YEAR(SalesDataTable[[#This Row],[Order Date]])</f>
        <v>2026</v>
      </c>
      <c r="X2263" s="8" t="str">
        <f>"Q"&amp;ROUNDUP(MONTH(SalesDataTable[[#This Row],[Order Date]])/3,0)</f>
        <v>Q4</v>
      </c>
      <c r="Y2263" s="9">
        <f>MONTH(SalesDataTable[[#This Row],[Order Date]])</f>
        <v>11</v>
      </c>
      <c r="Z2263" s="8" t="str">
        <f>TEXT(SalesDataTable[[#This Row],[Order Date]],"mmm")</f>
        <v>Nov</v>
      </c>
    </row>
    <row r="2264" spans="1:26" ht="16">
      <c r="A2264" s="2">
        <v>145</v>
      </c>
      <c r="B2264" s="3">
        <v>46330</v>
      </c>
      <c r="C2264" s="5">
        <f>YEAR(SalesDataTable[[#This Row],[Order Date]])</f>
        <v>2026</v>
      </c>
      <c r="D2264" s="14" t="str">
        <f>"Q"&amp;ROUNDUP(MONTH(SalesDataTable[[#This Row],[Order Date]])/3,0)</f>
        <v>Q4</v>
      </c>
      <c r="E2264" s="5">
        <f>MONTH(SalesDataTable[[#This Row],[Order Date]])</f>
        <v>11</v>
      </c>
      <c r="F2264" s="5" t="str">
        <f>TEXT(SalesDataTable[[#This Row],[Order Date]], "MMM")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25">
        <f>SalesDataTable[[#This Row],[Units Sold]]*SalesDataTable[[#This Row],[Unit Price]]</f>
        <v>186.38</v>
      </c>
      <c r="V2264" s="8">
        <f>SalesDataTable[[#This Row],[Units Sold]]*SalesDataTable[[#This Row],[Unit Price]]*SalesDataTable[[#This Row],[Discount %]]</f>
        <v>37.276000000000003</v>
      </c>
      <c r="W2264" s="5">
        <f>YEAR(SalesDataTable[[#This Row],[Order Date]])</f>
        <v>2026</v>
      </c>
      <c r="X2264" s="8" t="str">
        <f>"Q"&amp;ROUNDUP(MONTH(SalesDataTable[[#This Row],[Order Date]])/3,0)</f>
        <v>Q4</v>
      </c>
      <c r="Y2264" s="9">
        <f>MONTH(SalesDataTable[[#This Row],[Order Date]])</f>
        <v>11</v>
      </c>
      <c r="Z2264" s="8" t="str">
        <f>TEXT(SalesDataTable[[#This Row],[Order Date]],"mmm")</f>
        <v>Nov</v>
      </c>
    </row>
    <row r="2265" spans="1:26" ht="16">
      <c r="A2265" s="2">
        <v>465</v>
      </c>
      <c r="B2265" s="3">
        <v>46330</v>
      </c>
      <c r="C2265" s="5">
        <f>YEAR(SalesDataTable[[#This Row],[Order Date]])</f>
        <v>2026</v>
      </c>
      <c r="D2265" s="14" t="str">
        <f>"Q"&amp;ROUNDUP(MONTH(SalesDataTable[[#This Row],[Order Date]])/3,0)</f>
        <v>Q4</v>
      </c>
      <c r="E2265" s="5">
        <f>MONTH(SalesDataTable[[#This Row],[Order Date]])</f>
        <v>11</v>
      </c>
      <c r="F2265" s="5" t="str">
        <f>TEXT(SalesDataTable[[#This Row],[Order Date]], "MMM")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25">
        <f>SalesDataTable[[#This Row],[Units Sold]]*SalesDataTable[[#This Row],[Unit Price]]</f>
        <v>123.87</v>
      </c>
      <c r="V2265" s="8">
        <f>SalesDataTable[[#This Row],[Units Sold]]*SalesDataTable[[#This Row],[Unit Price]]*SalesDataTable[[#This Row],[Discount %]]</f>
        <v>6.1935000000000002</v>
      </c>
      <c r="W2265" s="5">
        <f>YEAR(SalesDataTable[[#This Row],[Order Date]])</f>
        <v>2026</v>
      </c>
      <c r="X2265" s="8" t="str">
        <f>"Q"&amp;ROUNDUP(MONTH(SalesDataTable[[#This Row],[Order Date]])/3,0)</f>
        <v>Q4</v>
      </c>
      <c r="Y2265" s="9">
        <f>MONTH(SalesDataTable[[#This Row],[Order Date]])</f>
        <v>11</v>
      </c>
      <c r="Z2265" s="8" t="str">
        <f>TEXT(SalesDataTable[[#This Row],[Order Date]],"mmm")</f>
        <v>Nov</v>
      </c>
    </row>
    <row r="2266" spans="1:26" ht="16">
      <c r="A2266" s="2">
        <v>1449</v>
      </c>
      <c r="B2266" s="3">
        <v>46330</v>
      </c>
      <c r="C2266" s="5">
        <f>YEAR(SalesDataTable[[#This Row],[Order Date]])</f>
        <v>2026</v>
      </c>
      <c r="D2266" s="14" t="str">
        <f>"Q"&amp;ROUNDUP(MONTH(SalesDataTable[[#This Row],[Order Date]])/3,0)</f>
        <v>Q4</v>
      </c>
      <c r="E2266" s="5">
        <f>MONTH(SalesDataTable[[#This Row],[Order Date]])</f>
        <v>11</v>
      </c>
      <c r="F2266" s="5" t="str">
        <f>TEXT(SalesDataTable[[#This Row],[Order Date]], "MMM")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25">
        <f>SalesDataTable[[#This Row],[Units Sold]]*SalesDataTable[[#This Row],[Unit Price]]</f>
        <v>50.76</v>
      </c>
      <c r="V2266" s="8">
        <f>SalesDataTable[[#This Row],[Units Sold]]*SalesDataTable[[#This Row],[Unit Price]]*SalesDataTable[[#This Row],[Discount %]]</f>
        <v>5.0760000000000005</v>
      </c>
      <c r="W2266" s="5">
        <f>YEAR(SalesDataTable[[#This Row],[Order Date]])</f>
        <v>2026</v>
      </c>
      <c r="X2266" s="8" t="str">
        <f>"Q"&amp;ROUNDUP(MONTH(SalesDataTable[[#This Row],[Order Date]])/3,0)</f>
        <v>Q4</v>
      </c>
      <c r="Y2266" s="9">
        <f>MONTH(SalesDataTable[[#This Row],[Order Date]])</f>
        <v>11</v>
      </c>
      <c r="Z2266" s="8" t="str">
        <f>TEXT(SalesDataTable[[#This Row],[Order Date]],"mmm")</f>
        <v>Nov</v>
      </c>
    </row>
    <row r="2267" spans="1:26" ht="16">
      <c r="A2267" s="2">
        <v>1802</v>
      </c>
      <c r="B2267" s="3">
        <v>46330</v>
      </c>
      <c r="C2267" s="5">
        <f>YEAR(SalesDataTable[[#This Row],[Order Date]])</f>
        <v>2026</v>
      </c>
      <c r="D2267" s="14" t="str">
        <f>"Q"&amp;ROUNDUP(MONTH(SalesDataTable[[#This Row],[Order Date]])/3,0)</f>
        <v>Q4</v>
      </c>
      <c r="E2267" s="5">
        <f>MONTH(SalesDataTable[[#This Row],[Order Date]])</f>
        <v>11</v>
      </c>
      <c r="F2267" s="5" t="str">
        <f>TEXT(SalesDataTable[[#This Row],[Order Date]], "MMM")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25">
        <f>SalesDataTable[[#This Row],[Units Sold]]*SalesDataTable[[#This Row],[Unit Price]]</f>
        <v>35.94</v>
      </c>
      <c r="V2267" s="8">
        <f>SalesDataTable[[#This Row],[Units Sold]]*SalesDataTable[[#This Row],[Unit Price]]*SalesDataTable[[#This Row],[Discount %]]</f>
        <v>1.7969999999999999</v>
      </c>
      <c r="W2267" s="5">
        <f>YEAR(SalesDataTable[[#This Row],[Order Date]])</f>
        <v>2026</v>
      </c>
      <c r="X2267" s="8" t="str">
        <f>"Q"&amp;ROUNDUP(MONTH(SalesDataTable[[#This Row],[Order Date]])/3,0)</f>
        <v>Q4</v>
      </c>
      <c r="Y2267" s="9">
        <f>MONTH(SalesDataTable[[#This Row],[Order Date]])</f>
        <v>11</v>
      </c>
      <c r="Z2267" s="8" t="str">
        <f>TEXT(SalesDataTable[[#This Row],[Order Date]],"mmm")</f>
        <v>Nov</v>
      </c>
    </row>
    <row r="2268" spans="1:26" ht="16">
      <c r="A2268" s="2">
        <v>2645</v>
      </c>
      <c r="B2268" s="3">
        <v>46330</v>
      </c>
      <c r="C2268" s="5">
        <f>YEAR(SalesDataTable[[#This Row],[Order Date]])</f>
        <v>2026</v>
      </c>
      <c r="D2268" s="14" t="str">
        <f>"Q"&amp;ROUNDUP(MONTH(SalesDataTable[[#This Row],[Order Date]])/3,0)</f>
        <v>Q4</v>
      </c>
      <c r="E2268" s="5">
        <f>MONTH(SalesDataTable[[#This Row],[Order Date]])</f>
        <v>11</v>
      </c>
      <c r="F2268" s="5" t="str">
        <f>TEXT(SalesDataTable[[#This Row],[Order Date]], "MMM")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25">
        <f>SalesDataTable[[#This Row],[Units Sold]]*SalesDataTable[[#This Row],[Unit Price]]</f>
        <v>280.04000000000002</v>
      </c>
      <c r="V2268" s="8">
        <f>SalesDataTable[[#This Row],[Units Sold]]*SalesDataTable[[#This Row],[Unit Price]]*SalesDataTable[[#This Row],[Discount %]]</f>
        <v>14.002000000000002</v>
      </c>
      <c r="W2268" s="5">
        <f>YEAR(SalesDataTable[[#This Row],[Order Date]])</f>
        <v>2026</v>
      </c>
      <c r="X2268" s="8" t="str">
        <f>"Q"&amp;ROUNDUP(MONTH(SalesDataTable[[#This Row],[Order Date]])/3,0)</f>
        <v>Q4</v>
      </c>
      <c r="Y2268" s="9">
        <f>MONTH(SalesDataTable[[#This Row],[Order Date]])</f>
        <v>11</v>
      </c>
      <c r="Z2268" s="8" t="str">
        <f>TEXT(SalesDataTable[[#This Row],[Order Date]],"mmm")</f>
        <v>Nov</v>
      </c>
    </row>
    <row r="2269" spans="1:26" ht="16">
      <c r="A2269" s="2">
        <v>3539</v>
      </c>
      <c r="B2269" s="3">
        <v>46330</v>
      </c>
      <c r="C2269" s="5">
        <f>YEAR(SalesDataTable[[#This Row],[Order Date]])</f>
        <v>2026</v>
      </c>
      <c r="D2269" s="14" t="str">
        <f>"Q"&amp;ROUNDUP(MONTH(SalesDataTable[[#This Row],[Order Date]])/3,0)</f>
        <v>Q4</v>
      </c>
      <c r="E2269" s="5">
        <f>MONTH(SalesDataTable[[#This Row],[Order Date]])</f>
        <v>11</v>
      </c>
      <c r="F2269" s="5" t="str">
        <f>TEXT(SalesDataTable[[#This Row],[Order Date]], "MMM")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25">
        <f>SalesDataTable[[#This Row],[Units Sold]]*SalesDataTable[[#This Row],[Unit Price]]</f>
        <v>456.96</v>
      </c>
      <c r="V2269" s="8">
        <f>SalesDataTable[[#This Row],[Units Sold]]*SalesDataTable[[#This Row],[Unit Price]]*SalesDataTable[[#This Row],[Discount %]]</f>
        <v>45.695999999999998</v>
      </c>
      <c r="W2269" s="5">
        <f>YEAR(SalesDataTable[[#This Row],[Order Date]])</f>
        <v>2026</v>
      </c>
      <c r="X2269" s="8" t="str">
        <f>"Q"&amp;ROUNDUP(MONTH(SalesDataTable[[#This Row],[Order Date]])/3,0)</f>
        <v>Q4</v>
      </c>
      <c r="Y2269" s="9">
        <f>MONTH(SalesDataTable[[#This Row],[Order Date]])</f>
        <v>11</v>
      </c>
      <c r="Z2269" s="8" t="str">
        <f>TEXT(SalesDataTable[[#This Row],[Order Date]],"mmm")</f>
        <v>Nov</v>
      </c>
    </row>
    <row r="2270" spans="1:26" ht="16">
      <c r="A2270" s="2">
        <v>4309</v>
      </c>
      <c r="B2270" s="3">
        <v>46330</v>
      </c>
      <c r="C2270" s="5">
        <f>YEAR(SalesDataTable[[#This Row],[Order Date]])</f>
        <v>2026</v>
      </c>
      <c r="D2270" s="14" t="str">
        <f>"Q"&amp;ROUNDUP(MONTH(SalesDataTable[[#This Row],[Order Date]])/3,0)</f>
        <v>Q4</v>
      </c>
      <c r="E2270" s="5">
        <f>MONTH(SalesDataTable[[#This Row],[Order Date]])</f>
        <v>11</v>
      </c>
      <c r="F2270" s="5" t="str">
        <f>TEXT(SalesDataTable[[#This Row],[Order Date]], "MMM")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25">
        <f>SalesDataTable[[#This Row],[Units Sold]]*SalesDataTable[[#This Row],[Unit Price]]</f>
        <v>50.32</v>
      </c>
      <c r="V2270" s="8">
        <f>SalesDataTable[[#This Row],[Units Sold]]*SalesDataTable[[#This Row],[Unit Price]]*SalesDataTable[[#This Row],[Discount %]]</f>
        <v>2.516</v>
      </c>
      <c r="W2270" s="5">
        <f>YEAR(SalesDataTable[[#This Row],[Order Date]])</f>
        <v>2026</v>
      </c>
      <c r="X2270" s="8" t="str">
        <f>"Q"&amp;ROUNDUP(MONTH(SalesDataTable[[#This Row],[Order Date]])/3,0)</f>
        <v>Q4</v>
      </c>
      <c r="Y2270" s="9">
        <f>MONTH(SalesDataTable[[#This Row],[Order Date]])</f>
        <v>11</v>
      </c>
      <c r="Z2270" s="8" t="str">
        <f>TEXT(SalesDataTable[[#This Row],[Order Date]],"mmm")</f>
        <v>Nov</v>
      </c>
    </row>
    <row r="2271" spans="1:26" ht="16">
      <c r="A2271" s="2">
        <v>4355</v>
      </c>
      <c r="B2271" s="3">
        <v>46330</v>
      </c>
      <c r="C2271" s="5">
        <f>YEAR(SalesDataTable[[#This Row],[Order Date]])</f>
        <v>2026</v>
      </c>
      <c r="D2271" s="14" t="str">
        <f>"Q"&amp;ROUNDUP(MONTH(SalesDataTable[[#This Row],[Order Date]])/3,0)</f>
        <v>Q4</v>
      </c>
      <c r="E2271" s="5">
        <f>MONTH(SalesDataTable[[#This Row],[Order Date]])</f>
        <v>11</v>
      </c>
      <c r="F2271" s="5" t="str">
        <f>TEXT(SalesDataTable[[#This Row],[Order Date]], "MMM")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25">
        <f>SalesDataTable[[#This Row],[Units Sold]]*SalesDataTable[[#This Row],[Unit Price]]</f>
        <v>302.08</v>
      </c>
      <c r="V2271" s="8">
        <f>SalesDataTable[[#This Row],[Units Sold]]*SalesDataTable[[#This Row],[Unit Price]]*SalesDataTable[[#This Row],[Discount %]]</f>
        <v>45.311999999999998</v>
      </c>
      <c r="W2271" s="5">
        <f>YEAR(SalesDataTable[[#This Row],[Order Date]])</f>
        <v>2026</v>
      </c>
      <c r="X2271" s="8" t="str">
        <f>"Q"&amp;ROUNDUP(MONTH(SalesDataTable[[#This Row],[Order Date]])/3,0)</f>
        <v>Q4</v>
      </c>
      <c r="Y2271" s="9">
        <f>MONTH(SalesDataTable[[#This Row],[Order Date]])</f>
        <v>11</v>
      </c>
      <c r="Z2271" s="8" t="str">
        <f>TEXT(SalesDataTable[[#This Row],[Order Date]],"mmm")</f>
        <v>Nov</v>
      </c>
    </row>
    <row r="2272" spans="1:26" ht="16">
      <c r="A2272" s="2">
        <v>5052</v>
      </c>
      <c r="B2272" s="3">
        <v>46330</v>
      </c>
      <c r="C2272" s="5">
        <f>YEAR(SalesDataTable[[#This Row],[Order Date]])</f>
        <v>2026</v>
      </c>
      <c r="D2272" s="14" t="str">
        <f>"Q"&amp;ROUNDUP(MONTH(SalesDataTable[[#This Row],[Order Date]])/3,0)</f>
        <v>Q4</v>
      </c>
      <c r="E2272" s="5">
        <f>MONTH(SalesDataTable[[#This Row],[Order Date]])</f>
        <v>11</v>
      </c>
      <c r="F2272" s="5" t="str">
        <f>TEXT(SalesDataTable[[#This Row],[Order Date]], "MMM")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25">
        <f>SalesDataTable[[#This Row],[Units Sold]]*SalesDataTable[[#This Row],[Unit Price]]</f>
        <v>123.35999999999999</v>
      </c>
      <c r="V2272" s="8">
        <f>SalesDataTable[[#This Row],[Units Sold]]*SalesDataTable[[#This Row],[Unit Price]]*SalesDataTable[[#This Row],[Discount %]]</f>
        <v>12.335999999999999</v>
      </c>
      <c r="W2272" s="5">
        <f>YEAR(SalesDataTable[[#This Row],[Order Date]])</f>
        <v>2026</v>
      </c>
      <c r="X2272" s="8" t="str">
        <f>"Q"&amp;ROUNDUP(MONTH(SalesDataTable[[#This Row],[Order Date]])/3,0)</f>
        <v>Q4</v>
      </c>
      <c r="Y2272" s="9">
        <f>MONTH(SalesDataTable[[#This Row],[Order Date]])</f>
        <v>11</v>
      </c>
      <c r="Z2272" s="8" t="str">
        <f>TEXT(SalesDataTable[[#This Row],[Order Date]],"mmm")</f>
        <v>Nov</v>
      </c>
    </row>
    <row r="2273" spans="1:26" ht="16">
      <c r="A2273" s="2">
        <v>9</v>
      </c>
      <c r="B2273" s="3">
        <v>46331</v>
      </c>
      <c r="C2273" s="5">
        <f>YEAR(SalesDataTable[[#This Row],[Order Date]])</f>
        <v>2026</v>
      </c>
      <c r="D2273" s="14" t="str">
        <f>"Q"&amp;ROUNDUP(MONTH(SalesDataTable[[#This Row],[Order Date]])/3,0)</f>
        <v>Q4</v>
      </c>
      <c r="E2273" s="5">
        <f>MONTH(SalesDataTable[[#This Row],[Order Date]])</f>
        <v>11</v>
      </c>
      <c r="F2273" s="5" t="str">
        <f>TEXT(SalesDataTable[[#This Row],[Order Date]], "MMM")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25">
        <f>SalesDataTable[[#This Row],[Units Sold]]*SalesDataTable[[#This Row],[Unit Price]]</f>
        <v>140.59</v>
      </c>
      <c r="V2273" s="8">
        <f>SalesDataTable[[#This Row],[Units Sold]]*SalesDataTable[[#This Row],[Unit Price]]*SalesDataTable[[#This Row],[Discount %]]</f>
        <v>14.059000000000001</v>
      </c>
      <c r="W2273" s="5">
        <f>YEAR(SalesDataTable[[#This Row],[Order Date]])</f>
        <v>2026</v>
      </c>
      <c r="X2273" s="8" t="str">
        <f>"Q"&amp;ROUNDUP(MONTH(SalesDataTable[[#This Row],[Order Date]])/3,0)</f>
        <v>Q4</v>
      </c>
      <c r="Y2273" s="9">
        <f>MONTH(SalesDataTable[[#This Row],[Order Date]])</f>
        <v>11</v>
      </c>
      <c r="Z2273" s="8" t="str">
        <f>TEXT(SalesDataTable[[#This Row],[Order Date]],"mmm")</f>
        <v>Nov</v>
      </c>
    </row>
    <row r="2274" spans="1:26" ht="16">
      <c r="A2274" s="2">
        <v>703</v>
      </c>
      <c r="B2274" s="3">
        <v>46331</v>
      </c>
      <c r="C2274" s="5">
        <f>YEAR(SalesDataTable[[#This Row],[Order Date]])</f>
        <v>2026</v>
      </c>
      <c r="D2274" s="14" t="str">
        <f>"Q"&amp;ROUNDUP(MONTH(SalesDataTable[[#This Row],[Order Date]])/3,0)</f>
        <v>Q4</v>
      </c>
      <c r="E2274" s="5">
        <f>MONTH(SalesDataTable[[#This Row],[Order Date]])</f>
        <v>11</v>
      </c>
      <c r="F2274" s="5" t="str">
        <f>TEXT(SalesDataTable[[#This Row],[Order Date]], "MMM")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25">
        <f>SalesDataTable[[#This Row],[Units Sold]]*SalesDataTable[[#This Row],[Unit Price]]</f>
        <v>321.36</v>
      </c>
      <c r="V2274" s="8">
        <f>SalesDataTable[[#This Row],[Units Sold]]*SalesDataTable[[#This Row],[Unit Price]]*SalesDataTable[[#This Row],[Discount %]]</f>
        <v>0</v>
      </c>
      <c r="W2274" s="5">
        <f>YEAR(SalesDataTable[[#This Row],[Order Date]])</f>
        <v>2026</v>
      </c>
      <c r="X2274" s="8" t="str">
        <f>"Q"&amp;ROUNDUP(MONTH(SalesDataTable[[#This Row],[Order Date]])/3,0)</f>
        <v>Q4</v>
      </c>
      <c r="Y2274" s="9">
        <f>MONTH(SalesDataTable[[#This Row],[Order Date]])</f>
        <v>11</v>
      </c>
      <c r="Z2274" s="8" t="str">
        <f>TEXT(SalesDataTable[[#This Row],[Order Date]],"mmm")</f>
        <v>Nov</v>
      </c>
    </row>
    <row r="2275" spans="1:26" ht="16">
      <c r="A2275" s="2">
        <v>1627</v>
      </c>
      <c r="B2275" s="3">
        <v>46331</v>
      </c>
      <c r="C2275" s="5">
        <f>YEAR(SalesDataTable[[#This Row],[Order Date]])</f>
        <v>2026</v>
      </c>
      <c r="D2275" s="14" t="str">
        <f>"Q"&amp;ROUNDUP(MONTH(SalesDataTable[[#This Row],[Order Date]])/3,0)</f>
        <v>Q4</v>
      </c>
      <c r="E2275" s="5">
        <f>MONTH(SalesDataTable[[#This Row],[Order Date]])</f>
        <v>11</v>
      </c>
      <c r="F2275" s="5" t="str">
        <f>TEXT(SalesDataTable[[#This Row],[Order Date]], "MMM")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25">
        <f>SalesDataTable[[#This Row],[Units Sold]]*SalesDataTable[[#This Row],[Unit Price]]</f>
        <v>298.20000000000005</v>
      </c>
      <c r="V2275" s="8">
        <f>SalesDataTable[[#This Row],[Units Sold]]*SalesDataTable[[#This Row],[Unit Price]]*SalesDataTable[[#This Row],[Discount %]]</f>
        <v>0</v>
      </c>
      <c r="W2275" s="5">
        <f>YEAR(SalesDataTable[[#This Row],[Order Date]])</f>
        <v>2026</v>
      </c>
      <c r="X2275" s="8" t="str">
        <f>"Q"&amp;ROUNDUP(MONTH(SalesDataTable[[#This Row],[Order Date]])/3,0)</f>
        <v>Q4</v>
      </c>
      <c r="Y2275" s="9">
        <f>MONTH(SalesDataTable[[#This Row],[Order Date]])</f>
        <v>11</v>
      </c>
      <c r="Z2275" s="8" t="str">
        <f>TEXT(SalesDataTable[[#This Row],[Order Date]],"mmm")</f>
        <v>Nov</v>
      </c>
    </row>
    <row r="2276" spans="1:26" ht="16">
      <c r="A2276" s="2">
        <v>1760</v>
      </c>
      <c r="B2276" s="3">
        <v>46331</v>
      </c>
      <c r="C2276" s="5">
        <f>YEAR(SalesDataTable[[#This Row],[Order Date]])</f>
        <v>2026</v>
      </c>
      <c r="D2276" s="14" t="str">
        <f>"Q"&amp;ROUNDUP(MONTH(SalesDataTable[[#This Row],[Order Date]])/3,0)</f>
        <v>Q4</v>
      </c>
      <c r="E2276" s="5">
        <f>MONTH(SalesDataTable[[#This Row],[Order Date]])</f>
        <v>11</v>
      </c>
      <c r="F2276" s="5" t="str">
        <f>TEXT(SalesDataTable[[#This Row],[Order Date]], "MMM")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25">
        <f>SalesDataTable[[#This Row],[Units Sold]]*SalesDataTable[[#This Row],[Unit Price]]</f>
        <v>241.20000000000002</v>
      </c>
      <c r="V2276" s="8">
        <f>SalesDataTable[[#This Row],[Units Sold]]*SalesDataTable[[#This Row],[Unit Price]]*SalesDataTable[[#This Row],[Discount %]]</f>
        <v>12.060000000000002</v>
      </c>
      <c r="W2276" s="5">
        <f>YEAR(SalesDataTable[[#This Row],[Order Date]])</f>
        <v>2026</v>
      </c>
      <c r="X2276" s="8" t="str">
        <f>"Q"&amp;ROUNDUP(MONTH(SalesDataTable[[#This Row],[Order Date]])/3,0)</f>
        <v>Q4</v>
      </c>
      <c r="Y2276" s="9">
        <f>MONTH(SalesDataTable[[#This Row],[Order Date]])</f>
        <v>11</v>
      </c>
      <c r="Z2276" s="8" t="str">
        <f>TEXT(SalesDataTable[[#This Row],[Order Date]],"mmm")</f>
        <v>Nov</v>
      </c>
    </row>
    <row r="2277" spans="1:26" ht="16">
      <c r="A2277" s="2">
        <v>2268</v>
      </c>
      <c r="B2277" s="3">
        <v>46331</v>
      </c>
      <c r="C2277" s="5">
        <f>YEAR(SalesDataTable[[#This Row],[Order Date]])</f>
        <v>2026</v>
      </c>
      <c r="D2277" s="14" t="str">
        <f>"Q"&amp;ROUNDUP(MONTH(SalesDataTable[[#This Row],[Order Date]])/3,0)</f>
        <v>Q4</v>
      </c>
      <c r="E2277" s="5">
        <f>MONTH(SalesDataTable[[#This Row],[Order Date]])</f>
        <v>11</v>
      </c>
      <c r="F2277" s="5" t="str">
        <f>TEXT(SalesDataTable[[#This Row],[Order Date]], "MMM")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25">
        <f>SalesDataTable[[#This Row],[Units Sold]]*SalesDataTable[[#This Row],[Unit Price]]</f>
        <v>605.55999999999995</v>
      </c>
      <c r="V2277" s="8">
        <f>SalesDataTable[[#This Row],[Units Sold]]*SalesDataTable[[#This Row],[Unit Price]]*SalesDataTable[[#This Row],[Discount %]]</f>
        <v>30.277999999999999</v>
      </c>
      <c r="W2277" s="5">
        <f>YEAR(SalesDataTable[[#This Row],[Order Date]])</f>
        <v>2026</v>
      </c>
      <c r="X2277" s="8" t="str">
        <f>"Q"&amp;ROUNDUP(MONTH(SalesDataTable[[#This Row],[Order Date]])/3,0)</f>
        <v>Q4</v>
      </c>
      <c r="Y2277" s="9">
        <f>MONTH(SalesDataTable[[#This Row],[Order Date]])</f>
        <v>11</v>
      </c>
      <c r="Z2277" s="8" t="str">
        <f>TEXT(SalesDataTable[[#This Row],[Order Date]],"mmm")</f>
        <v>Nov</v>
      </c>
    </row>
    <row r="2278" spans="1:26" ht="16">
      <c r="A2278" s="2">
        <v>2636</v>
      </c>
      <c r="B2278" s="3">
        <v>46331</v>
      </c>
      <c r="C2278" s="5">
        <f>YEAR(SalesDataTable[[#This Row],[Order Date]])</f>
        <v>2026</v>
      </c>
      <c r="D2278" s="14" t="str">
        <f>"Q"&amp;ROUNDUP(MONTH(SalesDataTable[[#This Row],[Order Date]])/3,0)</f>
        <v>Q4</v>
      </c>
      <c r="E2278" s="5">
        <f>MONTH(SalesDataTable[[#This Row],[Order Date]])</f>
        <v>11</v>
      </c>
      <c r="F2278" s="5" t="str">
        <f>TEXT(SalesDataTable[[#This Row],[Order Date]], "MMM")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25">
        <f>SalesDataTable[[#This Row],[Units Sold]]*SalesDataTable[[#This Row],[Unit Price]]</f>
        <v>90.88</v>
      </c>
      <c r="V2278" s="8">
        <f>SalesDataTable[[#This Row],[Units Sold]]*SalesDataTable[[#This Row],[Unit Price]]*SalesDataTable[[#This Row],[Discount %]]</f>
        <v>4.5439999999999996</v>
      </c>
      <c r="W2278" s="5">
        <f>YEAR(SalesDataTable[[#This Row],[Order Date]])</f>
        <v>2026</v>
      </c>
      <c r="X2278" s="8" t="str">
        <f>"Q"&amp;ROUNDUP(MONTH(SalesDataTable[[#This Row],[Order Date]])/3,0)</f>
        <v>Q4</v>
      </c>
      <c r="Y2278" s="9">
        <f>MONTH(SalesDataTable[[#This Row],[Order Date]])</f>
        <v>11</v>
      </c>
      <c r="Z2278" s="8" t="str">
        <f>TEXT(SalesDataTable[[#This Row],[Order Date]],"mmm")</f>
        <v>Nov</v>
      </c>
    </row>
    <row r="2279" spans="1:26" ht="16">
      <c r="A2279" s="2">
        <v>3255</v>
      </c>
      <c r="B2279" s="3">
        <v>46331</v>
      </c>
      <c r="C2279" s="5">
        <f>YEAR(SalesDataTable[[#This Row],[Order Date]])</f>
        <v>2026</v>
      </c>
      <c r="D2279" s="14" t="str">
        <f>"Q"&amp;ROUNDUP(MONTH(SalesDataTable[[#This Row],[Order Date]])/3,0)</f>
        <v>Q4</v>
      </c>
      <c r="E2279" s="5">
        <f>MONTH(SalesDataTable[[#This Row],[Order Date]])</f>
        <v>11</v>
      </c>
      <c r="F2279" s="5" t="str">
        <f>TEXT(SalesDataTable[[#This Row],[Order Date]], "MMM")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25">
        <f>SalesDataTable[[#This Row],[Units Sold]]*SalesDataTable[[#This Row],[Unit Price]]</f>
        <v>141.58000000000001</v>
      </c>
      <c r="V2279" s="8">
        <f>SalesDataTable[[#This Row],[Units Sold]]*SalesDataTable[[#This Row],[Unit Price]]*SalesDataTable[[#This Row],[Discount %]]</f>
        <v>21.237000000000002</v>
      </c>
      <c r="W2279" s="5">
        <f>YEAR(SalesDataTable[[#This Row],[Order Date]])</f>
        <v>2026</v>
      </c>
      <c r="X2279" s="8" t="str">
        <f>"Q"&amp;ROUNDUP(MONTH(SalesDataTable[[#This Row],[Order Date]])/3,0)</f>
        <v>Q4</v>
      </c>
      <c r="Y2279" s="9">
        <f>MONTH(SalesDataTable[[#This Row],[Order Date]])</f>
        <v>11</v>
      </c>
      <c r="Z2279" s="8" t="str">
        <f>TEXT(SalesDataTable[[#This Row],[Order Date]],"mmm")</f>
        <v>Nov</v>
      </c>
    </row>
    <row r="2280" spans="1:26" ht="16">
      <c r="A2280" s="2">
        <v>4326</v>
      </c>
      <c r="B2280" s="3">
        <v>46331</v>
      </c>
      <c r="C2280" s="5">
        <f>YEAR(SalesDataTable[[#This Row],[Order Date]])</f>
        <v>2026</v>
      </c>
      <c r="D2280" s="14" t="str">
        <f>"Q"&amp;ROUNDUP(MONTH(SalesDataTable[[#This Row],[Order Date]])/3,0)</f>
        <v>Q4</v>
      </c>
      <c r="E2280" s="5">
        <f>MONTH(SalesDataTable[[#This Row],[Order Date]])</f>
        <v>11</v>
      </c>
      <c r="F2280" s="5" t="str">
        <f>TEXT(SalesDataTable[[#This Row],[Order Date]], "MMM")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25">
        <f>SalesDataTable[[#This Row],[Units Sold]]*SalesDataTable[[#This Row],[Unit Price]]</f>
        <v>35.630000000000003</v>
      </c>
      <c r="V2280" s="8">
        <f>SalesDataTable[[#This Row],[Units Sold]]*SalesDataTable[[#This Row],[Unit Price]]*SalesDataTable[[#This Row],[Discount %]]</f>
        <v>0</v>
      </c>
      <c r="W2280" s="5">
        <f>YEAR(SalesDataTable[[#This Row],[Order Date]])</f>
        <v>2026</v>
      </c>
      <c r="X2280" s="8" t="str">
        <f>"Q"&amp;ROUNDUP(MONTH(SalesDataTable[[#This Row],[Order Date]])/3,0)</f>
        <v>Q4</v>
      </c>
      <c r="Y2280" s="9">
        <f>MONTH(SalesDataTable[[#This Row],[Order Date]])</f>
        <v>11</v>
      </c>
      <c r="Z2280" s="8" t="str">
        <f>TEXT(SalesDataTable[[#This Row],[Order Date]],"mmm")</f>
        <v>Nov</v>
      </c>
    </row>
    <row r="2281" spans="1:26" ht="16">
      <c r="A2281" s="2">
        <v>4346</v>
      </c>
      <c r="B2281" s="3">
        <v>46331</v>
      </c>
      <c r="C2281" s="5">
        <f>YEAR(SalesDataTable[[#This Row],[Order Date]])</f>
        <v>2026</v>
      </c>
      <c r="D2281" s="14" t="str">
        <f>"Q"&amp;ROUNDUP(MONTH(SalesDataTable[[#This Row],[Order Date]])/3,0)</f>
        <v>Q4</v>
      </c>
      <c r="E2281" s="5">
        <f>MONTH(SalesDataTable[[#This Row],[Order Date]])</f>
        <v>11</v>
      </c>
      <c r="F2281" s="5" t="str">
        <f>TEXT(SalesDataTable[[#This Row],[Order Date]], "MMM")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25">
        <f>SalesDataTable[[#This Row],[Units Sold]]*SalesDataTable[[#This Row],[Unit Price]]</f>
        <v>219.03000000000003</v>
      </c>
      <c r="V2281" s="8">
        <f>SalesDataTable[[#This Row],[Units Sold]]*SalesDataTable[[#This Row],[Unit Price]]*SalesDataTable[[#This Row],[Discount %]]</f>
        <v>32.854500000000002</v>
      </c>
      <c r="W2281" s="5">
        <f>YEAR(SalesDataTable[[#This Row],[Order Date]])</f>
        <v>2026</v>
      </c>
      <c r="X2281" s="8" t="str">
        <f>"Q"&amp;ROUNDUP(MONTH(SalesDataTable[[#This Row],[Order Date]])/3,0)</f>
        <v>Q4</v>
      </c>
      <c r="Y2281" s="9">
        <f>MONTH(SalesDataTable[[#This Row],[Order Date]])</f>
        <v>11</v>
      </c>
      <c r="Z2281" s="8" t="str">
        <f>TEXT(SalesDataTable[[#This Row],[Order Date]],"mmm")</f>
        <v>Nov</v>
      </c>
    </row>
    <row r="2282" spans="1:26" ht="16">
      <c r="A2282" s="2">
        <v>266</v>
      </c>
      <c r="B2282" s="3">
        <v>46332</v>
      </c>
      <c r="C2282" s="5">
        <f>YEAR(SalesDataTable[[#This Row],[Order Date]])</f>
        <v>2026</v>
      </c>
      <c r="D2282" s="14" t="str">
        <f>"Q"&amp;ROUNDUP(MONTH(SalesDataTable[[#This Row],[Order Date]])/3,0)</f>
        <v>Q4</v>
      </c>
      <c r="E2282" s="5">
        <f>MONTH(SalesDataTable[[#This Row],[Order Date]])</f>
        <v>11</v>
      </c>
      <c r="F2282" s="5" t="str">
        <f>TEXT(SalesDataTable[[#This Row],[Order Date]], "MMM")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25">
        <f>SalesDataTable[[#This Row],[Units Sold]]*SalesDataTable[[#This Row],[Unit Price]]</f>
        <v>93.48</v>
      </c>
      <c r="V2282" s="8">
        <f>SalesDataTable[[#This Row],[Units Sold]]*SalesDataTable[[#This Row],[Unit Price]]*SalesDataTable[[#This Row],[Discount %]]</f>
        <v>4.6740000000000004</v>
      </c>
      <c r="W2282" s="5">
        <f>YEAR(SalesDataTable[[#This Row],[Order Date]])</f>
        <v>2026</v>
      </c>
      <c r="X2282" s="8" t="str">
        <f>"Q"&amp;ROUNDUP(MONTH(SalesDataTable[[#This Row],[Order Date]])/3,0)</f>
        <v>Q4</v>
      </c>
      <c r="Y2282" s="9">
        <f>MONTH(SalesDataTable[[#This Row],[Order Date]])</f>
        <v>11</v>
      </c>
      <c r="Z2282" s="8" t="str">
        <f>TEXT(SalesDataTable[[#This Row],[Order Date]],"mmm")</f>
        <v>Nov</v>
      </c>
    </row>
    <row r="2283" spans="1:26" ht="16">
      <c r="A2283" s="2">
        <v>274</v>
      </c>
      <c r="B2283" s="3">
        <v>46332</v>
      </c>
      <c r="C2283" s="5">
        <f>YEAR(SalesDataTable[[#This Row],[Order Date]])</f>
        <v>2026</v>
      </c>
      <c r="D2283" s="14" t="str">
        <f>"Q"&amp;ROUNDUP(MONTH(SalesDataTable[[#This Row],[Order Date]])/3,0)</f>
        <v>Q4</v>
      </c>
      <c r="E2283" s="5">
        <f>MONTH(SalesDataTable[[#This Row],[Order Date]])</f>
        <v>11</v>
      </c>
      <c r="F2283" s="5" t="str">
        <f>TEXT(SalesDataTable[[#This Row],[Order Date]], "MMM")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25">
        <f>SalesDataTable[[#This Row],[Units Sold]]*SalesDataTable[[#This Row],[Unit Price]]</f>
        <v>82.89</v>
      </c>
      <c r="V2283" s="8">
        <f>SalesDataTable[[#This Row],[Units Sold]]*SalesDataTable[[#This Row],[Unit Price]]*SalesDataTable[[#This Row],[Discount %]]</f>
        <v>0</v>
      </c>
      <c r="W2283" s="5">
        <f>YEAR(SalesDataTable[[#This Row],[Order Date]])</f>
        <v>2026</v>
      </c>
      <c r="X2283" s="8" t="str">
        <f>"Q"&amp;ROUNDUP(MONTH(SalesDataTable[[#This Row],[Order Date]])/3,0)</f>
        <v>Q4</v>
      </c>
      <c r="Y2283" s="9">
        <f>MONTH(SalesDataTable[[#This Row],[Order Date]])</f>
        <v>11</v>
      </c>
      <c r="Z2283" s="8" t="str">
        <f>TEXT(SalesDataTable[[#This Row],[Order Date]],"mmm")</f>
        <v>Nov</v>
      </c>
    </row>
    <row r="2284" spans="1:26" ht="16">
      <c r="A2284" s="2">
        <v>1135</v>
      </c>
      <c r="B2284" s="3">
        <v>46332</v>
      </c>
      <c r="C2284" s="5">
        <f>YEAR(SalesDataTable[[#This Row],[Order Date]])</f>
        <v>2026</v>
      </c>
      <c r="D2284" s="14" t="str">
        <f>"Q"&amp;ROUNDUP(MONTH(SalesDataTable[[#This Row],[Order Date]])/3,0)</f>
        <v>Q4</v>
      </c>
      <c r="E2284" s="5">
        <f>MONTH(SalesDataTable[[#This Row],[Order Date]])</f>
        <v>11</v>
      </c>
      <c r="F2284" s="5" t="str">
        <f>TEXT(SalesDataTable[[#This Row],[Order Date]], "MMM")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25">
        <f>SalesDataTable[[#This Row],[Units Sold]]*SalesDataTable[[#This Row],[Unit Price]]</f>
        <v>71.42</v>
      </c>
      <c r="V2284" s="8">
        <f>SalesDataTable[[#This Row],[Units Sold]]*SalesDataTable[[#This Row],[Unit Price]]*SalesDataTable[[#This Row],[Discount %]]</f>
        <v>14.284000000000001</v>
      </c>
      <c r="W2284" s="5">
        <f>YEAR(SalesDataTable[[#This Row],[Order Date]])</f>
        <v>2026</v>
      </c>
      <c r="X2284" s="8" t="str">
        <f>"Q"&amp;ROUNDUP(MONTH(SalesDataTable[[#This Row],[Order Date]])/3,0)</f>
        <v>Q4</v>
      </c>
      <c r="Y2284" s="9">
        <f>MONTH(SalesDataTable[[#This Row],[Order Date]])</f>
        <v>11</v>
      </c>
      <c r="Z2284" s="8" t="str">
        <f>TEXT(SalesDataTable[[#This Row],[Order Date]],"mmm")</f>
        <v>Nov</v>
      </c>
    </row>
    <row r="2285" spans="1:26" ht="16">
      <c r="A2285" s="2">
        <v>2166</v>
      </c>
      <c r="B2285" s="3">
        <v>46332</v>
      </c>
      <c r="C2285" s="5">
        <f>YEAR(SalesDataTable[[#This Row],[Order Date]])</f>
        <v>2026</v>
      </c>
      <c r="D2285" s="14" t="str">
        <f>"Q"&amp;ROUNDUP(MONTH(SalesDataTable[[#This Row],[Order Date]])/3,0)</f>
        <v>Q4</v>
      </c>
      <c r="E2285" s="5">
        <f>MONTH(SalesDataTable[[#This Row],[Order Date]])</f>
        <v>11</v>
      </c>
      <c r="F2285" s="5" t="str">
        <f>TEXT(SalesDataTable[[#This Row],[Order Date]], "MMM")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25">
        <f>SalesDataTable[[#This Row],[Units Sold]]*SalesDataTable[[#This Row],[Unit Price]]</f>
        <v>40.380000000000003</v>
      </c>
      <c r="V2285" s="8">
        <f>SalesDataTable[[#This Row],[Units Sold]]*SalesDataTable[[#This Row],[Unit Price]]*SalesDataTable[[#This Row],[Discount %]]</f>
        <v>6.0570000000000004</v>
      </c>
      <c r="W2285" s="5">
        <f>YEAR(SalesDataTable[[#This Row],[Order Date]])</f>
        <v>2026</v>
      </c>
      <c r="X2285" s="8" t="str">
        <f>"Q"&amp;ROUNDUP(MONTH(SalesDataTable[[#This Row],[Order Date]])/3,0)</f>
        <v>Q4</v>
      </c>
      <c r="Y2285" s="9">
        <f>MONTH(SalesDataTable[[#This Row],[Order Date]])</f>
        <v>11</v>
      </c>
      <c r="Z2285" s="8" t="str">
        <f>TEXT(SalesDataTable[[#This Row],[Order Date]],"mmm")</f>
        <v>Nov</v>
      </c>
    </row>
    <row r="2286" spans="1:26" ht="16">
      <c r="A2286" s="2">
        <v>3620</v>
      </c>
      <c r="B2286" s="3">
        <v>46332</v>
      </c>
      <c r="C2286" s="5">
        <f>YEAR(SalesDataTable[[#This Row],[Order Date]])</f>
        <v>2026</v>
      </c>
      <c r="D2286" s="14" t="str">
        <f>"Q"&amp;ROUNDUP(MONTH(SalesDataTable[[#This Row],[Order Date]])/3,0)</f>
        <v>Q4</v>
      </c>
      <c r="E2286" s="5">
        <f>MONTH(SalesDataTable[[#This Row],[Order Date]])</f>
        <v>11</v>
      </c>
      <c r="F2286" s="5" t="str">
        <f>TEXT(SalesDataTable[[#This Row],[Order Date]], "MMM")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25">
        <f>SalesDataTable[[#This Row],[Units Sold]]*SalesDataTable[[#This Row],[Unit Price]]</f>
        <v>142</v>
      </c>
      <c r="V2286" s="8">
        <f>SalesDataTable[[#This Row],[Units Sold]]*SalesDataTable[[#This Row],[Unit Price]]*SalesDataTable[[#This Row],[Discount %]]</f>
        <v>7.1000000000000005</v>
      </c>
      <c r="W2286" s="5">
        <f>YEAR(SalesDataTable[[#This Row],[Order Date]])</f>
        <v>2026</v>
      </c>
      <c r="X2286" s="8" t="str">
        <f>"Q"&amp;ROUNDUP(MONTH(SalesDataTable[[#This Row],[Order Date]])/3,0)</f>
        <v>Q4</v>
      </c>
      <c r="Y2286" s="9">
        <f>MONTH(SalesDataTable[[#This Row],[Order Date]])</f>
        <v>11</v>
      </c>
      <c r="Z2286" s="8" t="str">
        <f>TEXT(SalesDataTable[[#This Row],[Order Date]],"mmm")</f>
        <v>Nov</v>
      </c>
    </row>
    <row r="2287" spans="1:26" ht="16">
      <c r="A2287" s="2">
        <v>3986</v>
      </c>
      <c r="B2287" s="3">
        <v>46332</v>
      </c>
      <c r="C2287" s="5">
        <f>YEAR(SalesDataTable[[#This Row],[Order Date]])</f>
        <v>2026</v>
      </c>
      <c r="D2287" s="14" t="str">
        <f>"Q"&amp;ROUNDUP(MONTH(SalesDataTable[[#This Row],[Order Date]])/3,0)</f>
        <v>Q4</v>
      </c>
      <c r="E2287" s="5">
        <f>MONTH(SalesDataTable[[#This Row],[Order Date]])</f>
        <v>11</v>
      </c>
      <c r="F2287" s="5" t="str">
        <f>TEXT(SalesDataTable[[#This Row],[Order Date]], "MMM")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25">
        <f>SalesDataTable[[#This Row],[Units Sold]]*SalesDataTable[[#This Row],[Unit Price]]</f>
        <v>72.58</v>
      </c>
      <c r="V2287" s="8">
        <f>SalesDataTable[[#This Row],[Units Sold]]*SalesDataTable[[#This Row],[Unit Price]]*SalesDataTable[[#This Row],[Discount %]]</f>
        <v>10.886999999999999</v>
      </c>
      <c r="W2287" s="5">
        <f>YEAR(SalesDataTable[[#This Row],[Order Date]])</f>
        <v>2026</v>
      </c>
      <c r="X2287" s="8" t="str">
        <f>"Q"&amp;ROUNDUP(MONTH(SalesDataTable[[#This Row],[Order Date]])/3,0)</f>
        <v>Q4</v>
      </c>
      <c r="Y2287" s="9">
        <f>MONTH(SalesDataTable[[#This Row],[Order Date]])</f>
        <v>11</v>
      </c>
      <c r="Z2287" s="8" t="str">
        <f>TEXT(SalesDataTable[[#This Row],[Order Date]],"mmm")</f>
        <v>Nov</v>
      </c>
    </row>
    <row r="2288" spans="1:26" ht="16">
      <c r="A2288" s="2">
        <v>4384</v>
      </c>
      <c r="B2288" s="3">
        <v>46332</v>
      </c>
      <c r="C2288" s="5">
        <f>YEAR(SalesDataTable[[#This Row],[Order Date]])</f>
        <v>2026</v>
      </c>
      <c r="D2288" s="14" t="str">
        <f>"Q"&amp;ROUNDUP(MONTH(SalesDataTable[[#This Row],[Order Date]])/3,0)</f>
        <v>Q4</v>
      </c>
      <c r="E2288" s="5">
        <f>MONTH(SalesDataTable[[#This Row],[Order Date]])</f>
        <v>11</v>
      </c>
      <c r="F2288" s="5" t="str">
        <f>TEXT(SalesDataTable[[#This Row],[Order Date]], "MMM")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25">
        <f>SalesDataTable[[#This Row],[Units Sold]]*SalesDataTable[[#This Row],[Unit Price]]</f>
        <v>121.66</v>
      </c>
      <c r="V2288" s="8">
        <f>SalesDataTable[[#This Row],[Units Sold]]*SalesDataTable[[#This Row],[Unit Price]]*SalesDataTable[[#This Row],[Discount %]]</f>
        <v>0</v>
      </c>
      <c r="W2288" s="5">
        <f>YEAR(SalesDataTable[[#This Row],[Order Date]])</f>
        <v>2026</v>
      </c>
      <c r="X2288" s="8" t="str">
        <f>"Q"&amp;ROUNDUP(MONTH(SalesDataTable[[#This Row],[Order Date]])/3,0)</f>
        <v>Q4</v>
      </c>
      <c r="Y2288" s="9">
        <f>MONTH(SalesDataTable[[#This Row],[Order Date]])</f>
        <v>11</v>
      </c>
      <c r="Z2288" s="8" t="str">
        <f>TEXT(SalesDataTable[[#This Row],[Order Date]],"mmm")</f>
        <v>Nov</v>
      </c>
    </row>
    <row r="2289" spans="1:26" ht="16">
      <c r="A2289" s="2">
        <v>4565</v>
      </c>
      <c r="B2289" s="3">
        <v>46332</v>
      </c>
      <c r="C2289" s="5">
        <f>YEAR(SalesDataTable[[#This Row],[Order Date]])</f>
        <v>2026</v>
      </c>
      <c r="D2289" s="14" t="str">
        <f>"Q"&amp;ROUNDUP(MONTH(SalesDataTable[[#This Row],[Order Date]])/3,0)</f>
        <v>Q4</v>
      </c>
      <c r="E2289" s="5">
        <f>MONTH(SalesDataTable[[#This Row],[Order Date]])</f>
        <v>11</v>
      </c>
      <c r="F2289" s="5" t="str">
        <f>TEXT(SalesDataTable[[#This Row],[Order Date]], "MMM")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25">
        <f>SalesDataTable[[#This Row],[Units Sold]]*SalesDataTable[[#This Row],[Unit Price]]</f>
        <v>373.95000000000005</v>
      </c>
      <c r="V2289" s="8">
        <f>SalesDataTable[[#This Row],[Units Sold]]*SalesDataTable[[#This Row],[Unit Price]]*SalesDataTable[[#This Row],[Discount %]]</f>
        <v>18.697500000000002</v>
      </c>
      <c r="W2289" s="5">
        <f>YEAR(SalesDataTable[[#This Row],[Order Date]])</f>
        <v>2026</v>
      </c>
      <c r="X2289" s="8" t="str">
        <f>"Q"&amp;ROUNDUP(MONTH(SalesDataTable[[#This Row],[Order Date]])/3,0)</f>
        <v>Q4</v>
      </c>
      <c r="Y2289" s="9">
        <f>MONTH(SalesDataTable[[#This Row],[Order Date]])</f>
        <v>11</v>
      </c>
      <c r="Z2289" s="8" t="str">
        <f>TEXT(SalesDataTable[[#This Row],[Order Date]],"mmm")</f>
        <v>Nov</v>
      </c>
    </row>
    <row r="2290" spans="1:26" ht="16">
      <c r="A2290" s="2">
        <v>4634</v>
      </c>
      <c r="B2290" s="3">
        <v>46332</v>
      </c>
      <c r="C2290" s="5">
        <f>YEAR(SalesDataTable[[#This Row],[Order Date]])</f>
        <v>2026</v>
      </c>
      <c r="D2290" s="14" t="str">
        <f>"Q"&amp;ROUNDUP(MONTH(SalesDataTable[[#This Row],[Order Date]])/3,0)</f>
        <v>Q4</v>
      </c>
      <c r="E2290" s="5">
        <f>MONTH(SalesDataTable[[#This Row],[Order Date]])</f>
        <v>11</v>
      </c>
      <c r="F2290" s="5" t="str">
        <f>TEXT(SalesDataTable[[#This Row],[Order Date]], "MMM")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25">
        <f>SalesDataTable[[#This Row],[Units Sold]]*SalesDataTable[[#This Row],[Unit Price]]</f>
        <v>161.22</v>
      </c>
      <c r="V2290" s="8">
        <f>SalesDataTable[[#This Row],[Units Sold]]*SalesDataTable[[#This Row],[Unit Price]]*SalesDataTable[[#This Row],[Discount %]]</f>
        <v>0</v>
      </c>
      <c r="W2290" s="5">
        <f>YEAR(SalesDataTable[[#This Row],[Order Date]])</f>
        <v>2026</v>
      </c>
      <c r="X2290" s="8" t="str">
        <f>"Q"&amp;ROUNDUP(MONTH(SalesDataTable[[#This Row],[Order Date]])/3,0)</f>
        <v>Q4</v>
      </c>
      <c r="Y2290" s="9">
        <f>MONTH(SalesDataTable[[#This Row],[Order Date]])</f>
        <v>11</v>
      </c>
      <c r="Z2290" s="8" t="str">
        <f>TEXT(SalesDataTable[[#This Row],[Order Date]],"mmm")</f>
        <v>Nov</v>
      </c>
    </row>
    <row r="2291" spans="1:26" ht="16">
      <c r="A2291" s="2">
        <v>104</v>
      </c>
      <c r="B2291" s="3">
        <v>46333</v>
      </c>
      <c r="C2291" s="5">
        <f>YEAR(SalesDataTable[[#This Row],[Order Date]])</f>
        <v>2026</v>
      </c>
      <c r="D2291" s="14" t="str">
        <f>"Q"&amp;ROUNDUP(MONTH(SalesDataTable[[#This Row],[Order Date]])/3,0)</f>
        <v>Q4</v>
      </c>
      <c r="E2291" s="5">
        <f>MONTH(SalesDataTable[[#This Row],[Order Date]])</f>
        <v>11</v>
      </c>
      <c r="F2291" s="5" t="str">
        <f>TEXT(SalesDataTable[[#This Row],[Order Date]], "MMM")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25">
        <f>SalesDataTable[[#This Row],[Units Sold]]*SalesDataTable[[#This Row],[Unit Price]]</f>
        <v>153.96</v>
      </c>
      <c r="V2291" s="8">
        <f>SalesDataTable[[#This Row],[Units Sold]]*SalesDataTable[[#This Row],[Unit Price]]*SalesDataTable[[#This Row],[Discount %]]</f>
        <v>0</v>
      </c>
      <c r="W2291" s="5">
        <f>YEAR(SalesDataTable[[#This Row],[Order Date]])</f>
        <v>2026</v>
      </c>
      <c r="X2291" s="8" t="str">
        <f>"Q"&amp;ROUNDUP(MONTH(SalesDataTable[[#This Row],[Order Date]])/3,0)</f>
        <v>Q4</v>
      </c>
      <c r="Y2291" s="9">
        <f>MONTH(SalesDataTable[[#This Row],[Order Date]])</f>
        <v>11</v>
      </c>
      <c r="Z2291" s="8" t="str">
        <f>TEXT(SalesDataTable[[#This Row],[Order Date]],"mmm")</f>
        <v>Nov</v>
      </c>
    </row>
    <row r="2292" spans="1:26" ht="16">
      <c r="A2292" s="2">
        <v>181</v>
      </c>
      <c r="B2292" s="3">
        <v>46333</v>
      </c>
      <c r="C2292" s="5">
        <f>YEAR(SalesDataTable[[#This Row],[Order Date]])</f>
        <v>2026</v>
      </c>
      <c r="D2292" s="14" t="str">
        <f>"Q"&amp;ROUNDUP(MONTH(SalesDataTable[[#This Row],[Order Date]])/3,0)</f>
        <v>Q4</v>
      </c>
      <c r="E2292" s="5">
        <f>MONTH(SalesDataTable[[#This Row],[Order Date]])</f>
        <v>11</v>
      </c>
      <c r="F2292" s="5" t="str">
        <f>TEXT(SalesDataTable[[#This Row],[Order Date]], "MMM")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25">
        <f>SalesDataTable[[#This Row],[Units Sold]]*SalesDataTable[[#This Row],[Unit Price]]</f>
        <v>35.58</v>
      </c>
      <c r="V2292" s="8">
        <f>SalesDataTable[[#This Row],[Units Sold]]*SalesDataTable[[#This Row],[Unit Price]]*SalesDataTable[[#This Row],[Discount %]]</f>
        <v>0</v>
      </c>
      <c r="W2292" s="5">
        <f>YEAR(SalesDataTable[[#This Row],[Order Date]])</f>
        <v>2026</v>
      </c>
      <c r="X2292" s="8" t="str">
        <f>"Q"&amp;ROUNDUP(MONTH(SalesDataTable[[#This Row],[Order Date]])/3,0)</f>
        <v>Q4</v>
      </c>
      <c r="Y2292" s="9">
        <f>MONTH(SalesDataTable[[#This Row],[Order Date]])</f>
        <v>11</v>
      </c>
      <c r="Z2292" s="8" t="str">
        <f>TEXT(SalesDataTable[[#This Row],[Order Date]],"mmm")</f>
        <v>Nov</v>
      </c>
    </row>
    <row r="2293" spans="1:26" ht="16">
      <c r="A2293" s="2">
        <v>823</v>
      </c>
      <c r="B2293" s="3">
        <v>46333</v>
      </c>
      <c r="C2293" s="5">
        <f>YEAR(SalesDataTable[[#This Row],[Order Date]])</f>
        <v>2026</v>
      </c>
      <c r="D2293" s="14" t="str">
        <f>"Q"&amp;ROUNDUP(MONTH(SalesDataTable[[#This Row],[Order Date]])/3,0)</f>
        <v>Q4</v>
      </c>
      <c r="E2293" s="5">
        <f>MONTH(SalesDataTable[[#This Row],[Order Date]])</f>
        <v>11</v>
      </c>
      <c r="F2293" s="5" t="str">
        <f>TEXT(SalesDataTable[[#This Row],[Order Date]], "MMM")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25">
        <f>SalesDataTable[[#This Row],[Units Sold]]*SalesDataTable[[#This Row],[Unit Price]]</f>
        <v>181.85</v>
      </c>
      <c r="V2293" s="8">
        <f>SalesDataTable[[#This Row],[Units Sold]]*SalesDataTable[[#This Row],[Unit Price]]*SalesDataTable[[#This Row],[Discount %]]</f>
        <v>27.2775</v>
      </c>
      <c r="W2293" s="5">
        <f>YEAR(SalesDataTable[[#This Row],[Order Date]])</f>
        <v>2026</v>
      </c>
      <c r="X2293" s="8" t="str">
        <f>"Q"&amp;ROUNDUP(MONTH(SalesDataTable[[#This Row],[Order Date]])/3,0)</f>
        <v>Q4</v>
      </c>
      <c r="Y2293" s="9">
        <f>MONTH(SalesDataTable[[#This Row],[Order Date]])</f>
        <v>11</v>
      </c>
      <c r="Z2293" s="8" t="str">
        <f>TEXT(SalesDataTable[[#This Row],[Order Date]],"mmm")</f>
        <v>Nov</v>
      </c>
    </row>
    <row r="2294" spans="1:26" ht="16">
      <c r="A2294" s="2">
        <v>1730</v>
      </c>
      <c r="B2294" s="3">
        <v>46333</v>
      </c>
      <c r="C2294" s="5">
        <f>YEAR(SalesDataTable[[#This Row],[Order Date]])</f>
        <v>2026</v>
      </c>
      <c r="D2294" s="14" t="str">
        <f>"Q"&amp;ROUNDUP(MONTH(SalesDataTable[[#This Row],[Order Date]])/3,0)</f>
        <v>Q4</v>
      </c>
      <c r="E2294" s="5">
        <f>MONTH(SalesDataTable[[#This Row],[Order Date]])</f>
        <v>11</v>
      </c>
      <c r="F2294" s="5" t="str">
        <f>TEXT(SalesDataTable[[#This Row],[Order Date]], "MMM")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25">
        <f>SalesDataTable[[#This Row],[Units Sold]]*SalesDataTable[[#This Row],[Unit Price]]</f>
        <v>303.10000000000002</v>
      </c>
      <c r="V2294" s="8">
        <f>SalesDataTable[[#This Row],[Units Sold]]*SalesDataTable[[#This Row],[Unit Price]]*SalesDataTable[[#This Row],[Discount %]]</f>
        <v>30.310000000000002</v>
      </c>
      <c r="W2294" s="5">
        <f>YEAR(SalesDataTable[[#This Row],[Order Date]])</f>
        <v>2026</v>
      </c>
      <c r="X2294" s="8" t="str">
        <f>"Q"&amp;ROUNDUP(MONTH(SalesDataTable[[#This Row],[Order Date]])/3,0)</f>
        <v>Q4</v>
      </c>
      <c r="Y2294" s="9">
        <f>MONTH(SalesDataTable[[#This Row],[Order Date]])</f>
        <v>11</v>
      </c>
      <c r="Z2294" s="8" t="str">
        <f>TEXT(SalesDataTable[[#This Row],[Order Date]],"mmm")</f>
        <v>Nov</v>
      </c>
    </row>
    <row r="2295" spans="1:26" ht="16">
      <c r="A2295" s="2">
        <v>2710</v>
      </c>
      <c r="B2295" s="3">
        <v>46333</v>
      </c>
      <c r="C2295" s="5">
        <f>YEAR(SalesDataTable[[#This Row],[Order Date]])</f>
        <v>2026</v>
      </c>
      <c r="D2295" s="14" t="str">
        <f>"Q"&amp;ROUNDUP(MONTH(SalesDataTable[[#This Row],[Order Date]])/3,0)</f>
        <v>Q4</v>
      </c>
      <c r="E2295" s="5">
        <f>MONTH(SalesDataTable[[#This Row],[Order Date]])</f>
        <v>11</v>
      </c>
      <c r="F2295" s="5" t="str">
        <f>TEXT(SalesDataTable[[#This Row],[Order Date]], "MMM")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25">
        <f>SalesDataTable[[#This Row],[Units Sold]]*SalesDataTable[[#This Row],[Unit Price]]</f>
        <v>161.34</v>
      </c>
      <c r="V2295" s="8">
        <f>SalesDataTable[[#This Row],[Units Sold]]*SalesDataTable[[#This Row],[Unit Price]]*SalesDataTable[[#This Row],[Discount %]]</f>
        <v>0</v>
      </c>
      <c r="W2295" s="5">
        <f>YEAR(SalesDataTable[[#This Row],[Order Date]])</f>
        <v>2026</v>
      </c>
      <c r="X2295" s="8" t="str">
        <f>"Q"&amp;ROUNDUP(MONTH(SalesDataTable[[#This Row],[Order Date]])/3,0)</f>
        <v>Q4</v>
      </c>
      <c r="Y2295" s="9">
        <f>MONTH(SalesDataTable[[#This Row],[Order Date]])</f>
        <v>11</v>
      </c>
      <c r="Z2295" s="8" t="str">
        <f>TEXT(SalesDataTable[[#This Row],[Order Date]],"mmm")</f>
        <v>Nov</v>
      </c>
    </row>
    <row r="2296" spans="1:26" ht="16">
      <c r="A2296" s="2">
        <v>3018</v>
      </c>
      <c r="B2296" s="3">
        <v>46333</v>
      </c>
      <c r="C2296" s="5">
        <f>YEAR(SalesDataTable[[#This Row],[Order Date]])</f>
        <v>2026</v>
      </c>
      <c r="D2296" s="14" t="str">
        <f>"Q"&amp;ROUNDUP(MONTH(SalesDataTable[[#This Row],[Order Date]])/3,0)</f>
        <v>Q4</v>
      </c>
      <c r="E2296" s="5">
        <f>MONTH(SalesDataTable[[#This Row],[Order Date]])</f>
        <v>11</v>
      </c>
      <c r="F2296" s="5" t="str">
        <f>TEXT(SalesDataTable[[#This Row],[Order Date]], "MMM")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25">
        <f>SalesDataTable[[#This Row],[Units Sold]]*SalesDataTable[[#This Row],[Unit Price]]</f>
        <v>814.80000000000007</v>
      </c>
      <c r="V2296" s="8">
        <f>SalesDataTable[[#This Row],[Units Sold]]*SalesDataTable[[#This Row],[Unit Price]]*SalesDataTable[[#This Row],[Discount %]]</f>
        <v>40.740000000000009</v>
      </c>
      <c r="W2296" s="5">
        <f>YEAR(SalesDataTable[[#This Row],[Order Date]])</f>
        <v>2026</v>
      </c>
      <c r="X2296" s="8" t="str">
        <f>"Q"&amp;ROUNDUP(MONTH(SalesDataTable[[#This Row],[Order Date]])/3,0)</f>
        <v>Q4</v>
      </c>
      <c r="Y2296" s="9">
        <f>MONTH(SalesDataTable[[#This Row],[Order Date]])</f>
        <v>11</v>
      </c>
      <c r="Z2296" s="8" t="str">
        <f>TEXT(SalesDataTable[[#This Row],[Order Date]],"mmm")</f>
        <v>Nov</v>
      </c>
    </row>
    <row r="2297" spans="1:26" ht="16">
      <c r="A2297" s="2">
        <v>3735</v>
      </c>
      <c r="B2297" s="3">
        <v>46333</v>
      </c>
      <c r="C2297" s="5">
        <f>YEAR(SalesDataTable[[#This Row],[Order Date]])</f>
        <v>2026</v>
      </c>
      <c r="D2297" s="14" t="str">
        <f>"Q"&amp;ROUNDUP(MONTH(SalesDataTable[[#This Row],[Order Date]])/3,0)</f>
        <v>Q4</v>
      </c>
      <c r="E2297" s="5">
        <f>MONTH(SalesDataTable[[#This Row],[Order Date]])</f>
        <v>11</v>
      </c>
      <c r="F2297" s="5" t="str">
        <f>TEXT(SalesDataTable[[#This Row],[Order Date]], "MMM")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25">
        <f>SalesDataTable[[#This Row],[Units Sold]]*SalesDataTable[[#This Row],[Unit Price]]</f>
        <v>327.16000000000003</v>
      </c>
      <c r="V2297" s="8">
        <f>SalesDataTable[[#This Row],[Units Sold]]*SalesDataTable[[#This Row],[Unit Price]]*SalesDataTable[[#This Row],[Discount %]]</f>
        <v>32.716000000000001</v>
      </c>
      <c r="W2297" s="5">
        <f>YEAR(SalesDataTable[[#This Row],[Order Date]])</f>
        <v>2026</v>
      </c>
      <c r="X2297" s="8" t="str">
        <f>"Q"&amp;ROUNDUP(MONTH(SalesDataTable[[#This Row],[Order Date]])/3,0)</f>
        <v>Q4</v>
      </c>
      <c r="Y2297" s="9">
        <f>MONTH(SalesDataTable[[#This Row],[Order Date]])</f>
        <v>11</v>
      </c>
      <c r="Z2297" s="8" t="str">
        <f>TEXT(SalesDataTable[[#This Row],[Order Date]],"mmm")</f>
        <v>Nov</v>
      </c>
    </row>
    <row r="2298" spans="1:26" ht="16">
      <c r="A2298" s="2">
        <v>4460</v>
      </c>
      <c r="B2298" s="3">
        <v>46333</v>
      </c>
      <c r="C2298" s="5">
        <f>YEAR(SalesDataTable[[#This Row],[Order Date]])</f>
        <v>2026</v>
      </c>
      <c r="D2298" s="14" t="str">
        <f>"Q"&amp;ROUNDUP(MONTH(SalesDataTable[[#This Row],[Order Date]])/3,0)</f>
        <v>Q4</v>
      </c>
      <c r="E2298" s="5">
        <f>MONTH(SalesDataTable[[#This Row],[Order Date]])</f>
        <v>11</v>
      </c>
      <c r="F2298" s="5" t="str">
        <f>TEXT(SalesDataTable[[#This Row],[Order Date]], "MMM")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25">
        <f>SalesDataTable[[#This Row],[Units Sold]]*SalesDataTable[[#This Row],[Unit Price]]</f>
        <v>143.76</v>
      </c>
      <c r="V2298" s="8">
        <f>SalesDataTable[[#This Row],[Units Sold]]*SalesDataTable[[#This Row],[Unit Price]]*SalesDataTable[[#This Row],[Discount %]]</f>
        <v>21.563999999999997</v>
      </c>
      <c r="W2298" s="5">
        <f>YEAR(SalesDataTable[[#This Row],[Order Date]])</f>
        <v>2026</v>
      </c>
      <c r="X2298" s="8" t="str">
        <f>"Q"&amp;ROUNDUP(MONTH(SalesDataTable[[#This Row],[Order Date]])/3,0)</f>
        <v>Q4</v>
      </c>
      <c r="Y2298" s="9">
        <f>MONTH(SalesDataTable[[#This Row],[Order Date]])</f>
        <v>11</v>
      </c>
      <c r="Z2298" s="8" t="str">
        <f>TEXT(SalesDataTable[[#This Row],[Order Date]],"mmm")</f>
        <v>Nov</v>
      </c>
    </row>
    <row r="2299" spans="1:26" ht="16">
      <c r="A2299" s="2">
        <v>319</v>
      </c>
      <c r="B2299" s="3">
        <v>46334</v>
      </c>
      <c r="C2299" s="5">
        <f>YEAR(SalesDataTable[[#This Row],[Order Date]])</f>
        <v>2026</v>
      </c>
      <c r="D2299" s="14" t="str">
        <f>"Q"&amp;ROUNDUP(MONTH(SalesDataTable[[#This Row],[Order Date]])/3,0)</f>
        <v>Q4</v>
      </c>
      <c r="E2299" s="5">
        <f>MONTH(SalesDataTable[[#This Row],[Order Date]])</f>
        <v>11</v>
      </c>
      <c r="F2299" s="5" t="str">
        <f>TEXT(SalesDataTable[[#This Row],[Order Date]], "MMM")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25">
        <f>SalesDataTable[[#This Row],[Units Sold]]*SalesDataTable[[#This Row],[Unit Price]]</f>
        <v>72.599999999999994</v>
      </c>
      <c r="V2299" s="8">
        <f>SalesDataTable[[#This Row],[Units Sold]]*SalesDataTable[[#This Row],[Unit Price]]*SalesDataTable[[#This Row],[Discount %]]</f>
        <v>10.889999999999999</v>
      </c>
      <c r="W2299" s="5">
        <f>YEAR(SalesDataTable[[#This Row],[Order Date]])</f>
        <v>2026</v>
      </c>
      <c r="X2299" s="8" t="str">
        <f>"Q"&amp;ROUNDUP(MONTH(SalesDataTable[[#This Row],[Order Date]])/3,0)</f>
        <v>Q4</v>
      </c>
      <c r="Y2299" s="9">
        <f>MONTH(SalesDataTable[[#This Row],[Order Date]])</f>
        <v>11</v>
      </c>
      <c r="Z2299" s="8" t="str">
        <f>TEXT(SalesDataTable[[#This Row],[Order Date]],"mmm")</f>
        <v>Nov</v>
      </c>
    </row>
    <row r="2300" spans="1:26" ht="16">
      <c r="A2300" s="2">
        <v>595</v>
      </c>
      <c r="B2300" s="3">
        <v>46334</v>
      </c>
      <c r="C2300" s="5">
        <f>YEAR(SalesDataTable[[#This Row],[Order Date]])</f>
        <v>2026</v>
      </c>
      <c r="D2300" s="14" t="str">
        <f>"Q"&amp;ROUNDUP(MONTH(SalesDataTable[[#This Row],[Order Date]])/3,0)</f>
        <v>Q4</v>
      </c>
      <c r="E2300" s="5">
        <f>MONTH(SalesDataTable[[#This Row],[Order Date]])</f>
        <v>11</v>
      </c>
      <c r="F2300" s="5" t="str">
        <f>TEXT(SalesDataTable[[#This Row],[Order Date]], "MMM")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25">
        <f>SalesDataTable[[#This Row],[Units Sold]]*SalesDataTable[[#This Row],[Unit Price]]</f>
        <v>72.319999999999993</v>
      </c>
      <c r="V2300" s="8">
        <f>SalesDataTable[[#This Row],[Units Sold]]*SalesDataTable[[#This Row],[Unit Price]]*SalesDataTable[[#This Row],[Discount %]]</f>
        <v>7.2319999999999993</v>
      </c>
      <c r="W2300" s="5">
        <f>YEAR(SalesDataTable[[#This Row],[Order Date]])</f>
        <v>2026</v>
      </c>
      <c r="X2300" s="8" t="str">
        <f>"Q"&amp;ROUNDUP(MONTH(SalesDataTable[[#This Row],[Order Date]])/3,0)</f>
        <v>Q4</v>
      </c>
      <c r="Y2300" s="9">
        <f>MONTH(SalesDataTable[[#This Row],[Order Date]])</f>
        <v>11</v>
      </c>
      <c r="Z2300" s="8" t="str">
        <f>TEXT(SalesDataTable[[#This Row],[Order Date]],"mmm")</f>
        <v>Nov</v>
      </c>
    </row>
    <row r="2301" spans="1:26" ht="16">
      <c r="A2301" s="2">
        <v>1623</v>
      </c>
      <c r="B2301" s="3">
        <v>46334</v>
      </c>
      <c r="C2301" s="5">
        <f>YEAR(SalesDataTable[[#This Row],[Order Date]])</f>
        <v>2026</v>
      </c>
      <c r="D2301" s="14" t="str">
        <f>"Q"&amp;ROUNDUP(MONTH(SalesDataTable[[#This Row],[Order Date]])/3,0)</f>
        <v>Q4</v>
      </c>
      <c r="E2301" s="5">
        <f>MONTH(SalesDataTable[[#This Row],[Order Date]])</f>
        <v>11</v>
      </c>
      <c r="F2301" s="5" t="str">
        <f>TEXT(SalesDataTable[[#This Row],[Order Date]], "MMM")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25">
        <f>SalesDataTable[[#This Row],[Units Sold]]*SalesDataTable[[#This Row],[Unit Price]]</f>
        <v>70.98</v>
      </c>
      <c r="V2301" s="8">
        <f>SalesDataTable[[#This Row],[Units Sold]]*SalesDataTable[[#This Row],[Unit Price]]*SalesDataTable[[#This Row],[Discount %]]</f>
        <v>7.0980000000000008</v>
      </c>
      <c r="W2301" s="5">
        <f>YEAR(SalesDataTable[[#This Row],[Order Date]])</f>
        <v>2026</v>
      </c>
      <c r="X2301" s="8" t="str">
        <f>"Q"&amp;ROUNDUP(MONTH(SalesDataTable[[#This Row],[Order Date]])/3,0)</f>
        <v>Q4</v>
      </c>
      <c r="Y2301" s="9">
        <f>MONTH(SalesDataTable[[#This Row],[Order Date]])</f>
        <v>11</v>
      </c>
      <c r="Z2301" s="8" t="str">
        <f>TEXT(SalesDataTable[[#This Row],[Order Date]],"mmm")</f>
        <v>Nov</v>
      </c>
    </row>
    <row r="2302" spans="1:26" ht="16">
      <c r="A2302" s="2">
        <v>2638</v>
      </c>
      <c r="B2302" s="3">
        <v>46334</v>
      </c>
      <c r="C2302" s="5">
        <f>YEAR(SalesDataTable[[#This Row],[Order Date]])</f>
        <v>2026</v>
      </c>
      <c r="D2302" s="14" t="str">
        <f>"Q"&amp;ROUNDUP(MONTH(SalesDataTable[[#This Row],[Order Date]])/3,0)</f>
        <v>Q4</v>
      </c>
      <c r="E2302" s="5">
        <f>MONTH(SalesDataTable[[#This Row],[Order Date]])</f>
        <v>11</v>
      </c>
      <c r="F2302" s="5" t="str">
        <f>TEXT(SalesDataTable[[#This Row],[Order Date]], "MMM")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25">
        <f>SalesDataTable[[#This Row],[Units Sold]]*SalesDataTable[[#This Row],[Unit Price]]</f>
        <v>69.760000000000005</v>
      </c>
      <c r="V2302" s="8">
        <f>SalesDataTable[[#This Row],[Units Sold]]*SalesDataTable[[#This Row],[Unit Price]]*SalesDataTable[[#This Row],[Discount %]]</f>
        <v>10.464</v>
      </c>
      <c r="W2302" s="5">
        <f>YEAR(SalesDataTable[[#This Row],[Order Date]])</f>
        <v>2026</v>
      </c>
      <c r="X2302" s="8" t="str">
        <f>"Q"&amp;ROUNDUP(MONTH(SalesDataTable[[#This Row],[Order Date]])/3,0)</f>
        <v>Q4</v>
      </c>
      <c r="Y2302" s="9">
        <f>MONTH(SalesDataTable[[#This Row],[Order Date]])</f>
        <v>11</v>
      </c>
      <c r="Z2302" s="8" t="str">
        <f>TEXT(SalesDataTable[[#This Row],[Order Date]],"mmm")</f>
        <v>Nov</v>
      </c>
    </row>
    <row r="2303" spans="1:26" ht="16">
      <c r="A2303" s="2">
        <v>2666</v>
      </c>
      <c r="B2303" s="3">
        <v>46334</v>
      </c>
      <c r="C2303" s="5">
        <f>YEAR(SalesDataTable[[#This Row],[Order Date]])</f>
        <v>2026</v>
      </c>
      <c r="D2303" s="14" t="str">
        <f>"Q"&amp;ROUNDUP(MONTH(SalesDataTable[[#This Row],[Order Date]])/3,0)</f>
        <v>Q4</v>
      </c>
      <c r="E2303" s="5">
        <f>MONTH(SalesDataTable[[#This Row],[Order Date]])</f>
        <v>11</v>
      </c>
      <c r="F2303" s="5" t="str">
        <f>TEXT(SalesDataTable[[#This Row],[Order Date]], "MMM")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25">
        <f>SalesDataTable[[#This Row],[Units Sold]]*SalesDataTable[[#This Row],[Unit Price]]</f>
        <v>488.22</v>
      </c>
      <c r="V2303" s="8">
        <f>SalesDataTable[[#This Row],[Units Sold]]*SalesDataTable[[#This Row],[Unit Price]]*SalesDataTable[[#This Row],[Discount %]]</f>
        <v>0</v>
      </c>
      <c r="W2303" s="5">
        <f>YEAR(SalesDataTable[[#This Row],[Order Date]])</f>
        <v>2026</v>
      </c>
      <c r="X2303" s="8" t="str">
        <f>"Q"&amp;ROUNDUP(MONTH(SalesDataTable[[#This Row],[Order Date]])/3,0)</f>
        <v>Q4</v>
      </c>
      <c r="Y2303" s="9">
        <f>MONTH(SalesDataTable[[#This Row],[Order Date]])</f>
        <v>11</v>
      </c>
      <c r="Z2303" s="8" t="str">
        <f>TEXT(SalesDataTable[[#This Row],[Order Date]],"mmm")</f>
        <v>Nov</v>
      </c>
    </row>
    <row r="2304" spans="1:26" ht="16">
      <c r="A2304" s="2">
        <v>3505</v>
      </c>
      <c r="B2304" s="3">
        <v>46334</v>
      </c>
      <c r="C2304" s="5">
        <f>YEAR(SalesDataTable[[#This Row],[Order Date]])</f>
        <v>2026</v>
      </c>
      <c r="D2304" s="14" t="str">
        <f>"Q"&amp;ROUNDUP(MONTH(SalesDataTable[[#This Row],[Order Date]])/3,0)</f>
        <v>Q4</v>
      </c>
      <c r="E2304" s="5">
        <f>MONTH(SalesDataTable[[#This Row],[Order Date]])</f>
        <v>11</v>
      </c>
      <c r="F2304" s="5" t="str">
        <f>TEXT(SalesDataTable[[#This Row],[Order Date]], "MMM")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25">
        <f>SalesDataTable[[#This Row],[Units Sold]]*SalesDataTable[[#This Row],[Unit Price]]</f>
        <v>414.09999999999997</v>
      </c>
      <c r="V2304" s="8">
        <f>SalesDataTable[[#This Row],[Units Sold]]*SalesDataTable[[#This Row],[Unit Price]]*SalesDataTable[[#This Row],[Discount %]]</f>
        <v>62.114999999999995</v>
      </c>
      <c r="W2304" s="5">
        <f>YEAR(SalesDataTable[[#This Row],[Order Date]])</f>
        <v>2026</v>
      </c>
      <c r="X2304" s="8" t="str">
        <f>"Q"&amp;ROUNDUP(MONTH(SalesDataTable[[#This Row],[Order Date]])/3,0)</f>
        <v>Q4</v>
      </c>
      <c r="Y2304" s="9">
        <f>MONTH(SalesDataTable[[#This Row],[Order Date]])</f>
        <v>11</v>
      </c>
      <c r="Z2304" s="8" t="str">
        <f>TEXT(SalesDataTable[[#This Row],[Order Date]],"mmm")</f>
        <v>Nov</v>
      </c>
    </row>
    <row r="2305" spans="1:26" ht="16">
      <c r="A2305" s="2">
        <v>3626</v>
      </c>
      <c r="B2305" s="3">
        <v>46334</v>
      </c>
      <c r="C2305" s="5">
        <f>YEAR(SalesDataTable[[#This Row],[Order Date]])</f>
        <v>2026</v>
      </c>
      <c r="D2305" s="14" t="str">
        <f>"Q"&amp;ROUNDUP(MONTH(SalesDataTable[[#This Row],[Order Date]])/3,0)</f>
        <v>Q4</v>
      </c>
      <c r="E2305" s="5">
        <f>MONTH(SalesDataTable[[#This Row],[Order Date]])</f>
        <v>11</v>
      </c>
      <c r="F2305" s="5" t="str">
        <f>TEXT(SalesDataTable[[#This Row],[Order Date]], "MMM")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25">
        <f>SalesDataTable[[#This Row],[Units Sold]]*SalesDataTable[[#This Row],[Unit Price]]</f>
        <v>765.75</v>
      </c>
      <c r="V2305" s="8">
        <f>SalesDataTable[[#This Row],[Units Sold]]*SalesDataTable[[#This Row],[Unit Price]]*SalesDataTable[[#This Row],[Discount %]]</f>
        <v>76.575000000000003</v>
      </c>
      <c r="W2305" s="5">
        <f>YEAR(SalesDataTable[[#This Row],[Order Date]])</f>
        <v>2026</v>
      </c>
      <c r="X2305" s="8" t="str">
        <f>"Q"&amp;ROUNDUP(MONTH(SalesDataTable[[#This Row],[Order Date]])/3,0)</f>
        <v>Q4</v>
      </c>
      <c r="Y2305" s="9">
        <f>MONTH(SalesDataTable[[#This Row],[Order Date]])</f>
        <v>11</v>
      </c>
      <c r="Z2305" s="8" t="str">
        <f>TEXT(SalesDataTable[[#This Row],[Order Date]],"mmm")</f>
        <v>Nov</v>
      </c>
    </row>
    <row r="2306" spans="1:26" ht="16">
      <c r="A2306" s="2">
        <v>3801</v>
      </c>
      <c r="B2306" s="3">
        <v>46334</v>
      </c>
      <c r="C2306" s="5">
        <f>YEAR(SalesDataTable[[#This Row],[Order Date]])</f>
        <v>2026</v>
      </c>
      <c r="D2306" s="14" t="str">
        <f>"Q"&amp;ROUNDUP(MONTH(SalesDataTable[[#This Row],[Order Date]])/3,0)</f>
        <v>Q4</v>
      </c>
      <c r="E2306" s="5">
        <f>MONTH(SalesDataTable[[#This Row],[Order Date]])</f>
        <v>11</v>
      </c>
      <c r="F2306" s="5" t="str">
        <f>TEXT(SalesDataTable[[#This Row],[Order Date]], "MMM")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25">
        <f>SalesDataTable[[#This Row],[Units Sold]]*SalesDataTable[[#This Row],[Unit Price]]</f>
        <v>305.04000000000002</v>
      </c>
      <c r="V2306" s="8">
        <f>SalesDataTable[[#This Row],[Units Sold]]*SalesDataTable[[#This Row],[Unit Price]]*SalesDataTable[[#This Row],[Discount %]]</f>
        <v>30.504000000000005</v>
      </c>
      <c r="W2306" s="5">
        <f>YEAR(SalesDataTable[[#This Row],[Order Date]])</f>
        <v>2026</v>
      </c>
      <c r="X2306" s="8" t="str">
        <f>"Q"&amp;ROUNDUP(MONTH(SalesDataTable[[#This Row],[Order Date]])/3,0)</f>
        <v>Q4</v>
      </c>
      <c r="Y2306" s="9">
        <f>MONTH(SalesDataTable[[#This Row],[Order Date]])</f>
        <v>11</v>
      </c>
      <c r="Z2306" s="8" t="str">
        <f>TEXT(SalesDataTable[[#This Row],[Order Date]],"mmm")</f>
        <v>Nov</v>
      </c>
    </row>
    <row r="2307" spans="1:26" ht="16">
      <c r="A2307" s="2">
        <v>4685</v>
      </c>
      <c r="B2307" s="3">
        <v>46334</v>
      </c>
      <c r="C2307" s="5">
        <f>YEAR(SalesDataTable[[#This Row],[Order Date]])</f>
        <v>2026</v>
      </c>
      <c r="D2307" s="14" t="str">
        <f>"Q"&amp;ROUNDUP(MONTH(SalesDataTable[[#This Row],[Order Date]])/3,0)</f>
        <v>Q4</v>
      </c>
      <c r="E2307" s="5">
        <f>MONTH(SalesDataTable[[#This Row],[Order Date]])</f>
        <v>11</v>
      </c>
      <c r="F2307" s="5" t="str">
        <f>TEXT(SalesDataTable[[#This Row],[Order Date]], "MMM")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25">
        <f>SalesDataTable[[#This Row],[Units Sold]]*SalesDataTable[[#This Row],[Unit Price]]</f>
        <v>484.98</v>
      </c>
      <c r="V2307" s="8">
        <f>SalesDataTable[[#This Row],[Units Sold]]*SalesDataTable[[#This Row],[Unit Price]]*SalesDataTable[[#This Row],[Discount %]]</f>
        <v>72.747</v>
      </c>
      <c r="W2307" s="5">
        <f>YEAR(SalesDataTable[[#This Row],[Order Date]])</f>
        <v>2026</v>
      </c>
      <c r="X2307" s="8" t="str">
        <f>"Q"&amp;ROUNDUP(MONTH(SalesDataTable[[#This Row],[Order Date]])/3,0)</f>
        <v>Q4</v>
      </c>
      <c r="Y2307" s="9">
        <f>MONTH(SalesDataTable[[#This Row],[Order Date]])</f>
        <v>11</v>
      </c>
      <c r="Z2307" s="8" t="str">
        <f>TEXT(SalesDataTable[[#This Row],[Order Date]],"mmm")</f>
        <v>Nov</v>
      </c>
    </row>
    <row r="2308" spans="1:26" ht="16">
      <c r="A2308" s="2">
        <v>4843</v>
      </c>
      <c r="B2308" s="3">
        <v>46334</v>
      </c>
      <c r="C2308" s="5">
        <f>YEAR(SalesDataTable[[#This Row],[Order Date]])</f>
        <v>2026</v>
      </c>
      <c r="D2308" s="14" t="str">
        <f>"Q"&amp;ROUNDUP(MONTH(SalesDataTable[[#This Row],[Order Date]])/3,0)</f>
        <v>Q4</v>
      </c>
      <c r="E2308" s="5">
        <f>MONTH(SalesDataTable[[#This Row],[Order Date]])</f>
        <v>11</v>
      </c>
      <c r="F2308" s="5" t="str">
        <f>TEXT(SalesDataTable[[#This Row],[Order Date]], "MMM")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25">
        <f>SalesDataTable[[#This Row],[Units Sold]]*SalesDataTable[[#This Row],[Unit Price]]</f>
        <v>742.02</v>
      </c>
      <c r="V2308" s="8">
        <f>SalesDataTable[[#This Row],[Units Sold]]*SalesDataTable[[#This Row],[Unit Price]]*SalesDataTable[[#This Row],[Discount %]]</f>
        <v>111.303</v>
      </c>
      <c r="W2308" s="5">
        <f>YEAR(SalesDataTable[[#This Row],[Order Date]])</f>
        <v>2026</v>
      </c>
      <c r="X2308" s="8" t="str">
        <f>"Q"&amp;ROUNDUP(MONTH(SalesDataTable[[#This Row],[Order Date]])/3,0)</f>
        <v>Q4</v>
      </c>
      <c r="Y2308" s="9">
        <f>MONTH(SalesDataTable[[#This Row],[Order Date]])</f>
        <v>11</v>
      </c>
      <c r="Z2308" s="8" t="str">
        <f>TEXT(SalesDataTable[[#This Row],[Order Date]],"mmm")</f>
        <v>Nov</v>
      </c>
    </row>
    <row r="2309" spans="1:26" ht="16">
      <c r="A2309" s="2">
        <v>4890</v>
      </c>
      <c r="B2309" s="3">
        <v>46334</v>
      </c>
      <c r="C2309" s="5">
        <f>YEAR(SalesDataTable[[#This Row],[Order Date]])</f>
        <v>2026</v>
      </c>
      <c r="D2309" s="14" t="str">
        <f>"Q"&amp;ROUNDUP(MONTH(SalesDataTable[[#This Row],[Order Date]])/3,0)</f>
        <v>Q4</v>
      </c>
      <c r="E2309" s="5">
        <f>MONTH(SalesDataTable[[#This Row],[Order Date]])</f>
        <v>11</v>
      </c>
      <c r="F2309" s="5" t="str">
        <f>TEXT(SalesDataTable[[#This Row],[Order Date]], "MMM")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25">
        <f>SalesDataTable[[#This Row],[Units Sold]]*SalesDataTable[[#This Row],[Unit Price]]</f>
        <v>186.32</v>
      </c>
      <c r="V2309" s="8">
        <f>SalesDataTable[[#This Row],[Units Sold]]*SalesDataTable[[#This Row],[Unit Price]]*SalesDataTable[[#This Row],[Discount %]]</f>
        <v>18.632000000000001</v>
      </c>
      <c r="W2309" s="5">
        <f>YEAR(SalesDataTable[[#This Row],[Order Date]])</f>
        <v>2026</v>
      </c>
      <c r="X2309" s="8" t="str">
        <f>"Q"&amp;ROUNDUP(MONTH(SalesDataTable[[#This Row],[Order Date]])/3,0)</f>
        <v>Q4</v>
      </c>
      <c r="Y2309" s="9">
        <f>MONTH(SalesDataTable[[#This Row],[Order Date]])</f>
        <v>11</v>
      </c>
      <c r="Z2309" s="8" t="str">
        <f>TEXT(SalesDataTable[[#This Row],[Order Date]],"mmm")</f>
        <v>Nov</v>
      </c>
    </row>
    <row r="2310" spans="1:26" ht="16">
      <c r="A2310" s="2">
        <v>4913</v>
      </c>
      <c r="B2310" s="3">
        <v>46334</v>
      </c>
      <c r="C2310" s="5">
        <f>YEAR(SalesDataTable[[#This Row],[Order Date]])</f>
        <v>2026</v>
      </c>
      <c r="D2310" s="14" t="str">
        <f>"Q"&amp;ROUNDUP(MONTH(SalesDataTable[[#This Row],[Order Date]])/3,0)</f>
        <v>Q4</v>
      </c>
      <c r="E2310" s="5">
        <f>MONTH(SalesDataTable[[#This Row],[Order Date]])</f>
        <v>11</v>
      </c>
      <c r="F2310" s="5" t="str">
        <f>TEXT(SalesDataTable[[#This Row],[Order Date]], "MMM")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25">
        <f>SalesDataTable[[#This Row],[Units Sold]]*SalesDataTable[[#This Row],[Unit Price]]</f>
        <v>83.79</v>
      </c>
      <c r="V2310" s="8">
        <f>SalesDataTable[[#This Row],[Units Sold]]*SalesDataTable[[#This Row],[Unit Price]]*SalesDataTable[[#This Row],[Discount %]]</f>
        <v>8.3790000000000013</v>
      </c>
      <c r="W2310" s="5">
        <f>YEAR(SalesDataTable[[#This Row],[Order Date]])</f>
        <v>2026</v>
      </c>
      <c r="X2310" s="8" t="str">
        <f>"Q"&amp;ROUNDUP(MONTH(SalesDataTable[[#This Row],[Order Date]])/3,0)</f>
        <v>Q4</v>
      </c>
      <c r="Y2310" s="9">
        <f>MONTH(SalesDataTable[[#This Row],[Order Date]])</f>
        <v>11</v>
      </c>
      <c r="Z2310" s="8" t="str">
        <f>TEXT(SalesDataTable[[#This Row],[Order Date]],"mmm")</f>
        <v>Nov</v>
      </c>
    </row>
    <row r="2311" spans="1:26" ht="16">
      <c r="A2311" s="2">
        <v>5079</v>
      </c>
      <c r="B2311" s="3">
        <v>46334</v>
      </c>
      <c r="C2311" s="5">
        <f>YEAR(SalesDataTable[[#This Row],[Order Date]])</f>
        <v>2026</v>
      </c>
      <c r="D2311" s="14" t="str">
        <f>"Q"&amp;ROUNDUP(MONTH(SalesDataTable[[#This Row],[Order Date]])/3,0)</f>
        <v>Q4</v>
      </c>
      <c r="E2311" s="5">
        <f>MONTH(SalesDataTable[[#This Row],[Order Date]])</f>
        <v>11</v>
      </c>
      <c r="F2311" s="5" t="str">
        <f>TEXT(SalesDataTable[[#This Row],[Order Date]], "MMM")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25">
        <f>SalesDataTable[[#This Row],[Units Sold]]*SalesDataTable[[#This Row],[Unit Price]]</f>
        <v>120.98</v>
      </c>
      <c r="V2311" s="8">
        <f>SalesDataTable[[#This Row],[Units Sold]]*SalesDataTable[[#This Row],[Unit Price]]*SalesDataTable[[#This Row],[Discount %]]</f>
        <v>12.098000000000001</v>
      </c>
      <c r="W2311" s="5">
        <f>YEAR(SalesDataTable[[#This Row],[Order Date]])</f>
        <v>2026</v>
      </c>
      <c r="X2311" s="8" t="str">
        <f>"Q"&amp;ROUNDUP(MONTH(SalesDataTable[[#This Row],[Order Date]])/3,0)</f>
        <v>Q4</v>
      </c>
      <c r="Y2311" s="9">
        <f>MONTH(SalesDataTable[[#This Row],[Order Date]])</f>
        <v>11</v>
      </c>
      <c r="Z2311" s="8" t="str">
        <f>TEXT(SalesDataTable[[#This Row],[Order Date]],"mmm")</f>
        <v>Nov</v>
      </c>
    </row>
    <row r="2312" spans="1:26" ht="16">
      <c r="A2312" s="2">
        <v>366</v>
      </c>
      <c r="B2312" s="3">
        <v>46335</v>
      </c>
      <c r="C2312" s="5">
        <f>YEAR(SalesDataTable[[#This Row],[Order Date]])</f>
        <v>2026</v>
      </c>
      <c r="D2312" s="14" t="str">
        <f>"Q"&amp;ROUNDUP(MONTH(SalesDataTable[[#This Row],[Order Date]])/3,0)</f>
        <v>Q4</v>
      </c>
      <c r="E2312" s="5">
        <f>MONTH(SalesDataTable[[#This Row],[Order Date]])</f>
        <v>11</v>
      </c>
      <c r="F2312" s="5" t="str">
        <f>TEXT(SalesDataTable[[#This Row],[Order Date]], "MMM")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25">
        <f>SalesDataTable[[#This Row],[Units Sold]]*SalesDataTable[[#This Row],[Unit Price]]</f>
        <v>152.05000000000001</v>
      </c>
      <c r="V2312" s="8">
        <f>SalesDataTable[[#This Row],[Units Sold]]*SalesDataTable[[#This Row],[Unit Price]]*SalesDataTable[[#This Row],[Discount %]]</f>
        <v>22.807500000000001</v>
      </c>
      <c r="W2312" s="5">
        <f>YEAR(SalesDataTable[[#This Row],[Order Date]])</f>
        <v>2026</v>
      </c>
      <c r="X2312" s="8" t="str">
        <f>"Q"&amp;ROUNDUP(MONTH(SalesDataTable[[#This Row],[Order Date]])/3,0)</f>
        <v>Q4</v>
      </c>
      <c r="Y2312" s="9">
        <f>MONTH(SalesDataTable[[#This Row],[Order Date]])</f>
        <v>11</v>
      </c>
      <c r="Z2312" s="8" t="str">
        <f>TEXT(SalesDataTable[[#This Row],[Order Date]],"mmm")</f>
        <v>Nov</v>
      </c>
    </row>
    <row r="2313" spans="1:26" ht="16">
      <c r="A2313" s="2">
        <v>567</v>
      </c>
      <c r="B2313" s="3">
        <v>46335</v>
      </c>
      <c r="C2313" s="5">
        <f>YEAR(SalesDataTable[[#This Row],[Order Date]])</f>
        <v>2026</v>
      </c>
      <c r="D2313" s="14" t="str">
        <f>"Q"&amp;ROUNDUP(MONTH(SalesDataTable[[#This Row],[Order Date]])/3,0)</f>
        <v>Q4</v>
      </c>
      <c r="E2313" s="5">
        <f>MONTH(SalesDataTable[[#This Row],[Order Date]])</f>
        <v>11</v>
      </c>
      <c r="F2313" s="5" t="str">
        <f>TEXT(SalesDataTable[[#This Row],[Order Date]], "MMM")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25">
        <f>SalesDataTable[[#This Row],[Units Sold]]*SalesDataTable[[#This Row],[Unit Price]]</f>
        <v>108.42</v>
      </c>
      <c r="V2313" s="8">
        <f>SalesDataTable[[#This Row],[Units Sold]]*SalesDataTable[[#This Row],[Unit Price]]*SalesDataTable[[#This Row],[Discount %]]</f>
        <v>10.842000000000001</v>
      </c>
      <c r="W2313" s="5">
        <f>YEAR(SalesDataTable[[#This Row],[Order Date]])</f>
        <v>2026</v>
      </c>
      <c r="X2313" s="8" t="str">
        <f>"Q"&amp;ROUNDUP(MONTH(SalesDataTable[[#This Row],[Order Date]])/3,0)</f>
        <v>Q4</v>
      </c>
      <c r="Y2313" s="9">
        <f>MONTH(SalesDataTable[[#This Row],[Order Date]])</f>
        <v>11</v>
      </c>
      <c r="Z2313" s="8" t="str">
        <f>TEXT(SalesDataTable[[#This Row],[Order Date]],"mmm")</f>
        <v>Nov</v>
      </c>
    </row>
    <row r="2314" spans="1:26" ht="16">
      <c r="A2314" s="2">
        <v>1051</v>
      </c>
      <c r="B2314" s="3">
        <v>46335</v>
      </c>
      <c r="C2314" s="5">
        <f>YEAR(SalesDataTable[[#This Row],[Order Date]])</f>
        <v>2026</v>
      </c>
      <c r="D2314" s="14" t="str">
        <f>"Q"&amp;ROUNDUP(MONTH(SalesDataTable[[#This Row],[Order Date]])/3,0)</f>
        <v>Q4</v>
      </c>
      <c r="E2314" s="5">
        <f>MONTH(SalesDataTable[[#This Row],[Order Date]])</f>
        <v>11</v>
      </c>
      <c r="F2314" s="5" t="str">
        <f>TEXT(SalesDataTable[[#This Row],[Order Date]], "MMM")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25">
        <f>SalesDataTable[[#This Row],[Units Sold]]*SalesDataTable[[#This Row],[Unit Price]]</f>
        <v>1091.8799999999999</v>
      </c>
      <c r="V2314" s="8">
        <f>SalesDataTable[[#This Row],[Units Sold]]*SalesDataTable[[#This Row],[Unit Price]]*SalesDataTable[[#This Row],[Discount %]]</f>
        <v>218.37599999999998</v>
      </c>
      <c r="W2314" s="5">
        <f>YEAR(SalesDataTable[[#This Row],[Order Date]])</f>
        <v>2026</v>
      </c>
      <c r="X2314" s="8" t="str">
        <f>"Q"&amp;ROUNDUP(MONTH(SalesDataTable[[#This Row],[Order Date]])/3,0)</f>
        <v>Q4</v>
      </c>
      <c r="Y2314" s="9">
        <f>MONTH(SalesDataTable[[#This Row],[Order Date]])</f>
        <v>11</v>
      </c>
      <c r="Z2314" s="8" t="str">
        <f>TEXT(SalesDataTable[[#This Row],[Order Date]],"mmm")</f>
        <v>Nov</v>
      </c>
    </row>
    <row r="2315" spans="1:26" ht="16">
      <c r="A2315" s="2">
        <v>1934</v>
      </c>
      <c r="B2315" s="3">
        <v>46335</v>
      </c>
      <c r="C2315" s="5">
        <f>YEAR(SalesDataTable[[#This Row],[Order Date]])</f>
        <v>2026</v>
      </c>
      <c r="D2315" s="14" t="str">
        <f>"Q"&amp;ROUNDUP(MONTH(SalesDataTable[[#This Row],[Order Date]])/3,0)</f>
        <v>Q4</v>
      </c>
      <c r="E2315" s="5">
        <f>MONTH(SalesDataTable[[#This Row],[Order Date]])</f>
        <v>11</v>
      </c>
      <c r="F2315" s="5" t="str">
        <f>TEXT(SalesDataTable[[#This Row],[Order Date]], "MMM")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25">
        <f>SalesDataTable[[#This Row],[Units Sold]]*SalesDataTable[[#This Row],[Unit Price]]</f>
        <v>50.55</v>
      </c>
      <c r="V2315" s="8">
        <f>SalesDataTable[[#This Row],[Units Sold]]*SalesDataTable[[#This Row],[Unit Price]]*SalesDataTable[[#This Row],[Discount %]]</f>
        <v>2.5274999999999999</v>
      </c>
      <c r="W2315" s="5">
        <f>YEAR(SalesDataTable[[#This Row],[Order Date]])</f>
        <v>2026</v>
      </c>
      <c r="X2315" s="8" t="str">
        <f>"Q"&amp;ROUNDUP(MONTH(SalesDataTable[[#This Row],[Order Date]])/3,0)</f>
        <v>Q4</v>
      </c>
      <c r="Y2315" s="9">
        <f>MONTH(SalesDataTable[[#This Row],[Order Date]])</f>
        <v>11</v>
      </c>
      <c r="Z2315" s="8" t="str">
        <f>TEXT(SalesDataTable[[#This Row],[Order Date]],"mmm")</f>
        <v>Nov</v>
      </c>
    </row>
    <row r="2316" spans="1:26" ht="16">
      <c r="A2316" s="2">
        <v>2056</v>
      </c>
      <c r="B2316" s="3">
        <v>46335</v>
      </c>
      <c r="C2316" s="5">
        <f>YEAR(SalesDataTable[[#This Row],[Order Date]])</f>
        <v>2026</v>
      </c>
      <c r="D2316" s="14" t="str">
        <f>"Q"&amp;ROUNDUP(MONTH(SalesDataTable[[#This Row],[Order Date]])/3,0)</f>
        <v>Q4</v>
      </c>
      <c r="E2316" s="5">
        <f>MONTH(SalesDataTable[[#This Row],[Order Date]])</f>
        <v>11</v>
      </c>
      <c r="F2316" s="5" t="str">
        <f>TEXT(SalesDataTable[[#This Row],[Order Date]], "MMM")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25">
        <f>SalesDataTable[[#This Row],[Units Sold]]*SalesDataTable[[#This Row],[Unit Price]]</f>
        <v>51.65</v>
      </c>
      <c r="V2316" s="8">
        <f>SalesDataTable[[#This Row],[Units Sold]]*SalesDataTable[[#This Row],[Unit Price]]*SalesDataTable[[#This Row],[Discount %]]</f>
        <v>7.7474999999999996</v>
      </c>
      <c r="W2316" s="5">
        <f>YEAR(SalesDataTable[[#This Row],[Order Date]])</f>
        <v>2026</v>
      </c>
      <c r="X2316" s="8" t="str">
        <f>"Q"&amp;ROUNDUP(MONTH(SalesDataTable[[#This Row],[Order Date]])/3,0)</f>
        <v>Q4</v>
      </c>
      <c r="Y2316" s="9">
        <f>MONTH(SalesDataTable[[#This Row],[Order Date]])</f>
        <v>11</v>
      </c>
      <c r="Z2316" s="8" t="str">
        <f>TEXT(SalesDataTable[[#This Row],[Order Date]],"mmm")</f>
        <v>Nov</v>
      </c>
    </row>
    <row r="2317" spans="1:26" ht="16">
      <c r="A2317" s="2">
        <v>2115</v>
      </c>
      <c r="B2317" s="3">
        <v>46335</v>
      </c>
      <c r="C2317" s="5">
        <f>YEAR(SalesDataTable[[#This Row],[Order Date]])</f>
        <v>2026</v>
      </c>
      <c r="D2317" s="14" t="str">
        <f>"Q"&amp;ROUNDUP(MONTH(SalesDataTable[[#This Row],[Order Date]])/3,0)</f>
        <v>Q4</v>
      </c>
      <c r="E2317" s="5">
        <f>MONTH(SalesDataTable[[#This Row],[Order Date]])</f>
        <v>11</v>
      </c>
      <c r="F2317" s="5" t="str">
        <f>TEXT(SalesDataTable[[#This Row],[Order Date]], "MMM")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25">
        <f>SalesDataTable[[#This Row],[Units Sold]]*SalesDataTable[[#This Row],[Unit Price]]</f>
        <v>414.79999999999995</v>
      </c>
      <c r="V2317" s="8">
        <f>SalesDataTable[[#This Row],[Units Sold]]*SalesDataTable[[#This Row],[Unit Price]]*SalesDataTable[[#This Row],[Discount %]]</f>
        <v>0</v>
      </c>
      <c r="W2317" s="5">
        <f>YEAR(SalesDataTable[[#This Row],[Order Date]])</f>
        <v>2026</v>
      </c>
      <c r="X2317" s="8" t="str">
        <f>"Q"&amp;ROUNDUP(MONTH(SalesDataTable[[#This Row],[Order Date]])/3,0)</f>
        <v>Q4</v>
      </c>
      <c r="Y2317" s="9">
        <f>MONTH(SalesDataTable[[#This Row],[Order Date]])</f>
        <v>11</v>
      </c>
      <c r="Z2317" s="8" t="str">
        <f>TEXT(SalesDataTable[[#This Row],[Order Date]],"mmm")</f>
        <v>Nov</v>
      </c>
    </row>
    <row r="2318" spans="1:26" ht="16">
      <c r="A2318" s="2">
        <v>2437</v>
      </c>
      <c r="B2318" s="3">
        <v>46335</v>
      </c>
      <c r="C2318" s="5">
        <f>YEAR(SalesDataTable[[#This Row],[Order Date]])</f>
        <v>2026</v>
      </c>
      <c r="D2318" s="14" t="str">
        <f>"Q"&amp;ROUNDUP(MONTH(SalesDataTable[[#This Row],[Order Date]])/3,0)</f>
        <v>Q4</v>
      </c>
      <c r="E2318" s="5">
        <f>MONTH(SalesDataTable[[#This Row],[Order Date]])</f>
        <v>11</v>
      </c>
      <c r="F2318" s="5" t="str">
        <f>TEXT(SalesDataTable[[#This Row],[Order Date]], "MMM")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25">
        <f>SalesDataTable[[#This Row],[Units Sold]]*SalesDataTable[[#This Row],[Unit Price]]</f>
        <v>70.3</v>
      </c>
      <c r="V2318" s="8">
        <f>SalesDataTable[[#This Row],[Units Sold]]*SalesDataTable[[#This Row],[Unit Price]]*SalesDataTable[[#This Row],[Discount %]]</f>
        <v>3.5150000000000001</v>
      </c>
      <c r="W2318" s="5">
        <f>YEAR(SalesDataTable[[#This Row],[Order Date]])</f>
        <v>2026</v>
      </c>
      <c r="X2318" s="8" t="str">
        <f>"Q"&amp;ROUNDUP(MONTH(SalesDataTable[[#This Row],[Order Date]])/3,0)</f>
        <v>Q4</v>
      </c>
      <c r="Y2318" s="9">
        <f>MONTH(SalesDataTable[[#This Row],[Order Date]])</f>
        <v>11</v>
      </c>
      <c r="Z2318" s="8" t="str">
        <f>TEXT(SalesDataTable[[#This Row],[Order Date]],"mmm")</f>
        <v>Nov</v>
      </c>
    </row>
    <row r="2319" spans="1:26" ht="16">
      <c r="A2319" s="2">
        <v>3380</v>
      </c>
      <c r="B2319" s="3">
        <v>46335</v>
      </c>
      <c r="C2319" s="5">
        <f>YEAR(SalesDataTable[[#This Row],[Order Date]])</f>
        <v>2026</v>
      </c>
      <c r="D2319" s="14" t="str">
        <f>"Q"&amp;ROUNDUP(MONTH(SalesDataTable[[#This Row],[Order Date]])/3,0)</f>
        <v>Q4</v>
      </c>
      <c r="E2319" s="5">
        <f>MONTH(SalesDataTable[[#This Row],[Order Date]])</f>
        <v>11</v>
      </c>
      <c r="F2319" s="5" t="str">
        <f>TEXT(SalesDataTable[[#This Row],[Order Date]], "MMM")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25">
        <f>SalesDataTable[[#This Row],[Units Sold]]*SalesDataTable[[#This Row],[Unit Price]]</f>
        <v>94.24</v>
      </c>
      <c r="V2319" s="8">
        <f>SalesDataTable[[#This Row],[Units Sold]]*SalesDataTable[[#This Row],[Unit Price]]*SalesDataTable[[#This Row],[Discount %]]</f>
        <v>14.135999999999999</v>
      </c>
      <c r="W2319" s="5">
        <f>YEAR(SalesDataTable[[#This Row],[Order Date]])</f>
        <v>2026</v>
      </c>
      <c r="X2319" s="8" t="str">
        <f>"Q"&amp;ROUNDUP(MONTH(SalesDataTable[[#This Row],[Order Date]])/3,0)</f>
        <v>Q4</v>
      </c>
      <c r="Y2319" s="9">
        <f>MONTH(SalesDataTable[[#This Row],[Order Date]])</f>
        <v>11</v>
      </c>
      <c r="Z2319" s="8" t="str">
        <f>TEXT(SalesDataTable[[#This Row],[Order Date]],"mmm")</f>
        <v>Nov</v>
      </c>
    </row>
    <row r="2320" spans="1:26" ht="16">
      <c r="A2320" s="2">
        <v>3648</v>
      </c>
      <c r="B2320" s="3">
        <v>46335</v>
      </c>
      <c r="C2320" s="5">
        <f>YEAR(SalesDataTable[[#This Row],[Order Date]])</f>
        <v>2026</v>
      </c>
      <c r="D2320" s="14" t="str">
        <f>"Q"&amp;ROUNDUP(MONTH(SalesDataTable[[#This Row],[Order Date]])/3,0)</f>
        <v>Q4</v>
      </c>
      <c r="E2320" s="5">
        <f>MONTH(SalesDataTable[[#This Row],[Order Date]])</f>
        <v>11</v>
      </c>
      <c r="F2320" s="5" t="str">
        <f>TEXT(SalesDataTable[[#This Row],[Order Date]], "MMM")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25">
        <f>SalesDataTable[[#This Row],[Units Sold]]*SalesDataTable[[#This Row],[Unit Price]]</f>
        <v>159.28</v>
      </c>
      <c r="V2320" s="8">
        <f>SalesDataTable[[#This Row],[Units Sold]]*SalesDataTable[[#This Row],[Unit Price]]*SalesDataTable[[#This Row],[Discount %]]</f>
        <v>31.856000000000002</v>
      </c>
      <c r="W2320" s="5">
        <f>YEAR(SalesDataTable[[#This Row],[Order Date]])</f>
        <v>2026</v>
      </c>
      <c r="X2320" s="8" t="str">
        <f>"Q"&amp;ROUNDUP(MONTH(SalesDataTable[[#This Row],[Order Date]])/3,0)</f>
        <v>Q4</v>
      </c>
      <c r="Y2320" s="9">
        <f>MONTH(SalesDataTable[[#This Row],[Order Date]])</f>
        <v>11</v>
      </c>
      <c r="Z2320" s="8" t="str">
        <f>TEXT(SalesDataTable[[#This Row],[Order Date]],"mmm")</f>
        <v>Nov</v>
      </c>
    </row>
    <row r="2321" spans="1:26" ht="16">
      <c r="A2321" s="2">
        <v>3692</v>
      </c>
      <c r="B2321" s="3">
        <v>46335</v>
      </c>
      <c r="C2321" s="5">
        <f>YEAR(SalesDataTable[[#This Row],[Order Date]])</f>
        <v>2026</v>
      </c>
      <c r="D2321" s="14" t="str">
        <f>"Q"&amp;ROUNDUP(MONTH(SalesDataTable[[#This Row],[Order Date]])/3,0)</f>
        <v>Q4</v>
      </c>
      <c r="E2321" s="5">
        <f>MONTH(SalesDataTable[[#This Row],[Order Date]])</f>
        <v>11</v>
      </c>
      <c r="F2321" s="5" t="str">
        <f>TEXT(SalesDataTable[[#This Row],[Order Date]], "MMM")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25">
        <f>SalesDataTable[[#This Row],[Units Sold]]*SalesDataTable[[#This Row],[Unit Price]]</f>
        <v>617.08000000000004</v>
      </c>
      <c r="V2321" s="8">
        <f>SalesDataTable[[#This Row],[Units Sold]]*SalesDataTable[[#This Row],[Unit Price]]*SalesDataTable[[#This Row],[Discount %]]</f>
        <v>30.854000000000003</v>
      </c>
      <c r="W2321" s="5">
        <f>YEAR(SalesDataTable[[#This Row],[Order Date]])</f>
        <v>2026</v>
      </c>
      <c r="X2321" s="8" t="str">
        <f>"Q"&amp;ROUNDUP(MONTH(SalesDataTable[[#This Row],[Order Date]])/3,0)</f>
        <v>Q4</v>
      </c>
      <c r="Y2321" s="9">
        <f>MONTH(SalesDataTable[[#This Row],[Order Date]])</f>
        <v>11</v>
      </c>
      <c r="Z2321" s="8" t="str">
        <f>TEXT(SalesDataTable[[#This Row],[Order Date]],"mmm")</f>
        <v>Nov</v>
      </c>
    </row>
    <row r="2322" spans="1:26" ht="16">
      <c r="A2322" s="2">
        <v>4406</v>
      </c>
      <c r="B2322" s="3">
        <v>46335</v>
      </c>
      <c r="C2322" s="5">
        <f>YEAR(SalesDataTable[[#This Row],[Order Date]])</f>
        <v>2026</v>
      </c>
      <c r="D2322" s="14" t="str">
        <f>"Q"&amp;ROUNDUP(MONTH(SalesDataTable[[#This Row],[Order Date]])/3,0)</f>
        <v>Q4</v>
      </c>
      <c r="E2322" s="5">
        <f>MONTH(SalesDataTable[[#This Row],[Order Date]])</f>
        <v>11</v>
      </c>
      <c r="F2322" s="5" t="str">
        <f>TEXT(SalesDataTable[[#This Row],[Order Date]], "MMM")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25">
        <f>SalesDataTable[[#This Row],[Units Sold]]*SalesDataTable[[#This Row],[Unit Price]]</f>
        <v>143.02000000000001</v>
      </c>
      <c r="V2322" s="8">
        <f>SalesDataTable[[#This Row],[Units Sold]]*SalesDataTable[[#This Row],[Unit Price]]*SalesDataTable[[#This Row],[Discount %]]</f>
        <v>14.302000000000001</v>
      </c>
      <c r="W2322" s="5">
        <f>YEAR(SalesDataTable[[#This Row],[Order Date]])</f>
        <v>2026</v>
      </c>
      <c r="X2322" s="8" t="str">
        <f>"Q"&amp;ROUNDUP(MONTH(SalesDataTable[[#This Row],[Order Date]])/3,0)</f>
        <v>Q4</v>
      </c>
      <c r="Y2322" s="9">
        <f>MONTH(SalesDataTable[[#This Row],[Order Date]])</f>
        <v>11</v>
      </c>
      <c r="Z2322" s="8" t="str">
        <f>TEXT(SalesDataTable[[#This Row],[Order Date]],"mmm")</f>
        <v>Nov</v>
      </c>
    </row>
    <row r="2323" spans="1:26" ht="16">
      <c r="A2323" s="2">
        <v>4550</v>
      </c>
      <c r="B2323" s="3">
        <v>46335</v>
      </c>
      <c r="C2323" s="5">
        <f>YEAR(SalesDataTable[[#This Row],[Order Date]])</f>
        <v>2026</v>
      </c>
      <c r="D2323" s="14" t="str">
        <f>"Q"&amp;ROUNDUP(MONTH(SalesDataTable[[#This Row],[Order Date]])/3,0)</f>
        <v>Q4</v>
      </c>
      <c r="E2323" s="5">
        <f>MONTH(SalesDataTable[[#This Row],[Order Date]])</f>
        <v>11</v>
      </c>
      <c r="F2323" s="5" t="str">
        <f>TEXT(SalesDataTable[[#This Row],[Order Date]], "MMM")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25">
        <f>SalesDataTable[[#This Row],[Units Sold]]*SalesDataTable[[#This Row],[Unit Price]]</f>
        <v>35.36</v>
      </c>
      <c r="V2323" s="8">
        <f>SalesDataTable[[#This Row],[Units Sold]]*SalesDataTable[[#This Row],[Unit Price]]*SalesDataTable[[#This Row],[Discount %]]</f>
        <v>0</v>
      </c>
      <c r="W2323" s="5">
        <f>YEAR(SalesDataTable[[#This Row],[Order Date]])</f>
        <v>2026</v>
      </c>
      <c r="X2323" s="8" t="str">
        <f>"Q"&amp;ROUNDUP(MONTH(SalesDataTable[[#This Row],[Order Date]])/3,0)</f>
        <v>Q4</v>
      </c>
      <c r="Y2323" s="9">
        <f>MONTH(SalesDataTable[[#This Row],[Order Date]])</f>
        <v>11</v>
      </c>
      <c r="Z2323" s="8" t="str">
        <f>TEXT(SalesDataTable[[#This Row],[Order Date]],"mmm")</f>
        <v>Nov</v>
      </c>
    </row>
    <row r="2324" spans="1:26" ht="16">
      <c r="A2324" s="2">
        <v>4855</v>
      </c>
      <c r="B2324" s="3">
        <v>46335</v>
      </c>
      <c r="C2324" s="5">
        <f>YEAR(SalesDataTable[[#This Row],[Order Date]])</f>
        <v>2026</v>
      </c>
      <c r="D2324" s="14" t="str">
        <f>"Q"&amp;ROUNDUP(MONTH(SalesDataTable[[#This Row],[Order Date]])/3,0)</f>
        <v>Q4</v>
      </c>
      <c r="E2324" s="5">
        <f>MONTH(SalesDataTable[[#This Row],[Order Date]])</f>
        <v>11</v>
      </c>
      <c r="F2324" s="5" t="str">
        <f>TEXT(SalesDataTable[[#This Row],[Order Date]], "MMM")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25">
        <f>SalesDataTable[[#This Row],[Units Sold]]*SalesDataTable[[#This Row],[Unit Price]]</f>
        <v>156.82</v>
      </c>
      <c r="V2324" s="8">
        <f>SalesDataTable[[#This Row],[Units Sold]]*SalesDataTable[[#This Row],[Unit Price]]*SalesDataTable[[#This Row],[Discount %]]</f>
        <v>15.682</v>
      </c>
      <c r="W2324" s="5">
        <f>YEAR(SalesDataTable[[#This Row],[Order Date]])</f>
        <v>2026</v>
      </c>
      <c r="X2324" s="8" t="str">
        <f>"Q"&amp;ROUNDUP(MONTH(SalesDataTable[[#This Row],[Order Date]])/3,0)</f>
        <v>Q4</v>
      </c>
      <c r="Y2324" s="9">
        <f>MONTH(SalesDataTable[[#This Row],[Order Date]])</f>
        <v>11</v>
      </c>
      <c r="Z2324" s="8" t="str">
        <f>TEXT(SalesDataTable[[#This Row],[Order Date]],"mmm")</f>
        <v>Nov</v>
      </c>
    </row>
    <row r="2325" spans="1:26" ht="16">
      <c r="A2325" s="2">
        <v>5151</v>
      </c>
      <c r="B2325" s="3">
        <v>46335</v>
      </c>
      <c r="C2325" s="5">
        <f>YEAR(SalesDataTable[[#This Row],[Order Date]])</f>
        <v>2026</v>
      </c>
      <c r="D2325" s="14" t="str">
        <f>"Q"&amp;ROUNDUP(MONTH(SalesDataTable[[#This Row],[Order Date]])/3,0)</f>
        <v>Q4</v>
      </c>
      <c r="E2325" s="5">
        <f>MONTH(SalesDataTable[[#This Row],[Order Date]])</f>
        <v>11</v>
      </c>
      <c r="F2325" s="5" t="str">
        <f>TEXT(SalesDataTable[[#This Row],[Order Date]], "MMM")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25">
        <f>SalesDataTable[[#This Row],[Units Sold]]*SalesDataTable[[#This Row],[Unit Price]]</f>
        <v>409.79999999999995</v>
      </c>
      <c r="V2325" s="8">
        <f>SalesDataTable[[#This Row],[Units Sold]]*SalesDataTable[[#This Row],[Unit Price]]*SalesDataTable[[#This Row],[Discount %]]</f>
        <v>40.98</v>
      </c>
      <c r="W2325" s="5">
        <f>YEAR(SalesDataTable[[#This Row],[Order Date]])</f>
        <v>2026</v>
      </c>
      <c r="X2325" s="8" t="str">
        <f>"Q"&amp;ROUNDUP(MONTH(SalesDataTable[[#This Row],[Order Date]])/3,0)</f>
        <v>Q4</v>
      </c>
      <c r="Y2325" s="9">
        <f>MONTH(SalesDataTable[[#This Row],[Order Date]])</f>
        <v>11</v>
      </c>
      <c r="Z2325" s="8" t="str">
        <f>TEXT(SalesDataTable[[#This Row],[Order Date]],"mmm")</f>
        <v>Nov</v>
      </c>
    </row>
    <row r="2326" spans="1:26" ht="16">
      <c r="A2326" s="2">
        <v>5189</v>
      </c>
      <c r="B2326" s="3">
        <v>46335</v>
      </c>
      <c r="C2326" s="5">
        <f>YEAR(SalesDataTable[[#This Row],[Order Date]])</f>
        <v>2026</v>
      </c>
      <c r="D2326" s="14" t="str">
        <f>"Q"&amp;ROUNDUP(MONTH(SalesDataTable[[#This Row],[Order Date]])/3,0)</f>
        <v>Q4</v>
      </c>
      <c r="E2326" s="5">
        <f>MONTH(SalesDataTable[[#This Row],[Order Date]])</f>
        <v>11</v>
      </c>
      <c r="F2326" s="5" t="str">
        <f>TEXT(SalesDataTable[[#This Row],[Order Date]], "MMM")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25">
        <f>SalesDataTable[[#This Row],[Units Sold]]*SalesDataTable[[#This Row],[Unit Price]]</f>
        <v>432.68999999999994</v>
      </c>
      <c r="V2326" s="8">
        <f>SalesDataTable[[#This Row],[Units Sold]]*SalesDataTable[[#This Row],[Unit Price]]*SalesDataTable[[#This Row],[Discount %]]</f>
        <v>0</v>
      </c>
      <c r="W2326" s="5">
        <f>YEAR(SalesDataTable[[#This Row],[Order Date]])</f>
        <v>2026</v>
      </c>
      <c r="X2326" s="8" t="str">
        <f>"Q"&amp;ROUNDUP(MONTH(SalesDataTable[[#This Row],[Order Date]])/3,0)</f>
        <v>Q4</v>
      </c>
      <c r="Y2326" s="9">
        <f>MONTH(SalesDataTable[[#This Row],[Order Date]])</f>
        <v>11</v>
      </c>
      <c r="Z2326" s="8" t="str">
        <f>TEXT(SalesDataTable[[#This Row],[Order Date]],"mmm")</f>
        <v>Nov</v>
      </c>
    </row>
    <row r="2327" spans="1:26" ht="16">
      <c r="A2327" s="2">
        <v>726</v>
      </c>
      <c r="B2327" s="3">
        <v>46336</v>
      </c>
      <c r="C2327" s="5">
        <f>YEAR(SalesDataTable[[#This Row],[Order Date]])</f>
        <v>2026</v>
      </c>
      <c r="D2327" s="14" t="str">
        <f>"Q"&amp;ROUNDUP(MONTH(SalesDataTable[[#This Row],[Order Date]])/3,0)</f>
        <v>Q4</v>
      </c>
      <c r="E2327" s="5">
        <f>MONTH(SalesDataTable[[#This Row],[Order Date]])</f>
        <v>11</v>
      </c>
      <c r="F2327" s="5" t="str">
        <f>TEXT(SalesDataTable[[#This Row],[Order Date]], "MMM")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25">
        <f>SalesDataTable[[#This Row],[Units Sold]]*SalesDataTable[[#This Row],[Unit Price]]</f>
        <v>90.23</v>
      </c>
      <c r="V2327" s="8">
        <f>SalesDataTable[[#This Row],[Units Sold]]*SalesDataTable[[#This Row],[Unit Price]]*SalesDataTable[[#This Row],[Discount %]]</f>
        <v>0</v>
      </c>
      <c r="W2327" s="5">
        <f>YEAR(SalesDataTable[[#This Row],[Order Date]])</f>
        <v>2026</v>
      </c>
      <c r="X2327" s="8" t="str">
        <f>"Q"&amp;ROUNDUP(MONTH(SalesDataTable[[#This Row],[Order Date]])/3,0)</f>
        <v>Q4</v>
      </c>
      <c r="Y2327" s="9">
        <f>MONTH(SalesDataTable[[#This Row],[Order Date]])</f>
        <v>11</v>
      </c>
      <c r="Z2327" s="8" t="str">
        <f>TEXT(SalesDataTable[[#This Row],[Order Date]],"mmm")</f>
        <v>Nov</v>
      </c>
    </row>
    <row r="2328" spans="1:26" ht="16">
      <c r="A2328" s="2">
        <v>2154</v>
      </c>
      <c r="B2328" s="3">
        <v>46336</v>
      </c>
      <c r="C2328" s="5">
        <f>YEAR(SalesDataTable[[#This Row],[Order Date]])</f>
        <v>2026</v>
      </c>
      <c r="D2328" s="14" t="str">
        <f>"Q"&amp;ROUNDUP(MONTH(SalesDataTable[[#This Row],[Order Date]])/3,0)</f>
        <v>Q4</v>
      </c>
      <c r="E2328" s="5">
        <f>MONTH(SalesDataTable[[#This Row],[Order Date]])</f>
        <v>11</v>
      </c>
      <c r="F2328" s="5" t="str">
        <f>TEXT(SalesDataTable[[#This Row],[Order Date]], "MMM")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25">
        <f>SalesDataTable[[#This Row],[Units Sold]]*SalesDataTable[[#This Row],[Unit Price]]</f>
        <v>764.09999999999991</v>
      </c>
      <c r="V2328" s="8">
        <f>SalesDataTable[[#This Row],[Units Sold]]*SalesDataTable[[#This Row],[Unit Price]]*SalesDataTable[[#This Row],[Discount %]]</f>
        <v>76.41</v>
      </c>
      <c r="W2328" s="5">
        <f>YEAR(SalesDataTable[[#This Row],[Order Date]])</f>
        <v>2026</v>
      </c>
      <c r="X2328" s="8" t="str">
        <f>"Q"&amp;ROUNDUP(MONTH(SalesDataTable[[#This Row],[Order Date]])/3,0)</f>
        <v>Q4</v>
      </c>
      <c r="Y2328" s="9">
        <f>MONTH(SalesDataTable[[#This Row],[Order Date]])</f>
        <v>11</v>
      </c>
      <c r="Z2328" s="8" t="str">
        <f>TEXT(SalesDataTable[[#This Row],[Order Date]],"mmm")</f>
        <v>Nov</v>
      </c>
    </row>
    <row r="2329" spans="1:26" ht="16">
      <c r="A2329" s="2">
        <v>4403</v>
      </c>
      <c r="B2329" s="3">
        <v>46336</v>
      </c>
      <c r="C2329" s="5">
        <f>YEAR(SalesDataTable[[#This Row],[Order Date]])</f>
        <v>2026</v>
      </c>
      <c r="D2329" s="14" t="str">
        <f>"Q"&amp;ROUNDUP(MONTH(SalesDataTable[[#This Row],[Order Date]])/3,0)</f>
        <v>Q4</v>
      </c>
      <c r="E2329" s="5">
        <f>MONTH(SalesDataTable[[#This Row],[Order Date]])</f>
        <v>11</v>
      </c>
      <c r="F2329" s="5" t="str">
        <f>TEXT(SalesDataTable[[#This Row],[Order Date]], "MMM")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25">
        <f>SalesDataTable[[#This Row],[Units Sold]]*SalesDataTable[[#This Row],[Unit Price]]</f>
        <v>73.22</v>
      </c>
      <c r="V2329" s="8">
        <f>SalesDataTable[[#This Row],[Units Sold]]*SalesDataTable[[#This Row],[Unit Price]]*SalesDataTable[[#This Row],[Discount %]]</f>
        <v>3.661</v>
      </c>
      <c r="W2329" s="5">
        <f>YEAR(SalesDataTable[[#This Row],[Order Date]])</f>
        <v>2026</v>
      </c>
      <c r="X2329" s="8" t="str">
        <f>"Q"&amp;ROUNDUP(MONTH(SalesDataTable[[#This Row],[Order Date]])/3,0)</f>
        <v>Q4</v>
      </c>
      <c r="Y2329" s="9">
        <f>MONTH(SalesDataTable[[#This Row],[Order Date]])</f>
        <v>11</v>
      </c>
      <c r="Z2329" s="8" t="str">
        <f>TEXT(SalesDataTable[[#This Row],[Order Date]],"mmm")</f>
        <v>Nov</v>
      </c>
    </row>
    <row r="2330" spans="1:26" ht="16">
      <c r="A2330" s="2">
        <v>4924</v>
      </c>
      <c r="B2330" s="3">
        <v>46336</v>
      </c>
      <c r="C2330" s="5">
        <f>YEAR(SalesDataTable[[#This Row],[Order Date]])</f>
        <v>2026</v>
      </c>
      <c r="D2330" s="14" t="str">
        <f>"Q"&amp;ROUNDUP(MONTH(SalesDataTable[[#This Row],[Order Date]])/3,0)</f>
        <v>Q4</v>
      </c>
      <c r="E2330" s="5">
        <f>MONTH(SalesDataTable[[#This Row],[Order Date]])</f>
        <v>11</v>
      </c>
      <c r="F2330" s="5" t="str">
        <f>TEXT(SalesDataTable[[#This Row],[Order Date]], "MMM")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25">
        <f>SalesDataTable[[#This Row],[Units Sold]]*SalesDataTable[[#This Row],[Unit Price]]</f>
        <v>1809</v>
      </c>
      <c r="V2330" s="8">
        <f>SalesDataTable[[#This Row],[Units Sold]]*SalesDataTable[[#This Row],[Unit Price]]*SalesDataTable[[#This Row],[Discount %]]</f>
        <v>180.9</v>
      </c>
      <c r="W2330" s="5">
        <f>YEAR(SalesDataTable[[#This Row],[Order Date]])</f>
        <v>2026</v>
      </c>
      <c r="X2330" s="8" t="str">
        <f>"Q"&amp;ROUNDUP(MONTH(SalesDataTable[[#This Row],[Order Date]])/3,0)</f>
        <v>Q4</v>
      </c>
      <c r="Y2330" s="9">
        <f>MONTH(SalesDataTable[[#This Row],[Order Date]])</f>
        <v>11</v>
      </c>
      <c r="Z2330" s="8" t="str">
        <f>TEXT(SalesDataTable[[#This Row],[Order Date]],"mmm")</f>
        <v>Nov</v>
      </c>
    </row>
    <row r="2331" spans="1:26" ht="16">
      <c r="A2331" s="2">
        <v>25</v>
      </c>
      <c r="B2331" s="3">
        <v>46337</v>
      </c>
      <c r="C2331" s="5">
        <f>YEAR(SalesDataTable[[#This Row],[Order Date]])</f>
        <v>2026</v>
      </c>
      <c r="D2331" s="14" t="str">
        <f>"Q"&amp;ROUNDUP(MONTH(SalesDataTable[[#This Row],[Order Date]])/3,0)</f>
        <v>Q4</v>
      </c>
      <c r="E2331" s="5">
        <f>MONTH(SalesDataTable[[#This Row],[Order Date]])</f>
        <v>11</v>
      </c>
      <c r="F2331" s="5" t="str">
        <f>TEXT(SalesDataTable[[#This Row],[Order Date]], "MMM")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25">
        <f>SalesDataTable[[#This Row],[Units Sold]]*SalesDataTable[[#This Row],[Unit Price]]</f>
        <v>145.83000000000001</v>
      </c>
      <c r="V2331" s="8">
        <f>SalesDataTable[[#This Row],[Units Sold]]*SalesDataTable[[#This Row],[Unit Price]]*SalesDataTable[[#This Row],[Discount %]]</f>
        <v>14.583000000000002</v>
      </c>
      <c r="W2331" s="5">
        <f>YEAR(SalesDataTable[[#This Row],[Order Date]])</f>
        <v>2026</v>
      </c>
      <c r="X2331" s="8" t="str">
        <f>"Q"&amp;ROUNDUP(MONTH(SalesDataTable[[#This Row],[Order Date]])/3,0)</f>
        <v>Q4</v>
      </c>
      <c r="Y2331" s="9">
        <f>MONTH(SalesDataTable[[#This Row],[Order Date]])</f>
        <v>11</v>
      </c>
      <c r="Z2331" s="8" t="str">
        <f>TEXT(SalesDataTable[[#This Row],[Order Date]],"mmm")</f>
        <v>Nov</v>
      </c>
    </row>
    <row r="2332" spans="1:26" ht="16">
      <c r="A2332" s="2">
        <v>252</v>
      </c>
      <c r="B2332" s="3">
        <v>46337</v>
      </c>
      <c r="C2332" s="5">
        <f>YEAR(SalesDataTable[[#This Row],[Order Date]])</f>
        <v>2026</v>
      </c>
      <c r="D2332" s="14" t="str">
        <f>"Q"&amp;ROUNDUP(MONTH(SalesDataTable[[#This Row],[Order Date]])/3,0)</f>
        <v>Q4</v>
      </c>
      <c r="E2332" s="5">
        <f>MONTH(SalesDataTable[[#This Row],[Order Date]])</f>
        <v>11</v>
      </c>
      <c r="F2332" s="5" t="str">
        <f>TEXT(SalesDataTable[[#This Row],[Order Date]], "MMM")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25">
        <f>SalesDataTable[[#This Row],[Units Sold]]*SalesDataTable[[#This Row],[Unit Price]]</f>
        <v>648.16</v>
      </c>
      <c r="V2332" s="8">
        <f>SalesDataTable[[#This Row],[Units Sold]]*SalesDataTable[[#This Row],[Unit Price]]*SalesDataTable[[#This Row],[Discount %]]</f>
        <v>0</v>
      </c>
      <c r="W2332" s="5">
        <f>YEAR(SalesDataTable[[#This Row],[Order Date]])</f>
        <v>2026</v>
      </c>
      <c r="X2332" s="8" t="str">
        <f>"Q"&amp;ROUNDUP(MONTH(SalesDataTable[[#This Row],[Order Date]])/3,0)</f>
        <v>Q4</v>
      </c>
      <c r="Y2332" s="9">
        <f>MONTH(SalesDataTable[[#This Row],[Order Date]])</f>
        <v>11</v>
      </c>
      <c r="Z2332" s="8" t="str">
        <f>TEXT(SalesDataTable[[#This Row],[Order Date]],"mmm")</f>
        <v>Nov</v>
      </c>
    </row>
    <row r="2333" spans="1:26" ht="16">
      <c r="A2333" s="2">
        <v>1203</v>
      </c>
      <c r="B2333" s="3">
        <v>46337</v>
      </c>
      <c r="C2333" s="5">
        <f>YEAR(SalesDataTable[[#This Row],[Order Date]])</f>
        <v>2026</v>
      </c>
      <c r="D2333" s="14" t="str">
        <f>"Q"&amp;ROUNDUP(MONTH(SalesDataTable[[#This Row],[Order Date]])/3,0)</f>
        <v>Q4</v>
      </c>
      <c r="E2333" s="5">
        <f>MONTH(SalesDataTable[[#This Row],[Order Date]])</f>
        <v>11</v>
      </c>
      <c r="F2333" s="5" t="str">
        <f>TEXT(SalesDataTable[[#This Row],[Order Date]], "MMM")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25">
        <f>SalesDataTable[[#This Row],[Units Sold]]*SalesDataTable[[#This Row],[Unit Price]]</f>
        <v>282.66000000000003</v>
      </c>
      <c r="V2333" s="8">
        <f>SalesDataTable[[#This Row],[Units Sold]]*SalesDataTable[[#This Row],[Unit Price]]*SalesDataTable[[#This Row],[Discount %]]</f>
        <v>14.133000000000003</v>
      </c>
      <c r="W2333" s="5">
        <f>YEAR(SalesDataTable[[#This Row],[Order Date]])</f>
        <v>2026</v>
      </c>
      <c r="X2333" s="8" t="str">
        <f>"Q"&amp;ROUNDUP(MONTH(SalesDataTable[[#This Row],[Order Date]])/3,0)</f>
        <v>Q4</v>
      </c>
      <c r="Y2333" s="9">
        <f>MONTH(SalesDataTable[[#This Row],[Order Date]])</f>
        <v>11</v>
      </c>
      <c r="Z2333" s="8" t="str">
        <f>TEXT(SalesDataTable[[#This Row],[Order Date]],"mmm")</f>
        <v>Nov</v>
      </c>
    </row>
    <row r="2334" spans="1:26" ht="16">
      <c r="A2334" s="2">
        <v>1567</v>
      </c>
      <c r="B2334" s="3">
        <v>46337</v>
      </c>
      <c r="C2334" s="5">
        <f>YEAR(SalesDataTable[[#This Row],[Order Date]])</f>
        <v>2026</v>
      </c>
      <c r="D2334" s="14" t="str">
        <f>"Q"&amp;ROUNDUP(MONTH(SalesDataTable[[#This Row],[Order Date]])/3,0)</f>
        <v>Q4</v>
      </c>
      <c r="E2334" s="5">
        <f>MONTH(SalesDataTable[[#This Row],[Order Date]])</f>
        <v>11</v>
      </c>
      <c r="F2334" s="5" t="str">
        <f>TEXT(SalesDataTable[[#This Row],[Order Date]], "MMM")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25">
        <f>SalesDataTable[[#This Row],[Units Sold]]*SalesDataTable[[#This Row],[Unit Price]]</f>
        <v>125.11</v>
      </c>
      <c r="V2334" s="8">
        <f>SalesDataTable[[#This Row],[Units Sold]]*SalesDataTable[[#This Row],[Unit Price]]*SalesDataTable[[#This Row],[Discount %]]</f>
        <v>12.511000000000001</v>
      </c>
      <c r="W2334" s="5">
        <f>YEAR(SalesDataTable[[#This Row],[Order Date]])</f>
        <v>2026</v>
      </c>
      <c r="X2334" s="8" t="str">
        <f>"Q"&amp;ROUNDUP(MONTH(SalesDataTable[[#This Row],[Order Date]])/3,0)</f>
        <v>Q4</v>
      </c>
      <c r="Y2334" s="9">
        <f>MONTH(SalesDataTable[[#This Row],[Order Date]])</f>
        <v>11</v>
      </c>
      <c r="Z2334" s="8" t="str">
        <f>TEXT(SalesDataTable[[#This Row],[Order Date]],"mmm")</f>
        <v>Nov</v>
      </c>
    </row>
    <row r="2335" spans="1:26" ht="16">
      <c r="A2335" s="2">
        <v>2060</v>
      </c>
      <c r="B2335" s="3">
        <v>46337</v>
      </c>
      <c r="C2335" s="5">
        <f>YEAR(SalesDataTable[[#This Row],[Order Date]])</f>
        <v>2026</v>
      </c>
      <c r="D2335" s="14" t="str">
        <f>"Q"&amp;ROUNDUP(MONTH(SalesDataTable[[#This Row],[Order Date]])/3,0)</f>
        <v>Q4</v>
      </c>
      <c r="E2335" s="5">
        <f>MONTH(SalesDataTable[[#This Row],[Order Date]])</f>
        <v>11</v>
      </c>
      <c r="F2335" s="5" t="str">
        <f>TEXT(SalesDataTable[[#This Row],[Order Date]], "MMM")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25">
        <f>SalesDataTable[[#This Row],[Units Sold]]*SalesDataTable[[#This Row],[Unit Price]]</f>
        <v>373.65</v>
      </c>
      <c r="V2335" s="8">
        <f>SalesDataTable[[#This Row],[Units Sold]]*SalesDataTable[[#This Row],[Unit Price]]*SalesDataTable[[#This Row],[Discount %]]</f>
        <v>56.047499999999992</v>
      </c>
      <c r="W2335" s="5">
        <f>YEAR(SalesDataTable[[#This Row],[Order Date]])</f>
        <v>2026</v>
      </c>
      <c r="X2335" s="8" t="str">
        <f>"Q"&amp;ROUNDUP(MONTH(SalesDataTable[[#This Row],[Order Date]])/3,0)</f>
        <v>Q4</v>
      </c>
      <c r="Y2335" s="9">
        <f>MONTH(SalesDataTable[[#This Row],[Order Date]])</f>
        <v>11</v>
      </c>
      <c r="Z2335" s="8" t="str">
        <f>TEXT(SalesDataTable[[#This Row],[Order Date]],"mmm")</f>
        <v>Nov</v>
      </c>
    </row>
    <row r="2336" spans="1:26" ht="16">
      <c r="A2336" s="2">
        <v>2485</v>
      </c>
      <c r="B2336" s="3">
        <v>46337</v>
      </c>
      <c r="C2336" s="5">
        <f>YEAR(SalesDataTable[[#This Row],[Order Date]])</f>
        <v>2026</v>
      </c>
      <c r="D2336" s="14" t="str">
        <f>"Q"&amp;ROUNDUP(MONTH(SalesDataTable[[#This Row],[Order Date]])/3,0)</f>
        <v>Q4</v>
      </c>
      <c r="E2336" s="5">
        <f>MONTH(SalesDataTable[[#This Row],[Order Date]])</f>
        <v>11</v>
      </c>
      <c r="F2336" s="5" t="str">
        <f>TEXT(SalesDataTable[[#This Row],[Order Date]], "MMM")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25">
        <f>SalesDataTable[[#This Row],[Units Sold]]*SalesDataTable[[#This Row],[Unit Price]]</f>
        <v>143.77000000000001</v>
      </c>
      <c r="V2336" s="8">
        <f>SalesDataTable[[#This Row],[Units Sold]]*SalesDataTable[[#This Row],[Unit Price]]*SalesDataTable[[#This Row],[Discount %]]</f>
        <v>14.377000000000002</v>
      </c>
      <c r="W2336" s="5">
        <f>YEAR(SalesDataTable[[#This Row],[Order Date]])</f>
        <v>2026</v>
      </c>
      <c r="X2336" s="8" t="str">
        <f>"Q"&amp;ROUNDUP(MONTH(SalesDataTable[[#This Row],[Order Date]])/3,0)</f>
        <v>Q4</v>
      </c>
      <c r="Y2336" s="9">
        <f>MONTH(SalesDataTable[[#This Row],[Order Date]])</f>
        <v>11</v>
      </c>
      <c r="Z2336" s="8" t="str">
        <f>TEXT(SalesDataTable[[#This Row],[Order Date]],"mmm")</f>
        <v>Nov</v>
      </c>
    </row>
    <row r="2337" spans="1:26" ht="16">
      <c r="A2337" s="2">
        <v>3101</v>
      </c>
      <c r="B2337" s="3">
        <v>46337</v>
      </c>
      <c r="C2337" s="5">
        <f>YEAR(SalesDataTable[[#This Row],[Order Date]])</f>
        <v>2026</v>
      </c>
      <c r="D2337" s="14" t="str">
        <f>"Q"&amp;ROUNDUP(MONTH(SalesDataTable[[#This Row],[Order Date]])/3,0)</f>
        <v>Q4</v>
      </c>
      <c r="E2337" s="5">
        <f>MONTH(SalesDataTable[[#This Row],[Order Date]])</f>
        <v>11</v>
      </c>
      <c r="F2337" s="5" t="str">
        <f>TEXT(SalesDataTable[[#This Row],[Order Date]], "MMM")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25">
        <f>SalesDataTable[[#This Row],[Units Sold]]*SalesDataTable[[#This Row],[Unit Price]]</f>
        <v>374.15999999999997</v>
      </c>
      <c r="V2337" s="8">
        <f>SalesDataTable[[#This Row],[Units Sold]]*SalesDataTable[[#This Row],[Unit Price]]*SalesDataTable[[#This Row],[Discount %]]</f>
        <v>56.123999999999995</v>
      </c>
      <c r="W2337" s="5">
        <f>YEAR(SalesDataTable[[#This Row],[Order Date]])</f>
        <v>2026</v>
      </c>
      <c r="X2337" s="8" t="str">
        <f>"Q"&amp;ROUNDUP(MONTH(SalesDataTable[[#This Row],[Order Date]])/3,0)</f>
        <v>Q4</v>
      </c>
      <c r="Y2337" s="9">
        <f>MONTH(SalesDataTable[[#This Row],[Order Date]])</f>
        <v>11</v>
      </c>
      <c r="Z2337" s="8" t="str">
        <f>TEXT(SalesDataTable[[#This Row],[Order Date]],"mmm")</f>
        <v>Nov</v>
      </c>
    </row>
    <row r="2338" spans="1:26" ht="16">
      <c r="A2338" s="2">
        <v>3165</v>
      </c>
      <c r="B2338" s="3">
        <v>46337</v>
      </c>
      <c r="C2338" s="5">
        <f>YEAR(SalesDataTable[[#This Row],[Order Date]])</f>
        <v>2026</v>
      </c>
      <c r="D2338" s="14" t="str">
        <f>"Q"&amp;ROUNDUP(MONTH(SalesDataTable[[#This Row],[Order Date]])/3,0)</f>
        <v>Q4</v>
      </c>
      <c r="E2338" s="5">
        <f>MONTH(SalesDataTable[[#This Row],[Order Date]])</f>
        <v>11</v>
      </c>
      <c r="F2338" s="5" t="str">
        <f>TEXT(SalesDataTable[[#This Row],[Order Date]], "MMM")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25">
        <f>SalesDataTable[[#This Row],[Units Sold]]*SalesDataTable[[#This Row],[Unit Price]]</f>
        <v>35.729999999999997</v>
      </c>
      <c r="V2338" s="8">
        <f>SalesDataTable[[#This Row],[Units Sold]]*SalesDataTable[[#This Row],[Unit Price]]*SalesDataTable[[#This Row],[Discount %]]</f>
        <v>3.573</v>
      </c>
      <c r="W2338" s="5">
        <f>YEAR(SalesDataTable[[#This Row],[Order Date]])</f>
        <v>2026</v>
      </c>
      <c r="X2338" s="8" t="str">
        <f>"Q"&amp;ROUNDUP(MONTH(SalesDataTable[[#This Row],[Order Date]])/3,0)</f>
        <v>Q4</v>
      </c>
      <c r="Y2338" s="9">
        <f>MONTH(SalesDataTable[[#This Row],[Order Date]])</f>
        <v>11</v>
      </c>
      <c r="Z2338" s="8" t="str">
        <f>TEXT(SalesDataTable[[#This Row],[Order Date]],"mmm")</f>
        <v>Nov</v>
      </c>
    </row>
    <row r="2339" spans="1:26" ht="16">
      <c r="A2339" s="2">
        <v>4179</v>
      </c>
      <c r="B2339" s="3">
        <v>46337</v>
      </c>
      <c r="C2339" s="5">
        <f>YEAR(SalesDataTable[[#This Row],[Order Date]])</f>
        <v>2026</v>
      </c>
      <c r="D2339" s="14" t="str">
        <f>"Q"&amp;ROUNDUP(MONTH(SalesDataTable[[#This Row],[Order Date]])/3,0)</f>
        <v>Q4</v>
      </c>
      <c r="E2339" s="5">
        <f>MONTH(SalesDataTable[[#This Row],[Order Date]])</f>
        <v>11</v>
      </c>
      <c r="F2339" s="5" t="str">
        <f>TEXT(SalesDataTable[[#This Row],[Order Date]], "MMM")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25">
        <f>SalesDataTable[[#This Row],[Units Sold]]*SalesDataTable[[#This Row],[Unit Price]]</f>
        <v>332.2</v>
      </c>
      <c r="V2339" s="8">
        <f>SalesDataTable[[#This Row],[Units Sold]]*SalesDataTable[[#This Row],[Unit Price]]*SalesDataTable[[#This Row],[Discount %]]</f>
        <v>16.61</v>
      </c>
      <c r="W2339" s="5">
        <f>YEAR(SalesDataTable[[#This Row],[Order Date]])</f>
        <v>2026</v>
      </c>
      <c r="X2339" s="8" t="str">
        <f>"Q"&amp;ROUNDUP(MONTH(SalesDataTable[[#This Row],[Order Date]])/3,0)</f>
        <v>Q4</v>
      </c>
      <c r="Y2339" s="9">
        <f>MONTH(SalesDataTable[[#This Row],[Order Date]])</f>
        <v>11</v>
      </c>
      <c r="Z2339" s="8" t="str">
        <f>TEXT(SalesDataTable[[#This Row],[Order Date]],"mmm")</f>
        <v>Nov</v>
      </c>
    </row>
    <row r="2340" spans="1:26" ht="16">
      <c r="A2340" s="2">
        <v>4829</v>
      </c>
      <c r="B2340" s="3">
        <v>46337</v>
      </c>
      <c r="C2340" s="5">
        <f>YEAR(SalesDataTable[[#This Row],[Order Date]])</f>
        <v>2026</v>
      </c>
      <c r="D2340" s="14" t="str">
        <f>"Q"&amp;ROUNDUP(MONTH(SalesDataTable[[#This Row],[Order Date]])/3,0)</f>
        <v>Q4</v>
      </c>
      <c r="E2340" s="5">
        <f>MONTH(SalesDataTable[[#This Row],[Order Date]])</f>
        <v>11</v>
      </c>
      <c r="F2340" s="5" t="str">
        <f>TEXT(SalesDataTable[[#This Row],[Order Date]], "MMM")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25">
        <f>SalesDataTable[[#This Row],[Units Sold]]*SalesDataTable[[#This Row],[Unit Price]]</f>
        <v>162.54</v>
      </c>
      <c r="V2340" s="8">
        <f>SalesDataTable[[#This Row],[Units Sold]]*SalesDataTable[[#This Row],[Unit Price]]*SalesDataTable[[#This Row],[Discount %]]</f>
        <v>8.1270000000000007</v>
      </c>
      <c r="W2340" s="5">
        <f>YEAR(SalesDataTable[[#This Row],[Order Date]])</f>
        <v>2026</v>
      </c>
      <c r="X2340" s="8" t="str">
        <f>"Q"&amp;ROUNDUP(MONTH(SalesDataTable[[#This Row],[Order Date]])/3,0)</f>
        <v>Q4</v>
      </c>
      <c r="Y2340" s="9">
        <f>MONTH(SalesDataTable[[#This Row],[Order Date]])</f>
        <v>11</v>
      </c>
      <c r="Z2340" s="8" t="str">
        <f>TEXT(SalesDataTable[[#This Row],[Order Date]],"mmm")</f>
        <v>Nov</v>
      </c>
    </row>
    <row r="2341" spans="1:26" ht="16">
      <c r="A2341" s="2">
        <v>4943</v>
      </c>
      <c r="B2341" s="3">
        <v>46337</v>
      </c>
      <c r="C2341" s="5">
        <f>YEAR(SalesDataTable[[#This Row],[Order Date]])</f>
        <v>2026</v>
      </c>
      <c r="D2341" s="14" t="str">
        <f>"Q"&amp;ROUNDUP(MONTH(SalesDataTable[[#This Row],[Order Date]])/3,0)</f>
        <v>Q4</v>
      </c>
      <c r="E2341" s="5">
        <f>MONTH(SalesDataTable[[#This Row],[Order Date]])</f>
        <v>11</v>
      </c>
      <c r="F2341" s="5" t="str">
        <f>TEXT(SalesDataTable[[#This Row],[Order Date]], "MMM")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25">
        <f>SalesDataTable[[#This Row],[Units Sold]]*SalesDataTable[[#This Row],[Unit Price]]</f>
        <v>1919.8</v>
      </c>
      <c r="V2341" s="8">
        <f>SalesDataTable[[#This Row],[Units Sold]]*SalesDataTable[[#This Row],[Unit Price]]*SalesDataTable[[#This Row],[Discount %]]</f>
        <v>191.98000000000002</v>
      </c>
      <c r="W2341" s="5">
        <f>YEAR(SalesDataTable[[#This Row],[Order Date]])</f>
        <v>2026</v>
      </c>
      <c r="X2341" s="8" t="str">
        <f>"Q"&amp;ROUNDUP(MONTH(SalesDataTable[[#This Row],[Order Date]])/3,0)</f>
        <v>Q4</v>
      </c>
      <c r="Y2341" s="9">
        <f>MONTH(SalesDataTable[[#This Row],[Order Date]])</f>
        <v>11</v>
      </c>
      <c r="Z2341" s="8" t="str">
        <f>TEXT(SalesDataTable[[#This Row],[Order Date]],"mmm")</f>
        <v>Nov</v>
      </c>
    </row>
    <row r="2342" spans="1:26" ht="16">
      <c r="A2342" s="2">
        <v>887</v>
      </c>
      <c r="B2342" s="3">
        <v>46338</v>
      </c>
      <c r="C2342" s="5">
        <f>YEAR(SalesDataTable[[#This Row],[Order Date]])</f>
        <v>2026</v>
      </c>
      <c r="D2342" s="14" t="str">
        <f>"Q"&amp;ROUNDUP(MONTH(SalesDataTable[[#This Row],[Order Date]])/3,0)</f>
        <v>Q4</v>
      </c>
      <c r="E2342" s="5">
        <f>MONTH(SalesDataTable[[#This Row],[Order Date]])</f>
        <v>11</v>
      </c>
      <c r="F2342" s="5" t="str">
        <f>TEXT(SalesDataTable[[#This Row],[Order Date]], "MMM")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25">
        <f>SalesDataTable[[#This Row],[Units Sold]]*SalesDataTable[[#This Row],[Unit Price]]</f>
        <v>539.22</v>
      </c>
      <c r="V2342" s="8">
        <f>SalesDataTable[[#This Row],[Units Sold]]*SalesDataTable[[#This Row],[Unit Price]]*SalesDataTable[[#This Row],[Discount %]]</f>
        <v>107.84400000000001</v>
      </c>
      <c r="W2342" s="5">
        <f>YEAR(SalesDataTable[[#This Row],[Order Date]])</f>
        <v>2026</v>
      </c>
      <c r="X2342" s="8" t="str">
        <f>"Q"&amp;ROUNDUP(MONTH(SalesDataTable[[#This Row],[Order Date]])/3,0)</f>
        <v>Q4</v>
      </c>
      <c r="Y2342" s="9">
        <f>MONTH(SalesDataTable[[#This Row],[Order Date]])</f>
        <v>11</v>
      </c>
      <c r="Z2342" s="8" t="str">
        <f>TEXT(SalesDataTable[[#This Row],[Order Date]],"mmm")</f>
        <v>Nov</v>
      </c>
    </row>
    <row r="2343" spans="1:26" ht="16">
      <c r="A2343" s="2">
        <v>1090</v>
      </c>
      <c r="B2343" s="3">
        <v>46338</v>
      </c>
      <c r="C2343" s="5">
        <f>YEAR(SalesDataTable[[#This Row],[Order Date]])</f>
        <v>2026</v>
      </c>
      <c r="D2343" s="14" t="str">
        <f>"Q"&amp;ROUNDUP(MONTH(SalesDataTable[[#This Row],[Order Date]])/3,0)</f>
        <v>Q4</v>
      </c>
      <c r="E2343" s="5">
        <f>MONTH(SalesDataTable[[#This Row],[Order Date]])</f>
        <v>11</v>
      </c>
      <c r="F2343" s="5" t="str">
        <f>TEXT(SalesDataTable[[#This Row],[Order Date]], "MMM")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25">
        <f>SalesDataTable[[#This Row],[Units Sold]]*SalesDataTable[[#This Row],[Unit Price]]</f>
        <v>154.32</v>
      </c>
      <c r="V2343" s="8">
        <f>SalesDataTable[[#This Row],[Units Sold]]*SalesDataTable[[#This Row],[Unit Price]]*SalesDataTable[[#This Row],[Discount %]]</f>
        <v>15.432</v>
      </c>
      <c r="W2343" s="5">
        <f>YEAR(SalesDataTable[[#This Row],[Order Date]])</f>
        <v>2026</v>
      </c>
      <c r="X2343" s="8" t="str">
        <f>"Q"&amp;ROUNDUP(MONTH(SalesDataTable[[#This Row],[Order Date]])/3,0)</f>
        <v>Q4</v>
      </c>
      <c r="Y2343" s="9">
        <f>MONTH(SalesDataTable[[#This Row],[Order Date]])</f>
        <v>11</v>
      </c>
      <c r="Z2343" s="8" t="str">
        <f>TEXT(SalesDataTable[[#This Row],[Order Date]],"mmm")</f>
        <v>Nov</v>
      </c>
    </row>
    <row r="2344" spans="1:26" ht="16">
      <c r="A2344" s="2">
        <v>2090</v>
      </c>
      <c r="B2344" s="3">
        <v>46338</v>
      </c>
      <c r="C2344" s="5">
        <f>YEAR(SalesDataTable[[#This Row],[Order Date]])</f>
        <v>2026</v>
      </c>
      <c r="D2344" s="14" t="str">
        <f>"Q"&amp;ROUNDUP(MONTH(SalesDataTable[[#This Row],[Order Date]])/3,0)</f>
        <v>Q4</v>
      </c>
      <c r="E2344" s="5">
        <f>MONTH(SalesDataTable[[#This Row],[Order Date]])</f>
        <v>11</v>
      </c>
      <c r="F2344" s="5" t="str">
        <f>TEXT(SalesDataTable[[#This Row],[Order Date]], "MMM")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25">
        <f>SalesDataTable[[#This Row],[Units Sold]]*SalesDataTable[[#This Row],[Unit Price]]</f>
        <v>186.72</v>
      </c>
      <c r="V2344" s="8">
        <f>SalesDataTable[[#This Row],[Units Sold]]*SalesDataTable[[#This Row],[Unit Price]]*SalesDataTable[[#This Row],[Discount %]]</f>
        <v>9.3360000000000003</v>
      </c>
      <c r="W2344" s="5">
        <f>YEAR(SalesDataTable[[#This Row],[Order Date]])</f>
        <v>2026</v>
      </c>
      <c r="X2344" s="8" t="str">
        <f>"Q"&amp;ROUNDUP(MONTH(SalesDataTable[[#This Row],[Order Date]])/3,0)</f>
        <v>Q4</v>
      </c>
      <c r="Y2344" s="9">
        <f>MONTH(SalesDataTable[[#This Row],[Order Date]])</f>
        <v>11</v>
      </c>
      <c r="Z2344" s="8" t="str">
        <f>TEXT(SalesDataTable[[#This Row],[Order Date]],"mmm")</f>
        <v>Nov</v>
      </c>
    </row>
    <row r="2345" spans="1:26" ht="16">
      <c r="A2345" s="2">
        <v>2561</v>
      </c>
      <c r="B2345" s="3">
        <v>46338</v>
      </c>
      <c r="C2345" s="5">
        <f>YEAR(SalesDataTable[[#This Row],[Order Date]])</f>
        <v>2026</v>
      </c>
      <c r="D2345" s="14" t="str">
        <f>"Q"&amp;ROUNDUP(MONTH(SalesDataTable[[#This Row],[Order Date]])/3,0)</f>
        <v>Q4</v>
      </c>
      <c r="E2345" s="5">
        <f>MONTH(SalesDataTable[[#This Row],[Order Date]])</f>
        <v>11</v>
      </c>
      <c r="F2345" s="5" t="str">
        <f>TEXT(SalesDataTable[[#This Row],[Order Date]], "MMM")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25">
        <f>SalesDataTable[[#This Row],[Units Sold]]*SalesDataTable[[#This Row],[Unit Price]]</f>
        <v>292.2</v>
      </c>
      <c r="V2345" s="8">
        <f>SalesDataTable[[#This Row],[Units Sold]]*SalesDataTable[[#This Row],[Unit Price]]*SalesDataTable[[#This Row],[Discount %]]</f>
        <v>58.44</v>
      </c>
      <c r="W2345" s="5">
        <f>YEAR(SalesDataTable[[#This Row],[Order Date]])</f>
        <v>2026</v>
      </c>
      <c r="X2345" s="8" t="str">
        <f>"Q"&amp;ROUNDUP(MONTH(SalesDataTable[[#This Row],[Order Date]])/3,0)</f>
        <v>Q4</v>
      </c>
      <c r="Y2345" s="9">
        <f>MONTH(SalesDataTable[[#This Row],[Order Date]])</f>
        <v>11</v>
      </c>
      <c r="Z2345" s="8" t="str">
        <f>TEXT(SalesDataTable[[#This Row],[Order Date]],"mmm")</f>
        <v>Nov</v>
      </c>
    </row>
    <row r="2346" spans="1:26" ht="16">
      <c r="A2346" s="2">
        <v>2855</v>
      </c>
      <c r="B2346" s="3">
        <v>46338</v>
      </c>
      <c r="C2346" s="5">
        <f>YEAR(SalesDataTable[[#This Row],[Order Date]])</f>
        <v>2026</v>
      </c>
      <c r="D2346" s="14" t="str">
        <f>"Q"&amp;ROUNDUP(MONTH(SalesDataTable[[#This Row],[Order Date]])/3,0)</f>
        <v>Q4</v>
      </c>
      <c r="E2346" s="5">
        <f>MONTH(SalesDataTable[[#This Row],[Order Date]])</f>
        <v>11</v>
      </c>
      <c r="F2346" s="5" t="str">
        <f>TEXT(SalesDataTable[[#This Row],[Order Date]], "MMM")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25">
        <f>SalesDataTable[[#This Row],[Units Sold]]*SalesDataTable[[#This Row],[Unit Price]]</f>
        <v>125.32</v>
      </c>
      <c r="V2346" s="8">
        <f>SalesDataTable[[#This Row],[Units Sold]]*SalesDataTable[[#This Row],[Unit Price]]*SalesDataTable[[#This Row],[Discount %]]</f>
        <v>18.797999999999998</v>
      </c>
      <c r="W2346" s="5">
        <f>YEAR(SalesDataTable[[#This Row],[Order Date]])</f>
        <v>2026</v>
      </c>
      <c r="X2346" s="8" t="str">
        <f>"Q"&amp;ROUNDUP(MONTH(SalesDataTable[[#This Row],[Order Date]])/3,0)</f>
        <v>Q4</v>
      </c>
      <c r="Y2346" s="9">
        <f>MONTH(SalesDataTable[[#This Row],[Order Date]])</f>
        <v>11</v>
      </c>
      <c r="Z2346" s="8" t="str">
        <f>TEXT(SalesDataTable[[#This Row],[Order Date]],"mmm")</f>
        <v>Nov</v>
      </c>
    </row>
    <row r="2347" spans="1:26" ht="16">
      <c r="A2347" s="2">
        <v>4421</v>
      </c>
      <c r="B2347" s="3">
        <v>46338</v>
      </c>
      <c r="C2347" s="5">
        <f>YEAR(SalesDataTable[[#This Row],[Order Date]])</f>
        <v>2026</v>
      </c>
      <c r="D2347" s="14" t="str">
        <f>"Q"&amp;ROUNDUP(MONTH(SalesDataTable[[#This Row],[Order Date]])/3,0)</f>
        <v>Q4</v>
      </c>
      <c r="E2347" s="5">
        <f>MONTH(SalesDataTable[[#This Row],[Order Date]])</f>
        <v>11</v>
      </c>
      <c r="F2347" s="5" t="str">
        <f>TEXT(SalesDataTable[[#This Row],[Order Date]], "MMM")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25">
        <f>SalesDataTable[[#This Row],[Units Sold]]*SalesDataTable[[#This Row],[Unit Price]]</f>
        <v>246.98</v>
      </c>
      <c r="V2347" s="8">
        <f>SalesDataTable[[#This Row],[Units Sold]]*SalesDataTable[[#This Row],[Unit Price]]*SalesDataTable[[#This Row],[Discount %]]</f>
        <v>37.046999999999997</v>
      </c>
      <c r="W2347" s="5">
        <f>YEAR(SalesDataTable[[#This Row],[Order Date]])</f>
        <v>2026</v>
      </c>
      <c r="X2347" s="8" t="str">
        <f>"Q"&amp;ROUNDUP(MONTH(SalesDataTable[[#This Row],[Order Date]])/3,0)</f>
        <v>Q4</v>
      </c>
      <c r="Y2347" s="9">
        <f>MONTH(SalesDataTable[[#This Row],[Order Date]])</f>
        <v>11</v>
      </c>
      <c r="Z2347" s="8" t="str">
        <f>TEXT(SalesDataTable[[#This Row],[Order Date]],"mmm")</f>
        <v>Nov</v>
      </c>
    </row>
    <row r="2348" spans="1:26" ht="16">
      <c r="A2348" s="2">
        <v>195</v>
      </c>
      <c r="B2348" s="3">
        <v>46339</v>
      </c>
      <c r="C2348" s="5">
        <f>YEAR(SalesDataTable[[#This Row],[Order Date]])</f>
        <v>2026</v>
      </c>
      <c r="D2348" s="14" t="str">
        <f>"Q"&amp;ROUNDUP(MONTH(SalesDataTable[[#This Row],[Order Date]])/3,0)</f>
        <v>Q4</v>
      </c>
      <c r="E2348" s="5">
        <f>MONTH(SalesDataTable[[#This Row],[Order Date]])</f>
        <v>11</v>
      </c>
      <c r="F2348" s="5" t="str">
        <f>TEXT(SalesDataTable[[#This Row],[Order Date]], "MMM")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25">
        <f>SalesDataTable[[#This Row],[Units Sold]]*SalesDataTable[[#This Row],[Unit Price]]</f>
        <v>47.37</v>
      </c>
      <c r="V2348" s="8">
        <f>SalesDataTable[[#This Row],[Units Sold]]*SalesDataTable[[#This Row],[Unit Price]]*SalesDataTable[[#This Row],[Discount %]]</f>
        <v>9.4740000000000002</v>
      </c>
      <c r="W2348" s="5">
        <f>YEAR(SalesDataTable[[#This Row],[Order Date]])</f>
        <v>2026</v>
      </c>
      <c r="X2348" s="8" t="str">
        <f>"Q"&amp;ROUNDUP(MONTH(SalesDataTable[[#This Row],[Order Date]])/3,0)</f>
        <v>Q4</v>
      </c>
      <c r="Y2348" s="9">
        <f>MONTH(SalesDataTable[[#This Row],[Order Date]])</f>
        <v>11</v>
      </c>
      <c r="Z2348" s="8" t="str">
        <f>TEXT(SalesDataTable[[#This Row],[Order Date]],"mmm")</f>
        <v>Nov</v>
      </c>
    </row>
    <row r="2349" spans="1:26" ht="16">
      <c r="A2349" s="2">
        <v>520</v>
      </c>
      <c r="B2349" s="3">
        <v>46339</v>
      </c>
      <c r="C2349" s="5">
        <f>YEAR(SalesDataTable[[#This Row],[Order Date]])</f>
        <v>2026</v>
      </c>
      <c r="D2349" s="14" t="str">
        <f>"Q"&amp;ROUNDUP(MONTH(SalesDataTable[[#This Row],[Order Date]])/3,0)</f>
        <v>Q4</v>
      </c>
      <c r="E2349" s="5">
        <f>MONTH(SalesDataTable[[#This Row],[Order Date]])</f>
        <v>11</v>
      </c>
      <c r="F2349" s="5" t="str">
        <f>TEXT(SalesDataTable[[#This Row],[Order Date]], "MMM")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25">
        <f>SalesDataTable[[#This Row],[Units Sold]]*SalesDataTable[[#This Row],[Unit Price]]</f>
        <v>553.86</v>
      </c>
      <c r="V2349" s="8">
        <f>SalesDataTable[[#This Row],[Units Sold]]*SalesDataTable[[#This Row],[Unit Price]]*SalesDataTable[[#This Row],[Discount %]]</f>
        <v>27.693000000000001</v>
      </c>
      <c r="W2349" s="5">
        <f>YEAR(SalesDataTable[[#This Row],[Order Date]])</f>
        <v>2026</v>
      </c>
      <c r="X2349" s="8" t="str">
        <f>"Q"&amp;ROUNDUP(MONTH(SalesDataTable[[#This Row],[Order Date]])/3,0)</f>
        <v>Q4</v>
      </c>
      <c r="Y2349" s="9">
        <f>MONTH(SalesDataTable[[#This Row],[Order Date]])</f>
        <v>11</v>
      </c>
      <c r="Z2349" s="8" t="str">
        <f>TEXT(SalesDataTable[[#This Row],[Order Date]],"mmm")</f>
        <v>Nov</v>
      </c>
    </row>
    <row r="2350" spans="1:26" ht="16">
      <c r="A2350" s="2">
        <v>646</v>
      </c>
      <c r="B2350" s="3">
        <v>46339</v>
      </c>
      <c r="C2350" s="5">
        <f>YEAR(SalesDataTable[[#This Row],[Order Date]])</f>
        <v>2026</v>
      </c>
      <c r="D2350" s="14" t="str">
        <f>"Q"&amp;ROUNDUP(MONTH(SalesDataTable[[#This Row],[Order Date]])/3,0)</f>
        <v>Q4</v>
      </c>
      <c r="E2350" s="5">
        <f>MONTH(SalesDataTable[[#This Row],[Order Date]])</f>
        <v>11</v>
      </c>
      <c r="F2350" s="5" t="str">
        <f>TEXT(SalesDataTable[[#This Row],[Order Date]], "MMM")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25">
        <f>SalesDataTable[[#This Row],[Units Sold]]*SalesDataTable[[#This Row],[Unit Price]]</f>
        <v>49.53</v>
      </c>
      <c r="V2350" s="8">
        <f>SalesDataTable[[#This Row],[Units Sold]]*SalesDataTable[[#This Row],[Unit Price]]*SalesDataTable[[#This Row],[Discount %]]</f>
        <v>4.9530000000000003</v>
      </c>
      <c r="W2350" s="5">
        <f>YEAR(SalesDataTable[[#This Row],[Order Date]])</f>
        <v>2026</v>
      </c>
      <c r="X2350" s="8" t="str">
        <f>"Q"&amp;ROUNDUP(MONTH(SalesDataTable[[#This Row],[Order Date]])/3,0)</f>
        <v>Q4</v>
      </c>
      <c r="Y2350" s="9">
        <f>MONTH(SalesDataTable[[#This Row],[Order Date]])</f>
        <v>11</v>
      </c>
      <c r="Z2350" s="8" t="str">
        <f>TEXT(SalesDataTable[[#This Row],[Order Date]],"mmm")</f>
        <v>Nov</v>
      </c>
    </row>
    <row r="2351" spans="1:26" ht="16">
      <c r="A2351" s="2">
        <v>893</v>
      </c>
      <c r="B2351" s="3">
        <v>46339</v>
      </c>
      <c r="C2351" s="5">
        <f>YEAR(SalesDataTable[[#This Row],[Order Date]])</f>
        <v>2026</v>
      </c>
      <c r="D2351" s="14" t="str">
        <f>"Q"&amp;ROUNDUP(MONTH(SalesDataTable[[#This Row],[Order Date]])/3,0)</f>
        <v>Q4</v>
      </c>
      <c r="E2351" s="5">
        <f>MONTH(SalesDataTable[[#This Row],[Order Date]])</f>
        <v>11</v>
      </c>
      <c r="F2351" s="5" t="str">
        <f>TEXT(SalesDataTable[[#This Row],[Order Date]], "MMM")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25">
        <f>SalesDataTable[[#This Row],[Units Sold]]*SalesDataTable[[#This Row],[Unit Price]]</f>
        <v>190.48</v>
      </c>
      <c r="V2351" s="8">
        <f>SalesDataTable[[#This Row],[Units Sold]]*SalesDataTable[[#This Row],[Unit Price]]*SalesDataTable[[#This Row],[Discount %]]</f>
        <v>38.095999999999997</v>
      </c>
      <c r="W2351" s="5">
        <f>YEAR(SalesDataTable[[#This Row],[Order Date]])</f>
        <v>2026</v>
      </c>
      <c r="X2351" s="8" t="str">
        <f>"Q"&amp;ROUNDUP(MONTH(SalesDataTable[[#This Row],[Order Date]])/3,0)</f>
        <v>Q4</v>
      </c>
      <c r="Y2351" s="9">
        <f>MONTH(SalesDataTable[[#This Row],[Order Date]])</f>
        <v>11</v>
      </c>
      <c r="Z2351" s="8" t="str">
        <f>TEXT(SalesDataTable[[#This Row],[Order Date]],"mmm")</f>
        <v>Nov</v>
      </c>
    </row>
    <row r="2352" spans="1:26" ht="16">
      <c r="A2352" s="2">
        <v>916</v>
      </c>
      <c r="B2352" s="3">
        <v>46339</v>
      </c>
      <c r="C2352" s="5">
        <f>YEAR(SalesDataTable[[#This Row],[Order Date]])</f>
        <v>2026</v>
      </c>
      <c r="D2352" s="14" t="str">
        <f>"Q"&amp;ROUNDUP(MONTH(SalesDataTable[[#This Row],[Order Date]])/3,0)</f>
        <v>Q4</v>
      </c>
      <c r="E2352" s="5">
        <f>MONTH(SalesDataTable[[#This Row],[Order Date]])</f>
        <v>11</v>
      </c>
      <c r="F2352" s="5" t="str">
        <f>TEXT(SalesDataTable[[#This Row],[Order Date]], "MMM")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25">
        <f>SalesDataTable[[#This Row],[Units Sold]]*SalesDataTable[[#This Row],[Unit Price]]</f>
        <v>207.72</v>
      </c>
      <c r="V2352" s="8">
        <f>SalesDataTable[[#This Row],[Units Sold]]*SalesDataTable[[#This Row],[Unit Price]]*SalesDataTable[[#This Row],[Discount %]]</f>
        <v>10.386000000000001</v>
      </c>
      <c r="W2352" s="5">
        <f>YEAR(SalesDataTable[[#This Row],[Order Date]])</f>
        <v>2026</v>
      </c>
      <c r="X2352" s="8" t="str">
        <f>"Q"&amp;ROUNDUP(MONTH(SalesDataTable[[#This Row],[Order Date]])/3,0)</f>
        <v>Q4</v>
      </c>
      <c r="Y2352" s="9">
        <f>MONTH(SalesDataTable[[#This Row],[Order Date]])</f>
        <v>11</v>
      </c>
      <c r="Z2352" s="8" t="str">
        <f>TEXT(SalesDataTable[[#This Row],[Order Date]],"mmm")</f>
        <v>Nov</v>
      </c>
    </row>
    <row r="2353" spans="1:26" ht="16">
      <c r="A2353" s="2">
        <v>1295</v>
      </c>
      <c r="B2353" s="3">
        <v>46339</v>
      </c>
      <c r="C2353" s="5">
        <f>YEAR(SalesDataTable[[#This Row],[Order Date]])</f>
        <v>2026</v>
      </c>
      <c r="D2353" s="14" t="str">
        <f>"Q"&amp;ROUNDUP(MONTH(SalesDataTable[[#This Row],[Order Date]])/3,0)</f>
        <v>Q4</v>
      </c>
      <c r="E2353" s="5">
        <f>MONTH(SalesDataTable[[#This Row],[Order Date]])</f>
        <v>11</v>
      </c>
      <c r="F2353" s="5" t="str">
        <f>TEXT(SalesDataTable[[#This Row],[Order Date]], "MMM")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25">
        <f>SalesDataTable[[#This Row],[Units Sold]]*SalesDataTable[[#This Row],[Unit Price]]</f>
        <v>155.44999999999999</v>
      </c>
      <c r="V2353" s="8">
        <f>SalesDataTable[[#This Row],[Units Sold]]*SalesDataTable[[#This Row],[Unit Price]]*SalesDataTable[[#This Row],[Discount %]]</f>
        <v>7.7725</v>
      </c>
      <c r="W2353" s="5">
        <f>YEAR(SalesDataTable[[#This Row],[Order Date]])</f>
        <v>2026</v>
      </c>
      <c r="X2353" s="8" t="str">
        <f>"Q"&amp;ROUNDUP(MONTH(SalesDataTable[[#This Row],[Order Date]])/3,0)</f>
        <v>Q4</v>
      </c>
      <c r="Y2353" s="9">
        <f>MONTH(SalesDataTable[[#This Row],[Order Date]])</f>
        <v>11</v>
      </c>
      <c r="Z2353" s="8" t="str">
        <f>TEXT(SalesDataTable[[#This Row],[Order Date]],"mmm")</f>
        <v>Nov</v>
      </c>
    </row>
    <row r="2354" spans="1:26" ht="16">
      <c r="A2354" s="2">
        <v>3438</v>
      </c>
      <c r="B2354" s="3">
        <v>46339</v>
      </c>
      <c r="C2354" s="5">
        <f>YEAR(SalesDataTable[[#This Row],[Order Date]])</f>
        <v>2026</v>
      </c>
      <c r="D2354" s="14" t="str">
        <f>"Q"&amp;ROUNDUP(MONTH(SalesDataTable[[#This Row],[Order Date]])/3,0)</f>
        <v>Q4</v>
      </c>
      <c r="E2354" s="5">
        <f>MONTH(SalesDataTable[[#This Row],[Order Date]])</f>
        <v>11</v>
      </c>
      <c r="F2354" s="5" t="str">
        <f>TEXT(SalesDataTable[[#This Row],[Order Date]], "MMM")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25">
        <f>SalesDataTable[[#This Row],[Units Sold]]*SalesDataTable[[#This Row],[Unit Price]]</f>
        <v>160.12</v>
      </c>
      <c r="V2354" s="8">
        <f>SalesDataTable[[#This Row],[Units Sold]]*SalesDataTable[[#This Row],[Unit Price]]*SalesDataTable[[#This Row],[Discount %]]</f>
        <v>8.0060000000000002</v>
      </c>
      <c r="W2354" s="5">
        <f>YEAR(SalesDataTable[[#This Row],[Order Date]])</f>
        <v>2026</v>
      </c>
      <c r="X2354" s="8" t="str">
        <f>"Q"&amp;ROUNDUP(MONTH(SalesDataTable[[#This Row],[Order Date]])/3,0)</f>
        <v>Q4</v>
      </c>
      <c r="Y2354" s="9">
        <f>MONTH(SalesDataTable[[#This Row],[Order Date]])</f>
        <v>11</v>
      </c>
      <c r="Z2354" s="8" t="str">
        <f>TEXT(SalesDataTable[[#This Row],[Order Date]],"mmm")</f>
        <v>Nov</v>
      </c>
    </row>
    <row r="2355" spans="1:26" ht="16">
      <c r="A2355" s="2">
        <v>3573</v>
      </c>
      <c r="B2355" s="3">
        <v>46339</v>
      </c>
      <c r="C2355" s="5">
        <f>YEAR(SalesDataTable[[#This Row],[Order Date]])</f>
        <v>2026</v>
      </c>
      <c r="D2355" s="14" t="str">
        <f>"Q"&amp;ROUNDUP(MONTH(SalesDataTable[[#This Row],[Order Date]])/3,0)</f>
        <v>Q4</v>
      </c>
      <c r="E2355" s="5">
        <f>MONTH(SalesDataTable[[#This Row],[Order Date]])</f>
        <v>11</v>
      </c>
      <c r="F2355" s="5" t="str">
        <f>TEXT(SalesDataTable[[#This Row],[Order Date]], "MMM")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25">
        <f>SalesDataTable[[#This Row],[Units Sold]]*SalesDataTable[[#This Row],[Unit Price]]</f>
        <v>305.92</v>
      </c>
      <c r="V2355" s="8">
        <f>SalesDataTable[[#This Row],[Units Sold]]*SalesDataTable[[#This Row],[Unit Price]]*SalesDataTable[[#This Row],[Discount %]]</f>
        <v>30.592000000000002</v>
      </c>
      <c r="W2355" s="5">
        <f>YEAR(SalesDataTable[[#This Row],[Order Date]])</f>
        <v>2026</v>
      </c>
      <c r="X2355" s="8" t="str">
        <f>"Q"&amp;ROUNDUP(MONTH(SalesDataTable[[#This Row],[Order Date]])/3,0)</f>
        <v>Q4</v>
      </c>
      <c r="Y2355" s="9">
        <f>MONTH(SalesDataTable[[#This Row],[Order Date]])</f>
        <v>11</v>
      </c>
      <c r="Z2355" s="8" t="str">
        <f>TEXT(SalesDataTable[[#This Row],[Order Date]],"mmm")</f>
        <v>Nov</v>
      </c>
    </row>
    <row r="2356" spans="1:26" ht="16">
      <c r="A2356" s="2">
        <v>4257</v>
      </c>
      <c r="B2356" s="3">
        <v>46339</v>
      </c>
      <c r="C2356" s="5">
        <f>YEAR(SalesDataTable[[#This Row],[Order Date]])</f>
        <v>2026</v>
      </c>
      <c r="D2356" s="14" t="str">
        <f>"Q"&amp;ROUNDUP(MONTH(SalesDataTable[[#This Row],[Order Date]])/3,0)</f>
        <v>Q4</v>
      </c>
      <c r="E2356" s="5">
        <f>MONTH(SalesDataTable[[#This Row],[Order Date]])</f>
        <v>11</v>
      </c>
      <c r="F2356" s="5" t="str">
        <f>TEXT(SalesDataTable[[#This Row],[Order Date]], "MMM")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25">
        <f>SalesDataTable[[#This Row],[Units Sold]]*SalesDataTable[[#This Row],[Unit Price]]</f>
        <v>248.12</v>
      </c>
      <c r="V2356" s="8">
        <f>SalesDataTable[[#This Row],[Units Sold]]*SalesDataTable[[#This Row],[Unit Price]]*SalesDataTable[[#This Row],[Discount %]]</f>
        <v>12.406000000000001</v>
      </c>
      <c r="W2356" s="5">
        <f>YEAR(SalesDataTable[[#This Row],[Order Date]])</f>
        <v>2026</v>
      </c>
      <c r="X2356" s="8" t="str">
        <f>"Q"&amp;ROUNDUP(MONTH(SalesDataTable[[#This Row],[Order Date]])/3,0)</f>
        <v>Q4</v>
      </c>
      <c r="Y2356" s="9">
        <f>MONTH(SalesDataTable[[#This Row],[Order Date]])</f>
        <v>11</v>
      </c>
      <c r="Z2356" s="8" t="str">
        <f>TEXT(SalesDataTable[[#This Row],[Order Date]],"mmm")</f>
        <v>Nov</v>
      </c>
    </row>
    <row r="2357" spans="1:26" ht="16">
      <c r="A2357" s="2">
        <v>4389</v>
      </c>
      <c r="B2357" s="3">
        <v>46339</v>
      </c>
      <c r="C2357" s="5">
        <f>YEAR(SalesDataTable[[#This Row],[Order Date]])</f>
        <v>2026</v>
      </c>
      <c r="D2357" s="14" t="str">
        <f>"Q"&amp;ROUNDUP(MONTH(SalesDataTable[[#This Row],[Order Date]])/3,0)</f>
        <v>Q4</v>
      </c>
      <c r="E2357" s="5">
        <f>MONTH(SalesDataTable[[#This Row],[Order Date]])</f>
        <v>11</v>
      </c>
      <c r="F2357" s="5" t="str">
        <f>TEXT(SalesDataTable[[#This Row],[Order Date]], "MMM")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25">
        <f>SalesDataTable[[#This Row],[Units Sold]]*SalesDataTable[[#This Row],[Unit Price]]</f>
        <v>151.66</v>
      </c>
      <c r="V2357" s="8">
        <f>SalesDataTable[[#This Row],[Units Sold]]*SalesDataTable[[#This Row],[Unit Price]]*SalesDataTable[[#This Row],[Discount %]]</f>
        <v>15.166</v>
      </c>
      <c r="W2357" s="5">
        <f>YEAR(SalesDataTable[[#This Row],[Order Date]])</f>
        <v>2026</v>
      </c>
      <c r="X2357" s="8" t="str">
        <f>"Q"&amp;ROUNDUP(MONTH(SalesDataTable[[#This Row],[Order Date]])/3,0)</f>
        <v>Q4</v>
      </c>
      <c r="Y2357" s="9">
        <f>MONTH(SalesDataTable[[#This Row],[Order Date]])</f>
        <v>11</v>
      </c>
      <c r="Z2357" s="8" t="str">
        <f>TEXT(SalesDataTable[[#This Row],[Order Date]],"mmm")</f>
        <v>Nov</v>
      </c>
    </row>
    <row r="2358" spans="1:26" ht="16">
      <c r="A2358" s="2">
        <v>4887</v>
      </c>
      <c r="B2358" s="3">
        <v>46339</v>
      </c>
      <c r="C2358" s="5">
        <f>YEAR(SalesDataTable[[#This Row],[Order Date]])</f>
        <v>2026</v>
      </c>
      <c r="D2358" s="14" t="str">
        <f>"Q"&amp;ROUNDUP(MONTH(SalesDataTable[[#This Row],[Order Date]])/3,0)</f>
        <v>Q4</v>
      </c>
      <c r="E2358" s="5">
        <f>MONTH(SalesDataTable[[#This Row],[Order Date]])</f>
        <v>11</v>
      </c>
      <c r="F2358" s="5" t="str">
        <f>TEXT(SalesDataTable[[#This Row],[Order Date]], "MMM")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25">
        <f>SalesDataTable[[#This Row],[Units Sold]]*SalesDataTable[[#This Row],[Unit Price]]</f>
        <v>284.60000000000002</v>
      </c>
      <c r="V2358" s="8">
        <f>SalesDataTable[[#This Row],[Units Sold]]*SalesDataTable[[#This Row],[Unit Price]]*SalesDataTable[[#This Row],[Discount %]]</f>
        <v>42.690000000000005</v>
      </c>
      <c r="W2358" s="5">
        <f>YEAR(SalesDataTable[[#This Row],[Order Date]])</f>
        <v>2026</v>
      </c>
      <c r="X2358" s="8" t="str">
        <f>"Q"&amp;ROUNDUP(MONTH(SalesDataTable[[#This Row],[Order Date]])/3,0)</f>
        <v>Q4</v>
      </c>
      <c r="Y2358" s="9">
        <f>MONTH(SalesDataTable[[#This Row],[Order Date]])</f>
        <v>11</v>
      </c>
      <c r="Z2358" s="8" t="str">
        <f>TEXT(SalesDataTable[[#This Row],[Order Date]],"mmm")</f>
        <v>Nov</v>
      </c>
    </row>
    <row r="2359" spans="1:26" ht="16">
      <c r="A2359" s="2">
        <v>5007</v>
      </c>
      <c r="B2359" s="3">
        <v>46339</v>
      </c>
      <c r="C2359" s="5">
        <f>YEAR(SalesDataTable[[#This Row],[Order Date]])</f>
        <v>2026</v>
      </c>
      <c r="D2359" s="14" t="str">
        <f>"Q"&amp;ROUNDUP(MONTH(SalesDataTable[[#This Row],[Order Date]])/3,0)</f>
        <v>Q4</v>
      </c>
      <c r="E2359" s="5">
        <f>MONTH(SalesDataTable[[#This Row],[Order Date]])</f>
        <v>11</v>
      </c>
      <c r="F2359" s="5" t="str">
        <f>TEXT(SalesDataTable[[#This Row],[Order Date]], "MMM")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25">
        <f>SalesDataTable[[#This Row],[Units Sold]]*SalesDataTable[[#This Row],[Unit Price]]</f>
        <v>647.88</v>
      </c>
      <c r="V2359" s="8">
        <f>SalesDataTable[[#This Row],[Units Sold]]*SalesDataTable[[#This Row],[Unit Price]]*SalesDataTable[[#This Row],[Discount %]]</f>
        <v>32.393999999999998</v>
      </c>
      <c r="W2359" s="5">
        <f>YEAR(SalesDataTable[[#This Row],[Order Date]])</f>
        <v>2026</v>
      </c>
      <c r="X2359" s="8" t="str">
        <f>"Q"&amp;ROUNDUP(MONTH(SalesDataTable[[#This Row],[Order Date]])/3,0)</f>
        <v>Q4</v>
      </c>
      <c r="Y2359" s="9">
        <f>MONTH(SalesDataTable[[#This Row],[Order Date]])</f>
        <v>11</v>
      </c>
      <c r="Z2359" s="8" t="str">
        <f>TEXT(SalesDataTable[[#This Row],[Order Date]],"mmm")</f>
        <v>Nov</v>
      </c>
    </row>
    <row r="2360" spans="1:26" ht="16">
      <c r="A2360" s="2">
        <v>5111</v>
      </c>
      <c r="B2360" s="3">
        <v>46339</v>
      </c>
      <c r="C2360" s="5">
        <f>YEAR(SalesDataTable[[#This Row],[Order Date]])</f>
        <v>2026</v>
      </c>
      <c r="D2360" s="14" t="str">
        <f>"Q"&amp;ROUNDUP(MONTH(SalesDataTable[[#This Row],[Order Date]])/3,0)</f>
        <v>Q4</v>
      </c>
      <c r="E2360" s="5">
        <f>MONTH(SalesDataTable[[#This Row],[Order Date]])</f>
        <v>11</v>
      </c>
      <c r="F2360" s="5" t="str">
        <f>TEXT(SalesDataTable[[#This Row],[Order Date]], "MMM")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25">
        <f>SalesDataTable[[#This Row],[Units Sold]]*SalesDataTable[[#This Row],[Unit Price]]</f>
        <v>669.95</v>
      </c>
      <c r="V2360" s="8">
        <f>SalesDataTable[[#This Row],[Units Sold]]*SalesDataTable[[#This Row],[Unit Price]]*SalesDataTable[[#This Row],[Discount %]]</f>
        <v>100.49250000000001</v>
      </c>
      <c r="W2360" s="5">
        <f>YEAR(SalesDataTable[[#This Row],[Order Date]])</f>
        <v>2026</v>
      </c>
      <c r="X2360" s="8" t="str">
        <f>"Q"&amp;ROUNDUP(MONTH(SalesDataTable[[#This Row],[Order Date]])/3,0)</f>
        <v>Q4</v>
      </c>
      <c r="Y2360" s="9">
        <f>MONTH(SalesDataTable[[#This Row],[Order Date]])</f>
        <v>11</v>
      </c>
      <c r="Z2360" s="8" t="str">
        <f>TEXT(SalesDataTable[[#This Row],[Order Date]],"mmm")</f>
        <v>Nov</v>
      </c>
    </row>
    <row r="2361" spans="1:26" ht="16">
      <c r="A2361" s="2">
        <v>5177</v>
      </c>
      <c r="B2361" s="3">
        <v>46339</v>
      </c>
      <c r="C2361" s="5">
        <f>YEAR(SalesDataTable[[#This Row],[Order Date]])</f>
        <v>2026</v>
      </c>
      <c r="D2361" s="14" t="str">
        <f>"Q"&amp;ROUNDUP(MONTH(SalesDataTable[[#This Row],[Order Date]])/3,0)</f>
        <v>Q4</v>
      </c>
      <c r="E2361" s="5">
        <f>MONTH(SalesDataTable[[#This Row],[Order Date]])</f>
        <v>11</v>
      </c>
      <c r="F2361" s="5" t="str">
        <f>TEXT(SalesDataTable[[#This Row],[Order Date]], "MMM")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25">
        <f>SalesDataTable[[#This Row],[Units Sold]]*SalesDataTable[[#This Row],[Unit Price]]</f>
        <v>166.36</v>
      </c>
      <c r="V2361" s="8">
        <f>SalesDataTable[[#This Row],[Units Sold]]*SalesDataTable[[#This Row],[Unit Price]]*SalesDataTable[[#This Row],[Discount %]]</f>
        <v>16.636000000000003</v>
      </c>
      <c r="W2361" s="5">
        <f>YEAR(SalesDataTable[[#This Row],[Order Date]])</f>
        <v>2026</v>
      </c>
      <c r="X2361" s="8" t="str">
        <f>"Q"&amp;ROUNDUP(MONTH(SalesDataTable[[#This Row],[Order Date]])/3,0)</f>
        <v>Q4</v>
      </c>
      <c r="Y2361" s="9">
        <f>MONTH(SalesDataTable[[#This Row],[Order Date]])</f>
        <v>11</v>
      </c>
      <c r="Z2361" s="8" t="str">
        <f>TEXT(SalesDataTable[[#This Row],[Order Date]],"mmm")</f>
        <v>Nov</v>
      </c>
    </row>
    <row r="2362" spans="1:26" ht="16">
      <c r="A2362" s="2">
        <v>584</v>
      </c>
      <c r="B2362" s="3">
        <v>46340</v>
      </c>
      <c r="C2362" s="5">
        <f>YEAR(SalesDataTable[[#This Row],[Order Date]])</f>
        <v>2026</v>
      </c>
      <c r="D2362" s="14" t="str">
        <f>"Q"&amp;ROUNDUP(MONTH(SalesDataTable[[#This Row],[Order Date]])/3,0)</f>
        <v>Q4</v>
      </c>
      <c r="E2362" s="5">
        <f>MONTH(SalesDataTable[[#This Row],[Order Date]])</f>
        <v>11</v>
      </c>
      <c r="F2362" s="5" t="str">
        <f>TEXT(SalesDataTable[[#This Row],[Order Date]], "MMM")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25">
        <f>SalesDataTable[[#This Row],[Units Sold]]*SalesDataTable[[#This Row],[Unit Price]]</f>
        <v>91.95</v>
      </c>
      <c r="V2362" s="8">
        <f>SalesDataTable[[#This Row],[Units Sold]]*SalesDataTable[[#This Row],[Unit Price]]*SalesDataTable[[#This Row],[Discount %]]</f>
        <v>0</v>
      </c>
      <c r="W2362" s="5">
        <f>YEAR(SalesDataTable[[#This Row],[Order Date]])</f>
        <v>2026</v>
      </c>
      <c r="X2362" s="8" t="str">
        <f>"Q"&amp;ROUNDUP(MONTH(SalesDataTable[[#This Row],[Order Date]])/3,0)</f>
        <v>Q4</v>
      </c>
      <c r="Y2362" s="9">
        <f>MONTH(SalesDataTable[[#This Row],[Order Date]])</f>
        <v>11</v>
      </c>
      <c r="Z2362" s="8" t="str">
        <f>TEXT(SalesDataTable[[#This Row],[Order Date]],"mmm")</f>
        <v>Nov</v>
      </c>
    </row>
    <row r="2363" spans="1:26" ht="16">
      <c r="A2363" s="2">
        <v>621</v>
      </c>
      <c r="B2363" s="3">
        <v>46340</v>
      </c>
      <c r="C2363" s="5">
        <f>YEAR(SalesDataTable[[#This Row],[Order Date]])</f>
        <v>2026</v>
      </c>
      <c r="D2363" s="14" t="str">
        <f>"Q"&amp;ROUNDUP(MONTH(SalesDataTable[[#This Row],[Order Date]])/3,0)</f>
        <v>Q4</v>
      </c>
      <c r="E2363" s="5">
        <f>MONTH(SalesDataTable[[#This Row],[Order Date]])</f>
        <v>11</v>
      </c>
      <c r="F2363" s="5" t="str">
        <f>TEXT(SalesDataTable[[#This Row],[Order Date]], "MMM")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25">
        <f>SalesDataTable[[#This Row],[Units Sold]]*SalesDataTable[[#This Row],[Unit Price]]</f>
        <v>178.4</v>
      </c>
      <c r="V2363" s="8">
        <f>SalesDataTable[[#This Row],[Units Sold]]*SalesDataTable[[#This Row],[Unit Price]]*SalesDataTable[[#This Row],[Discount %]]</f>
        <v>26.76</v>
      </c>
      <c r="W2363" s="5">
        <f>YEAR(SalesDataTable[[#This Row],[Order Date]])</f>
        <v>2026</v>
      </c>
      <c r="X2363" s="8" t="str">
        <f>"Q"&amp;ROUNDUP(MONTH(SalesDataTable[[#This Row],[Order Date]])/3,0)</f>
        <v>Q4</v>
      </c>
      <c r="Y2363" s="9">
        <f>MONTH(SalesDataTable[[#This Row],[Order Date]])</f>
        <v>11</v>
      </c>
      <c r="Z2363" s="8" t="str">
        <f>TEXT(SalesDataTable[[#This Row],[Order Date]],"mmm")</f>
        <v>Nov</v>
      </c>
    </row>
    <row r="2364" spans="1:26" ht="16">
      <c r="A2364" s="2">
        <v>623</v>
      </c>
      <c r="B2364" s="3">
        <v>46340</v>
      </c>
      <c r="C2364" s="5">
        <f>YEAR(SalesDataTable[[#This Row],[Order Date]])</f>
        <v>2026</v>
      </c>
      <c r="D2364" s="14" t="str">
        <f>"Q"&amp;ROUNDUP(MONTH(SalesDataTable[[#This Row],[Order Date]])/3,0)</f>
        <v>Q4</v>
      </c>
      <c r="E2364" s="5">
        <f>MONTH(SalesDataTable[[#This Row],[Order Date]])</f>
        <v>11</v>
      </c>
      <c r="F2364" s="5" t="str">
        <f>TEXT(SalesDataTable[[#This Row],[Order Date]], "MMM")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25">
        <f>SalesDataTable[[#This Row],[Units Sold]]*SalesDataTable[[#This Row],[Unit Price]]</f>
        <v>1009.74</v>
      </c>
      <c r="V2364" s="8">
        <f>SalesDataTable[[#This Row],[Units Sold]]*SalesDataTable[[#This Row],[Unit Price]]*SalesDataTable[[#This Row],[Discount %]]</f>
        <v>151.46099999999998</v>
      </c>
      <c r="W2364" s="5">
        <f>YEAR(SalesDataTable[[#This Row],[Order Date]])</f>
        <v>2026</v>
      </c>
      <c r="X2364" s="8" t="str">
        <f>"Q"&amp;ROUNDUP(MONTH(SalesDataTable[[#This Row],[Order Date]])/3,0)</f>
        <v>Q4</v>
      </c>
      <c r="Y2364" s="9">
        <f>MONTH(SalesDataTable[[#This Row],[Order Date]])</f>
        <v>11</v>
      </c>
      <c r="Z2364" s="8" t="str">
        <f>TEXT(SalesDataTable[[#This Row],[Order Date]],"mmm")</f>
        <v>Nov</v>
      </c>
    </row>
    <row r="2365" spans="1:26" ht="16">
      <c r="A2365" s="2">
        <v>1431</v>
      </c>
      <c r="B2365" s="3">
        <v>46340</v>
      </c>
      <c r="C2365" s="5">
        <f>YEAR(SalesDataTable[[#This Row],[Order Date]])</f>
        <v>2026</v>
      </c>
      <c r="D2365" s="14" t="str">
        <f>"Q"&amp;ROUNDUP(MONTH(SalesDataTable[[#This Row],[Order Date]])/3,0)</f>
        <v>Q4</v>
      </c>
      <c r="E2365" s="5">
        <f>MONTH(SalesDataTable[[#This Row],[Order Date]])</f>
        <v>11</v>
      </c>
      <c r="F2365" s="5" t="str">
        <f>TEXT(SalesDataTable[[#This Row],[Order Date]], "MMM")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25">
        <f>SalesDataTable[[#This Row],[Units Sold]]*SalesDataTable[[#This Row],[Unit Price]]</f>
        <v>73.959999999999994</v>
      </c>
      <c r="V2365" s="8">
        <f>SalesDataTable[[#This Row],[Units Sold]]*SalesDataTable[[#This Row],[Unit Price]]*SalesDataTable[[#This Row],[Discount %]]</f>
        <v>11.093999999999999</v>
      </c>
      <c r="W2365" s="5">
        <f>YEAR(SalesDataTable[[#This Row],[Order Date]])</f>
        <v>2026</v>
      </c>
      <c r="X2365" s="8" t="str">
        <f>"Q"&amp;ROUNDUP(MONTH(SalesDataTable[[#This Row],[Order Date]])/3,0)</f>
        <v>Q4</v>
      </c>
      <c r="Y2365" s="9">
        <f>MONTH(SalesDataTable[[#This Row],[Order Date]])</f>
        <v>11</v>
      </c>
      <c r="Z2365" s="8" t="str">
        <f>TEXT(SalesDataTable[[#This Row],[Order Date]],"mmm")</f>
        <v>Nov</v>
      </c>
    </row>
    <row r="2366" spans="1:26" ht="16">
      <c r="A2366" s="2">
        <v>1520</v>
      </c>
      <c r="B2366" s="3">
        <v>46340</v>
      </c>
      <c r="C2366" s="5">
        <f>YEAR(SalesDataTable[[#This Row],[Order Date]])</f>
        <v>2026</v>
      </c>
      <c r="D2366" s="14" t="str">
        <f>"Q"&amp;ROUNDUP(MONTH(SalesDataTable[[#This Row],[Order Date]])/3,0)</f>
        <v>Q4</v>
      </c>
      <c r="E2366" s="5">
        <f>MONTH(SalesDataTable[[#This Row],[Order Date]])</f>
        <v>11</v>
      </c>
      <c r="F2366" s="5" t="str">
        <f>TEXT(SalesDataTable[[#This Row],[Order Date]], "MMM")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25">
        <f>SalesDataTable[[#This Row],[Units Sold]]*SalesDataTable[[#This Row],[Unit Price]]</f>
        <v>72.3</v>
      </c>
      <c r="V2366" s="8">
        <f>SalesDataTable[[#This Row],[Units Sold]]*SalesDataTable[[#This Row],[Unit Price]]*SalesDataTable[[#This Row],[Discount %]]</f>
        <v>0</v>
      </c>
      <c r="W2366" s="5">
        <f>YEAR(SalesDataTable[[#This Row],[Order Date]])</f>
        <v>2026</v>
      </c>
      <c r="X2366" s="8" t="str">
        <f>"Q"&amp;ROUNDUP(MONTH(SalesDataTable[[#This Row],[Order Date]])/3,0)</f>
        <v>Q4</v>
      </c>
      <c r="Y2366" s="9">
        <f>MONTH(SalesDataTable[[#This Row],[Order Date]])</f>
        <v>11</v>
      </c>
      <c r="Z2366" s="8" t="str">
        <f>TEXT(SalesDataTable[[#This Row],[Order Date]],"mmm")</f>
        <v>Nov</v>
      </c>
    </row>
    <row r="2367" spans="1:26" ht="16">
      <c r="A2367" s="2">
        <v>1791</v>
      </c>
      <c r="B2367" s="3">
        <v>46340</v>
      </c>
      <c r="C2367" s="5">
        <f>YEAR(SalesDataTable[[#This Row],[Order Date]])</f>
        <v>2026</v>
      </c>
      <c r="D2367" s="14" t="str">
        <f>"Q"&amp;ROUNDUP(MONTH(SalesDataTable[[#This Row],[Order Date]])/3,0)</f>
        <v>Q4</v>
      </c>
      <c r="E2367" s="5">
        <f>MONTH(SalesDataTable[[#This Row],[Order Date]])</f>
        <v>11</v>
      </c>
      <c r="F2367" s="5" t="str">
        <f>TEXT(SalesDataTable[[#This Row],[Order Date]], "MMM")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25">
        <f>SalesDataTable[[#This Row],[Units Sold]]*SalesDataTable[[#This Row],[Unit Price]]</f>
        <v>121.86</v>
      </c>
      <c r="V2367" s="8">
        <f>SalesDataTable[[#This Row],[Units Sold]]*SalesDataTable[[#This Row],[Unit Price]]*SalesDataTable[[#This Row],[Discount %]]</f>
        <v>6.093</v>
      </c>
      <c r="W2367" s="5">
        <f>YEAR(SalesDataTable[[#This Row],[Order Date]])</f>
        <v>2026</v>
      </c>
      <c r="X2367" s="8" t="str">
        <f>"Q"&amp;ROUNDUP(MONTH(SalesDataTable[[#This Row],[Order Date]])/3,0)</f>
        <v>Q4</v>
      </c>
      <c r="Y2367" s="9">
        <f>MONTH(SalesDataTable[[#This Row],[Order Date]])</f>
        <v>11</v>
      </c>
      <c r="Z2367" s="8" t="str">
        <f>TEXT(SalesDataTable[[#This Row],[Order Date]],"mmm")</f>
        <v>Nov</v>
      </c>
    </row>
    <row r="2368" spans="1:26" ht="16">
      <c r="A2368" s="2">
        <v>2191</v>
      </c>
      <c r="B2368" s="3">
        <v>46340</v>
      </c>
      <c r="C2368" s="5">
        <f>YEAR(SalesDataTable[[#This Row],[Order Date]])</f>
        <v>2026</v>
      </c>
      <c r="D2368" s="14" t="str">
        <f>"Q"&amp;ROUNDUP(MONTH(SalesDataTable[[#This Row],[Order Date]])/3,0)</f>
        <v>Q4</v>
      </c>
      <c r="E2368" s="5">
        <f>MONTH(SalesDataTable[[#This Row],[Order Date]])</f>
        <v>11</v>
      </c>
      <c r="F2368" s="5" t="str">
        <f>TEXT(SalesDataTable[[#This Row],[Order Date]], "MMM")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25">
        <f>SalesDataTable[[#This Row],[Units Sold]]*SalesDataTable[[#This Row],[Unit Price]]</f>
        <v>299.10000000000002</v>
      </c>
      <c r="V2368" s="8">
        <f>SalesDataTable[[#This Row],[Units Sold]]*SalesDataTable[[#This Row],[Unit Price]]*SalesDataTable[[#This Row],[Discount %]]</f>
        <v>14.955000000000002</v>
      </c>
      <c r="W2368" s="5">
        <f>YEAR(SalesDataTable[[#This Row],[Order Date]])</f>
        <v>2026</v>
      </c>
      <c r="X2368" s="8" t="str">
        <f>"Q"&amp;ROUNDUP(MONTH(SalesDataTable[[#This Row],[Order Date]])/3,0)</f>
        <v>Q4</v>
      </c>
      <c r="Y2368" s="9">
        <f>MONTH(SalesDataTable[[#This Row],[Order Date]])</f>
        <v>11</v>
      </c>
      <c r="Z2368" s="8" t="str">
        <f>TEXT(SalesDataTable[[#This Row],[Order Date]],"mmm")</f>
        <v>Nov</v>
      </c>
    </row>
    <row r="2369" spans="1:26" ht="16">
      <c r="A2369" s="2">
        <v>2365</v>
      </c>
      <c r="B2369" s="3">
        <v>46340</v>
      </c>
      <c r="C2369" s="5">
        <f>YEAR(SalesDataTable[[#This Row],[Order Date]])</f>
        <v>2026</v>
      </c>
      <c r="D2369" s="14" t="str">
        <f>"Q"&amp;ROUNDUP(MONTH(SalesDataTable[[#This Row],[Order Date]])/3,0)</f>
        <v>Q4</v>
      </c>
      <c r="E2369" s="5">
        <f>MONTH(SalesDataTable[[#This Row],[Order Date]])</f>
        <v>11</v>
      </c>
      <c r="F2369" s="5" t="str">
        <f>TEXT(SalesDataTable[[#This Row],[Order Date]], "MMM")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25">
        <f>SalesDataTable[[#This Row],[Units Sold]]*SalesDataTable[[#This Row],[Unit Price]]</f>
        <v>183.9</v>
      </c>
      <c r="V2369" s="8">
        <f>SalesDataTable[[#This Row],[Units Sold]]*SalesDataTable[[#This Row],[Unit Price]]*SalesDataTable[[#This Row],[Discount %]]</f>
        <v>9.1950000000000003</v>
      </c>
      <c r="W2369" s="5">
        <f>YEAR(SalesDataTable[[#This Row],[Order Date]])</f>
        <v>2026</v>
      </c>
      <c r="X2369" s="8" t="str">
        <f>"Q"&amp;ROUNDUP(MONTH(SalesDataTable[[#This Row],[Order Date]])/3,0)</f>
        <v>Q4</v>
      </c>
      <c r="Y2369" s="9">
        <f>MONTH(SalesDataTable[[#This Row],[Order Date]])</f>
        <v>11</v>
      </c>
      <c r="Z2369" s="8" t="str">
        <f>TEXT(SalesDataTable[[#This Row],[Order Date]],"mmm")</f>
        <v>Nov</v>
      </c>
    </row>
    <row r="2370" spans="1:26" ht="16">
      <c r="A2370" s="2">
        <v>2603</v>
      </c>
      <c r="B2370" s="3">
        <v>46340</v>
      </c>
      <c r="C2370" s="5">
        <f>YEAR(SalesDataTable[[#This Row],[Order Date]])</f>
        <v>2026</v>
      </c>
      <c r="D2370" s="14" t="str">
        <f>"Q"&amp;ROUNDUP(MONTH(SalesDataTable[[#This Row],[Order Date]])/3,0)</f>
        <v>Q4</v>
      </c>
      <c r="E2370" s="5">
        <f>MONTH(SalesDataTable[[#This Row],[Order Date]])</f>
        <v>11</v>
      </c>
      <c r="F2370" s="5" t="str">
        <f>TEXT(SalesDataTable[[#This Row],[Order Date]], "MMM")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25">
        <f>SalesDataTable[[#This Row],[Units Sold]]*SalesDataTable[[#This Row],[Unit Price]]</f>
        <v>103.42</v>
      </c>
      <c r="V2370" s="8">
        <f>SalesDataTable[[#This Row],[Units Sold]]*SalesDataTable[[#This Row],[Unit Price]]*SalesDataTable[[#This Row],[Discount %]]</f>
        <v>15.513</v>
      </c>
      <c r="W2370" s="5">
        <f>YEAR(SalesDataTable[[#This Row],[Order Date]])</f>
        <v>2026</v>
      </c>
      <c r="X2370" s="8" t="str">
        <f>"Q"&amp;ROUNDUP(MONTH(SalesDataTable[[#This Row],[Order Date]])/3,0)</f>
        <v>Q4</v>
      </c>
      <c r="Y2370" s="9">
        <f>MONTH(SalesDataTable[[#This Row],[Order Date]])</f>
        <v>11</v>
      </c>
      <c r="Z2370" s="8" t="str">
        <f>TEXT(SalesDataTable[[#This Row],[Order Date]],"mmm")</f>
        <v>Nov</v>
      </c>
    </row>
    <row r="2371" spans="1:26" ht="16">
      <c r="A2371" s="2">
        <v>4098</v>
      </c>
      <c r="B2371" s="3">
        <v>46340</v>
      </c>
      <c r="C2371" s="5">
        <f>YEAR(SalesDataTable[[#This Row],[Order Date]])</f>
        <v>2026</v>
      </c>
      <c r="D2371" s="14" t="str">
        <f>"Q"&amp;ROUNDUP(MONTH(SalesDataTable[[#This Row],[Order Date]])/3,0)</f>
        <v>Q4</v>
      </c>
      <c r="E2371" s="5">
        <f>MONTH(SalesDataTable[[#This Row],[Order Date]])</f>
        <v>11</v>
      </c>
      <c r="F2371" s="5" t="str">
        <f>TEXT(SalesDataTable[[#This Row],[Order Date]], "MMM")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25">
        <f>SalesDataTable[[#This Row],[Units Sold]]*SalesDataTable[[#This Row],[Unit Price]]</f>
        <v>41.05</v>
      </c>
      <c r="V2371" s="8">
        <f>SalesDataTable[[#This Row],[Units Sold]]*SalesDataTable[[#This Row],[Unit Price]]*SalesDataTable[[#This Row],[Discount %]]</f>
        <v>2.0524999999999998</v>
      </c>
      <c r="W2371" s="5">
        <f>YEAR(SalesDataTable[[#This Row],[Order Date]])</f>
        <v>2026</v>
      </c>
      <c r="X2371" s="8" t="str">
        <f>"Q"&amp;ROUNDUP(MONTH(SalesDataTable[[#This Row],[Order Date]])/3,0)</f>
        <v>Q4</v>
      </c>
      <c r="Y2371" s="9">
        <f>MONTH(SalesDataTable[[#This Row],[Order Date]])</f>
        <v>11</v>
      </c>
      <c r="Z2371" s="8" t="str">
        <f>TEXT(SalesDataTable[[#This Row],[Order Date]],"mmm")</f>
        <v>Nov</v>
      </c>
    </row>
    <row r="2372" spans="1:26" ht="16">
      <c r="A2372" s="2">
        <v>1176</v>
      </c>
      <c r="B2372" s="3">
        <v>46341</v>
      </c>
      <c r="C2372" s="5">
        <f>YEAR(SalesDataTable[[#This Row],[Order Date]])</f>
        <v>2026</v>
      </c>
      <c r="D2372" s="14" t="str">
        <f>"Q"&amp;ROUNDUP(MONTH(SalesDataTable[[#This Row],[Order Date]])/3,0)</f>
        <v>Q4</v>
      </c>
      <c r="E2372" s="5">
        <f>MONTH(SalesDataTable[[#This Row],[Order Date]])</f>
        <v>11</v>
      </c>
      <c r="F2372" s="5" t="str">
        <f>TEXT(SalesDataTable[[#This Row],[Order Date]], "MMM")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25">
        <f>SalesDataTable[[#This Row],[Units Sold]]*SalesDataTable[[#This Row],[Unit Price]]</f>
        <v>3330.8999999999996</v>
      </c>
      <c r="V2372" s="8">
        <f>SalesDataTable[[#This Row],[Units Sold]]*SalesDataTable[[#This Row],[Unit Price]]*SalesDataTable[[#This Row],[Discount %]]</f>
        <v>499.63499999999993</v>
      </c>
      <c r="W2372" s="5">
        <f>YEAR(SalesDataTable[[#This Row],[Order Date]])</f>
        <v>2026</v>
      </c>
      <c r="X2372" s="8" t="str">
        <f>"Q"&amp;ROUNDUP(MONTH(SalesDataTable[[#This Row],[Order Date]])/3,0)</f>
        <v>Q4</v>
      </c>
      <c r="Y2372" s="9">
        <f>MONTH(SalesDataTable[[#This Row],[Order Date]])</f>
        <v>11</v>
      </c>
      <c r="Z2372" s="8" t="str">
        <f>TEXT(SalesDataTable[[#This Row],[Order Date]],"mmm")</f>
        <v>Nov</v>
      </c>
    </row>
    <row r="2373" spans="1:26" ht="16">
      <c r="A2373" s="2">
        <v>1895</v>
      </c>
      <c r="B2373" s="3">
        <v>46341</v>
      </c>
      <c r="C2373" s="5">
        <f>YEAR(SalesDataTable[[#This Row],[Order Date]])</f>
        <v>2026</v>
      </c>
      <c r="D2373" s="14" t="str">
        <f>"Q"&amp;ROUNDUP(MONTH(SalesDataTable[[#This Row],[Order Date]])/3,0)</f>
        <v>Q4</v>
      </c>
      <c r="E2373" s="5">
        <f>MONTH(SalesDataTable[[#This Row],[Order Date]])</f>
        <v>11</v>
      </c>
      <c r="F2373" s="5" t="str">
        <f>TEXT(SalesDataTable[[#This Row],[Order Date]], "MMM")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25">
        <f>SalesDataTable[[#This Row],[Units Sold]]*SalesDataTable[[#This Row],[Unit Price]]</f>
        <v>155.37</v>
      </c>
      <c r="V2373" s="8">
        <f>SalesDataTable[[#This Row],[Units Sold]]*SalesDataTable[[#This Row],[Unit Price]]*SalesDataTable[[#This Row],[Discount %]]</f>
        <v>31.074000000000002</v>
      </c>
      <c r="W2373" s="5">
        <f>YEAR(SalesDataTable[[#This Row],[Order Date]])</f>
        <v>2026</v>
      </c>
      <c r="X2373" s="8" t="str">
        <f>"Q"&amp;ROUNDUP(MONTH(SalesDataTable[[#This Row],[Order Date]])/3,0)</f>
        <v>Q4</v>
      </c>
      <c r="Y2373" s="9">
        <f>MONTH(SalesDataTable[[#This Row],[Order Date]])</f>
        <v>11</v>
      </c>
      <c r="Z2373" s="8" t="str">
        <f>TEXT(SalesDataTable[[#This Row],[Order Date]],"mmm")</f>
        <v>Nov</v>
      </c>
    </row>
    <row r="2374" spans="1:26" ht="16">
      <c r="A2374" s="2">
        <v>3385</v>
      </c>
      <c r="B2374" s="3">
        <v>46341</v>
      </c>
      <c r="C2374" s="5">
        <f>YEAR(SalesDataTable[[#This Row],[Order Date]])</f>
        <v>2026</v>
      </c>
      <c r="D2374" s="14" t="str">
        <f>"Q"&amp;ROUNDUP(MONTH(SalesDataTable[[#This Row],[Order Date]])/3,0)</f>
        <v>Q4</v>
      </c>
      <c r="E2374" s="5">
        <f>MONTH(SalesDataTable[[#This Row],[Order Date]])</f>
        <v>11</v>
      </c>
      <c r="F2374" s="5" t="str">
        <f>TEXT(SalesDataTable[[#This Row],[Order Date]], "MMM")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25">
        <f>SalesDataTable[[#This Row],[Units Sold]]*SalesDataTable[[#This Row],[Unit Price]]</f>
        <v>71.040000000000006</v>
      </c>
      <c r="V2374" s="8">
        <f>SalesDataTable[[#This Row],[Units Sold]]*SalesDataTable[[#This Row],[Unit Price]]*SalesDataTable[[#This Row],[Discount %]]</f>
        <v>7.104000000000001</v>
      </c>
      <c r="W2374" s="5">
        <f>YEAR(SalesDataTable[[#This Row],[Order Date]])</f>
        <v>2026</v>
      </c>
      <c r="X2374" s="8" t="str">
        <f>"Q"&amp;ROUNDUP(MONTH(SalesDataTable[[#This Row],[Order Date]])/3,0)</f>
        <v>Q4</v>
      </c>
      <c r="Y2374" s="9">
        <f>MONTH(SalesDataTable[[#This Row],[Order Date]])</f>
        <v>11</v>
      </c>
      <c r="Z2374" s="8" t="str">
        <f>TEXT(SalesDataTable[[#This Row],[Order Date]],"mmm")</f>
        <v>Nov</v>
      </c>
    </row>
    <row r="2375" spans="1:26" ht="16">
      <c r="A2375" s="2">
        <v>3581</v>
      </c>
      <c r="B2375" s="3">
        <v>46341</v>
      </c>
      <c r="C2375" s="5">
        <f>YEAR(SalesDataTable[[#This Row],[Order Date]])</f>
        <v>2026</v>
      </c>
      <c r="D2375" s="14" t="str">
        <f>"Q"&amp;ROUNDUP(MONTH(SalesDataTable[[#This Row],[Order Date]])/3,0)</f>
        <v>Q4</v>
      </c>
      <c r="E2375" s="5">
        <f>MONTH(SalesDataTable[[#This Row],[Order Date]])</f>
        <v>11</v>
      </c>
      <c r="F2375" s="5" t="str">
        <f>TEXT(SalesDataTable[[#This Row],[Order Date]], "MMM")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25">
        <f>SalesDataTable[[#This Row],[Units Sold]]*SalesDataTable[[#This Row],[Unit Price]]</f>
        <v>282.42</v>
      </c>
      <c r="V2375" s="8">
        <f>SalesDataTable[[#This Row],[Units Sold]]*SalesDataTable[[#This Row],[Unit Price]]*SalesDataTable[[#This Row],[Discount %]]</f>
        <v>28.242000000000004</v>
      </c>
      <c r="W2375" s="5">
        <f>YEAR(SalesDataTable[[#This Row],[Order Date]])</f>
        <v>2026</v>
      </c>
      <c r="X2375" s="8" t="str">
        <f>"Q"&amp;ROUNDUP(MONTH(SalesDataTable[[#This Row],[Order Date]])/3,0)</f>
        <v>Q4</v>
      </c>
      <c r="Y2375" s="9">
        <f>MONTH(SalesDataTable[[#This Row],[Order Date]])</f>
        <v>11</v>
      </c>
      <c r="Z2375" s="8" t="str">
        <f>TEXT(SalesDataTable[[#This Row],[Order Date]],"mmm")</f>
        <v>Nov</v>
      </c>
    </row>
    <row r="2376" spans="1:26" ht="16">
      <c r="A2376" s="2">
        <v>4528</v>
      </c>
      <c r="B2376" s="3">
        <v>46341</v>
      </c>
      <c r="C2376" s="5">
        <f>YEAR(SalesDataTable[[#This Row],[Order Date]])</f>
        <v>2026</v>
      </c>
      <c r="D2376" s="14" t="str">
        <f>"Q"&amp;ROUNDUP(MONTH(SalesDataTable[[#This Row],[Order Date]])/3,0)</f>
        <v>Q4</v>
      </c>
      <c r="E2376" s="5">
        <f>MONTH(SalesDataTable[[#This Row],[Order Date]])</f>
        <v>11</v>
      </c>
      <c r="F2376" s="5" t="str">
        <f>TEXT(SalesDataTable[[#This Row],[Order Date]], "MMM")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25">
        <f>SalesDataTable[[#This Row],[Units Sold]]*SalesDataTable[[#This Row],[Unit Price]]</f>
        <v>283.27999999999997</v>
      </c>
      <c r="V2376" s="8">
        <f>SalesDataTable[[#This Row],[Units Sold]]*SalesDataTable[[#This Row],[Unit Price]]*SalesDataTable[[#This Row],[Discount %]]</f>
        <v>42.491999999999997</v>
      </c>
      <c r="W2376" s="5">
        <f>YEAR(SalesDataTable[[#This Row],[Order Date]])</f>
        <v>2026</v>
      </c>
      <c r="X2376" s="8" t="str">
        <f>"Q"&amp;ROUNDUP(MONTH(SalesDataTable[[#This Row],[Order Date]])/3,0)</f>
        <v>Q4</v>
      </c>
      <c r="Y2376" s="9">
        <f>MONTH(SalesDataTable[[#This Row],[Order Date]])</f>
        <v>11</v>
      </c>
      <c r="Z2376" s="8" t="str">
        <f>TEXT(SalesDataTable[[#This Row],[Order Date]],"mmm")</f>
        <v>Nov</v>
      </c>
    </row>
    <row r="2377" spans="1:26" ht="16">
      <c r="A2377" s="2">
        <v>4633</v>
      </c>
      <c r="B2377" s="3">
        <v>46341</v>
      </c>
      <c r="C2377" s="5">
        <f>YEAR(SalesDataTable[[#This Row],[Order Date]])</f>
        <v>2026</v>
      </c>
      <c r="D2377" s="14" t="str">
        <f>"Q"&amp;ROUNDUP(MONTH(SalesDataTable[[#This Row],[Order Date]])/3,0)</f>
        <v>Q4</v>
      </c>
      <c r="E2377" s="5">
        <f>MONTH(SalesDataTable[[#This Row],[Order Date]])</f>
        <v>11</v>
      </c>
      <c r="F2377" s="5" t="str">
        <f>TEXT(SalesDataTable[[#This Row],[Order Date]], "MMM")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25">
        <f>SalesDataTable[[#This Row],[Units Sold]]*SalesDataTable[[#This Row],[Unit Price]]</f>
        <v>71.78</v>
      </c>
      <c r="V2377" s="8">
        <f>SalesDataTable[[#This Row],[Units Sold]]*SalesDataTable[[#This Row],[Unit Price]]*SalesDataTable[[#This Row],[Discount %]]</f>
        <v>10.766999999999999</v>
      </c>
      <c r="W2377" s="5">
        <f>YEAR(SalesDataTable[[#This Row],[Order Date]])</f>
        <v>2026</v>
      </c>
      <c r="X2377" s="8" t="str">
        <f>"Q"&amp;ROUNDUP(MONTH(SalesDataTable[[#This Row],[Order Date]])/3,0)</f>
        <v>Q4</v>
      </c>
      <c r="Y2377" s="9">
        <f>MONTH(SalesDataTable[[#This Row],[Order Date]])</f>
        <v>11</v>
      </c>
      <c r="Z2377" s="8" t="str">
        <f>TEXT(SalesDataTable[[#This Row],[Order Date]],"mmm")</f>
        <v>Nov</v>
      </c>
    </row>
    <row r="2378" spans="1:26" ht="16">
      <c r="A2378" s="2">
        <v>5195</v>
      </c>
      <c r="B2378" s="3">
        <v>46341</v>
      </c>
      <c r="C2378" s="5">
        <f>YEAR(SalesDataTable[[#This Row],[Order Date]])</f>
        <v>2026</v>
      </c>
      <c r="D2378" s="14" t="str">
        <f>"Q"&amp;ROUNDUP(MONTH(SalesDataTable[[#This Row],[Order Date]])/3,0)</f>
        <v>Q4</v>
      </c>
      <c r="E2378" s="5">
        <f>MONTH(SalesDataTable[[#This Row],[Order Date]])</f>
        <v>11</v>
      </c>
      <c r="F2378" s="5" t="str">
        <f>TEXT(SalesDataTable[[#This Row],[Order Date]], "MMM")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25">
        <f>SalesDataTable[[#This Row],[Units Sold]]*SalesDataTable[[#This Row],[Unit Price]]</f>
        <v>461.66999999999996</v>
      </c>
      <c r="V2378" s="8">
        <f>SalesDataTable[[#This Row],[Units Sold]]*SalesDataTable[[#This Row],[Unit Price]]*SalesDataTable[[#This Row],[Discount %]]</f>
        <v>46.167000000000002</v>
      </c>
      <c r="W2378" s="5">
        <f>YEAR(SalesDataTable[[#This Row],[Order Date]])</f>
        <v>2026</v>
      </c>
      <c r="X2378" s="8" t="str">
        <f>"Q"&amp;ROUNDUP(MONTH(SalesDataTable[[#This Row],[Order Date]])/3,0)</f>
        <v>Q4</v>
      </c>
      <c r="Y2378" s="9">
        <f>MONTH(SalesDataTable[[#This Row],[Order Date]])</f>
        <v>11</v>
      </c>
      <c r="Z2378" s="8" t="str">
        <f>TEXT(SalesDataTable[[#This Row],[Order Date]],"mmm")</f>
        <v>Nov</v>
      </c>
    </row>
    <row r="2379" spans="1:26" ht="16">
      <c r="A2379" s="2">
        <v>2778</v>
      </c>
      <c r="B2379" s="3">
        <v>46342</v>
      </c>
      <c r="C2379" s="5">
        <f>YEAR(SalesDataTable[[#This Row],[Order Date]])</f>
        <v>2026</v>
      </c>
      <c r="D2379" s="14" t="str">
        <f>"Q"&amp;ROUNDUP(MONTH(SalesDataTable[[#This Row],[Order Date]])/3,0)</f>
        <v>Q4</v>
      </c>
      <c r="E2379" s="5">
        <f>MONTH(SalesDataTable[[#This Row],[Order Date]])</f>
        <v>11</v>
      </c>
      <c r="F2379" s="5" t="str">
        <f>TEXT(SalesDataTable[[#This Row],[Order Date]], "MMM")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25">
        <f>SalesDataTable[[#This Row],[Units Sold]]*SalesDataTable[[#This Row],[Unit Price]]</f>
        <v>145.4</v>
      </c>
      <c r="V2379" s="8">
        <f>SalesDataTable[[#This Row],[Units Sold]]*SalesDataTable[[#This Row],[Unit Price]]*SalesDataTable[[#This Row],[Discount %]]</f>
        <v>14.540000000000001</v>
      </c>
      <c r="W2379" s="5">
        <f>YEAR(SalesDataTable[[#This Row],[Order Date]])</f>
        <v>2026</v>
      </c>
      <c r="X2379" s="8" t="str">
        <f>"Q"&amp;ROUNDUP(MONTH(SalesDataTable[[#This Row],[Order Date]])/3,0)</f>
        <v>Q4</v>
      </c>
      <c r="Y2379" s="9">
        <f>MONTH(SalesDataTable[[#This Row],[Order Date]])</f>
        <v>11</v>
      </c>
      <c r="Z2379" s="8" t="str">
        <f>TEXT(SalesDataTable[[#This Row],[Order Date]],"mmm")</f>
        <v>Nov</v>
      </c>
    </row>
    <row r="2380" spans="1:26" ht="16">
      <c r="A2380" s="2">
        <v>341</v>
      </c>
      <c r="B2380" s="3">
        <v>46343</v>
      </c>
      <c r="C2380" s="5">
        <f>YEAR(SalesDataTable[[#This Row],[Order Date]])</f>
        <v>2026</v>
      </c>
      <c r="D2380" s="14" t="str">
        <f>"Q"&amp;ROUNDUP(MONTH(SalesDataTable[[#This Row],[Order Date]])/3,0)</f>
        <v>Q4</v>
      </c>
      <c r="E2380" s="5">
        <f>MONTH(SalesDataTable[[#This Row],[Order Date]])</f>
        <v>11</v>
      </c>
      <c r="F2380" s="5" t="str">
        <f>TEXT(SalesDataTable[[#This Row],[Order Date]], "MMM")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25">
        <f>SalesDataTable[[#This Row],[Units Sold]]*SalesDataTable[[#This Row],[Unit Price]]</f>
        <v>132.94999999999999</v>
      </c>
      <c r="V2380" s="8">
        <f>SalesDataTable[[#This Row],[Units Sold]]*SalesDataTable[[#This Row],[Unit Price]]*SalesDataTable[[#This Row],[Discount %]]</f>
        <v>6.6475</v>
      </c>
      <c r="W2380" s="5">
        <f>YEAR(SalesDataTable[[#This Row],[Order Date]])</f>
        <v>2026</v>
      </c>
      <c r="X2380" s="8" t="str">
        <f>"Q"&amp;ROUNDUP(MONTH(SalesDataTable[[#This Row],[Order Date]])/3,0)</f>
        <v>Q4</v>
      </c>
      <c r="Y2380" s="9">
        <f>MONTH(SalesDataTable[[#This Row],[Order Date]])</f>
        <v>11</v>
      </c>
      <c r="Z2380" s="8" t="str">
        <f>TEXT(SalesDataTable[[#This Row],[Order Date]],"mmm")</f>
        <v>Nov</v>
      </c>
    </row>
    <row r="2381" spans="1:26" ht="16">
      <c r="A2381" s="2">
        <v>374</v>
      </c>
      <c r="B2381" s="3">
        <v>46343</v>
      </c>
      <c r="C2381" s="5">
        <f>YEAR(SalesDataTable[[#This Row],[Order Date]])</f>
        <v>2026</v>
      </c>
      <c r="D2381" s="14" t="str">
        <f>"Q"&amp;ROUNDUP(MONTH(SalesDataTable[[#This Row],[Order Date]])/3,0)</f>
        <v>Q4</v>
      </c>
      <c r="E2381" s="5">
        <f>MONTH(SalesDataTable[[#This Row],[Order Date]])</f>
        <v>11</v>
      </c>
      <c r="F2381" s="5" t="str">
        <f>TEXT(SalesDataTable[[#This Row],[Order Date]], "MMM")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25">
        <f>SalesDataTable[[#This Row],[Units Sold]]*SalesDataTable[[#This Row],[Unit Price]]</f>
        <v>51.34</v>
      </c>
      <c r="V2381" s="8">
        <f>SalesDataTable[[#This Row],[Units Sold]]*SalesDataTable[[#This Row],[Unit Price]]*SalesDataTable[[#This Row],[Discount %]]</f>
        <v>7.7010000000000005</v>
      </c>
      <c r="W2381" s="5">
        <f>YEAR(SalesDataTable[[#This Row],[Order Date]])</f>
        <v>2026</v>
      </c>
      <c r="X2381" s="8" t="str">
        <f>"Q"&amp;ROUNDUP(MONTH(SalesDataTable[[#This Row],[Order Date]])/3,0)</f>
        <v>Q4</v>
      </c>
      <c r="Y2381" s="9">
        <f>MONTH(SalesDataTable[[#This Row],[Order Date]])</f>
        <v>11</v>
      </c>
      <c r="Z2381" s="8" t="str">
        <f>TEXT(SalesDataTable[[#This Row],[Order Date]],"mmm")</f>
        <v>Nov</v>
      </c>
    </row>
    <row r="2382" spans="1:26" ht="16">
      <c r="A2382" s="2">
        <v>598</v>
      </c>
      <c r="B2382" s="3">
        <v>46343</v>
      </c>
      <c r="C2382" s="5">
        <f>YEAR(SalesDataTable[[#This Row],[Order Date]])</f>
        <v>2026</v>
      </c>
      <c r="D2382" s="14" t="str">
        <f>"Q"&amp;ROUNDUP(MONTH(SalesDataTable[[#This Row],[Order Date]])/3,0)</f>
        <v>Q4</v>
      </c>
      <c r="E2382" s="5">
        <f>MONTH(SalesDataTable[[#This Row],[Order Date]])</f>
        <v>11</v>
      </c>
      <c r="F2382" s="5" t="str">
        <f>TEXT(SalesDataTable[[#This Row],[Order Date]], "MMM")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25">
        <f>SalesDataTable[[#This Row],[Units Sold]]*SalesDataTable[[#This Row],[Unit Price]]</f>
        <v>49.98</v>
      </c>
      <c r="V2382" s="8">
        <f>SalesDataTable[[#This Row],[Units Sold]]*SalesDataTable[[#This Row],[Unit Price]]*SalesDataTable[[#This Row],[Discount %]]</f>
        <v>4.9980000000000002</v>
      </c>
      <c r="W2382" s="5">
        <f>YEAR(SalesDataTable[[#This Row],[Order Date]])</f>
        <v>2026</v>
      </c>
      <c r="X2382" s="8" t="str">
        <f>"Q"&amp;ROUNDUP(MONTH(SalesDataTable[[#This Row],[Order Date]])/3,0)</f>
        <v>Q4</v>
      </c>
      <c r="Y2382" s="9">
        <f>MONTH(SalesDataTable[[#This Row],[Order Date]])</f>
        <v>11</v>
      </c>
      <c r="Z2382" s="8" t="str">
        <f>TEXT(SalesDataTable[[#This Row],[Order Date]],"mmm")</f>
        <v>Nov</v>
      </c>
    </row>
    <row r="2383" spans="1:26" ht="16">
      <c r="A2383" s="2">
        <v>690</v>
      </c>
      <c r="B2383" s="3">
        <v>46343</v>
      </c>
      <c r="C2383" s="5">
        <f>YEAR(SalesDataTable[[#This Row],[Order Date]])</f>
        <v>2026</v>
      </c>
      <c r="D2383" s="14" t="str">
        <f>"Q"&amp;ROUNDUP(MONTH(SalesDataTable[[#This Row],[Order Date]])/3,0)</f>
        <v>Q4</v>
      </c>
      <c r="E2383" s="5">
        <f>MONTH(SalesDataTable[[#This Row],[Order Date]])</f>
        <v>11</v>
      </c>
      <c r="F2383" s="5" t="str">
        <f>TEXT(SalesDataTable[[#This Row],[Order Date]], "MMM")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25">
        <f>SalesDataTable[[#This Row],[Units Sold]]*SalesDataTable[[#This Row],[Unit Price]]</f>
        <v>336.16</v>
      </c>
      <c r="V2383" s="8">
        <f>SalesDataTable[[#This Row],[Units Sold]]*SalesDataTable[[#This Row],[Unit Price]]*SalesDataTable[[#This Row],[Discount %]]</f>
        <v>33.616000000000007</v>
      </c>
      <c r="W2383" s="5">
        <f>YEAR(SalesDataTable[[#This Row],[Order Date]])</f>
        <v>2026</v>
      </c>
      <c r="X2383" s="8" t="str">
        <f>"Q"&amp;ROUNDUP(MONTH(SalesDataTable[[#This Row],[Order Date]])/3,0)</f>
        <v>Q4</v>
      </c>
      <c r="Y2383" s="9">
        <f>MONTH(SalesDataTable[[#This Row],[Order Date]])</f>
        <v>11</v>
      </c>
      <c r="Z2383" s="8" t="str">
        <f>TEXT(SalesDataTable[[#This Row],[Order Date]],"mmm")</f>
        <v>Nov</v>
      </c>
    </row>
    <row r="2384" spans="1:26" ht="16">
      <c r="A2384" s="2">
        <v>1296</v>
      </c>
      <c r="B2384" s="3">
        <v>46343</v>
      </c>
      <c r="C2384" s="5">
        <f>YEAR(SalesDataTable[[#This Row],[Order Date]])</f>
        <v>2026</v>
      </c>
      <c r="D2384" s="14" t="str">
        <f>"Q"&amp;ROUNDUP(MONTH(SalesDataTable[[#This Row],[Order Date]])/3,0)</f>
        <v>Q4</v>
      </c>
      <c r="E2384" s="5">
        <f>MONTH(SalesDataTable[[#This Row],[Order Date]])</f>
        <v>11</v>
      </c>
      <c r="F2384" s="5" t="str">
        <f>TEXT(SalesDataTable[[#This Row],[Order Date]], "MMM")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25">
        <f>SalesDataTable[[#This Row],[Units Sold]]*SalesDataTable[[#This Row],[Unit Price]]</f>
        <v>191.85</v>
      </c>
      <c r="V2384" s="8">
        <f>SalesDataTable[[#This Row],[Units Sold]]*SalesDataTable[[#This Row],[Unit Price]]*SalesDataTable[[#This Row],[Discount %]]</f>
        <v>28.777499999999996</v>
      </c>
      <c r="W2384" s="5">
        <f>YEAR(SalesDataTable[[#This Row],[Order Date]])</f>
        <v>2026</v>
      </c>
      <c r="X2384" s="8" t="str">
        <f>"Q"&amp;ROUNDUP(MONTH(SalesDataTable[[#This Row],[Order Date]])/3,0)</f>
        <v>Q4</v>
      </c>
      <c r="Y2384" s="9">
        <f>MONTH(SalesDataTable[[#This Row],[Order Date]])</f>
        <v>11</v>
      </c>
      <c r="Z2384" s="8" t="str">
        <f>TEXT(SalesDataTable[[#This Row],[Order Date]],"mmm")</f>
        <v>Nov</v>
      </c>
    </row>
    <row r="2385" spans="1:26" ht="16">
      <c r="A2385" s="2">
        <v>1585</v>
      </c>
      <c r="B2385" s="3">
        <v>46343</v>
      </c>
      <c r="C2385" s="5">
        <f>YEAR(SalesDataTable[[#This Row],[Order Date]])</f>
        <v>2026</v>
      </c>
      <c r="D2385" s="14" t="str">
        <f>"Q"&amp;ROUNDUP(MONTH(SalesDataTable[[#This Row],[Order Date]])/3,0)</f>
        <v>Q4</v>
      </c>
      <c r="E2385" s="5">
        <f>MONTH(SalesDataTable[[#This Row],[Order Date]])</f>
        <v>11</v>
      </c>
      <c r="F2385" s="5" t="str">
        <f>TEXT(SalesDataTable[[#This Row],[Order Date]], "MMM")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25">
        <f>SalesDataTable[[#This Row],[Units Sold]]*SalesDataTable[[#This Row],[Unit Price]]</f>
        <v>375.96</v>
      </c>
      <c r="V2385" s="8">
        <f>SalesDataTable[[#This Row],[Units Sold]]*SalesDataTable[[#This Row],[Unit Price]]*SalesDataTable[[#This Row],[Discount %]]</f>
        <v>37.595999999999997</v>
      </c>
      <c r="W2385" s="5">
        <f>YEAR(SalesDataTable[[#This Row],[Order Date]])</f>
        <v>2026</v>
      </c>
      <c r="X2385" s="8" t="str">
        <f>"Q"&amp;ROUNDUP(MONTH(SalesDataTable[[#This Row],[Order Date]])/3,0)</f>
        <v>Q4</v>
      </c>
      <c r="Y2385" s="9">
        <f>MONTH(SalesDataTable[[#This Row],[Order Date]])</f>
        <v>11</v>
      </c>
      <c r="Z2385" s="8" t="str">
        <f>TEXT(SalesDataTable[[#This Row],[Order Date]],"mmm")</f>
        <v>Nov</v>
      </c>
    </row>
    <row r="2386" spans="1:26" ht="16">
      <c r="A2386" s="2">
        <v>2194</v>
      </c>
      <c r="B2386" s="3">
        <v>46343</v>
      </c>
      <c r="C2386" s="5">
        <f>YEAR(SalesDataTable[[#This Row],[Order Date]])</f>
        <v>2026</v>
      </c>
      <c r="D2386" s="14" t="str">
        <f>"Q"&amp;ROUNDUP(MONTH(SalesDataTable[[#This Row],[Order Date]])/3,0)</f>
        <v>Q4</v>
      </c>
      <c r="E2386" s="5">
        <f>MONTH(SalesDataTable[[#This Row],[Order Date]])</f>
        <v>11</v>
      </c>
      <c r="F2386" s="5" t="str">
        <f>TEXT(SalesDataTable[[#This Row],[Order Date]], "MMM")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25">
        <f>SalesDataTable[[#This Row],[Units Sold]]*SalesDataTable[[#This Row],[Unit Price]]</f>
        <v>146.28</v>
      </c>
      <c r="V2386" s="8">
        <f>SalesDataTable[[#This Row],[Units Sold]]*SalesDataTable[[#This Row],[Unit Price]]*SalesDataTable[[#This Row],[Discount %]]</f>
        <v>7.3140000000000001</v>
      </c>
      <c r="W2386" s="5">
        <f>YEAR(SalesDataTable[[#This Row],[Order Date]])</f>
        <v>2026</v>
      </c>
      <c r="X2386" s="8" t="str">
        <f>"Q"&amp;ROUNDUP(MONTH(SalesDataTable[[#This Row],[Order Date]])/3,0)</f>
        <v>Q4</v>
      </c>
      <c r="Y2386" s="9">
        <f>MONTH(SalesDataTable[[#This Row],[Order Date]])</f>
        <v>11</v>
      </c>
      <c r="Z2386" s="8" t="str">
        <f>TEXT(SalesDataTable[[#This Row],[Order Date]],"mmm")</f>
        <v>Nov</v>
      </c>
    </row>
    <row r="2387" spans="1:26" ht="16">
      <c r="A2387" s="2">
        <v>2221</v>
      </c>
      <c r="B2387" s="3">
        <v>46343</v>
      </c>
      <c r="C2387" s="5">
        <f>YEAR(SalesDataTable[[#This Row],[Order Date]])</f>
        <v>2026</v>
      </c>
      <c r="D2387" s="14" t="str">
        <f>"Q"&amp;ROUNDUP(MONTH(SalesDataTable[[#This Row],[Order Date]])/3,0)</f>
        <v>Q4</v>
      </c>
      <c r="E2387" s="5">
        <f>MONTH(SalesDataTable[[#This Row],[Order Date]])</f>
        <v>11</v>
      </c>
      <c r="F2387" s="5" t="str">
        <f>TEXT(SalesDataTable[[#This Row],[Order Date]], "MMM")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25">
        <f>SalesDataTable[[#This Row],[Units Sold]]*SalesDataTable[[#This Row],[Unit Price]]</f>
        <v>39.81</v>
      </c>
      <c r="V2387" s="8">
        <f>SalesDataTable[[#This Row],[Units Sold]]*SalesDataTable[[#This Row],[Unit Price]]*SalesDataTable[[#This Row],[Discount %]]</f>
        <v>1.9905000000000002</v>
      </c>
      <c r="W2387" s="5">
        <f>YEAR(SalesDataTable[[#This Row],[Order Date]])</f>
        <v>2026</v>
      </c>
      <c r="X2387" s="8" t="str">
        <f>"Q"&amp;ROUNDUP(MONTH(SalesDataTable[[#This Row],[Order Date]])/3,0)</f>
        <v>Q4</v>
      </c>
      <c r="Y2387" s="9">
        <f>MONTH(SalesDataTable[[#This Row],[Order Date]])</f>
        <v>11</v>
      </c>
      <c r="Z2387" s="8" t="str">
        <f>TEXT(SalesDataTable[[#This Row],[Order Date]],"mmm")</f>
        <v>Nov</v>
      </c>
    </row>
    <row r="2388" spans="1:26" ht="16">
      <c r="A2388" s="2">
        <v>3836</v>
      </c>
      <c r="B2388" s="3">
        <v>46343</v>
      </c>
      <c r="C2388" s="5">
        <f>YEAR(SalesDataTable[[#This Row],[Order Date]])</f>
        <v>2026</v>
      </c>
      <c r="D2388" s="14" t="str">
        <f>"Q"&amp;ROUNDUP(MONTH(SalesDataTable[[#This Row],[Order Date]])/3,0)</f>
        <v>Q4</v>
      </c>
      <c r="E2388" s="5">
        <f>MONTH(SalesDataTable[[#This Row],[Order Date]])</f>
        <v>11</v>
      </c>
      <c r="F2388" s="5" t="str">
        <f>TEXT(SalesDataTable[[#This Row],[Order Date]], "MMM")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25">
        <f>SalesDataTable[[#This Row],[Units Sold]]*SalesDataTable[[#This Row],[Unit Price]]</f>
        <v>91.43</v>
      </c>
      <c r="V2388" s="8">
        <f>SalesDataTable[[#This Row],[Units Sold]]*SalesDataTable[[#This Row],[Unit Price]]*SalesDataTable[[#This Row],[Discount %]]</f>
        <v>9.1430000000000007</v>
      </c>
      <c r="W2388" s="5">
        <f>YEAR(SalesDataTable[[#This Row],[Order Date]])</f>
        <v>2026</v>
      </c>
      <c r="X2388" s="8" t="str">
        <f>"Q"&amp;ROUNDUP(MONTH(SalesDataTable[[#This Row],[Order Date]])/3,0)</f>
        <v>Q4</v>
      </c>
      <c r="Y2388" s="9">
        <f>MONTH(SalesDataTable[[#This Row],[Order Date]])</f>
        <v>11</v>
      </c>
      <c r="Z2388" s="8" t="str">
        <f>TEXT(SalesDataTable[[#This Row],[Order Date]],"mmm")</f>
        <v>Nov</v>
      </c>
    </row>
    <row r="2389" spans="1:26" ht="16">
      <c r="A2389" s="2">
        <v>4437</v>
      </c>
      <c r="B2389" s="3">
        <v>46343</v>
      </c>
      <c r="C2389" s="5">
        <f>YEAR(SalesDataTable[[#This Row],[Order Date]])</f>
        <v>2026</v>
      </c>
      <c r="D2389" s="14" t="str">
        <f>"Q"&amp;ROUNDUP(MONTH(SalesDataTable[[#This Row],[Order Date]])/3,0)</f>
        <v>Q4</v>
      </c>
      <c r="E2389" s="5">
        <f>MONTH(SalesDataTable[[#This Row],[Order Date]])</f>
        <v>11</v>
      </c>
      <c r="F2389" s="5" t="str">
        <f>TEXT(SalesDataTable[[#This Row],[Order Date]], "MMM")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25">
        <f>SalesDataTable[[#This Row],[Units Sold]]*SalesDataTable[[#This Row],[Unit Price]]</f>
        <v>122.64</v>
      </c>
      <c r="V2389" s="8">
        <f>SalesDataTable[[#This Row],[Units Sold]]*SalesDataTable[[#This Row],[Unit Price]]*SalesDataTable[[#This Row],[Discount %]]</f>
        <v>0</v>
      </c>
      <c r="W2389" s="5">
        <f>YEAR(SalesDataTable[[#This Row],[Order Date]])</f>
        <v>2026</v>
      </c>
      <c r="X2389" s="8" t="str">
        <f>"Q"&amp;ROUNDUP(MONTH(SalesDataTable[[#This Row],[Order Date]])/3,0)</f>
        <v>Q4</v>
      </c>
      <c r="Y2389" s="9">
        <f>MONTH(SalesDataTable[[#This Row],[Order Date]])</f>
        <v>11</v>
      </c>
      <c r="Z2389" s="8" t="str">
        <f>TEXT(SalesDataTable[[#This Row],[Order Date]],"mmm")</f>
        <v>Nov</v>
      </c>
    </row>
    <row r="2390" spans="1:26" ht="16">
      <c r="A2390" s="2">
        <v>4735</v>
      </c>
      <c r="B2390" s="3">
        <v>46343</v>
      </c>
      <c r="C2390" s="5">
        <f>YEAR(SalesDataTable[[#This Row],[Order Date]])</f>
        <v>2026</v>
      </c>
      <c r="D2390" s="14" t="str">
        <f>"Q"&amp;ROUNDUP(MONTH(SalesDataTable[[#This Row],[Order Date]])/3,0)</f>
        <v>Q4</v>
      </c>
      <c r="E2390" s="5">
        <f>MONTH(SalesDataTable[[#This Row],[Order Date]])</f>
        <v>11</v>
      </c>
      <c r="F2390" s="5" t="str">
        <f>TEXT(SalesDataTable[[#This Row],[Order Date]], "MMM")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25">
        <f>SalesDataTable[[#This Row],[Units Sold]]*SalesDataTable[[#This Row],[Unit Price]]</f>
        <v>80.959999999999994</v>
      </c>
      <c r="V2390" s="8">
        <f>SalesDataTable[[#This Row],[Units Sold]]*SalesDataTable[[#This Row],[Unit Price]]*SalesDataTable[[#This Row],[Discount %]]</f>
        <v>8.0960000000000001</v>
      </c>
      <c r="W2390" s="5">
        <f>YEAR(SalesDataTable[[#This Row],[Order Date]])</f>
        <v>2026</v>
      </c>
      <c r="X2390" s="8" t="str">
        <f>"Q"&amp;ROUNDUP(MONTH(SalesDataTable[[#This Row],[Order Date]])/3,0)</f>
        <v>Q4</v>
      </c>
      <c r="Y2390" s="9">
        <f>MONTH(SalesDataTable[[#This Row],[Order Date]])</f>
        <v>11</v>
      </c>
      <c r="Z2390" s="8" t="str">
        <f>TEXT(SalesDataTable[[#This Row],[Order Date]],"mmm")</f>
        <v>Nov</v>
      </c>
    </row>
    <row r="2391" spans="1:26" ht="16">
      <c r="A2391" s="2">
        <v>554</v>
      </c>
      <c r="B2391" s="3">
        <v>46344</v>
      </c>
      <c r="C2391" s="5">
        <f>YEAR(SalesDataTable[[#This Row],[Order Date]])</f>
        <v>2026</v>
      </c>
      <c r="D2391" s="14" t="str">
        <f>"Q"&amp;ROUNDUP(MONTH(SalesDataTable[[#This Row],[Order Date]])/3,0)</f>
        <v>Q4</v>
      </c>
      <c r="E2391" s="5">
        <f>MONTH(SalesDataTable[[#This Row],[Order Date]])</f>
        <v>11</v>
      </c>
      <c r="F2391" s="5" t="str">
        <f>TEXT(SalesDataTable[[#This Row],[Order Date]], "MMM")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25">
        <f>SalesDataTable[[#This Row],[Units Sold]]*SalesDataTable[[#This Row],[Unit Price]]</f>
        <v>36.380000000000003</v>
      </c>
      <c r="V2391" s="8">
        <f>SalesDataTable[[#This Row],[Units Sold]]*SalesDataTable[[#This Row],[Unit Price]]*SalesDataTable[[#This Row],[Discount %]]</f>
        <v>1.8190000000000002</v>
      </c>
      <c r="W2391" s="5">
        <f>YEAR(SalesDataTable[[#This Row],[Order Date]])</f>
        <v>2026</v>
      </c>
      <c r="X2391" s="8" t="str">
        <f>"Q"&amp;ROUNDUP(MONTH(SalesDataTable[[#This Row],[Order Date]])/3,0)</f>
        <v>Q4</v>
      </c>
      <c r="Y2391" s="9">
        <f>MONTH(SalesDataTable[[#This Row],[Order Date]])</f>
        <v>11</v>
      </c>
      <c r="Z2391" s="8" t="str">
        <f>TEXT(SalesDataTable[[#This Row],[Order Date]],"mmm")</f>
        <v>Nov</v>
      </c>
    </row>
    <row r="2392" spans="1:26" ht="16">
      <c r="A2392" s="2">
        <v>1205</v>
      </c>
      <c r="B2392" s="3">
        <v>46344</v>
      </c>
      <c r="C2392" s="5">
        <f>YEAR(SalesDataTable[[#This Row],[Order Date]])</f>
        <v>2026</v>
      </c>
      <c r="D2392" s="14" t="str">
        <f>"Q"&amp;ROUNDUP(MONTH(SalesDataTable[[#This Row],[Order Date]])/3,0)</f>
        <v>Q4</v>
      </c>
      <c r="E2392" s="5">
        <f>MONTH(SalesDataTable[[#This Row],[Order Date]])</f>
        <v>11</v>
      </c>
      <c r="F2392" s="5" t="str">
        <f>TEXT(SalesDataTable[[#This Row],[Order Date]], "MMM")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25">
        <f>SalesDataTable[[#This Row],[Units Sold]]*SalesDataTable[[#This Row],[Unit Price]]</f>
        <v>201.44</v>
      </c>
      <c r="V2392" s="8">
        <f>SalesDataTable[[#This Row],[Units Sold]]*SalesDataTable[[#This Row],[Unit Price]]*SalesDataTable[[#This Row],[Discount %]]</f>
        <v>20.144000000000002</v>
      </c>
      <c r="W2392" s="5">
        <f>YEAR(SalesDataTable[[#This Row],[Order Date]])</f>
        <v>2026</v>
      </c>
      <c r="X2392" s="8" t="str">
        <f>"Q"&amp;ROUNDUP(MONTH(SalesDataTable[[#This Row],[Order Date]])/3,0)</f>
        <v>Q4</v>
      </c>
      <c r="Y2392" s="9">
        <f>MONTH(SalesDataTable[[#This Row],[Order Date]])</f>
        <v>11</v>
      </c>
      <c r="Z2392" s="8" t="str">
        <f>TEXT(SalesDataTable[[#This Row],[Order Date]],"mmm")</f>
        <v>Nov</v>
      </c>
    </row>
    <row r="2393" spans="1:26" ht="16">
      <c r="A2393" s="2">
        <v>1979</v>
      </c>
      <c r="B2393" s="3">
        <v>46344</v>
      </c>
      <c r="C2393" s="5">
        <f>YEAR(SalesDataTable[[#This Row],[Order Date]])</f>
        <v>2026</v>
      </c>
      <c r="D2393" s="14" t="str">
        <f>"Q"&amp;ROUNDUP(MONTH(SalesDataTable[[#This Row],[Order Date]])/3,0)</f>
        <v>Q4</v>
      </c>
      <c r="E2393" s="5">
        <f>MONTH(SalesDataTable[[#This Row],[Order Date]])</f>
        <v>11</v>
      </c>
      <c r="F2393" s="5" t="str">
        <f>TEXT(SalesDataTable[[#This Row],[Order Date]], "MMM")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25">
        <f>SalesDataTable[[#This Row],[Units Sold]]*SalesDataTable[[#This Row],[Unit Price]]</f>
        <v>360.87</v>
      </c>
      <c r="V2393" s="8">
        <f>SalesDataTable[[#This Row],[Units Sold]]*SalesDataTable[[#This Row],[Unit Price]]*SalesDataTable[[#This Row],[Discount %]]</f>
        <v>0</v>
      </c>
      <c r="W2393" s="5">
        <f>YEAR(SalesDataTable[[#This Row],[Order Date]])</f>
        <v>2026</v>
      </c>
      <c r="X2393" s="8" t="str">
        <f>"Q"&amp;ROUNDUP(MONTH(SalesDataTable[[#This Row],[Order Date]])/3,0)</f>
        <v>Q4</v>
      </c>
      <c r="Y2393" s="9">
        <f>MONTH(SalesDataTable[[#This Row],[Order Date]])</f>
        <v>11</v>
      </c>
      <c r="Z2393" s="8" t="str">
        <f>TEXT(SalesDataTable[[#This Row],[Order Date]],"mmm")</f>
        <v>Nov</v>
      </c>
    </row>
    <row r="2394" spans="1:26" ht="16">
      <c r="A2394" s="2">
        <v>2151</v>
      </c>
      <c r="B2394" s="3">
        <v>46344</v>
      </c>
      <c r="C2394" s="5">
        <f>YEAR(SalesDataTable[[#This Row],[Order Date]])</f>
        <v>2026</v>
      </c>
      <c r="D2394" s="14" t="str">
        <f>"Q"&amp;ROUNDUP(MONTH(SalesDataTable[[#This Row],[Order Date]])/3,0)</f>
        <v>Q4</v>
      </c>
      <c r="E2394" s="5">
        <f>MONTH(SalesDataTable[[#This Row],[Order Date]])</f>
        <v>11</v>
      </c>
      <c r="F2394" s="5" t="str">
        <f>TEXT(SalesDataTable[[#This Row],[Order Date]], "MMM")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25">
        <f>SalesDataTable[[#This Row],[Units Sold]]*SalesDataTable[[#This Row],[Unit Price]]</f>
        <v>248.36</v>
      </c>
      <c r="V2394" s="8">
        <f>SalesDataTable[[#This Row],[Units Sold]]*SalesDataTable[[#This Row],[Unit Price]]*SalesDataTable[[#This Row],[Discount %]]</f>
        <v>37.253999999999998</v>
      </c>
      <c r="W2394" s="5">
        <f>YEAR(SalesDataTable[[#This Row],[Order Date]])</f>
        <v>2026</v>
      </c>
      <c r="X2394" s="8" t="str">
        <f>"Q"&amp;ROUNDUP(MONTH(SalesDataTable[[#This Row],[Order Date]])/3,0)</f>
        <v>Q4</v>
      </c>
      <c r="Y2394" s="9">
        <f>MONTH(SalesDataTable[[#This Row],[Order Date]])</f>
        <v>11</v>
      </c>
      <c r="Z2394" s="8" t="str">
        <f>TEXT(SalesDataTable[[#This Row],[Order Date]],"mmm")</f>
        <v>Nov</v>
      </c>
    </row>
    <row r="2395" spans="1:26" ht="16">
      <c r="A2395" s="2">
        <v>2730</v>
      </c>
      <c r="B2395" s="3">
        <v>46344</v>
      </c>
      <c r="C2395" s="5">
        <f>YEAR(SalesDataTable[[#This Row],[Order Date]])</f>
        <v>2026</v>
      </c>
      <c r="D2395" s="14" t="str">
        <f>"Q"&amp;ROUNDUP(MONTH(SalesDataTable[[#This Row],[Order Date]])/3,0)</f>
        <v>Q4</v>
      </c>
      <c r="E2395" s="5">
        <f>MONTH(SalesDataTable[[#This Row],[Order Date]])</f>
        <v>11</v>
      </c>
      <c r="F2395" s="5" t="str">
        <f>TEXT(SalesDataTable[[#This Row],[Order Date]], "MMM")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25">
        <f>SalesDataTable[[#This Row],[Units Sold]]*SalesDataTable[[#This Row],[Unit Price]]</f>
        <v>462.21</v>
      </c>
      <c r="V2395" s="8">
        <f>SalesDataTable[[#This Row],[Units Sold]]*SalesDataTable[[#This Row],[Unit Price]]*SalesDataTable[[#This Row],[Discount %]]</f>
        <v>23.110500000000002</v>
      </c>
      <c r="W2395" s="5">
        <f>YEAR(SalesDataTable[[#This Row],[Order Date]])</f>
        <v>2026</v>
      </c>
      <c r="X2395" s="8" t="str">
        <f>"Q"&amp;ROUNDUP(MONTH(SalesDataTable[[#This Row],[Order Date]])/3,0)</f>
        <v>Q4</v>
      </c>
      <c r="Y2395" s="9">
        <f>MONTH(SalesDataTable[[#This Row],[Order Date]])</f>
        <v>11</v>
      </c>
      <c r="Z2395" s="8" t="str">
        <f>TEXT(SalesDataTable[[#This Row],[Order Date]],"mmm")</f>
        <v>Nov</v>
      </c>
    </row>
    <row r="2396" spans="1:26" ht="16">
      <c r="A2396" s="2">
        <v>2779</v>
      </c>
      <c r="B2396" s="3">
        <v>46344</v>
      </c>
      <c r="C2396" s="5">
        <f>YEAR(SalesDataTable[[#This Row],[Order Date]])</f>
        <v>2026</v>
      </c>
      <c r="D2396" s="14" t="str">
        <f>"Q"&amp;ROUNDUP(MONTH(SalesDataTable[[#This Row],[Order Date]])/3,0)</f>
        <v>Q4</v>
      </c>
      <c r="E2396" s="5">
        <f>MONTH(SalesDataTable[[#This Row],[Order Date]])</f>
        <v>11</v>
      </c>
      <c r="F2396" s="5" t="str">
        <f>TEXT(SalesDataTable[[#This Row],[Order Date]], "MMM")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25">
        <f>SalesDataTable[[#This Row],[Units Sold]]*SalesDataTable[[#This Row],[Unit Price]]</f>
        <v>493.6</v>
      </c>
      <c r="V2396" s="8">
        <f>SalesDataTable[[#This Row],[Units Sold]]*SalesDataTable[[#This Row],[Unit Price]]*SalesDataTable[[#This Row],[Discount %]]</f>
        <v>24.680000000000003</v>
      </c>
      <c r="W2396" s="5">
        <f>YEAR(SalesDataTable[[#This Row],[Order Date]])</f>
        <v>2026</v>
      </c>
      <c r="X2396" s="8" t="str">
        <f>"Q"&amp;ROUNDUP(MONTH(SalesDataTable[[#This Row],[Order Date]])/3,0)</f>
        <v>Q4</v>
      </c>
      <c r="Y2396" s="9">
        <f>MONTH(SalesDataTable[[#This Row],[Order Date]])</f>
        <v>11</v>
      </c>
      <c r="Z2396" s="8" t="str">
        <f>TEXT(SalesDataTable[[#This Row],[Order Date]],"mmm")</f>
        <v>Nov</v>
      </c>
    </row>
    <row r="2397" spans="1:26" ht="16">
      <c r="A2397" s="2">
        <v>2853</v>
      </c>
      <c r="B2397" s="3">
        <v>46344</v>
      </c>
      <c r="C2397" s="5">
        <f>YEAR(SalesDataTable[[#This Row],[Order Date]])</f>
        <v>2026</v>
      </c>
      <c r="D2397" s="14" t="str">
        <f>"Q"&amp;ROUNDUP(MONTH(SalesDataTable[[#This Row],[Order Date]])/3,0)</f>
        <v>Q4</v>
      </c>
      <c r="E2397" s="5">
        <f>MONTH(SalesDataTable[[#This Row],[Order Date]])</f>
        <v>11</v>
      </c>
      <c r="F2397" s="5" t="str">
        <f>TEXT(SalesDataTable[[#This Row],[Order Date]], "MMM")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25">
        <f>SalesDataTable[[#This Row],[Units Sold]]*SalesDataTable[[#This Row],[Unit Price]]</f>
        <v>104.64</v>
      </c>
      <c r="V2397" s="8">
        <f>SalesDataTable[[#This Row],[Units Sold]]*SalesDataTable[[#This Row],[Unit Price]]*SalesDataTable[[#This Row],[Discount %]]</f>
        <v>0</v>
      </c>
      <c r="W2397" s="5">
        <f>YEAR(SalesDataTable[[#This Row],[Order Date]])</f>
        <v>2026</v>
      </c>
      <c r="X2397" s="8" t="str">
        <f>"Q"&amp;ROUNDUP(MONTH(SalesDataTable[[#This Row],[Order Date]])/3,0)</f>
        <v>Q4</v>
      </c>
      <c r="Y2397" s="9">
        <f>MONTH(SalesDataTable[[#This Row],[Order Date]])</f>
        <v>11</v>
      </c>
      <c r="Z2397" s="8" t="str">
        <f>TEXT(SalesDataTable[[#This Row],[Order Date]],"mmm")</f>
        <v>Nov</v>
      </c>
    </row>
    <row r="2398" spans="1:26" ht="16">
      <c r="A2398" s="2">
        <v>3825</v>
      </c>
      <c r="B2398" s="3">
        <v>46344</v>
      </c>
      <c r="C2398" s="5">
        <f>YEAR(SalesDataTable[[#This Row],[Order Date]])</f>
        <v>2026</v>
      </c>
      <c r="D2398" s="14" t="str">
        <f>"Q"&amp;ROUNDUP(MONTH(SalesDataTable[[#This Row],[Order Date]])/3,0)</f>
        <v>Q4</v>
      </c>
      <c r="E2398" s="5">
        <f>MONTH(SalesDataTable[[#This Row],[Order Date]])</f>
        <v>11</v>
      </c>
      <c r="F2398" s="5" t="str">
        <f>TEXT(SalesDataTable[[#This Row],[Order Date]], "MMM")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25">
        <f>SalesDataTable[[#This Row],[Units Sold]]*SalesDataTable[[#This Row],[Unit Price]]</f>
        <v>92.88</v>
      </c>
      <c r="V2398" s="8">
        <f>SalesDataTable[[#This Row],[Units Sold]]*SalesDataTable[[#This Row],[Unit Price]]*SalesDataTable[[#This Row],[Discount %]]</f>
        <v>9.2880000000000003</v>
      </c>
      <c r="W2398" s="5">
        <f>YEAR(SalesDataTable[[#This Row],[Order Date]])</f>
        <v>2026</v>
      </c>
      <c r="X2398" s="8" t="str">
        <f>"Q"&amp;ROUNDUP(MONTH(SalesDataTable[[#This Row],[Order Date]])/3,0)</f>
        <v>Q4</v>
      </c>
      <c r="Y2398" s="9">
        <f>MONTH(SalesDataTable[[#This Row],[Order Date]])</f>
        <v>11</v>
      </c>
      <c r="Z2398" s="8" t="str">
        <f>TEXT(SalesDataTable[[#This Row],[Order Date]],"mmm")</f>
        <v>Nov</v>
      </c>
    </row>
    <row r="2399" spans="1:26" ht="16">
      <c r="A2399" s="2">
        <v>4808</v>
      </c>
      <c r="B2399" s="3">
        <v>46344</v>
      </c>
      <c r="C2399" s="5">
        <f>YEAR(SalesDataTable[[#This Row],[Order Date]])</f>
        <v>2026</v>
      </c>
      <c r="D2399" s="14" t="str">
        <f>"Q"&amp;ROUNDUP(MONTH(SalesDataTable[[#This Row],[Order Date]])/3,0)</f>
        <v>Q4</v>
      </c>
      <c r="E2399" s="5">
        <f>MONTH(SalesDataTable[[#This Row],[Order Date]])</f>
        <v>11</v>
      </c>
      <c r="F2399" s="5" t="str">
        <f>TEXT(SalesDataTable[[#This Row],[Order Date]], "MMM")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25">
        <f>SalesDataTable[[#This Row],[Units Sold]]*SalesDataTable[[#This Row],[Unit Price]]</f>
        <v>163.34</v>
      </c>
      <c r="V2399" s="8">
        <f>SalesDataTable[[#This Row],[Units Sold]]*SalesDataTable[[#This Row],[Unit Price]]*SalesDataTable[[#This Row],[Discount %]]</f>
        <v>8.1669999999999998</v>
      </c>
      <c r="W2399" s="5">
        <f>YEAR(SalesDataTable[[#This Row],[Order Date]])</f>
        <v>2026</v>
      </c>
      <c r="X2399" s="8" t="str">
        <f>"Q"&amp;ROUNDUP(MONTH(SalesDataTable[[#This Row],[Order Date]])/3,0)</f>
        <v>Q4</v>
      </c>
      <c r="Y2399" s="9">
        <f>MONTH(SalesDataTable[[#This Row],[Order Date]])</f>
        <v>11</v>
      </c>
      <c r="Z2399" s="8" t="str">
        <f>TEXT(SalesDataTable[[#This Row],[Order Date]],"mmm")</f>
        <v>Nov</v>
      </c>
    </row>
    <row r="2400" spans="1:26" ht="16">
      <c r="A2400" s="2">
        <v>5131</v>
      </c>
      <c r="B2400" s="3">
        <v>46344</v>
      </c>
      <c r="C2400" s="5">
        <f>YEAR(SalesDataTable[[#This Row],[Order Date]])</f>
        <v>2026</v>
      </c>
      <c r="D2400" s="14" t="str">
        <f>"Q"&amp;ROUNDUP(MONTH(SalesDataTable[[#This Row],[Order Date]])/3,0)</f>
        <v>Q4</v>
      </c>
      <c r="E2400" s="5">
        <f>MONTH(SalesDataTable[[#This Row],[Order Date]])</f>
        <v>11</v>
      </c>
      <c r="F2400" s="5" t="str">
        <f>TEXT(SalesDataTable[[#This Row],[Order Date]], "MMM")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25">
        <f>SalesDataTable[[#This Row],[Units Sold]]*SalesDataTable[[#This Row],[Unit Price]]</f>
        <v>211.79999999999998</v>
      </c>
      <c r="V2400" s="8">
        <f>SalesDataTable[[#This Row],[Units Sold]]*SalesDataTable[[#This Row],[Unit Price]]*SalesDataTable[[#This Row],[Discount %]]</f>
        <v>10.59</v>
      </c>
      <c r="W2400" s="5">
        <f>YEAR(SalesDataTable[[#This Row],[Order Date]])</f>
        <v>2026</v>
      </c>
      <c r="X2400" s="8" t="str">
        <f>"Q"&amp;ROUNDUP(MONTH(SalesDataTable[[#This Row],[Order Date]])/3,0)</f>
        <v>Q4</v>
      </c>
      <c r="Y2400" s="9">
        <f>MONTH(SalesDataTable[[#This Row],[Order Date]])</f>
        <v>11</v>
      </c>
      <c r="Z2400" s="8" t="str">
        <f>TEXT(SalesDataTable[[#This Row],[Order Date]],"mmm")</f>
        <v>Nov</v>
      </c>
    </row>
    <row r="2401" spans="1:26" ht="16">
      <c r="A2401" s="2">
        <v>1502</v>
      </c>
      <c r="B2401" s="3">
        <v>46345</v>
      </c>
      <c r="C2401" s="5">
        <f>YEAR(SalesDataTable[[#This Row],[Order Date]])</f>
        <v>2026</v>
      </c>
      <c r="D2401" s="14" t="str">
        <f>"Q"&amp;ROUNDUP(MONTH(SalesDataTable[[#This Row],[Order Date]])/3,0)</f>
        <v>Q4</v>
      </c>
      <c r="E2401" s="5">
        <f>MONTH(SalesDataTable[[#This Row],[Order Date]])</f>
        <v>11</v>
      </c>
      <c r="F2401" s="5" t="str">
        <f>TEXT(SalesDataTable[[#This Row],[Order Date]], "MMM")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25">
        <f>SalesDataTable[[#This Row],[Units Sold]]*SalesDataTable[[#This Row],[Unit Price]]</f>
        <v>35.770000000000003</v>
      </c>
      <c r="V2401" s="8">
        <f>SalesDataTable[[#This Row],[Units Sold]]*SalesDataTable[[#This Row],[Unit Price]]*SalesDataTable[[#This Row],[Discount %]]</f>
        <v>5.3654999999999999</v>
      </c>
      <c r="W2401" s="5">
        <f>YEAR(SalesDataTable[[#This Row],[Order Date]])</f>
        <v>2026</v>
      </c>
      <c r="X2401" s="8" t="str">
        <f>"Q"&amp;ROUNDUP(MONTH(SalesDataTable[[#This Row],[Order Date]])/3,0)</f>
        <v>Q4</v>
      </c>
      <c r="Y2401" s="9">
        <f>MONTH(SalesDataTable[[#This Row],[Order Date]])</f>
        <v>11</v>
      </c>
      <c r="Z2401" s="8" t="str">
        <f>TEXT(SalesDataTable[[#This Row],[Order Date]],"mmm")</f>
        <v>Nov</v>
      </c>
    </row>
    <row r="2402" spans="1:26" ht="16">
      <c r="A2402" s="2">
        <v>2470</v>
      </c>
      <c r="B2402" s="3">
        <v>46345</v>
      </c>
      <c r="C2402" s="5">
        <f>YEAR(SalesDataTable[[#This Row],[Order Date]])</f>
        <v>2026</v>
      </c>
      <c r="D2402" s="14" t="str">
        <f>"Q"&amp;ROUNDUP(MONTH(SalesDataTable[[#This Row],[Order Date]])/3,0)</f>
        <v>Q4</v>
      </c>
      <c r="E2402" s="5">
        <f>MONTH(SalesDataTable[[#This Row],[Order Date]])</f>
        <v>11</v>
      </c>
      <c r="F2402" s="5" t="str">
        <f>TEXT(SalesDataTable[[#This Row],[Order Date]], "MMM")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25">
        <f>SalesDataTable[[#This Row],[Units Sold]]*SalesDataTable[[#This Row],[Unit Price]]</f>
        <v>92.13</v>
      </c>
      <c r="V2402" s="8">
        <f>SalesDataTable[[#This Row],[Units Sold]]*SalesDataTable[[#This Row],[Unit Price]]*SalesDataTable[[#This Row],[Discount %]]</f>
        <v>13.8195</v>
      </c>
      <c r="W2402" s="5">
        <f>YEAR(SalesDataTable[[#This Row],[Order Date]])</f>
        <v>2026</v>
      </c>
      <c r="X2402" s="8" t="str">
        <f>"Q"&amp;ROUNDUP(MONTH(SalesDataTable[[#This Row],[Order Date]])/3,0)</f>
        <v>Q4</v>
      </c>
      <c r="Y2402" s="9">
        <f>MONTH(SalesDataTable[[#This Row],[Order Date]])</f>
        <v>11</v>
      </c>
      <c r="Z2402" s="8" t="str">
        <f>TEXT(SalesDataTable[[#This Row],[Order Date]],"mmm")</f>
        <v>Nov</v>
      </c>
    </row>
    <row r="2403" spans="1:26" ht="16">
      <c r="A2403" s="2">
        <v>3452</v>
      </c>
      <c r="B2403" s="3">
        <v>46345</v>
      </c>
      <c r="C2403" s="5">
        <f>YEAR(SalesDataTable[[#This Row],[Order Date]])</f>
        <v>2026</v>
      </c>
      <c r="D2403" s="14" t="str">
        <f>"Q"&amp;ROUNDUP(MONTH(SalesDataTable[[#This Row],[Order Date]])/3,0)</f>
        <v>Q4</v>
      </c>
      <c r="E2403" s="5">
        <f>MONTH(SalesDataTable[[#This Row],[Order Date]])</f>
        <v>11</v>
      </c>
      <c r="F2403" s="5" t="str">
        <f>TEXT(SalesDataTable[[#This Row],[Order Date]], "MMM")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25">
        <f>SalesDataTable[[#This Row],[Units Sold]]*SalesDataTable[[#This Row],[Unit Price]]</f>
        <v>755.45</v>
      </c>
      <c r="V2403" s="8">
        <f>SalesDataTable[[#This Row],[Units Sold]]*SalesDataTable[[#This Row],[Unit Price]]*SalesDataTable[[#This Row],[Discount %]]</f>
        <v>37.772500000000001</v>
      </c>
      <c r="W2403" s="5">
        <f>YEAR(SalesDataTable[[#This Row],[Order Date]])</f>
        <v>2026</v>
      </c>
      <c r="X2403" s="8" t="str">
        <f>"Q"&amp;ROUNDUP(MONTH(SalesDataTable[[#This Row],[Order Date]])/3,0)</f>
        <v>Q4</v>
      </c>
      <c r="Y2403" s="9">
        <f>MONTH(SalesDataTable[[#This Row],[Order Date]])</f>
        <v>11</v>
      </c>
      <c r="Z2403" s="8" t="str">
        <f>TEXT(SalesDataTable[[#This Row],[Order Date]],"mmm")</f>
        <v>Nov</v>
      </c>
    </row>
    <row r="2404" spans="1:26" ht="16">
      <c r="A2404" s="2">
        <v>4207</v>
      </c>
      <c r="B2404" s="3">
        <v>46345</v>
      </c>
      <c r="C2404" s="5">
        <f>YEAR(SalesDataTable[[#This Row],[Order Date]])</f>
        <v>2026</v>
      </c>
      <c r="D2404" s="14" t="str">
        <f>"Q"&amp;ROUNDUP(MONTH(SalesDataTable[[#This Row],[Order Date]])/3,0)</f>
        <v>Q4</v>
      </c>
      <c r="E2404" s="5">
        <f>MONTH(SalesDataTable[[#This Row],[Order Date]])</f>
        <v>11</v>
      </c>
      <c r="F2404" s="5" t="str">
        <f>TEXT(SalesDataTable[[#This Row],[Order Date]], "MMM")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25">
        <f>SalesDataTable[[#This Row],[Units Sold]]*SalesDataTable[[#This Row],[Unit Price]]</f>
        <v>207.98</v>
      </c>
      <c r="V2404" s="8">
        <f>SalesDataTable[[#This Row],[Units Sold]]*SalesDataTable[[#This Row],[Unit Price]]*SalesDataTable[[#This Row],[Discount %]]</f>
        <v>0</v>
      </c>
      <c r="W2404" s="5">
        <f>YEAR(SalesDataTable[[#This Row],[Order Date]])</f>
        <v>2026</v>
      </c>
      <c r="X2404" s="8" t="str">
        <f>"Q"&amp;ROUNDUP(MONTH(SalesDataTable[[#This Row],[Order Date]])/3,0)</f>
        <v>Q4</v>
      </c>
      <c r="Y2404" s="9">
        <f>MONTH(SalesDataTable[[#This Row],[Order Date]])</f>
        <v>11</v>
      </c>
      <c r="Z2404" s="8" t="str">
        <f>TEXT(SalesDataTable[[#This Row],[Order Date]],"mmm")</f>
        <v>Nov</v>
      </c>
    </row>
    <row r="2405" spans="1:26" ht="16">
      <c r="A2405" s="2">
        <v>695</v>
      </c>
      <c r="B2405" s="3">
        <v>46346</v>
      </c>
      <c r="C2405" s="5">
        <f>YEAR(SalesDataTable[[#This Row],[Order Date]])</f>
        <v>2026</v>
      </c>
      <c r="D2405" s="14" t="str">
        <f>"Q"&amp;ROUNDUP(MONTH(SalesDataTable[[#This Row],[Order Date]])/3,0)</f>
        <v>Q4</v>
      </c>
      <c r="E2405" s="5">
        <f>MONTH(SalesDataTable[[#This Row],[Order Date]])</f>
        <v>11</v>
      </c>
      <c r="F2405" s="5" t="str">
        <f>TEXT(SalesDataTable[[#This Row],[Order Date]], "MMM")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25">
        <f>SalesDataTable[[#This Row],[Units Sold]]*SalesDataTable[[#This Row],[Unit Price]]</f>
        <v>36.909999999999997</v>
      </c>
      <c r="V2405" s="8">
        <f>SalesDataTable[[#This Row],[Units Sold]]*SalesDataTable[[#This Row],[Unit Price]]*SalesDataTable[[#This Row],[Discount %]]</f>
        <v>3.6909999999999998</v>
      </c>
      <c r="W2405" s="5">
        <f>YEAR(SalesDataTable[[#This Row],[Order Date]])</f>
        <v>2026</v>
      </c>
      <c r="X2405" s="8" t="str">
        <f>"Q"&amp;ROUNDUP(MONTH(SalesDataTable[[#This Row],[Order Date]])/3,0)</f>
        <v>Q4</v>
      </c>
      <c r="Y2405" s="9">
        <f>MONTH(SalesDataTable[[#This Row],[Order Date]])</f>
        <v>11</v>
      </c>
      <c r="Z2405" s="8" t="str">
        <f>TEXT(SalesDataTable[[#This Row],[Order Date]],"mmm")</f>
        <v>Nov</v>
      </c>
    </row>
    <row r="2406" spans="1:26" ht="16">
      <c r="A2406" s="2">
        <v>1127</v>
      </c>
      <c r="B2406" s="3">
        <v>46346</v>
      </c>
      <c r="C2406" s="5">
        <f>YEAR(SalesDataTable[[#This Row],[Order Date]])</f>
        <v>2026</v>
      </c>
      <c r="D2406" s="14" t="str">
        <f>"Q"&amp;ROUNDUP(MONTH(SalesDataTable[[#This Row],[Order Date]])/3,0)</f>
        <v>Q4</v>
      </c>
      <c r="E2406" s="5">
        <f>MONTH(SalesDataTable[[#This Row],[Order Date]])</f>
        <v>11</v>
      </c>
      <c r="F2406" s="5" t="str">
        <f>TEXT(SalesDataTable[[#This Row],[Order Date]], "MMM")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25">
        <f>SalesDataTable[[#This Row],[Units Sold]]*SalesDataTable[[#This Row],[Unit Price]]</f>
        <v>162.04</v>
      </c>
      <c r="V2406" s="8">
        <f>SalesDataTable[[#This Row],[Units Sold]]*SalesDataTable[[#This Row],[Unit Price]]*SalesDataTable[[#This Row],[Discount %]]</f>
        <v>0</v>
      </c>
      <c r="W2406" s="5">
        <f>YEAR(SalesDataTable[[#This Row],[Order Date]])</f>
        <v>2026</v>
      </c>
      <c r="X2406" s="8" t="str">
        <f>"Q"&amp;ROUNDUP(MONTH(SalesDataTable[[#This Row],[Order Date]])/3,0)</f>
        <v>Q4</v>
      </c>
      <c r="Y2406" s="9">
        <f>MONTH(SalesDataTable[[#This Row],[Order Date]])</f>
        <v>11</v>
      </c>
      <c r="Z2406" s="8" t="str">
        <f>TEXT(SalesDataTable[[#This Row],[Order Date]],"mmm")</f>
        <v>Nov</v>
      </c>
    </row>
    <row r="2407" spans="1:26" ht="16">
      <c r="A2407" s="2">
        <v>1174</v>
      </c>
      <c r="B2407" s="3">
        <v>46346</v>
      </c>
      <c r="C2407" s="5">
        <f>YEAR(SalesDataTable[[#This Row],[Order Date]])</f>
        <v>2026</v>
      </c>
      <c r="D2407" s="14" t="str">
        <f>"Q"&amp;ROUNDUP(MONTH(SalesDataTable[[#This Row],[Order Date]])/3,0)</f>
        <v>Q4</v>
      </c>
      <c r="E2407" s="5">
        <f>MONTH(SalesDataTable[[#This Row],[Order Date]])</f>
        <v>11</v>
      </c>
      <c r="F2407" s="5" t="str">
        <f>TEXT(SalesDataTable[[#This Row],[Order Date]], "MMM")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25">
        <f>SalesDataTable[[#This Row],[Units Sold]]*SalesDataTable[[#This Row],[Unit Price]]</f>
        <v>493.08000000000004</v>
      </c>
      <c r="V2407" s="8">
        <f>SalesDataTable[[#This Row],[Units Sold]]*SalesDataTable[[#This Row],[Unit Price]]*SalesDataTable[[#This Row],[Discount %]]</f>
        <v>24.654000000000003</v>
      </c>
      <c r="W2407" s="5">
        <f>YEAR(SalesDataTable[[#This Row],[Order Date]])</f>
        <v>2026</v>
      </c>
      <c r="X2407" s="8" t="str">
        <f>"Q"&amp;ROUNDUP(MONTH(SalesDataTable[[#This Row],[Order Date]])/3,0)</f>
        <v>Q4</v>
      </c>
      <c r="Y2407" s="9">
        <f>MONTH(SalesDataTable[[#This Row],[Order Date]])</f>
        <v>11</v>
      </c>
      <c r="Z2407" s="8" t="str">
        <f>TEXT(SalesDataTable[[#This Row],[Order Date]],"mmm")</f>
        <v>Nov</v>
      </c>
    </row>
    <row r="2408" spans="1:26" ht="16">
      <c r="A2408" s="2">
        <v>3968</v>
      </c>
      <c r="B2408" s="3">
        <v>46346</v>
      </c>
      <c r="C2408" s="5">
        <f>YEAR(SalesDataTable[[#This Row],[Order Date]])</f>
        <v>2026</v>
      </c>
      <c r="D2408" s="14" t="str">
        <f>"Q"&amp;ROUNDUP(MONTH(SalesDataTable[[#This Row],[Order Date]])/3,0)</f>
        <v>Q4</v>
      </c>
      <c r="E2408" s="5">
        <f>MONTH(SalesDataTable[[#This Row],[Order Date]])</f>
        <v>11</v>
      </c>
      <c r="F2408" s="5" t="str">
        <f>TEXT(SalesDataTable[[#This Row],[Order Date]], "MMM")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25">
        <f>SalesDataTable[[#This Row],[Units Sold]]*SalesDataTable[[#This Row],[Unit Price]]</f>
        <v>256.8</v>
      </c>
      <c r="V2408" s="8">
        <f>SalesDataTable[[#This Row],[Units Sold]]*SalesDataTable[[#This Row],[Unit Price]]*SalesDataTable[[#This Row],[Discount %]]</f>
        <v>25.680000000000003</v>
      </c>
      <c r="W2408" s="5">
        <f>YEAR(SalesDataTable[[#This Row],[Order Date]])</f>
        <v>2026</v>
      </c>
      <c r="X2408" s="8" t="str">
        <f>"Q"&amp;ROUNDUP(MONTH(SalesDataTable[[#This Row],[Order Date]])/3,0)</f>
        <v>Q4</v>
      </c>
      <c r="Y2408" s="9">
        <f>MONTH(SalesDataTable[[#This Row],[Order Date]])</f>
        <v>11</v>
      </c>
      <c r="Z2408" s="8" t="str">
        <f>TEXT(SalesDataTable[[#This Row],[Order Date]],"mmm")</f>
        <v>Nov</v>
      </c>
    </row>
    <row r="2409" spans="1:26" ht="16">
      <c r="A2409" s="2">
        <v>4049</v>
      </c>
      <c r="B2409" s="3">
        <v>46346</v>
      </c>
      <c r="C2409" s="5">
        <f>YEAR(SalesDataTable[[#This Row],[Order Date]])</f>
        <v>2026</v>
      </c>
      <c r="D2409" s="14" t="str">
        <f>"Q"&amp;ROUNDUP(MONTH(SalesDataTable[[#This Row],[Order Date]])/3,0)</f>
        <v>Q4</v>
      </c>
      <c r="E2409" s="5">
        <f>MONTH(SalesDataTable[[#This Row],[Order Date]])</f>
        <v>11</v>
      </c>
      <c r="F2409" s="5" t="str">
        <f>TEXT(SalesDataTable[[#This Row],[Order Date]], "MMM")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25">
        <f>SalesDataTable[[#This Row],[Units Sold]]*SalesDataTable[[#This Row],[Unit Price]]</f>
        <v>36.590000000000003</v>
      </c>
      <c r="V2409" s="8">
        <f>SalesDataTable[[#This Row],[Units Sold]]*SalesDataTable[[#This Row],[Unit Price]]*SalesDataTable[[#This Row],[Discount %]]</f>
        <v>0</v>
      </c>
      <c r="W2409" s="5">
        <f>YEAR(SalesDataTable[[#This Row],[Order Date]])</f>
        <v>2026</v>
      </c>
      <c r="X2409" s="8" t="str">
        <f>"Q"&amp;ROUNDUP(MONTH(SalesDataTable[[#This Row],[Order Date]])/3,0)</f>
        <v>Q4</v>
      </c>
      <c r="Y2409" s="9">
        <f>MONTH(SalesDataTable[[#This Row],[Order Date]])</f>
        <v>11</v>
      </c>
      <c r="Z2409" s="8" t="str">
        <f>TEXT(SalesDataTable[[#This Row],[Order Date]],"mmm")</f>
        <v>Nov</v>
      </c>
    </row>
    <row r="2410" spans="1:26" ht="16">
      <c r="A2410" s="2">
        <v>3</v>
      </c>
      <c r="B2410" s="3">
        <v>46347</v>
      </c>
      <c r="C2410" s="5">
        <f>YEAR(SalesDataTable[[#This Row],[Order Date]])</f>
        <v>2026</v>
      </c>
      <c r="D2410" s="14" t="str">
        <f>"Q"&amp;ROUNDUP(MONTH(SalesDataTable[[#This Row],[Order Date]])/3,0)</f>
        <v>Q4</v>
      </c>
      <c r="E2410" s="5">
        <f>MONTH(SalesDataTable[[#This Row],[Order Date]])</f>
        <v>11</v>
      </c>
      <c r="F2410" s="5" t="str">
        <f>TEXT(SalesDataTable[[#This Row],[Order Date]], "MMM")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25">
        <f>SalesDataTable[[#This Row],[Units Sold]]*SalesDataTable[[#This Row],[Unit Price]]</f>
        <v>611.65</v>
      </c>
      <c r="V2410" s="8">
        <f>SalesDataTable[[#This Row],[Units Sold]]*SalesDataTable[[#This Row],[Unit Price]]*SalesDataTable[[#This Row],[Discount %]]</f>
        <v>91.747499999999988</v>
      </c>
      <c r="W2410" s="5">
        <f>YEAR(SalesDataTable[[#This Row],[Order Date]])</f>
        <v>2026</v>
      </c>
      <c r="X2410" s="8" t="str">
        <f>"Q"&amp;ROUNDUP(MONTH(SalesDataTable[[#This Row],[Order Date]])/3,0)</f>
        <v>Q4</v>
      </c>
      <c r="Y2410" s="9">
        <f>MONTH(SalesDataTable[[#This Row],[Order Date]])</f>
        <v>11</v>
      </c>
      <c r="Z2410" s="8" t="str">
        <f>TEXT(SalesDataTable[[#This Row],[Order Date]],"mmm")</f>
        <v>Nov</v>
      </c>
    </row>
    <row r="2411" spans="1:26" ht="16">
      <c r="A2411" s="2">
        <v>1603</v>
      </c>
      <c r="B2411" s="3">
        <v>46347</v>
      </c>
      <c r="C2411" s="5">
        <f>YEAR(SalesDataTable[[#This Row],[Order Date]])</f>
        <v>2026</v>
      </c>
      <c r="D2411" s="14" t="str">
        <f>"Q"&amp;ROUNDUP(MONTH(SalesDataTable[[#This Row],[Order Date]])/3,0)</f>
        <v>Q4</v>
      </c>
      <c r="E2411" s="5">
        <f>MONTH(SalesDataTable[[#This Row],[Order Date]])</f>
        <v>11</v>
      </c>
      <c r="F2411" s="5" t="str">
        <f>TEXT(SalesDataTable[[#This Row],[Order Date]], "MMM")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25">
        <f>SalesDataTable[[#This Row],[Units Sold]]*SalesDataTable[[#This Row],[Unit Price]]</f>
        <v>83.49</v>
      </c>
      <c r="V2411" s="8">
        <f>SalesDataTable[[#This Row],[Units Sold]]*SalesDataTable[[#This Row],[Unit Price]]*SalesDataTable[[#This Row],[Discount %]]</f>
        <v>4.1745000000000001</v>
      </c>
      <c r="W2411" s="5">
        <f>YEAR(SalesDataTable[[#This Row],[Order Date]])</f>
        <v>2026</v>
      </c>
      <c r="X2411" s="8" t="str">
        <f>"Q"&amp;ROUNDUP(MONTH(SalesDataTable[[#This Row],[Order Date]])/3,0)</f>
        <v>Q4</v>
      </c>
      <c r="Y2411" s="9">
        <f>MONTH(SalesDataTable[[#This Row],[Order Date]])</f>
        <v>11</v>
      </c>
      <c r="Z2411" s="8" t="str">
        <f>TEXT(SalesDataTable[[#This Row],[Order Date]],"mmm")</f>
        <v>Nov</v>
      </c>
    </row>
    <row r="2412" spans="1:26" ht="16">
      <c r="A2412" s="2">
        <v>2073</v>
      </c>
      <c r="B2412" s="3">
        <v>46347</v>
      </c>
      <c r="C2412" s="5">
        <f>YEAR(SalesDataTable[[#This Row],[Order Date]])</f>
        <v>2026</v>
      </c>
      <c r="D2412" s="14" t="str">
        <f>"Q"&amp;ROUNDUP(MONTH(SalesDataTable[[#This Row],[Order Date]])/3,0)</f>
        <v>Q4</v>
      </c>
      <c r="E2412" s="5">
        <f>MONTH(SalesDataTable[[#This Row],[Order Date]])</f>
        <v>11</v>
      </c>
      <c r="F2412" s="5" t="str">
        <f>TEXT(SalesDataTable[[#This Row],[Order Date]], "MMM")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25">
        <f>SalesDataTable[[#This Row],[Units Sold]]*SalesDataTable[[#This Row],[Unit Price]]</f>
        <v>102.96</v>
      </c>
      <c r="V2412" s="8">
        <f>SalesDataTable[[#This Row],[Units Sold]]*SalesDataTable[[#This Row],[Unit Price]]*SalesDataTable[[#This Row],[Discount %]]</f>
        <v>10.295999999999999</v>
      </c>
      <c r="W2412" s="5">
        <f>YEAR(SalesDataTable[[#This Row],[Order Date]])</f>
        <v>2026</v>
      </c>
      <c r="X2412" s="8" t="str">
        <f>"Q"&amp;ROUNDUP(MONTH(SalesDataTable[[#This Row],[Order Date]])/3,0)</f>
        <v>Q4</v>
      </c>
      <c r="Y2412" s="9">
        <f>MONTH(SalesDataTable[[#This Row],[Order Date]])</f>
        <v>11</v>
      </c>
      <c r="Z2412" s="8" t="str">
        <f>TEXT(SalesDataTable[[#This Row],[Order Date]],"mmm")</f>
        <v>Nov</v>
      </c>
    </row>
    <row r="2413" spans="1:26" ht="16">
      <c r="A2413" s="2">
        <v>2487</v>
      </c>
      <c r="B2413" s="3">
        <v>46347</v>
      </c>
      <c r="C2413" s="5">
        <f>YEAR(SalesDataTable[[#This Row],[Order Date]])</f>
        <v>2026</v>
      </c>
      <c r="D2413" s="14" t="str">
        <f>"Q"&amp;ROUNDUP(MONTH(SalesDataTable[[#This Row],[Order Date]])/3,0)</f>
        <v>Q4</v>
      </c>
      <c r="E2413" s="5">
        <f>MONTH(SalesDataTable[[#This Row],[Order Date]])</f>
        <v>11</v>
      </c>
      <c r="F2413" s="5" t="str">
        <f>TEXT(SalesDataTable[[#This Row],[Order Date]], "MMM")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25">
        <f>SalesDataTable[[#This Row],[Units Sold]]*SalesDataTable[[#This Row],[Unit Price]]</f>
        <v>123.43</v>
      </c>
      <c r="V2413" s="8">
        <f>SalesDataTable[[#This Row],[Units Sold]]*SalesDataTable[[#This Row],[Unit Price]]*SalesDataTable[[#This Row],[Discount %]]</f>
        <v>18.514500000000002</v>
      </c>
      <c r="W2413" s="5">
        <f>YEAR(SalesDataTable[[#This Row],[Order Date]])</f>
        <v>2026</v>
      </c>
      <c r="X2413" s="8" t="str">
        <f>"Q"&amp;ROUNDUP(MONTH(SalesDataTable[[#This Row],[Order Date]])/3,0)</f>
        <v>Q4</v>
      </c>
      <c r="Y2413" s="9">
        <f>MONTH(SalesDataTable[[#This Row],[Order Date]])</f>
        <v>11</v>
      </c>
      <c r="Z2413" s="8" t="str">
        <f>TEXT(SalesDataTable[[#This Row],[Order Date]],"mmm")</f>
        <v>Nov</v>
      </c>
    </row>
    <row r="2414" spans="1:26" ht="16">
      <c r="A2414" s="2">
        <v>3407</v>
      </c>
      <c r="B2414" s="3">
        <v>46347</v>
      </c>
      <c r="C2414" s="5">
        <f>YEAR(SalesDataTable[[#This Row],[Order Date]])</f>
        <v>2026</v>
      </c>
      <c r="D2414" s="14" t="str">
        <f>"Q"&amp;ROUNDUP(MONTH(SalesDataTable[[#This Row],[Order Date]])/3,0)</f>
        <v>Q4</v>
      </c>
      <c r="E2414" s="5">
        <f>MONTH(SalesDataTable[[#This Row],[Order Date]])</f>
        <v>11</v>
      </c>
      <c r="F2414" s="5" t="str">
        <f>TEXT(SalesDataTable[[#This Row],[Order Date]], "MMM")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25">
        <f>SalesDataTable[[#This Row],[Units Sold]]*SalesDataTable[[#This Row],[Unit Price]]</f>
        <v>164.85</v>
      </c>
      <c r="V2414" s="8">
        <f>SalesDataTable[[#This Row],[Units Sold]]*SalesDataTable[[#This Row],[Unit Price]]*SalesDataTable[[#This Row],[Discount %]]</f>
        <v>16.484999999999999</v>
      </c>
      <c r="W2414" s="5">
        <f>YEAR(SalesDataTable[[#This Row],[Order Date]])</f>
        <v>2026</v>
      </c>
      <c r="X2414" s="8" t="str">
        <f>"Q"&amp;ROUNDUP(MONTH(SalesDataTable[[#This Row],[Order Date]])/3,0)</f>
        <v>Q4</v>
      </c>
      <c r="Y2414" s="9">
        <f>MONTH(SalesDataTable[[#This Row],[Order Date]])</f>
        <v>11</v>
      </c>
      <c r="Z2414" s="8" t="str">
        <f>TEXT(SalesDataTable[[#This Row],[Order Date]],"mmm")</f>
        <v>Nov</v>
      </c>
    </row>
    <row r="2415" spans="1:26" ht="16">
      <c r="A2415" s="2">
        <v>4052</v>
      </c>
      <c r="B2415" s="3">
        <v>46347</v>
      </c>
      <c r="C2415" s="5">
        <f>YEAR(SalesDataTable[[#This Row],[Order Date]])</f>
        <v>2026</v>
      </c>
      <c r="D2415" s="14" t="str">
        <f>"Q"&amp;ROUNDUP(MONTH(SalesDataTable[[#This Row],[Order Date]])/3,0)</f>
        <v>Q4</v>
      </c>
      <c r="E2415" s="5">
        <f>MONTH(SalesDataTable[[#This Row],[Order Date]])</f>
        <v>11</v>
      </c>
      <c r="F2415" s="5" t="str">
        <f>TEXT(SalesDataTable[[#This Row],[Order Date]], "MMM")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25">
        <f>SalesDataTable[[#This Row],[Units Sold]]*SalesDataTable[[#This Row],[Unit Price]]</f>
        <v>46.82</v>
      </c>
      <c r="V2415" s="8">
        <f>SalesDataTable[[#This Row],[Units Sold]]*SalesDataTable[[#This Row],[Unit Price]]*SalesDataTable[[#This Row],[Discount %]]</f>
        <v>9.3640000000000008</v>
      </c>
      <c r="W2415" s="5">
        <f>YEAR(SalesDataTable[[#This Row],[Order Date]])</f>
        <v>2026</v>
      </c>
      <c r="X2415" s="8" t="str">
        <f>"Q"&amp;ROUNDUP(MONTH(SalesDataTable[[#This Row],[Order Date]])/3,0)</f>
        <v>Q4</v>
      </c>
      <c r="Y2415" s="9">
        <f>MONTH(SalesDataTable[[#This Row],[Order Date]])</f>
        <v>11</v>
      </c>
      <c r="Z2415" s="8" t="str">
        <f>TEXT(SalesDataTable[[#This Row],[Order Date]],"mmm")</f>
        <v>Nov</v>
      </c>
    </row>
    <row r="2416" spans="1:26" ht="16">
      <c r="A2416" s="2">
        <v>119</v>
      </c>
      <c r="B2416" s="3">
        <v>46348</v>
      </c>
      <c r="C2416" s="5">
        <f>YEAR(SalesDataTable[[#This Row],[Order Date]])</f>
        <v>2026</v>
      </c>
      <c r="D2416" s="14" t="str">
        <f>"Q"&amp;ROUNDUP(MONTH(SalesDataTable[[#This Row],[Order Date]])/3,0)</f>
        <v>Q4</v>
      </c>
      <c r="E2416" s="5">
        <f>MONTH(SalesDataTable[[#This Row],[Order Date]])</f>
        <v>11</v>
      </c>
      <c r="F2416" s="5" t="str">
        <f>TEXT(SalesDataTable[[#This Row],[Order Date]], "MMM")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25">
        <f>SalesDataTable[[#This Row],[Units Sold]]*SalesDataTable[[#This Row],[Unit Price]]</f>
        <v>41.16</v>
      </c>
      <c r="V2416" s="8">
        <f>SalesDataTable[[#This Row],[Units Sold]]*SalesDataTable[[#This Row],[Unit Price]]*SalesDataTable[[#This Row],[Discount %]]</f>
        <v>4.1159999999999997</v>
      </c>
      <c r="W2416" s="5">
        <f>YEAR(SalesDataTable[[#This Row],[Order Date]])</f>
        <v>2026</v>
      </c>
      <c r="X2416" s="8" t="str">
        <f>"Q"&amp;ROUNDUP(MONTH(SalesDataTable[[#This Row],[Order Date]])/3,0)</f>
        <v>Q4</v>
      </c>
      <c r="Y2416" s="9">
        <f>MONTH(SalesDataTable[[#This Row],[Order Date]])</f>
        <v>11</v>
      </c>
      <c r="Z2416" s="8" t="str">
        <f>TEXT(SalesDataTable[[#This Row],[Order Date]],"mmm")</f>
        <v>Nov</v>
      </c>
    </row>
    <row r="2417" spans="1:26" ht="16">
      <c r="A2417" s="2">
        <v>298</v>
      </c>
      <c r="B2417" s="3">
        <v>46348</v>
      </c>
      <c r="C2417" s="5">
        <f>YEAR(SalesDataTable[[#This Row],[Order Date]])</f>
        <v>2026</v>
      </c>
      <c r="D2417" s="14" t="str">
        <f>"Q"&amp;ROUNDUP(MONTH(SalesDataTable[[#This Row],[Order Date]])/3,0)</f>
        <v>Q4</v>
      </c>
      <c r="E2417" s="5">
        <f>MONTH(SalesDataTable[[#This Row],[Order Date]])</f>
        <v>11</v>
      </c>
      <c r="F2417" s="5" t="str">
        <f>TEXT(SalesDataTable[[#This Row],[Order Date]], "MMM")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25">
        <f>SalesDataTable[[#This Row],[Units Sold]]*SalesDataTable[[#This Row],[Unit Price]]</f>
        <v>196.08</v>
      </c>
      <c r="V2417" s="8">
        <f>SalesDataTable[[#This Row],[Units Sold]]*SalesDataTable[[#This Row],[Unit Price]]*SalesDataTable[[#This Row],[Discount %]]</f>
        <v>19.608000000000004</v>
      </c>
      <c r="W2417" s="5">
        <f>YEAR(SalesDataTable[[#This Row],[Order Date]])</f>
        <v>2026</v>
      </c>
      <c r="X2417" s="8" t="str">
        <f>"Q"&amp;ROUNDUP(MONTH(SalesDataTable[[#This Row],[Order Date]])/3,0)</f>
        <v>Q4</v>
      </c>
      <c r="Y2417" s="9">
        <f>MONTH(SalesDataTable[[#This Row],[Order Date]])</f>
        <v>11</v>
      </c>
      <c r="Z2417" s="8" t="str">
        <f>TEXT(SalesDataTable[[#This Row],[Order Date]],"mmm")</f>
        <v>Nov</v>
      </c>
    </row>
    <row r="2418" spans="1:26" ht="16">
      <c r="A2418" s="2">
        <v>419</v>
      </c>
      <c r="B2418" s="3">
        <v>46348</v>
      </c>
      <c r="C2418" s="5">
        <f>YEAR(SalesDataTable[[#This Row],[Order Date]])</f>
        <v>2026</v>
      </c>
      <c r="D2418" s="14" t="str">
        <f>"Q"&amp;ROUNDUP(MONTH(SalesDataTable[[#This Row],[Order Date]])/3,0)</f>
        <v>Q4</v>
      </c>
      <c r="E2418" s="5">
        <f>MONTH(SalesDataTable[[#This Row],[Order Date]])</f>
        <v>11</v>
      </c>
      <c r="F2418" s="5" t="str">
        <f>TEXT(SalesDataTable[[#This Row],[Order Date]], "MMM")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25">
        <f>SalesDataTable[[#This Row],[Units Sold]]*SalesDataTable[[#This Row],[Unit Price]]</f>
        <v>192.62</v>
      </c>
      <c r="V2418" s="8">
        <f>SalesDataTable[[#This Row],[Units Sold]]*SalesDataTable[[#This Row],[Unit Price]]*SalesDataTable[[#This Row],[Discount %]]</f>
        <v>19.262</v>
      </c>
      <c r="W2418" s="5">
        <f>YEAR(SalesDataTable[[#This Row],[Order Date]])</f>
        <v>2026</v>
      </c>
      <c r="X2418" s="8" t="str">
        <f>"Q"&amp;ROUNDUP(MONTH(SalesDataTable[[#This Row],[Order Date]])/3,0)</f>
        <v>Q4</v>
      </c>
      <c r="Y2418" s="9">
        <f>MONTH(SalesDataTable[[#This Row],[Order Date]])</f>
        <v>11</v>
      </c>
      <c r="Z2418" s="8" t="str">
        <f>TEXT(SalesDataTable[[#This Row],[Order Date]],"mmm")</f>
        <v>Nov</v>
      </c>
    </row>
    <row r="2419" spans="1:26" ht="16">
      <c r="A2419" s="2">
        <v>1181</v>
      </c>
      <c r="B2419" s="3">
        <v>46348</v>
      </c>
      <c r="C2419" s="5">
        <f>YEAR(SalesDataTable[[#This Row],[Order Date]])</f>
        <v>2026</v>
      </c>
      <c r="D2419" s="14" t="str">
        <f>"Q"&amp;ROUNDUP(MONTH(SalesDataTable[[#This Row],[Order Date]])/3,0)</f>
        <v>Q4</v>
      </c>
      <c r="E2419" s="5">
        <f>MONTH(SalesDataTable[[#This Row],[Order Date]])</f>
        <v>11</v>
      </c>
      <c r="F2419" s="5" t="str">
        <f>TEXT(SalesDataTable[[#This Row],[Order Date]], "MMM")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25">
        <f>SalesDataTable[[#This Row],[Units Sold]]*SalesDataTable[[#This Row],[Unit Price]]</f>
        <v>205.74</v>
      </c>
      <c r="V2419" s="8">
        <f>SalesDataTable[[#This Row],[Units Sold]]*SalesDataTable[[#This Row],[Unit Price]]*SalesDataTable[[#This Row],[Discount %]]</f>
        <v>10.287000000000001</v>
      </c>
      <c r="W2419" s="5">
        <f>YEAR(SalesDataTable[[#This Row],[Order Date]])</f>
        <v>2026</v>
      </c>
      <c r="X2419" s="8" t="str">
        <f>"Q"&amp;ROUNDUP(MONTH(SalesDataTable[[#This Row],[Order Date]])/3,0)</f>
        <v>Q4</v>
      </c>
      <c r="Y2419" s="9">
        <f>MONTH(SalesDataTable[[#This Row],[Order Date]])</f>
        <v>11</v>
      </c>
      <c r="Z2419" s="8" t="str">
        <f>TEXT(SalesDataTable[[#This Row],[Order Date]],"mmm")</f>
        <v>Nov</v>
      </c>
    </row>
    <row r="2420" spans="1:26" ht="16">
      <c r="A2420" s="2">
        <v>1924</v>
      </c>
      <c r="B2420" s="3">
        <v>46348</v>
      </c>
      <c r="C2420" s="5">
        <f>YEAR(SalesDataTable[[#This Row],[Order Date]])</f>
        <v>2026</v>
      </c>
      <c r="D2420" s="14" t="str">
        <f>"Q"&amp;ROUNDUP(MONTH(SalesDataTable[[#This Row],[Order Date]])/3,0)</f>
        <v>Q4</v>
      </c>
      <c r="E2420" s="5">
        <f>MONTH(SalesDataTable[[#This Row],[Order Date]])</f>
        <v>11</v>
      </c>
      <c r="F2420" s="5" t="str">
        <f>TEXT(SalesDataTable[[#This Row],[Order Date]], "MMM")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25">
        <f>SalesDataTable[[#This Row],[Units Sold]]*SalesDataTable[[#This Row],[Unit Price]]</f>
        <v>152.97</v>
      </c>
      <c r="V2420" s="8">
        <f>SalesDataTable[[#This Row],[Units Sold]]*SalesDataTable[[#This Row],[Unit Price]]*SalesDataTable[[#This Row],[Discount %]]</f>
        <v>30.594000000000001</v>
      </c>
      <c r="W2420" s="5">
        <f>YEAR(SalesDataTable[[#This Row],[Order Date]])</f>
        <v>2026</v>
      </c>
      <c r="X2420" s="8" t="str">
        <f>"Q"&amp;ROUNDUP(MONTH(SalesDataTable[[#This Row],[Order Date]])/3,0)</f>
        <v>Q4</v>
      </c>
      <c r="Y2420" s="9">
        <f>MONTH(SalesDataTable[[#This Row],[Order Date]])</f>
        <v>11</v>
      </c>
      <c r="Z2420" s="8" t="str">
        <f>TEXT(SalesDataTable[[#This Row],[Order Date]],"mmm")</f>
        <v>Nov</v>
      </c>
    </row>
    <row r="2421" spans="1:26" ht="16">
      <c r="A2421" s="2">
        <v>3829</v>
      </c>
      <c r="B2421" s="3">
        <v>46348</v>
      </c>
      <c r="C2421" s="5">
        <f>YEAR(SalesDataTable[[#This Row],[Order Date]])</f>
        <v>2026</v>
      </c>
      <c r="D2421" s="14" t="str">
        <f>"Q"&amp;ROUNDUP(MONTH(SalesDataTable[[#This Row],[Order Date]])/3,0)</f>
        <v>Q4</v>
      </c>
      <c r="E2421" s="5">
        <f>MONTH(SalesDataTable[[#This Row],[Order Date]])</f>
        <v>11</v>
      </c>
      <c r="F2421" s="5" t="str">
        <f>TEXT(SalesDataTable[[#This Row],[Order Date]], "MMM")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25">
        <f>SalesDataTable[[#This Row],[Units Sold]]*SalesDataTable[[#This Row],[Unit Price]]</f>
        <v>39.94</v>
      </c>
      <c r="V2421" s="8">
        <f>SalesDataTable[[#This Row],[Units Sold]]*SalesDataTable[[#This Row],[Unit Price]]*SalesDataTable[[#This Row],[Discount %]]</f>
        <v>3.9939999999999998</v>
      </c>
      <c r="W2421" s="5">
        <f>YEAR(SalesDataTable[[#This Row],[Order Date]])</f>
        <v>2026</v>
      </c>
      <c r="X2421" s="8" t="str">
        <f>"Q"&amp;ROUNDUP(MONTH(SalesDataTable[[#This Row],[Order Date]])/3,0)</f>
        <v>Q4</v>
      </c>
      <c r="Y2421" s="9">
        <f>MONTH(SalesDataTable[[#This Row],[Order Date]])</f>
        <v>11</v>
      </c>
      <c r="Z2421" s="8" t="str">
        <f>TEXT(SalesDataTable[[#This Row],[Order Date]],"mmm")</f>
        <v>Nov</v>
      </c>
    </row>
    <row r="2422" spans="1:26" ht="16">
      <c r="A2422" s="2">
        <v>5065</v>
      </c>
      <c r="B2422" s="3">
        <v>46348</v>
      </c>
      <c r="C2422" s="5">
        <f>YEAR(SalesDataTable[[#This Row],[Order Date]])</f>
        <v>2026</v>
      </c>
      <c r="D2422" s="14" t="str">
        <f>"Q"&amp;ROUNDUP(MONTH(SalesDataTable[[#This Row],[Order Date]])/3,0)</f>
        <v>Q4</v>
      </c>
      <c r="E2422" s="5">
        <f>MONTH(SalesDataTable[[#This Row],[Order Date]])</f>
        <v>11</v>
      </c>
      <c r="F2422" s="5" t="str">
        <f>TEXT(SalesDataTable[[#This Row],[Order Date]], "MMM")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25">
        <f>SalesDataTable[[#This Row],[Units Sold]]*SalesDataTable[[#This Row],[Unit Price]]</f>
        <v>332.3</v>
      </c>
      <c r="V2422" s="8">
        <f>SalesDataTable[[#This Row],[Units Sold]]*SalesDataTable[[#This Row],[Unit Price]]*SalesDataTable[[#This Row],[Discount %]]</f>
        <v>0</v>
      </c>
      <c r="W2422" s="5">
        <f>YEAR(SalesDataTable[[#This Row],[Order Date]])</f>
        <v>2026</v>
      </c>
      <c r="X2422" s="8" t="str">
        <f>"Q"&amp;ROUNDUP(MONTH(SalesDataTable[[#This Row],[Order Date]])/3,0)</f>
        <v>Q4</v>
      </c>
      <c r="Y2422" s="9">
        <f>MONTH(SalesDataTable[[#This Row],[Order Date]])</f>
        <v>11</v>
      </c>
      <c r="Z2422" s="8" t="str">
        <f>TEXT(SalesDataTable[[#This Row],[Order Date]],"mmm")</f>
        <v>Nov</v>
      </c>
    </row>
    <row r="2423" spans="1:26" ht="16">
      <c r="A2423" s="2">
        <v>5146</v>
      </c>
      <c r="B2423" s="3">
        <v>46348</v>
      </c>
      <c r="C2423" s="5">
        <f>YEAR(SalesDataTable[[#This Row],[Order Date]])</f>
        <v>2026</v>
      </c>
      <c r="D2423" s="14" t="str">
        <f>"Q"&amp;ROUNDUP(MONTH(SalesDataTable[[#This Row],[Order Date]])/3,0)</f>
        <v>Q4</v>
      </c>
      <c r="E2423" s="5">
        <f>MONTH(SalesDataTable[[#This Row],[Order Date]])</f>
        <v>11</v>
      </c>
      <c r="F2423" s="5" t="str">
        <f>TEXT(SalesDataTable[[#This Row],[Order Date]], "MMM")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25">
        <f>SalesDataTable[[#This Row],[Units Sold]]*SalesDataTable[[#This Row],[Unit Price]]</f>
        <v>35.79</v>
      </c>
      <c r="V2423" s="8">
        <f>SalesDataTable[[#This Row],[Units Sold]]*SalesDataTable[[#This Row],[Unit Price]]*SalesDataTable[[#This Row],[Discount %]]</f>
        <v>3.5790000000000002</v>
      </c>
      <c r="W2423" s="5">
        <f>YEAR(SalesDataTable[[#This Row],[Order Date]])</f>
        <v>2026</v>
      </c>
      <c r="X2423" s="8" t="str">
        <f>"Q"&amp;ROUNDUP(MONTH(SalesDataTable[[#This Row],[Order Date]])/3,0)</f>
        <v>Q4</v>
      </c>
      <c r="Y2423" s="9">
        <f>MONTH(SalesDataTable[[#This Row],[Order Date]])</f>
        <v>11</v>
      </c>
      <c r="Z2423" s="8" t="str">
        <f>TEXT(SalesDataTable[[#This Row],[Order Date]],"mmm")</f>
        <v>Nov</v>
      </c>
    </row>
    <row r="2424" spans="1:26" ht="16">
      <c r="A2424" s="2">
        <v>320</v>
      </c>
      <c r="B2424" s="3">
        <v>46349</v>
      </c>
      <c r="C2424" s="5">
        <f>YEAR(SalesDataTable[[#This Row],[Order Date]])</f>
        <v>2026</v>
      </c>
      <c r="D2424" s="14" t="str">
        <f>"Q"&amp;ROUNDUP(MONTH(SalesDataTable[[#This Row],[Order Date]])/3,0)</f>
        <v>Q4</v>
      </c>
      <c r="E2424" s="5">
        <f>MONTH(SalesDataTable[[#This Row],[Order Date]])</f>
        <v>11</v>
      </c>
      <c r="F2424" s="5" t="str">
        <f>TEXT(SalesDataTable[[#This Row],[Order Date]], "MMM")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25">
        <f>SalesDataTable[[#This Row],[Units Sold]]*SalesDataTable[[#This Row],[Unit Price]]</f>
        <v>982.65</v>
      </c>
      <c r="V2424" s="8">
        <f>SalesDataTable[[#This Row],[Units Sold]]*SalesDataTable[[#This Row],[Unit Price]]*SalesDataTable[[#This Row],[Discount %]]</f>
        <v>147.39749999999998</v>
      </c>
      <c r="W2424" s="5">
        <f>YEAR(SalesDataTable[[#This Row],[Order Date]])</f>
        <v>2026</v>
      </c>
      <c r="X2424" s="8" t="str">
        <f>"Q"&amp;ROUNDUP(MONTH(SalesDataTable[[#This Row],[Order Date]])/3,0)</f>
        <v>Q4</v>
      </c>
      <c r="Y2424" s="9">
        <f>MONTH(SalesDataTable[[#This Row],[Order Date]])</f>
        <v>11</v>
      </c>
      <c r="Z2424" s="8" t="str">
        <f>TEXT(SalesDataTable[[#This Row],[Order Date]],"mmm")</f>
        <v>Nov</v>
      </c>
    </row>
    <row r="2425" spans="1:26" ht="16">
      <c r="A2425" s="2">
        <v>1250</v>
      </c>
      <c r="B2425" s="3">
        <v>46349</v>
      </c>
      <c r="C2425" s="5">
        <f>YEAR(SalesDataTable[[#This Row],[Order Date]])</f>
        <v>2026</v>
      </c>
      <c r="D2425" s="14" t="str">
        <f>"Q"&amp;ROUNDUP(MONTH(SalesDataTable[[#This Row],[Order Date]])/3,0)</f>
        <v>Q4</v>
      </c>
      <c r="E2425" s="5">
        <f>MONTH(SalesDataTable[[#This Row],[Order Date]])</f>
        <v>11</v>
      </c>
      <c r="F2425" s="5" t="str">
        <f>TEXT(SalesDataTable[[#This Row],[Order Date]], "MMM")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25">
        <f>SalesDataTable[[#This Row],[Units Sold]]*SalesDataTable[[#This Row],[Unit Price]]</f>
        <v>218.10000000000002</v>
      </c>
      <c r="V2425" s="8">
        <f>SalesDataTable[[#This Row],[Units Sold]]*SalesDataTable[[#This Row],[Unit Price]]*SalesDataTable[[#This Row],[Discount %]]</f>
        <v>0</v>
      </c>
      <c r="W2425" s="5">
        <f>YEAR(SalesDataTable[[#This Row],[Order Date]])</f>
        <v>2026</v>
      </c>
      <c r="X2425" s="8" t="str">
        <f>"Q"&amp;ROUNDUP(MONTH(SalesDataTable[[#This Row],[Order Date]])/3,0)</f>
        <v>Q4</v>
      </c>
      <c r="Y2425" s="9">
        <f>MONTH(SalesDataTable[[#This Row],[Order Date]])</f>
        <v>11</v>
      </c>
      <c r="Z2425" s="8" t="str">
        <f>TEXT(SalesDataTable[[#This Row],[Order Date]],"mmm")</f>
        <v>Nov</v>
      </c>
    </row>
    <row r="2426" spans="1:26" ht="16">
      <c r="A2426" s="2">
        <v>2584</v>
      </c>
      <c r="B2426" s="3">
        <v>46349</v>
      </c>
      <c r="C2426" s="5">
        <f>YEAR(SalesDataTable[[#This Row],[Order Date]])</f>
        <v>2026</v>
      </c>
      <c r="D2426" s="14" t="str">
        <f>"Q"&amp;ROUNDUP(MONTH(SalesDataTable[[#This Row],[Order Date]])/3,0)</f>
        <v>Q4</v>
      </c>
      <c r="E2426" s="5">
        <f>MONTH(SalesDataTable[[#This Row],[Order Date]])</f>
        <v>11</v>
      </c>
      <c r="F2426" s="5" t="str">
        <f>TEXT(SalesDataTable[[#This Row],[Order Date]], "MMM")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25">
        <f>SalesDataTable[[#This Row],[Units Sold]]*SalesDataTable[[#This Row],[Unit Price]]</f>
        <v>2883.45</v>
      </c>
      <c r="V2426" s="8">
        <f>SalesDataTable[[#This Row],[Units Sold]]*SalesDataTable[[#This Row],[Unit Price]]*SalesDataTable[[#This Row],[Discount %]]</f>
        <v>432.51749999999998</v>
      </c>
      <c r="W2426" s="5">
        <f>YEAR(SalesDataTable[[#This Row],[Order Date]])</f>
        <v>2026</v>
      </c>
      <c r="X2426" s="8" t="str">
        <f>"Q"&amp;ROUNDUP(MONTH(SalesDataTable[[#This Row],[Order Date]])/3,0)</f>
        <v>Q4</v>
      </c>
      <c r="Y2426" s="9">
        <f>MONTH(SalesDataTable[[#This Row],[Order Date]])</f>
        <v>11</v>
      </c>
      <c r="Z2426" s="8" t="str">
        <f>TEXT(SalesDataTable[[#This Row],[Order Date]],"mmm")</f>
        <v>Nov</v>
      </c>
    </row>
    <row r="2427" spans="1:26" ht="16">
      <c r="A2427" s="2">
        <v>2717</v>
      </c>
      <c r="B2427" s="3">
        <v>46349</v>
      </c>
      <c r="C2427" s="5">
        <f>YEAR(SalesDataTable[[#This Row],[Order Date]])</f>
        <v>2026</v>
      </c>
      <c r="D2427" s="14" t="str">
        <f>"Q"&amp;ROUNDUP(MONTH(SalesDataTable[[#This Row],[Order Date]])/3,0)</f>
        <v>Q4</v>
      </c>
      <c r="E2427" s="5">
        <f>MONTH(SalesDataTable[[#This Row],[Order Date]])</f>
        <v>11</v>
      </c>
      <c r="F2427" s="5" t="str">
        <f>TEXT(SalesDataTable[[#This Row],[Order Date]], "MMM")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25">
        <f>SalesDataTable[[#This Row],[Units Sold]]*SalesDataTable[[#This Row],[Unit Price]]</f>
        <v>335.8</v>
      </c>
      <c r="V2427" s="8">
        <f>SalesDataTable[[#This Row],[Units Sold]]*SalesDataTable[[#This Row],[Unit Price]]*SalesDataTable[[#This Row],[Discount %]]</f>
        <v>50.37</v>
      </c>
      <c r="W2427" s="5">
        <f>YEAR(SalesDataTable[[#This Row],[Order Date]])</f>
        <v>2026</v>
      </c>
      <c r="X2427" s="8" t="str">
        <f>"Q"&amp;ROUNDUP(MONTH(SalesDataTable[[#This Row],[Order Date]])/3,0)</f>
        <v>Q4</v>
      </c>
      <c r="Y2427" s="9">
        <f>MONTH(SalesDataTable[[#This Row],[Order Date]])</f>
        <v>11</v>
      </c>
      <c r="Z2427" s="8" t="str">
        <f>TEXT(SalesDataTable[[#This Row],[Order Date]],"mmm")</f>
        <v>Nov</v>
      </c>
    </row>
    <row r="2428" spans="1:26" ht="16">
      <c r="A2428" s="2">
        <v>2737</v>
      </c>
      <c r="B2428" s="3">
        <v>46349</v>
      </c>
      <c r="C2428" s="5">
        <f>YEAR(SalesDataTable[[#This Row],[Order Date]])</f>
        <v>2026</v>
      </c>
      <c r="D2428" s="14" t="str">
        <f>"Q"&amp;ROUNDUP(MONTH(SalesDataTable[[#This Row],[Order Date]])/3,0)</f>
        <v>Q4</v>
      </c>
      <c r="E2428" s="5">
        <f>MONTH(SalesDataTable[[#This Row],[Order Date]])</f>
        <v>11</v>
      </c>
      <c r="F2428" s="5" t="str">
        <f>TEXT(SalesDataTable[[#This Row],[Order Date]], "MMM")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25">
        <f>SalesDataTable[[#This Row],[Units Sold]]*SalesDataTable[[#This Row],[Unit Price]]</f>
        <v>161.41999999999999</v>
      </c>
      <c r="V2428" s="8">
        <f>SalesDataTable[[#This Row],[Units Sold]]*SalesDataTable[[#This Row],[Unit Price]]*SalesDataTable[[#This Row],[Discount %]]</f>
        <v>16.141999999999999</v>
      </c>
      <c r="W2428" s="5">
        <f>YEAR(SalesDataTable[[#This Row],[Order Date]])</f>
        <v>2026</v>
      </c>
      <c r="X2428" s="8" t="str">
        <f>"Q"&amp;ROUNDUP(MONTH(SalesDataTable[[#This Row],[Order Date]])/3,0)</f>
        <v>Q4</v>
      </c>
      <c r="Y2428" s="9">
        <f>MONTH(SalesDataTable[[#This Row],[Order Date]])</f>
        <v>11</v>
      </c>
      <c r="Z2428" s="8" t="str">
        <f>TEXT(SalesDataTable[[#This Row],[Order Date]],"mmm")</f>
        <v>Nov</v>
      </c>
    </row>
    <row r="2429" spans="1:26" ht="16">
      <c r="A2429" s="2">
        <v>3021</v>
      </c>
      <c r="B2429" s="3">
        <v>46349</v>
      </c>
      <c r="C2429" s="5">
        <f>YEAR(SalesDataTable[[#This Row],[Order Date]])</f>
        <v>2026</v>
      </c>
      <c r="D2429" s="14" t="str">
        <f>"Q"&amp;ROUNDUP(MONTH(SalesDataTable[[#This Row],[Order Date]])/3,0)</f>
        <v>Q4</v>
      </c>
      <c r="E2429" s="5">
        <f>MONTH(SalesDataTable[[#This Row],[Order Date]])</f>
        <v>11</v>
      </c>
      <c r="F2429" s="5" t="str">
        <f>TEXT(SalesDataTable[[#This Row],[Order Date]], "MMM")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25">
        <f>SalesDataTable[[#This Row],[Units Sold]]*SalesDataTable[[#This Row],[Unit Price]]</f>
        <v>71.66</v>
      </c>
      <c r="V2429" s="8">
        <f>SalesDataTable[[#This Row],[Units Sold]]*SalesDataTable[[#This Row],[Unit Price]]*SalesDataTable[[#This Row],[Discount %]]</f>
        <v>14.332000000000001</v>
      </c>
      <c r="W2429" s="5">
        <f>YEAR(SalesDataTable[[#This Row],[Order Date]])</f>
        <v>2026</v>
      </c>
      <c r="X2429" s="8" t="str">
        <f>"Q"&amp;ROUNDUP(MONTH(SalesDataTable[[#This Row],[Order Date]])/3,0)</f>
        <v>Q4</v>
      </c>
      <c r="Y2429" s="9">
        <f>MONTH(SalesDataTable[[#This Row],[Order Date]])</f>
        <v>11</v>
      </c>
      <c r="Z2429" s="8" t="str">
        <f>TEXT(SalesDataTable[[#This Row],[Order Date]],"mmm")</f>
        <v>Nov</v>
      </c>
    </row>
    <row r="2430" spans="1:26" ht="16">
      <c r="A2430" s="2">
        <v>5199</v>
      </c>
      <c r="B2430" s="3">
        <v>46349</v>
      </c>
      <c r="C2430" s="5">
        <f>YEAR(SalesDataTable[[#This Row],[Order Date]])</f>
        <v>2026</v>
      </c>
      <c r="D2430" s="14" t="str">
        <f>"Q"&amp;ROUNDUP(MONTH(SalesDataTable[[#This Row],[Order Date]])/3,0)</f>
        <v>Q4</v>
      </c>
      <c r="E2430" s="5">
        <f>MONTH(SalesDataTable[[#This Row],[Order Date]])</f>
        <v>11</v>
      </c>
      <c r="F2430" s="5" t="str">
        <f>TEXT(SalesDataTable[[#This Row],[Order Date]], "MMM")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25">
        <f>SalesDataTable[[#This Row],[Units Sold]]*SalesDataTable[[#This Row],[Unit Price]]</f>
        <v>626.15</v>
      </c>
      <c r="V2430" s="8">
        <f>SalesDataTable[[#This Row],[Units Sold]]*SalesDataTable[[#This Row],[Unit Price]]*SalesDataTable[[#This Row],[Discount %]]</f>
        <v>31.307500000000001</v>
      </c>
      <c r="W2430" s="5">
        <f>YEAR(SalesDataTable[[#This Row],[Order Date]])</f>
        <v>2026</v>
      </c>
      <c r="X2430" s="8" t="str">
        <f>"Q"&amp;ROUNDUP(MONTH(SalesDataTable[[#This Row],[Order Date]])/3,0)</f>
        <v>Q4</v>
      </c>
      <c r="Y2430" s="9">
        <f>MONTH(SalesDataTable[[#This Row],[Order Date]])</f>
        <v>11</v>
      </c>
      <c r="Z2430" s="8" t="str">
        <f>TEXT(SalesDataTable[[#This Row],[Order Date]],"mmm")</f>
        <v>Nov</v>
      </c>
    </row>
    <row r="2431" spans="1:26" ht="16">
      <c r="A2431" s="2">
        <v>1202</v>
      </c>
      <c r="B2431" s="3">
        <v>46350</v>
      </c>
      <c r="C2431" s="5">
        <f>YEAR(SalesDataTable[[#This Row],[Order Date]])</f>
        <v>2026</v>
      </c>
      <c r="D2431" s="14" t="str">
        <f>"Q"&amp;ROUNDUP(MONTH(SalesDataTable[[#This Row],[Order Date]])/3,0)</f>
        <v>Q4</v>
      </c>
      <c r="E2431" s="5">
        <f>MONTH(SalesDataTable[[#This Row],[Order Date]])</f>
        <v>11</v>
      </c>
      <c r="F2431" s="5" t="str">
        <f>TEXT(SalesDataTable[[#This Row],[Order Date]], "MMM")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25">
        <f>SalesDataTable[[#This Row],[Units Sold]]*SalesDataTable[[#This Row],[Unit Price]]</f>
        <v>182.66</v>
      </c>
      <c r="V2431" s="8">
        <f>SalesDataTable[[#This Row],[Units Sold]]*SalesDataTable[[#This Row],[Unit Price]]*SalesDataTable[[#This Row],[Discount %]]</f>
        <v>27.398999999999997</v>
      </c>
      <c r="W2431" s="5">
        <f>YEAR(SalesDataTable[[#This Row],[Order Date]])</f>
        <v>2026</v>
      </c>
      <c r="X2431" s="8" t="str">
        <f>"Q"&amp;ROUNDUP(MONTH(SalesDataTable[[#This Row],[Order Date]])/3,0)</f>
        <v>Q4</v>
      </c>
      <c r="Y2431" s="9">
        <f>MONTH(SalesDataTable[[#This Row],[Order Date]])</f>
        <v>11</v>
      </c>
      <c r="Z2431" s="8" t="str">
        <f>TEXT(SalesDataTable[[#This Row],[Order Date]],"mmm")</f>
        <v>Nov</v>
      </c>
    </row>
    <row r="2432" spans="1:26" ht="16">
      <c r="A2432" s="2">
        <v>1365</v>
      </c>
      <c r="B2432" s="3">
        <v>46350</v>
      </c>
      <c r="C2432" s="5">
        <f>YEAR(SalesDataTable[[#This Row],[Order Date]])</f>
        <v>2026</v>
      </c>
      <c r="D2432" s="14" t="str">
        <f>"Q"&amp;ROUNDUP(MONTH(SalesDataTable[[#This Row],[Order Date]])/3,0)</f>
        <v>Q4</v>
      </c>
      <c r="E2432" s="5">
        <f>MONTH(SalesDataTable[[#This Row],[Order Date]])</f>
        <v>11</v>
      </c>
      <c r="F2432" s="5" t="str">
        <f>TEXT(SalesDataTable[[#This Row],[Order Date]], "MMM")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25">
        <f>SalesDataTable[[#This Row],[Units Sold]]*SalesDataTable[[#This Row],[Unit Price]]</f>
        <v>623.64</v>
      </c>
      <c r="V2432" s="8">
        <f>SalesDataTable[[#This Row],[Units Sold]]*SalesDataTable[[#This Row],[Unit Price]]*SalesDataTable[[#This Row],[Discount %]]</f>
        <v>0</v>
      </c>
      <c r="W2432" s="5">
        <f>YEAR(SalesDataTable[[#This Row],[Order Date]])</f>
        <v>2026</v>
      </c>
      <c r="X2432" s="8" t="str">
        <f>"Q"&amp;ROUNDUP(MONTH(SalesDataTable[[#This Row],[Order Date]])/3,0)</f>
        <v>Q4</v>
      </c>
      <c r="Y2432" s="9">
        <f>MONTH(SalesDataTable[[#This Row],[Order Date]])</f>
        <v>11</v>
      </c>
      <c r="Z2432" s="8" t="str">
        <f>TEXT(SalesDataTable[[#This Row],[Order Date]],"mmm")</f>
        <v>Nov</v>
      </c>
    </row>
    <row r="2433" spans="1:26" ht="16">
      <c r="A2433" s="2">
        <v>2575</v>
      </c>
      <c r="B2433" s="3">
        <v>46350</v>
      </c>
      <c r="C2433" s="5">
        <f>YEAR(SalesDataTable[[#This Row],[Order Date]])</f>
        <v>2026</v>
      </c>
      <c r="D2433" s="14" t="str">
        <f>"Q"&amp;ROUNDUP(MONTH(SalesDataTable[[#This Row],[Order Date]])/3,0)</f>
        <v>Q4</v>
      </c>
      <c r="E2433" s="5">
        <f>MONTH(SalesDataTable[[#This Row],[Order Date]])</f>
        <v>11</v>
      </c>
      <c r="F2433" s="5" t="str">
        <f>TEXT(SalesDataTable[[#This Row],[Order Date]], "MMM")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25">
        <f>SalesDataTable[[#This Row],[Units Sold]]*SalesDataTable[[#This Row],[Unit Price]]</f>
        <v>39.42</v>
      </c>
      <c r="V2433" s="8">
        <f>SalesDataTable[[#This Row],[Units Sold]]*SalesDataTable[[#This Row],[Unit Price]]*SalesDataTable[[#This Row],[Discount %]]</f>
        <v>0</v>
      </c>
      <c r="W2433" s="5">
        <f>YEAR(SalesDataTable[[#This Row],[Order Date]])</f>
        <v>2026</v>
      </c>
      <c r="X2433" s="8" t="str">
        <f>"Q"&amp;ROUNDUP(MONTH(SalesDataTable[[#This Row],[Order Date]])/3,0)</f>
        <v>Q4</v>
      </c>
      <c r="Y2433" s="9">
        <f>MONTH(SalesDataTable[[#This Row],[Order Date]])</f>
        <v>11</v>
      </c>
      <c r="Z2433" s="8" t="str">
        <f>TEXT(SalesDataTable[[#This Row],[Order Date]],"mmm")</f>
        <v>Nov</v>
      </c>
    </row>
    <row r="2434" spans="1:26" ht="16">
      <c r="A2434" s="2">
        <v>2673</v>
      </c>
      <c r="B2434" s="3">
        <v>46350</v>
      </c>
      <c r="C2434" s="5">
        <f>YEAR(SalesDataTable[[#This Row],[Order Date]])</f>
        <v>2026</v>
      </c>
      <c r="D2434" s="14" t="str">
        <f>"Q"&amp;ROUNDUP(MONTH(SalesDataTable[[#This Row],[Order Date]])/3,0)</f>
        <v>Q4</v>
      </c>
      <c r="E2434" s="5">
        <f>MONTH(SalesDataTable[[#This Row],[Order Date]])</f>
        <v>11</v>
      </c>
      <c r="F2434" s="5" t="str">
        <f>TEXT(SalesDataTable[[#This Row],[Order Date]], "MMM")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25">
        <f>SalesDataTable[[#This Row],[Units Sold]]*SalesDataTable[[#This Row],[Unit Price]]</f>
        <v>103.12</v>
      </c>
      <c r="V2434" s="8">
        <f>SalesDataTable[[#This Row],[Units Sold]]*SalesDataTable[[#This Row],[Unit Price]]*SalesDataTable[[#This Row],[Discount %]]</f>
        <v>5.1560000000000006</v>
      </c>
      <c r="W2434" s="5">
        <f>YEAR(SalesDataTable[[#This Row],[Order Date]])</f>
        <v>2026</v>
      </c>
      <c r="X2434" s="8" t="str">
        <f>"Q"&amp;ROUNDUP(MONTH(SalesDataTable[[#This Row],[Order Date]])/3,0)</f>
        <v>Q4</v>
      </c>
      <c r="Y2434" s="9">
        <f>MONTH(SalesDataTable[[#This Row],[Order Date]])</f>
        <v>11</v>
      </c>
      <c r="Z2434" s="8" t="str">
        <f>TEXT(SalesDataTable[[#This Row],[Order Date]],"mmm")</f>
        <v>Nov</v>
      </c>
    </row>
    <row r="2435" spans="1:26" ht="16">
      <c r="A2435" s="2">
        <v>4145</v>
      </c>
      <c r="B2435" s="3">
        <v>46350</v>
      </c>
      <c r="C2435" s="5">
        <f>YEAR(SalesDataTable[[#This Row],[Order Date]])</f>
        <v>2026</v>
      </c>
      <c r="D2435" s="14" t="str">
        <f>"Q"&amp;ROUNDUP(MONTH(SalesDataTable[[#This Row],[Order Date]])/3,0)</f>
        <v>Q4</v>
      </c>
      <c r="E2435" s="5">
        <f>MONTH(SalesDataTable[[#This Row],[Order Date]])</f>
        <v>11</v>
      </c>
      <c r="F2435" s="5" t="str">
        <f>TEXT(SalesDataTable[[#This Row],[Order Date]], "MMM")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25">
        <f>SalesDataTable[[#This Row],[Units Sold]]*SalesDataTable[[#This Row],[Unit Price]]</f>
        <v>120.49</v>
      </c>
      <c r="V2435" s="8">
        <f>SalesDataTable[[#This Row],[Units Sold]]*SalesDataTable[[#This Row],[Unit Price]]*SalesDataTable[[#This Row],[Discount %]]</f>
        <v>18.073499999999999</v>
      </c>
      <c r="W2435" s="5">
        <f>YEAR(SalesDataTable[[#This Row],[Order Date]])</f>
        <v>2026</v>
      </c>
      <c r="X2435" s="8" t="str">
        <f>"Q"&amp;ROUNDUP(MONTH(SalesDataTable[[#This Row],[Order Date]])/3,0)</f>
        <v>Q4</v>
      </c>
      <c r="Y2435" s="9">
        <f>MONTH(SalesDataTable[[#This Row],[Order Date]])</f>
        <v>11</v>
      </c>
      <c r="Z2435" s="8" t="str">
        <f>TEXT(SalesDataTable[[#This Row],[Order Date]],"mmm")</f>
        <v>Nov</v>
      </c>
    </row>
    <row r="2436" spans="1:26" ht="16">
      <c r="A2436" s="2">
        <v>4610</v>
      </c>
      <c r="B2436" s="3">
        <v>46350</v>
      </c>
      <c r="C2436" s="5">
        <f>YEAR(SalesDataTable[[#This Row],[Order Date]])</f>
        <v>2026</v>
      </c>
      <c r="D2436" s="14" t="str">
        <f>"Q"&amp;ROUNDUP(MONTH(SalesDataTable[[#This Row],[Order Date]])/3,0)</f>
        <v>Q4</v>
      </c>
      <c r="E2436" s="5">
        <f>MONTH(SalesDataTable[[#This Row],[Order Date]])</f>
        <v>11</v>
      </c>
      <c r="F2436" s="5" t="str">
        <f>TEXT(SalesDataTable[[#This Row],[Order Date]], "MMM")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25">
        <f>SalesDataTable[[#This Row],[Units Sold]]*SalesDataTable[[#This Row],[Unit Price]]</f>
        <v>307.92</v>
      </c>
      <c r="V2436" s="8">
        <f>SalesDataTable[[#This Row],[Units Sold]]*SalesDataTable[[#This Row],[Unit Price]]*SalesDataTable[[#This Row],[Discount %]]</f>
        <v>0</v>
      </c>
      <c r="W2436" s="5">
        <f>YEAR(SalesDataTable[[#This Row],[Order Date]])</f>
        <v>2026</v>
      </c>
      <c r="X2436" s="8" t="str">
        <f>"Q"&amp;ROUNDUP(MONTH(SalesDataTable[[#This Row],[Order Date]])/3,0)</f>
        <v>Q4</v>
      </c>
      <c r="Y2436" s="9">
        <f>MONTH(SalesDataTable[[#This Row],[Order Date]])</f>
        <v>11</v>
      </c>
      <c r="Z2436" s="8" t="str">
        <f>TEXT(SalesDataTable[[#This Row],[Order Date]],"mmm")</f>
        <v>Nov</v>
      </c>
    </row>
    <row r="2437" spans="1:26" ht="16">
      <c r="A2437" s="2">
        <v>4721</v>
      </c>
      <c r="B2437" s="3">
        <v>46350</v>
      </c>
      <c r="C2437" s="5">
        <f>YEAR(SalesDataTable[[#This Row],[Order Date]])</f>
        <v>2026</v>
      </c>
      <c r="D2437" s="14" t="str">
        <f>"Q"&amp;ROUNDUP(MONTH(SalesDataTable[[#This Row],[Order Date]])/3,0)</f>
        <v>Q4</v>
      </c>
      <c r="E2437" s="5">
        <f>MONTH(SalesDataTable[[#This Row],[Order Date]])</f>
        <v>11</v>
      </c>
      <c r="F2437" s="5" t="str">
        <f>TEXT(SalesDataTable[[#This Row],[Order Date]], "MMM")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25">
        <f>SalesDataTable[[#This Row],[Units Sold]]*SalesDataTable[[#This Row],[Unit Price]]</f>
        <v>39.85</v>
      </c>
      <c r="V2437" s="8">
        <f>SalesDataTable[[#This Row],[Units Sold]]*SalesDataTable[[#This Row],[Unit Price]]*SalesDataTable[[#This Row],[Discount %]]</f>
        <v>0</v>
      </c>
      <c r="W2437" s="5">
        <f>YEAR(SalesDataTable[[#This Row],[Order Date]])</f>
        <v>2026</v>
      </c>
      <c r="X2437" s="8" t="str">
        <f>"Q"&amp;ROUNDUP(MONTH(SalesDataTable[[#This Row],[Order Date]])/3,0)</f>
        <v>Q4</v>
      </c>
      <c r="Y2437" s="9">
        <f>MONTH(SalesDataTable[[#This Row],[Order Date]])</f>
        <v>11</v>
      </c>
      <c r="Z2437" s="8" t="str">
        <f>TEXT(SalesDataTable[[#This Row],[Order Date]],"mmm")</f>
        <v>Nov</v>
      </c>
    </row>
    <row r="2438" spans="1:26" ht="16">
      <c r="A2438" s="2">
        <v>324</v>
      </c>
      <c r="B2438" s="3">
        <v>46351</v>
      </c>
      <c r="C2438" s="5">
        <f>YEAR(SalesDataTable[[#This Row],[Order Date]])</f>
        <v>2026</v>
      </c>
      <c r="D2438" s="14" t="str">
        <f>"Q"&amp;ROUNDUP(MONTH(SalesDataTable[[#This Row],[Order Date]])/3,0)</f>
        <v>Q4</v>
      </c>
      <c r="E2438" s="5">
        <f>MONTH(SalesDataTable[[#This Row],[Order Date]])</f>
        <v>11</v>
      </c>
      <c r="F2438" s="5" t="str">
        <f>TEXT(SalesDataTable[[#This Row],[Order Date]], "MMM")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25">
        <f>SalesDataTable[[#This Row],[Units Sold]]*SalesDataTable[[#This Row],[Unit Price]]</f>
        <v>207.76</v>
      </c>
      <c r="V2438" s="8">
        <f>SalesDataTable[[#This Row],[Units Sold]]*SalesDataTable[[#This Row],[Unit Price]]*SalesDataTable[[#This Row],[Discount %]]</f>
        <v>31.163999999999998</v>
      </c>
      <c r="W2438" s="5">
        <f>YEAR(SalesDataTable[[#This Row],[Order Date]])</f>
        <v>2026</v>
      </c>
      <c r="X2438" s="8" t="str">
        <f>"Q"&amp;ROUNDUP(MONTH(SalesDataTable[[#This Row],[Order Date]])/3,0)</f>
        <v>Q4</v>
      </c>
      <c r="Y2438" s="9">
        <f>MONTH(SalesDataTable[[#This Row],[Order Date]])</f>
        <v>11</v>
      </c>
      <c r="Z2438" s="8" t="str">
        <f>TEXT(SalesDataTable[[#This Row],[Order Date]],"mmm")</f>
        <v>Nov</v>
      </c>
    </row>
    <row r="2439" spans="1:26" ht="16">
      <c r="A2439" s="2">
        <v>559</v>
      </c>
      <c r="B2439" s="3">
        <v>46351</v>
      </c>
      <c r="C2439" s="5">
        <f>YEAR(SalesDataTable[[#This Row],[Order Date]])</f>
        <v>2026</v>
      </c>
      <c r="D2439" s="14" t="str">
        <f>"Q"&amp;ROUNDUP(MONTH(SalesDataTable[[#This Row],[Order Date]])/3,0)</f>
        <v>Q4</v>
      </c>
      <c r="E2439" s="5">
        <f>MONTH(SalesDataTable[[#This Row],[Order Date]])</f>
        <v>11</v>
      </c>
      <c r="F2439" s="5" t="str">
        <f>TEXT(SalesDataTable[[#This Row],[Order Date]], "MMM")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25">
        <f>SalesDataTable[[#This Row],[Units Sold]]*SalesDataTable[[#This Row],[Unit Price]]</f>
        <v>268.38</v>
      </c>
      <c r="V2439" s="8">
        <f>SalesDataTable[[#This Row],[Units Sold]]*SalesDataTable[[#This Row],[Unit Price]]*SalesDataTable[[#This Row],[Discount %]]</f>
        <v>26.838000000000001</v>
      </c>
      <c r="W2439" s="5">
        <f>YEAR(SalesDataTable[[#This Row],[Order Date]])</f>
        <v>2026</v>
      </c>
      <c r="X2439" s="8" t="str">
        <f>"Q"&amp;ROUNDUP(MONTH(SalesDataTable[[#This Row],[Order Date]])/3,0)</f>
        <v>Q4</v>
      </c>
      <c r="Y2439" s="9">
        <f>MONTH(SalesDataTable[[#This Row],[Order Date]])</f>
        <v>11</v>
      </c>
      <c r="Z2439" s="8" t="str">
        <f>TEXT(SalesDataTable[[#This Row],[Order Date]],"mmm")</f>
        <v>Nov</v>
      </c>
    </row>
    <row r="2440" spans="1:26" ht="16">
      <c r="A2440" s="2">
        <v>1108</v>
      </c>
      <c r="B2440" s="3">
        <v>46351</v>
      </c>
      <c r="C2440" s="5">
        <f>YEAR(SalesDataTable[[#This Row],[Order Date]])</f>
        <v>2026</v>
      </c>
      <c r="D2440" s="14" t="str">
        <f>"Q"&amp;ROUNDUP(MONTH(SalesDataTable[[#This Row],[Order Date]])/3,0)</f>
        <v>Q4</v>
      </c>
      <c r="E2440" s="5">
        <f>MONTH(SalesDataTable[[#This Row],[Order Date]])</f>
        <v>11</v>
      </c>
      <c r="F2440" s="5" t="str">
        <f>TEXT(SalesDataTable[[#This Row],[Order Date]], "MMM")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25">
        <f>SalesDataTable[[#This Row],[Units Sold]]*SalesDataTable[[#This Row],[Unit Price]]</f>
        <v>37.06</v>
      </c>
      <c r="V2440" s="8">
        <f>SalesDataTable[[#This Row],[Units Sold]]*SalesDataTable[[#This Row],[Unit Price]]*SalesDataTable[[#This Row],[Discount %]]</f>
        <v>3.7060000000000004</v>
      </c>
      <c r="W2440" s="5">
        <f>YEAR(SalesDataTable[[#This Row],[Order Date]])</f>
        <v>2026</v>
      </c>
      <c r="X2440" s="8" t="str">
        <f>"Q"&amp;ROUNDUP(MONTH(SalesDataTable[[#This Row],[Order Date]])/3,0)</f>
        <v>Q4</v>
      </c>
      <c r="Y2440" s="9">
        <f>MONTH(SalesDataTable[[#This Row],[Order Date]])</f>
        <v>11</v>
      </c>
      <c r="Z2440" s="8" t="str">
        <f>TEXT(SalesDataTable[[#This Row],[Order Date]],"mmm")</f>
        <v>Nov</v>
      </c>
    </row>
    <row r="2441" spans="1:26" ht="16">
      <c r="A2441" s="2">
        <v>1344</v>
      </c>
      <c r="B2441" s="3">
        <v>46351</v>
      </c>
      <c r="C2441" s="5">
        <f>YEAR(SalesDataTable[[#This Row],[Order Date]])</f>
        <v>2026</v>
      </c>
      <c r="D2441" s="14" t="str">
        <f>"Q"&amp;ROUNDUP(MONTH(SalesDataTable[[#This Row],[Order Date]])/3,0)</f>
        <v>Q4</v>
      </c>
      <c r="E2441" s="5">
        <f>MONTH(SalesDataTable[[#This Row],[Order Date]])</f>
        <v>11</v>
      </c>
      <c r="F2441" s="5" t="str">
        <f>TEXT(SalesDataTable[[#This Row],[Order Date]], "MMM")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25">
        <f>SalesDataTable[[#This Row],[Units Sold]]*SalesDataTable[[#This Row],[Unit Price]]</f>
        <v>540.84</v>
      </c>
      <c r="V2441" s="8">
        <f>SalesDataTable[[#This Row],[Units Sold]]*SalesDataTable[[#This Row],[Unit Price]]*SalesDataTable[[#This Row],[Discount %]]</f>
        <v>27.042000000000002</v>
      </c>
      <c r="W2441" s="5">
        <f>YEAR(SalesDataTable[[#This Row],[Order Date]])</f>
        <v>2026</v>
      </c>
      <c r="X2441" s="8" t="str">
        <f>"Q"&amp;ROUNDUP(MONTH(SalesDataTable[[#This Row],[Order Date]])/3,0)</f>
        <v>Q4</v>
      </c>
      <c r="Y2441" s="9">
        <f>MONTH(SalesDataTable[[#This Row],[Order Date]])</f>
        <v>11</v>
      </c>
      <c r="Z2441" s="8" t="str">
        <f>TEXT(SalesDataTable[[#This Row],[Order Date]],"mmm")</f>
        <v>Nov</v>
      </c>
    </row>
    <row r="2442" spans="1:26" ht="16">
      <c r="A2442" s="2">
        <v>1922</v>
      </c>
      <c r="B2442" s="3">
        <v>46351</v>
      </c>
      <c r="C2442" s="5">
        <f>YEAR(SalesDataTable[[#This Row],[Order Date]])</f>
        <v>2026</v>
      </c>
      <c r="D2442" s="14" t="str">
        <f>"Q"&amp;ROUNDUP(MONTH(SalesDataTable[[#This Row],[Order Date]])/3,0)</f>
        <v>Q4</v>
      </c>
      <c r="E2442" s="5">
        <f>MONTH(SalesDataTable[[#This Row],[Order Date]])</f>
        <v>11</v>
      </c>
      <c r="F2442" s="5" t="str">
        <f>TEXT(SalesDataTable[[#This Row],[Order Date]], "MMM")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25">
        <f>SalesDataTable[[#This Row],[Units Sold]]*SalesDataTable[[#This Row],[Unit Price]]</f>
        <v>291.54000000000002</v>
      </c>
      <c r="V2442" s="8">
        <f>SalesDataTable[[#This Row],[Units Sold]]*SalesDataTable[[#This Row],[Unit Price]]*SalesDataTable[[#This Row],[Discount %]]</f>
        <v>29.154000000000003</v>
      </c>
      <c r="W2442" s="5">
        <f>YEAR(SalesDataTable[[#This Row],[Order Date]])</f>
        <v>2026</v>
      </c>
      <c r="X2442" s="8" t="str">
        <f>"Q"&amp;ROUNDUP(MONTH(SalesDataTable[[#This Row],[Order Date]])/3,0)</f>
        <v>Q4</v>
      </c>
      <c r="Y2442" s="9">
        <f>MONTH(SalesDataTable[[#This Row],[Order Date]])</f>
        <v>11</v>
      </c>
      <c r="Z2442" s="8" t="str">
        <f>TEXT(SalesDataTable[[#This Row],[Order Date]],"mmm")</f>
        <v>Nov</v>
      </c>
    </row>
    <row r="2443" spans="1:26" ht="16">
      <c r="A2443" s="2">
        <v>2343</v>
      </c>
      <c r="B2443" s="3">
        <v>46351</v>
      </c>
      <c r="C2443" s="5">
        <f>YEAR(SalesDataTable[[#This Row],[Order Date]])</f>
        <v>2026</v>
      </c>
      <c r="D2443" s="14" t="str">
        <f>"Q"&amp;ROUNDUP(MONTH(SalesDataTable[[#This Row],[Order Date]])/3,0)</f>
        <v>Q4</v>
      </c>
      <c r="E2443" s="5">
        <f>MONTH(SalesDataTable[[#This Row],[Order Date]])</f>
        <v>11</v>
      </c>
      <c r="F2443" s="5" t="str">
        <f>TEXT(SalesDataTable[[#This Row],[Order Date]], "MMM")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25">
        <f>SalesDataTable[[#This Row],[Units Sold]]*SalesDataTable[[#This Row],[Unit Price]]</f>
        <v>121.53</v>
      </c>
      <c r="V2443" s="8">
        <f>SalesDataTable[[#This Row],[Units Sold]]*SalesDataTable[[#This Row],[Unit Price]]*SalesDataTable[[#This Row],[Discount %]]</f>
        <v>18.229499999999998</v>
      </c>
      <c r="W2443" s="5">
        <f>YEAR(SalesDataTable[[#This Row],[Order Date]])</f>
        <v>2026</v>
      </c>
      <c r="X2443" s="8" t="str">
        <f>"Q"&amp;ROUNDUP(MONTH(SalesDataTable[[#This Row],[Order Date]])/3,0)</f>
        <v>Q4</v>
      </c>
      <c r="Y2443" s="9">
        <f>MONTH(SalesDataTable[[#This Row],[Order Date]])</f>
        <v>11</v>
      </c>
      <c r="Z2443" s="8" t="str">
        <f>TEXT(SalesDataTable[[#This Row],[Order Date]],"mmm")</f>
        <v>Nov</v>
      </c>
    </row>
    <row r="2444" spans="1:26" ht="16">
      <c r="A2444" s="2">
        <v>2466</v>
      </c>
      <c r="B2444" s="3">
        <v>46351</v>
      </c>
      <c r="C2444" s="5">
        <f>YEAR(SalesDataTable[[#This Row],[Order Date]])</f>
        <v>2026</v>
      </c>
      <c r="D2444" s="14" t="str">
        <f>"Q"&amp;ROUNDUP(MONTH(SalesDataTable[[#This Row],[Order Date]])/3,0)</f>
        <v>Q4</v>
      </c>
      <c r="E2444" s="5">
        <f>MONTH(SalesDataTable[[#This Row],[Order Date]])</f>
        <v>11</v>
      </c>
      <c r="F2444" s="5" t="str">
        <f>TEXT(SalesDataTable[[#This Row],[Order Date]], "MMM")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25">
        <f>SalesDataTable[[#This Row],[Units Sold]]*SalesDataTable[[#This Row],[Unit Price]]</f>
        <v>81.02</v>
      </c>
      <c r="V2444" s="8">
        <f>SalesDataTable[[#This Row],[Units Sold]]*SalesDataTable[[#This Row],[Unit Price]]*SalesDataTable[[#This Row],[Discount %]]</f>
        <v>4.0510000000000002</v>
      </c>
      <c r="W2444" s="5">
        <f>YEAR(SalesDataTable[[#This Row],[Order Date]])</f>
        <v>2026</v>
      </c>
      <c r="X2444" s="8" t="str">
        <f>"Q"&amp;ROUNDUP(MONTH(SalesDataTable[[#This Row],[Order Date]])/3,0)</f>
        <v>Q4</v>
      </c>
      <c r="Y2444" s="9">
        <f>MONTH(SalesDataTable[[#This Row],[Order Date]])</f>
        <v>11</v>
      </c>
      <c r="Z2444" s="8" t="str">
        <f>TEXT(SalesDataTable[[#This Row],[Order Date]],"mmm")</f>
        <v>Nov</v>
      </c>
    </row>
    <row r="2445" spans="1:26" ht="16">
      <c r="A2445" s="2">
        <v>2647</v>
      </c>
      <c r="B2445" s="3">
        <v>46351</v>
      </c>
      <c r="C2445" s="5">
        <f>YEAR(SalesDataTable[[#This Row],[Order Date]])</f>
        <v>2026</v>
      </c>
      <c r="D2445" s="14" t="str">
        <f>"Q"&amp;ROUNDUP(MONTH(SalesDataTable[[#This Row],[Order Date]])/3,0)</f>
        <v>Q4</v>
      </c>
      <c r="E2445" s="5">
        <f>MONTH(SalesDataTable[[#This Row],[Order Date]])</f>
        <v>11</v>
      </c>
      <c r="F2445" s="5" t="str">
        <f>TEXT(SalesDataTable[[#This Row],[Order Date]], "MMM")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25">
        <f>SalesDataTable[[#This Row],[Units Sold]]*SalesDataTable[[#This Row],[Unit Price]]</f>
        <v>70.099999999999994</v>
      </c>
      <c r="V2445" s="8">
        <f>SalesDataTable[[#This Row],[Units Sold]]*SalesDataTable[[#This Row],[Unit Price]]*SalesDataTable[[#This Row],[Discount %]]</f>
        <v>10.514999999999999</v>
      </c>
      <c r="W2445" s="5">
        <f>YEAR(SalesDataTable[[#This Row],[Order Date]])</f>
        <v>2026</v>
      </c>
      <c r="X2445" s="8" t="str">
        <f>"Q"&amp;ROUNDUP(MONTH(SalesDataTable[[#This Row],[Order Date]])/3,0)</f>
        <v>Q4</v>
      </c>
      <c r="Y2445" s="9">
        <f>MONTH(SalesDataTable[[#This Row],[Order Date]])</f>
        <v>11</v>
      </c>
      <c r="Z2445" s="8" t="str">
        <f>TEXT(SalesDataTable[[#This Row],[Order Date]],"mmm")</f>
        <v>Nov</v>
      </c>
    </row>
    <row r="2446" spans="1:26" ht="16">
      <c r="A2446" s="2">
        <v>2958</v>
      </c>
      <c r="B2446" s="3">
        <v>46351</v>
      </c>
      <c r="C2446" s="5">
        <f>YEAR(SalesDataTable[[#This Row],[Order Date]])</f>
        <v>2026</v>
      </c>
      <c r="D2446" s="14" t="str">
        <f>"Q"&amp;ROUNDUP(MONTH(SalesDataTable[[#This Row],[Order Date]])/3,0)</f>
        <v>Q4</v>
      </c>
      <c r="E2446" s="5">
        <f>MONTH(SalesDataTable[[#This Row],[Order Date]])</f>
        <v>11</v>
      </c>
      <c r="F2446" s="5" t="str">
        <f>TEXT(SalesDataTable[[#This Row],[Order Date]], "MMM")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25">
        <f>SalesDataTable[[#This Row],[Units Sold]]*SalesDataTable[[#This Row],[Unit Price]]</f>
        <v>144.25</v>
      </c>
      <c r="V2446" s="8">
        <f>SalesDataTable[[#This Row],[Units Sold]]*SalesDataTable[[#This Row],[Unit Price]]*SalesDataTable[[#This Row],[Discount %]]</f>
        <v>14.425000000000001</v>
      </c>
      <c r="W2446" s="5">
        <f>YEAR(SalesDataTable[[#This Row],[Order Date]])</f>
        <v>2026</v>
      </c>
      <c r="X2446" s="8" t="str">
        <f>"Q"&amp;ROUNDUP(MONTH(SalesDataTable[[#This Row],[Order Date]])/3,0)</f>
        <v>Q4</v>
      </c>
      <c r="Y2446" s="9">
        <f>MONTH(SalesDataTable[[#This Row],[Order Date]])</f>
        <v>11</v>
      </c>
      <c r="Z2446" s="8" t="str">
        <f>TEXT(SalesDataTable[[#This Row],[Order Date]],"mmm")</f>
        <v>Nov</v>
      </c>
    </row>
    <row r="2447" spans="1:26" ht="16">
      <c r="A2447" s="2">
        <v>3527</v>
      </c>
      <c r="B2447" s="3">
        <v>46351</v>
      </c>
      <c r="C2447" s="5">
        <f>YEAR(SalesDataTable[[#This Row],[Order Date]])</f>
        <v>2026</v>
      </c>
      <c r="D2447" s="14" t="str">
        <f>"Q"&amp;ROUNDUP(MONTH(SalesDataTable[[#This Row],[Order Date]])/3,0)</f>
        <v>Q4</v>
      </c>
      <c r="E2447" s="5">
        <f>MONTH(SalesDataTable[[#This Row],[Order Date]])</f>
        <v>11</v>
      </c>
      <c r="F2447" s="5" t="str">
        <f>TEXT(SalesDataTable[[#This Row],[Order Date]], "MMM")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25">
        <f>SalesDataTable[[#This Row],[Units Sold]]*SalesDataTable[[#This Row],[Unit Price]]</f>
        <v>584.76</v>
      </c>
      <c r="V2447" s="8">
        <f>SalesDataTable[[#This Row],[Units Sold]]*SalesDataTable[[#This Row],[Unit Price]]*SalesDataTable[[#This Row],[Discount %]]</f>
        <v>58.475999999999999</v>
      </c>
      <c r="W2447" s="5">
        <f>YEAR(SalesDataTable[[#This Row],[Order Date]])</f>
        <v>2026</v>
      </c>
      <c r="X2447" s="8" t="str">
        <f>"Q"&amp;ROUNDUP(MONTH(SalesDataTable[[#This Row],[Order Date]])/3,0)</f>
        <v>Q4</v>
      </c>
      <c r="Y2447" s="9">
        <f>MONTH(SalesDataTable[[#This Row],[Order Date]])</f>
        <v>11</v>
      </c>
      <c r="Z2447" s="8" t="str">
        <f>TEXT(SalesDataTable[[#This Row],[Order Date]],"mmm")</f>
        <v>Nov</v>
      </c>
    </row>
    <row r="2448" spans="1:26" ht="16">
      <c r="A2448" s="2">
        <v>3729</v>
      </c>
      <c r="B2448" s="3">
        <v>46351</v>
      </c>
      <c r="C2448" s="5">
        <f>YEAR(SalesDataTable[[#This Row],[Order Date]])</f>
        <v>2026</v>
      </c>
      <c r="D2448" s="14" t="str">
        <f>"Q"&amp;ROUNDUP(MONTH(SalesDataTable[[#This Row],[Order Date]])/3,0)</f>
        <v>Q4</v>
      </c>
      <c r="E2448" s="5">
        <f>MONTH(SalesDataTable[[#This Row],[Order Date]])</f>
        <v>11</v>
      </c>
      <c r="F2448" s="5" t="str">
        <f>TEXT(SalesDataTable[[#This Row],[Order Date]], "MMM")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25">
        <f>SalesDataTable[[#This Row],[Units Sold]]*SalesDataTable[[#This Row],[Unit Price]]</f>
        <v>81.89</v>
      </c>
      <c r="V2448" s="8">
        <f>SalesDataTable[[#This Row],[Units Sold]]*SalesDataTable[[#This Row],[Unit Price]]*SalesDataTable[[#This Row],[Discount %]]</f>
        <v>4.0945</v>
      </c>
      <c r="W2448" s="5">
        <f>YEAR(SalesDataTable[[#This Row],[Order Date]])</f>
        <v>2026</v>
      </c>
      <c r="X2448" s="8" t="str">
        <f>"Q"&amp;ROUNDUP(MONTH(SalesDataTable[[#This Row],[Order Date]])/3,0)</f>
        <v>Q4</v>
      </c>
      <c r="Y2448" s="9">
        <f>MONTH(SalesDataTable[[#This Row],[Order Date]])</f>
        <v>11</v>
      </c>
      <c r="Z2448" s="8" t="str">
        <f>TEXT(SalesDataTable[[#This Row],[Order Date]],"mmm")</f>
        <v>Nov</v>
      </c>
    </row>
    <row r="2449" spans="1:26" ht="16">
      <c r="A2449" s="2">
        <v>4961</v>
      </c>
      <c r="B2449" s="3">
        <v>46351</v>
      </c>
      <c r="C2449" s="5">
        <f>YEAR(SalesDataTable[[#This Row],[Order Date]])</f>
        <v>2026</v>
      </c>
      <c r="D2449" s="14" t="str">
        <f>"Q"&amp;ROUNDUP(MONTH(SalesDataTable[[#This Row],[Order Date]])/3,0)</f>
        <v>Q4</v>
      </c>
      <c r="E2449" s="5">
        <f>MONTH(SalesDataTable[[#This Row],[Order Date]])</f>
        <v>11</v>
      </c>
      <c r="F2449" s="5" t="str">
        <f>TEXT(SalesDataTable[[#This Row],[Order Date]], "MMM")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25">
        <f>SalesDataTable[[#This Row],[Units Sold]]*SalesDataTable[[#This Row],[Unit Price]]</f>
        <v>389.56</v>
      </c>
      <c r="V2449" s="8">
        <f>SalesDataTable[[#This Row],[Units Sold]]*SalesDataTable[[#This Row],[Unit Price]]*SalesDataTable[[#This Row],[Discount %]]</f>
        <v>58.433999999999997</v>
      </c>
      <c r="W2449" s="5">
        <f>YEAR(SalesDataTable[[#This Row],[Order Date]])</f>
        <v>2026</v>
      </c>
      <c r="X2449" s="8" t="str">
        <f>"Q"&amp;ROUNDUP(MONTH(SalesDataTable[[#This Row],[Order Date]])/3,0)</f>
        <v>Q4</v>
      </c>
      <c r="Y2449" s="9">
        <f>MONTH(SalesDataTable[[#This Row],[Order Date]])</f>
        <v>11</v>
      </c>
      <c r="Z2449" s="8" t="str">
        <f>TEXT(SalesDataTable[[#This Row],[Order Date]],"mmm")</f>
        <v>Nov</v>
      </c>
    </row>
    <row r="2450" spans="1:26" ht="16">
      <c r="A2450" s="2">
        <v>5034</v>
      </c>
      <c r="B2450" s="3">
        <v>46351</v>
      </c>
      <c r="C2450" s="5">
        <f>YEAR(SalesDataTable[[#This Row],[Order Date]])</f>
        <v>2026</v>
      </c>
      <c r="D2450" s="14" t="str">
        <f>"Q"&amp;ROUNDUP(MONTH(SalesDataTable[[#This Row],[Order Date]])/3,0)</f>
        <v>Q4</v>
      </c>
      <c r="E2450" s="5">
        <f>MONTH(SalesDataTable[[#This Row],[Order Date]])</f>
        <v>11</v>
      </c>
      <c r="F2450" s="5" t="str">
        <f>TEXT(SalesDataTable[[#This Row],[Order Date]], "MMM")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25">
        <f>SalesDataTable[[#This Row],[Units Sold]]*SalesDataTable[[#This Row],[Unit Price]]</f>
        <v>141.63</v>
      </c>
      <c r="V2450" s="8">
        <f>SalesDataTable[[#This Row],[Units Sold]]*SalesDataTable[[#This Row],[Unit Price]]*SalesDataTable[[#This Row],[Discount %]]</f>
        <v>7.0815000000000001</v>
      </c>
      <c r="W2450" s="5">
        <f>YEAR(SalesDataTable[[#This Row],[Order Date]])</f>
        <v>2026</v>
      </c>
      <c r="X2450" s="8" t="str">
        <f>"Q"&amp;ROUNDUP(MONTH(SalesDataTable[[#This Row],[Order Date]])/3,0)</f>
        <v>Q4</v>
      </c>
      <c r="Y2450" s="9">
        <f>MONTH(SalesDataTable[[#This Row],[Order Date]])</f>
        <v>11</v>
      </c>
      <c r="Z2450" s="8" t="str">
        <f>TEXT(SalesDataTable[[#This Row],[Order Date]],"mmm")</f>
        <v>Nov</v>
      </c>
    </row>
    <row r="2451" spans="1:26" ht="16">
      <c r="A2451" s="2">
        <v>343</v>
      </c>
      <c r="B2451" s="3">
        <v>46352</v>
      </c>
      <c r="C2451" s="5">
        <f>YEAR(SalesDataTable[[#This Row],[Order Date]])</f>
        <v>2026</v>
      </c>
      <c r="D2451" s="14" t="str">
        <f>"Q"&amp;ROUNDUP(MONTH(SalesDataTable[[#This Row],[Order Date]])/3,0)</f>
        <v>Q4</v>
      </c>
      <c r="E2451" s="5">
        <f>MONTH(SalesDataTable[[#This Row],[Order Date]])</f>
        <v>11</v>
      </c>
      <c r="F2451" s="5" t="str">
        <f>TEXT(SalesDataTable[[#This Row],[Order Date]], "MMM")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25">
        <f>SalesDataTable[[#This Row],[Units Sold]]*SalesDataTable[[#This Row],[Unit Price]]</f>
        <v>40.86</v>
      </c>
      <c r="V2451" s="8">
        <f>SalesDataTable[[#This Row],[Units Sold]]*SalesDataTable[[#This Row],[Unit Price]]*SalesDataTable[[#This Row],[Discount %]]</f>
        <v>2.0430000000000001</v>
      </c>
      <c r="W2451" s="5">
        <f>YEAR(SalesDataTable[[#This Row],[Order Date]])</f>
        <v>2026</v>
      </c>
      <c r="X2451" s="8" t="str">
        <f>"Q"&amp;ROUNDUP(MONTH(SalesDataTable[[#This Row],[Order Date]])/3,0)</f>
        <v>Q4</v>
      </c>
      <c r="Y2451" s="9">
        <f>MONTH(SalesDataTable[[#This Row],[Order Date]])</f>
        <v>11</v>
      </c>
      <c r="Z2451" s="8" t="str">
        <f>TEXT(SalesDataTable[[#This Row],[Order Date]],"mmm")</f>
        <v>Nov</v>
      </c>
    </row>
    <row r="2452" spans="1:26" ht="16">
      <c r="A2452" s="2">
        <v>405</v>
      </c>
      <c r="B2452" s="3">
        <v>46352</v>
      </c>
      <c r="C2452" s="5">
        <f>YEAR(SalesDataTable[[#This Row],[Order Date]])</f>
        <v>2026</v>
      </c>
      <c r="D2452" s="14" t="str">
        <f>"Q"&amp;ROUNDUP(MONTH(SalesDataTable[[#This Row],[Order Date]])/3,0)</f>
        <v>Q4</v>
      </c>
      <c r="E2452" s="5">
        <f>MONTH(SalesDataTable[[#This Row],[Order Date]])</f>
        <v>11</v>
      </c>
      <c r="F2452" s="5" t="str">
        <f>TEXT(SalesDataTable[[#This Row],[Order Date]], "MMM")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25">
        <f>SalesDataTable[[#This Row],[Units Sold]]*SalesDataTable[[#This Row],[Unit Price]]</f>
        <v>141.61000000000001</v>
      </c>
      <c r="V2452" s="8">
        <f>SalesDataTable[[#This Row],[Units Sold]]*SalesDataTable[[#This Row],[Unit Price]]*SalesDataTable[[#This Row],[Discount %]]</f>
        <v>7.0805000000000007</v>
      </c>
      <c r="W2452" s="5">
        <f>YEAR(SalesDataTable[[#This Row],[Order Date]])</f>
        <v>2026</v>
      </c>
      <c r="X2452" s="8" t="str">
        <f>"Q"&amp;ROUNDUP(MONTH(SalesDataTable[[#This Row],[Order Date]])/3,0)</f>
        <v>Q4</v>
      </c>
      <c r="Y2452" s="9">
        <f>MONTH(SalesDataTable[[#This Row],[Order Date]])</f>
        <v>11</v>
      </c>
      <c r="Z2452" s="8" t="str">
        <f>TEXT(SalesDataTable[[#This Row],[Order Date]],"mmm")</f>
        <v>Nov</v>
      </c>
    </row>
    <row r="2453" spans="1:26" ht="16">
      <c r="A2453" s="2">
        <v>485</v>
      </c>
      <c r="B2453" s="3">
        <v>46352</v>
      </c>
      <c r="C2453" s="5">
        <f>YEAR(SalesDataTable[[#This Row],[Order Date]])</f>
        <v>2026</v>
      </c>
      <c r="D2453" s="14" t="str">
        <f>"Q"&amp;ROUNDUP(MONTH(SalesDataTable[[#This Row],[Order Date]])/3,0)</f>
        <v>Q4</v>
      </c>
      <c r="E2453" s="5">
        <f>MONTH(SalesDataTable[[#This Row],[Order Date]])</f>
        <v>11</v>
      </c>
      <c r="F2453" s="5" t="str">
        <f>TEXT(SalesDataTable[[#This Row],[Order Date]], "MMM")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25">
        <f>SalesDataTable[[#This Row],[Units Sold]]*SalesDataTable[[#This Row],[Unit Price]]</f>
        <v>244.3</v>
      </c>
      <c r="V2453" s="8">
        <f>SalesDataTable[[#This Row],[Units Sold]]*SalesDataTable[[#This Row],[Unit Price]]*SalesDataTable[[#This Row],[Discount %]]</f>
        <v>24.430000000000003</v>
      </c>
      <c r="W2453" s="5">
        <f>YEAR(SalesDataTable[[#This Row],[Order Date]])</f>
        <v>2026</v>
      </c>
      <c r="X2453" s="8" t="str">
        <f>"Q"&amp;ROUNDUP(MONTH(SalesDataTable[[#This Row],[Order Date]])/3,0)</f>
        <v>Q4</v>
      </c>
      <c r="Y2453" s="9">
        <f>MONTH(SalesDataTable[[#This Row],[Order Date]])</f>
        <v>11</v>
      </c>
      <c r="Z2453" s="8" t="str">
        <f>TEXT(SalesDataTable[[#This Row],[Order Date]],"mmm")</f>
        <v>Nov</v>
      </c>
    </row>
    <row r="2454" spans="1:26" ht="16">
      <c r="A2454" s="2">
        <v>807</v>
      </c>
      <c r="B2454" s="3">
        <v>46352</v>
      </c>
      <c r="C2454" s="5">
        <f>YEAR(SalesDataTable[[#This Row],[Order Date]])</f>
        <v>2026</v>
      </c>
      <c r="D2454" s="14" t="str">
        <f>"Q"&amp;ROUNDUP(MONTH(SalesDataTable[[#This Row],[Order Date]])/3,0)</f>
        <v>Q4</v>
      </c>
      <c r="E2454" s="5">
        <f>MONTH(SalesDataTable[[#This Row],[Order Date]])</f>
        <v>11</v>
      </c>
      <c r="F2454" s="5" t="str">
        <f>TEXT(SalesDataTable[[#This Row],[Order Date]], "MMM")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25">
        <f>SalesDataTable[[#This Row],[Units Sold]]*SalesDataTable[[#This Row],[Unit Price]]</f>
        <v>651.20000000000005</v>
      </c>
      <c r="V2454" s="8">
        <f>SalesDataTable[[#This Row],[Units Sold]]*SalesDataTable[[#This Row],[Unit Price]]*SalesDataTable[[#This Row],[Discount %]]</f>
        <v>65.12</v>
      </c>
      <c r="W2454" s="5">
        <f>YEAR(SalesDataTable[[#This Row],[Order Date]])</f>
        <v>2026</v>
      </c>
      <c r="X2454" s="8" t="str">
        <f>"Q"&amp;ROUNDUP(MONTH(SalesDataTable[[#This Row],[Order Date]])/3,0)</f>
        <v>Q4</v>
      </c>
      <c r="Y2454" s="9">
        <f>MONTH(SalesDataTable[[#This Row],[Order Date]])</f>
        <v>11</v>
      </c>
      <c r="Z2454" s="8" t="str">
        <f>TEXT(SalesDataTable[[#This Row],[Order Date]],"mmm")</f>
        <v>Nov</v>
      </c>
    </row>
    <row r="2455" spans="1:26" ht="16">
      <c r="A2455" s="2">
        <v>1666</v>
      </c>
      <c r="B2455" s="3">
        <v>46352</v>
      </c>
      <c r="C2455" s="5">
        <f>YEAR(SalesDataTable[[#This Row],[Order Date]])</f>
        <v>2026</v>
      </c>
      <c r="D2455" s="14" t="str">
        <f>"Q"&amp;ROUNDUP(MONTH(SalesDataTable[[#This Row],[Order Date]])/3,0)</f>
        <v>Q4</v>
      </c>
      <c r="E2455" s="5">
        <f>MONTH(SalesDataTable[[#This Row],[Order Date]])</f>
        <v>11</v>
      </c>
      <c r="F2455" s="5" t="str">
        <f>TEXT(SalesDataTable[[#This Row],[Order Date]], "MMM")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25">
        <f>SalesDataTable[[#This Row],[Units Sold]]*SalesDataTable[[#This Row],[Unit Price]]</f>
        <v>150.54</v>
      </c>
      <c r="V2455" s="8">
        <f>SalesDataTable[[#This Row],[Units Sold]]*SalesDataTable[[#This Row],[Unit Price]]*SalesDataTable[[#This Row],[Discount %]]</f>
        <v>15.054</v>
      </c>
      <c r="W2455" s="5">
        <f>YEAR(SalesDataTable[[#This Row],[Order Date]])</f>
        <v>2026</v>
      </c>
      <c r="X2455" s="8" t="str">
        <f>"Q"&amp;ROUNDUP(MONTH(SalesDataTable[[#This Row],[Order Date]])/3,0)</f>
        <v>Q4</v>
      </c>
      <c r="Y2455" s="9">
        <f>MONTH(SalesDataTable[[#This Row],[Order Date]])</f>
        <v>11</v>
      </c>
      <c r="Z2455" s="8" t="str">
        <f>TEXT(SalesDataTable[[#This Row],[Order Date]],"mmm")</f>
        <v>Nov</v>
      </c>
    </row>
    <row r="2456" spans="1:26" ht="16">
      <c r="A2456" s="2">
        <v>3442</v>
      </c>
      <c r="B2456" s="3">
        <v>46352</v>
      </c>
      <c r="C2456" s="5">
        <f>YEAR(SalesDataTable[[#This Row],[Order Date]])</f>
        <v>2026</v>
      </c>
      <c r="D2456" s="14" t="str">
        <f>"Q"&amp;ROUNDUP(MONTH(SalesDataTable[[#This Row],[Order Date]])/3,0)</f>
        <v>Q4</v>
      </c>
      <c r="E2456" s="5">
        <f>MONTH(SalesDataTable[[#This Row],[Order Date]])</f>
        <v>11</v>
      </c>
      <c r="F2456" s="5" t="str">
        <f>TEXT(SalesDataTable[[#This Row],[Order Date]], "MMM")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25">
        <f>SalesDataTable[[#This Row],[Units Sold]]*SalesDataTable[[#This Row],[Unit Price]]</f>
        <v>101.86</v>
      </c>
      <c r="V2456" s="8">
        <f>SalesDataTable[[#This Row],[Units Sold]]*SalesDataTable[[#This Row],[Unit Price]]*SalesDataTable[[#This Row],[Discount %]]</f>
        <v>15.279</v>
      </c>
      <c r="W2456" s="5">
        <f>YEAR(SalesDataTable[[#This Row],[Order Date]])</f>
        <v>2026</v>
      </c>
      <c r="X2456" s="8" t="str">
        <f>"Q"&amp;ROUNDUP(MONTH(SalesDataTable[[#This Row],[Order Date]])/3,0)</f>
        <v>Q4</v>
      </c>
      <c r="Y2456" s="9">
        <f>MONTH(SalesDataTable[[#This Row],[Order Date]])</f>
        <v>11</v>
      </c>
      <c r="Z2456" s="8" t="str">
        <f>TEXT(SalesDataTable[[#This Row],[Order Date]],"mmm")</f>
        <v>Nov</v>
      </c>
    </row>
    <row r="2457" spans="1:26" ht="16">
      <c r="A2457" s="2">
        <v>4177</v>
      </c>
      <c r="B2457" s="3">
        <v>46352</v>
      </c>
      <c r="C2457" s="5">
        <f>YEAR(SalesDataTable[[#This Row],[Order Date]])</f>
        <v>2026</v>
      </c>
      <c r="D2457" s="14" t="str">
        <f>"Q"&amp;ROUNDUP(MONTH(SalesDataTable[[#This Row],[Order Date]])/3,0)</f>
        <v>Q4</v>
      </c>
      <c r="E2457" s="5">
        <f>MONTH(SalesDataTable[[#This Row],[Order Date]])</f>
        <v>11</v>
      </c>
      <c r="F2457" s="5" t="str">
        <f>TEXT(SalesDataTable[[#This Row],[Order Date]], "MMM")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25">
        <f>SalesDataTable[[#This Row],[Units Sold]]*SalesDataTable[[#This Row],[Unit Price]]</f>
        <v>49.6</v>
      </c>
      <c r="V2457" s="8">
        <f>SalesDataTable[[#This Row],[Units Sold]]*SalesDataTable[[#This Row],[Unit Price]]*SalesDataTable[[#This Row],[Discount %]]</f>
        <v>0</v>
      </c>
      <c r="W2457" s="5">
        <f>YEAR(SalesDataTable[[#This Row],[Order Date]])</f>
        <v>2026</v>
      </c>
      <c r="X2457" s="8" t="str">
        <f>"Q"&amp;ROUNDUP(MONTH(SalesDataTable[[#This Row],[Order Date]])/3,0)</f>
        <v>Q4</v>
      </c>
      <c r="Y2457" s="9">
        <f>MONTH(SalesDataTable[[#This Row],[Order Date]])</f>
        <v>11</v>
      </c>
      <c r="Z2457" s="8" t="str">
        <f>TEXT(SalesDataTable[[#This Row],[Order Date]],"mmm")</f>
        <v>Nov</v>
      </c>
    </row>
    <row r="2458" spans="1:26" ht="16">
      <c r="A2458" s="2">
        <v>4659</v>
      </c>
      <c r="B2458" s="3">
        <v>46352</v>
      </c>
      <c r="C2458" s="5">
        <f>YEAR(SalesDataTable[[#This Row],[Order Date]])</f>
        <v>2026</v>
      </c>
      <c r="D2458" s="14" t="str">
        <f>"Q"&amp;ROUNDUP(MONTH(SalesDataTable[[#This Row],[Order Date]])/3,0)</f>
        <v>Q4</v>
      </c>
      <c r="E2458" s="5">
        <f>MONTH(SalesDataTable[[#This Row],[Order Date]])</f>
        <v>11</v>
      </c>
      <c r="F2458" s="5" t="str">
        <f>TEXT(SalesDataTable[[#This Row],[Order Date]], "MMM")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25">
        <f>SalesDataTable[[#This Row],[Units Sold]]*SalesDataTable[[#This Row],[Unit Price]]</f>
        <v>249.89999999999998</v>
      </c>
      <c r="V2458" s="8">
        <f>SalesDataTable[[#This Row],[Units Sold]]*SalesDataTable[[#This Row],[Unit Price]]*SalesDataTable[[#This Row],[Discount %]]</f>
        <v>37.484999999999992</v>
      </c>
      <c r="W2458" s="5">
        <f>YEAR(SalesDataTable[[#This Row],[Order Date]])</f>
        <v>2026</v>
      </c>
      <c r="X2458" s="8" t="str">
        <f>"Q"&amp;ROUNDUP(MONTH(SalesDataTable[[#This Row],[Order Date]])/3,0)</f>
        <v>Q4</v>
      </c>
      <c r="Y2458" s="9">
        <f>MONTH(SalesDataTable[[#This Row],[Order Date]])</f>
        <v>11</v>
      </c>
      <c r="Z2458" s="8" t="str">
        <f>TEXT(SalesDataTable[[#This Row],[Order Date]],"mmm")</f>
        <v>Nov</v>
      </c>
    </row>
    <row r="2459" spans="1:26" ht="16">
      <c r="A2459" s="2">
        <v>4667</v>
      </c>
      <c r="B2459" s="3">
        <v>46352</v>
      </c>
      <c r="C2459" s="5">
        <f>YEAR(SalesDataTable[[#This Row],[Order Date]])</f>
        <v>2026</v>
      </c>
      <c r="D2459" s="14" t="str">
        <f>"Q"&amp;ROUNDUP(MONTH(SalesDataTable[[#This Row],[Order Date]])/3,0)</f>
        <v>Q4</v>
      </c>
      <c r="E2459" s="5">
        <f>MONTH(SalesDataTable[[#This Row],[Order Date]])</f>
        <v>11</v>
      </c>
      <c r="F2459" s="5" t="str">
        <f>TEXT(SalesDataTable[[#This Row],[Order Date]], "MMM")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25">
        <f>SalesDataTable[[#This Row],[Units Sold]]*SalesDataTable[[#This Row],[Unit Price]]</f>
        <v>35.89</v>
      </c>
      <c r="V2459" s="8">
        <f>SalesDataTable[[#This Row],[Units Sold]]*SalesDataTable[[#This Row],[Unit Price]]*SalesDataTable[[#This Row],[Discount %]]</f>
        <v>1.7945000000000002</v>
      </c>
      <c r="W2459" s="5">
        <f>YEAR(SalesDataTable[[#This Row],[Order Date]])</f>
        <v>2026</v>
      </c>
      <c r="X2459" s="8" t="str">
        <f>"Q"&amp;ROUNDUP(MONTH(SalesDataTable[[#This Row],[Order Date]])/3,0)</f>
        <v>Q4</v>
      </c>
      <c r="Y2459" s="9">
        <f>MONTH(SalesDataTable[[#This Row],[Order Date]])</f>
        <v>11</v>
      </c>
      <c r="Z2459" s="8" t="str">
        <f>TEXT(SalesDataTable[[#This Row],[Order Date]],"mmm")</f>
        <v>Nov</v>
      </c>
    </row>
    <row r="2460" spans="1:26" ht="16">
      <c r="A2460" s="2">
        <v>197</v>
      </c>
      <c r="B2460" s="3">
        <v>46353</v>
      </c>
      <c r="C2460" s="5">
        <f>YEAR(SalesDataTable[[#This Row],[Order Date]])</f>
        <v>2026</v>
      </c>
      <c r="D2460" s="14" t="str">
        <f>"Q"&amp;ROUNDUP(MONTH(SalesDataTable[[#This Row],[Order Date]])/3,0)</f>
        <v>Q4</v>
      </c>
      <c r="E2460" s="5">
        <f>MONTH(SalesDataTable[[#This Row],[Order Date]])</f>
        <v>11</v>
      </c>
      <c r="F2460" s="5" t="str">
        <f>TEXT(SalesDataTable[[#This Row],[Order Date]], "MMM")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25">
        <f>SalesDataTable[[#This Row],[Units Sold]]*SalesDataTable[[#This Row],[Unit Price]]</f>
        <v>195.32</v>
      </c>
      <c r="V2460" s="8">
        <f>SalesDataTable[[#This Row],[Units Sold]]*SalesDataTable[[#This Row],[Unit Price]]*SalesDataTable[[#This Row],[Discount %]]</f>
        <v>0</v>
      </c>
      <c r="W2460" s="5">
        <f>YEAR(SalesDataTable[[#This Row],[Order Date]])</f>
        <v>2026</v>
      </c>
      <c r="X2460" s="8" t="str">
        <f>"Q"&amp;ROUNDUP(MONTH(SalesDataTable[[#This Row],[Order Date]])/3,0)</f>
        <v>Q4</v>
      </c>
      <c r="Y2460" s="9">
        <f>MONTH(SalesDataTable[[#This Row],[Order Date]])</f>
        <v>11</v>
      </c>
      <c r="Z2460" s="8" t="str">
        <f>TEXT(SalesDataTable[[#This Row],[Order Date]],"mmm")</f>
        <v>Nov</v>
      </c>
    </row>
    <row r="2461" spans="1:26" ht="16">
      <c r="A2461" s="2">
        <v>361</v>
      </c>
      <c r="B2461" s="3">
        <v>46353</v>
      </c>
      <c r="C2461" s="5">
        <f>YEAR(SalesDataTable[[#This Row],[Order Date]])</f>
        <v>2026</v>
      </c>
      <c r="D2461" s="14" t="str">
        <f>"Q"&amp;ROUNDUP(MONTH(SalesDataTable[[#This Row],[Order Date]])/3,0)</f>
        <v>Q4</v>
      </c>
      <c r="E2461" s="5">
        <f>MONTH(SalesDataTable[[#This Row],[Order Date]])</f>
        <v>11</v>
      </c>
      <c r="F2461" s="5" t="str">
        <f>TEXT(SalesDataTable[[#This Row],[Order Date]], "MMM")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25">
        <f>SalesDataTable[[#This Row],[Units Sold]]*SalesDataTable[[#This Row],[Unit Price]]</f>
        <v>36.36</v>
      </c>
      <c r="V2461" s="8">
        <f>SalesDataTable[[#This Row],[Units Sold]]*SalesDataTable[[#This Row],[Unit Price]]*SalesDataTable[[#This Row],[Discount %]]</f>
        <v>1.8180000000000001</v>
      </c>
      <c r="W2461" s="5">
        <f>YEAR(SalesDataTable[[#This Row],[Order Date]])</f>
        <v>2026</v>
      </c>
      <c r="X2461" s="8" t="str">
        <f>"Q"&amp;ROUNDUP(MONTH(SalesDataTable[[#This Row],[Order Date]])/3,0)</f>
        <v>Q4</v>
      </c>
      <c r="Y2461" s="9">
        <f>MONTH(SalesDataTable[[#This Row],[Order Date]])</f>
        <v>11</v>
      </c>
      <c r="Z2461" s="8" t="str">
        <f>TEXT(SalesDataTable[[#This Row],[Order Date]],"mmm")</f>
        <v>Nov</v>
      </c>
    </row>
    <row r="2462" spans="1:26" ht="16">
      <c r="A2462" s="2">
        <v>841</v>
      </c>
      <c r="B2462" s="3">
        <v>46353</v>
      </c>
      <c r="C2462" s="5">
        <f>YEAR(SalesDataTable[[#This Row],[Order Date]])</f>
        <v>2026</v>
      </c>
      <c r="D2462" s="14" t="str">
        <f>"Q"&amp;ROUNDUP(MONTH(SalesDataTable[[#This Row],[Order Date]])/3,0)</f>
        <v>Q4</v>
      </c>
      <c r="E2462" s="5">
        <f>MONTH(SalesDataTable[[#This Row],[Order Date]])</f>
        <v>11</v>
      </c>
      <c r="F2462" s="5" t="str">
        <f>TEXT(SalesDataTable[[#This Row],[Order Date]], "MMM")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25">
        <f>SalesDataTable[[#This Row],[Units Sold]]*SalesDataTable[[#This Row],[Unit Price]]</f>
        <v>71.7</v>
      </c>
      <c r="V2462" s="8">
        <f>SalesDataTable[[#This Row],[Units Sold]]*SalesDataTable[[#This Row],[Unit Price]]*SalesDataTable[[#This Row],[Discount %]]</f>
        <v>3.5850000000000004</v>
      </c>
      <c r="W2462" s="5">
        <f>YEAR(SalesDataTable[[#This Row],[Order Date]])</f>
        <v>2026</v>
      </c>
      <c r="X2462" s="8" t="str">
        <f>"Q"&amp;ROUNDUP(MONTH(SalesDataTable[[#This Row],[Order Date]])/3,0)</f>
        <v>Q4</v>
      </c>
      <c r="Y2462" s="9">
        <f>MONTH(SalesDataTable[[#This Row],[Order Date]])</f>
        <v>11</v>
      </c>
      <c r="Z2462" s="8" t="str">
        <f>TEXT(SalesDataTable[[#This Row],[Order Date]],"mmm")</f>
        <v>Nov</v>
      </c>
    </row>
    <row r="2463" spans="1:26" ht="16">
      <c r="A2463" s="2">
        <v>903</v>
      </c>
      <c r="B2463" s="3">
        <v>46353</v>
      </c>
      <c r="C2463" s="5">
        <f>YEAR(SalesDataTable[[#This Row],[Order Date]])</f>
        <v>2026</v>
      </c>
      <c r="D2463" s="14" t="str">
        <f>"Q"&amp;ROUNDUP(MONTH(SalesDataTable[[#This Row],[Order Date]])/3,0)</f>
        <v>Q4</v>
      </c>
      <c r="E2463" s="5">
        <f>MONTH(SalesDataTable[[#This Row],[Order Date]])</f>
        <v>11</v>
      </c>
      <c r="F2463" s="5" t="str">
        <f>TEXT(SalesDataTable[[#This Row],[Order Date]], "MMM")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25">
        <f>SalesDataTable[[#This Row],[Units Sold]]*SalesDataTable[[#This Row],[Unit Price]]</f>
        <v>186.92</v>
      </c>
      <c r="V2463" s="8">
        <f>SalesDataTable[[#This Row],[Units Sold]]*SalesDataTable[[#This Row],[Unit Price]]*SalesDataTable[[#This Row],[Discount %]]</f>
        <v>0</v>
      </c>
      <c r="W2463" s="5">
        <f>YEAR(SalesDataTable[[#This Row],[Order Date]])</f>
        <v>2026</v>
      </c>
      <c r="X2463" s="8" t="str">
        <f>"Q"&amp;ROUNDUP(MONTH(SalesDataTable[[#This Row],[Order Date]])/3,0)</f>
        <v>Q4</v>
      </c>
      <c r="Y2463" s="9">
        <f>MONTH(SalesDataTable[[#This Row],[Order Date]])</f>
        <v>11</v>
      </c>
      <c r="Z2463" s="8" t="str">
        <f>TEXT(SalesDataTable[[#This Row],[Order Date]],"mmm")</f>
        <v>Nov</v>
      </c>
    </row>
    <row r="2464" spans="1:26" ht="16">
      <c r="A2464" s="2">
        <v>1278</v>
      </c>
      <c r="B2464" s="3">
        <v>46353</v>
      </c>
      <c r="C2464" s="5">
        <f>YEAR(SalesDataTable[[#This Row],[Order Date]])</f>
        <v>2026</v>
      </c>
      <c r="D2464" s="14" t="str">
        <f>"Q"&amp;ROUNDUP(MONTH(SalesDataTable[[#This Row],[Order Date]])/3,0)</f>
        <v>Q4</v>
      </c>
      <c r="E2464" s="5">
        <f>MONTH(SalesDataTable[[#This Row],[Order Date]])</f>
        <v>11</v>
      </c>
      <c r="F2464" s="5" t="str">
        <f>TEXT(SalesDataTable[[#This Row],[Order Date]], "MMM")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25">
        <f>SalesDataTable[[#This Row],[Units Sold]]*SalesDataTable[[#This Row],[Unit Price]]</f>
        <v>431.15999999999997</v>
      </c>
      <c r="V2464" s="8">
        <f>SalesDataTable[[#This Row],[Units Sold]]*SalesDataTable[[#This Row],[Unit Price]]*SalesDataTable[[#This Row],[Discount %]]</f>
        <v>64.673999999999992</v>
      </c>
      <c r="W2464" s="5">
        <f>YEAR(SalesDataTable[[#This Row],[Order Date]])</f>
        <v>2026</v>
      </c>
      <c r="X2464" s="8" t="str">
        <f>"Q"&amp;ROUNDUP(MONTH(SalesDataTable[[#This Row],[Order Date]])/3,0)</f>
        <v>Q4</v>
      </c>
      <c r="Y2464" s="9">
        <f>MONTH(SalesDataTable[[#This Row],[Order Date]])</f>
        <v>11</v>
      </c>
      <c r="Z2464" s="8" t="str">
        <f>TEXT(SalesDataTable[[#This Row],[Order Date]],"mmm")</f>
        <v>Nov</v>
      </c>
    </row>
    <row r="2465" spans="1:26" ht="16">
      <c r="A2465" s="2">
        <v>2091</v>
      </c>
      <c r="B2465" s="3">
        <v>46353</v>
      </c>
      <c r="C2465" s="5">
        <f>YEAR(SalesDataTable[[#This Row],[Order Date]])</f>
        <v>2026</v>
      </c>
      <c r="D2465" s="14" t="str">
        <f>"Q"&amp;ROUNDUP(MONTH(SalesDataTable[[#This Row],[Order Date]])/3,0)</f>
        <v>Q4</v>
      </c>
      <c r="E2465" s="5">
        <f>MONTH(SalesDataTable[[#This Row],[Order Date]])</f>
        <v>11</v>
      </c>
      <c r="F2465" s="5" t="str">
        <f>TEXT(SalesDataTable[[#This Row],[Order Date]], "MMM")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25">
        <f>SalesDataTable[[#This Row],[Units Sold]]*SalesDataTable[[#This Row],[Unit Price]]</f>
        <v>35.590000000000003</v>
      </c>
      <c r="V2465" s="8">
        <f>SalesDataTable[[#This Row],[Units Sold]]*SalesDataTable[[#This Row],[Unit Price]]*SalesDataTable[[#This Row],[Discount %]]</f>
        <v>0</v>
      </c>
      <c r="W2465" s="5">
        <f>YEAR(SalesDataTable[[#This Row],[Order Date]])</f>
        <v>2026</v>
      </c>
      <c r="X2465" s="8" t="str">
        <f>"Q"&amp;ROUNDUP(MONTH(SalesDataTable[[#This Row],[Order Date]])/3,0)</f>
        <v>Q4</v>
      </c>
      <c r="Y2465" s="9">
        <f>MONTH(SalesDataTable[[#This Row],[Order Date]])</f>
        <v>11</v>
      </c>
      <c r="Z2465" s="8" t="str">
        <f>TEXT(SalesDataTable[[#This Row],[Order Date]],"mmm")</f>
        <v>Nov</v>
      </c>
    </row>
    <row r="2466" spans="1:26" ht="16">
      <c r="A2466" s="2">
        <v>3070</v>
      </c>
      <c r="B2466" s="3">
        <v>46353</v>
      </c>
      <c r="C2466" s="5">
        <f>YEAR(SalesDataTable[[#This Row],[Order Date]])</f>
        <v>2026</v>
      </c>
      <c r="D2466" s="14" t="str">
        <f>"Q"&amp;ROUNDUP(MONTH(SalesDataTable[[#This Row],[Order Date]])/3,0)</f>
        <v>Q4</v>
      </c>
      <c r="E2466" s="5">
        <f>MONTH(SalesDataTable[[#This Row],[Order Date]])</f>
        <v>11</v>
      </c>
      <c r="F2466" s="5" t="str">
        <f>TEXT(SalesDataTable[[#This Row],[Order Date]], "MMM")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25">
        <f>SalesDataTable[[#This Row],[Units Sold]]*SalesDataTable[[#This Row],[Unit Price]]</f>
        <v>284.44</v>
      </c>
      <c r="V2466" s="8">
        <f>SalesDataTable[[#This Row],[Units Sold]]*SalesDataTable[[#This Row],[Unit Price]]*SalesDataTable[[#This Row],[Discount %]]</f>
        <v>14.222000000000001</v>
      </c>
      <c r="W2466" s="5">
        <f>YEAR(SalesDataTable[[#This Row],[Order Date]])</f>
        <v>2026</v>
      </c>
      <c r="X2466" s="8" t="str">
        <f>"Q"&amp;ROUNDUP(MONTH(SalesDataTable[[#This Row],[Order Date]])/3,0)</f>
        <v>Q4</v>
      </c>
      <c r="Y2466" s="9">
        <f>MONTH(SalesDataTable[[#This Row],[Order Date]])</f>
        <v>11</v>
      </c>
      <c r="Z2466" s="8" t="str">
        <f>TEXT(SalesDataTable[[#This Row],[Order Date]],"mmm")</f>
        <v>Nov</v>
      </c>
    </row>
    <row r="2467" spans="1:26" ht="16">
      <c r="A2467" s="2">
        <v>4007</v>
      </c>
      <c r="B2467" s="3">
        <v>46353</v>
      </c>
      <c r="C2467" s="5">
        <f>YEAR(SalesDataTable[[#This Row],[Order Date]])</f>
        <v>2026</v>
      </c>
      <c r="D2467" s="14" t="str">
        <f>"Q"&amp;ROUNDUP(MONTH(SalesDataTable[[#This Row],[Order Date]])/3,0)</f>
        <v>Q4</v>
      </c>
      <c r="E2467" s="5">
        <f>MONTH(SalesDataTable[[#This Row],[Order Date]])</f>
        <v>11</v>
      </c>
      <c r="F2467" s="5" t="str">
        <f>TEXT(SalesDataTable[[#This Row],[Order Date]], "MMM")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25">
        <f>SalesDataTable[[#This Row],[Units Sold]]*SalesDataTable[[#This Row],[Unit Price]]</f>
        <v>255.2</v>
      </c>
      <c r="V2467" s="8">
        <f>SalesDataTable[[#This Row],[Units Sold]]*SalesDataTable[[#This Row],[Unit Price]]*SalesDataTable[[#This Row],[Discount %]]</f>
        <v>0</v>
      </c>
      <c r="W2467" s="5">
        <f>YEAR(SalesDataTable[[#This Row],[Order Date]])</f>
        <v>2026</v>
      </c>
      <c r="X2467" s="8" t="str">
        <f>"Q"&amp;ROUNDUP(MONTH(SalesDataTable[[#This Row],[Order Date]])/3,0)</f>
        <v>Q4</v>
      </c>
      <c r="Y2467" s="9">
        <f>MONTH(SalesDataTable[[#This Row],[Order Date]])</f>
        <v>11</v>
      </c>
      <c r="Z2467" s="8" t="str">
        <f>TEXT(SalesDataTable[[#This Row],[Order Date]],"mmm")</f>
        <v>Nov</v>
      </c>
    </row>
    <row r="2468" spans="1:26" ht="16">
      <c r="A2468" s="2">
        <v>4488</v>
      </c>
      <c r="B2468" s="3">
        <v>46353</v>
      </c>
      <c r="C2468" s="5">
        <f>YEAR(SalesDataTable[[#This Row],[Order Date]])</f>
        <v>2026</v>
      </c>
      <c r="D2468" s="14" t="str">
        <f>"Q"&amp;ROUNDUP(MONTH(SalesDataTable[[#This Row],[Order Date]])/3,0)</f>
        <v>Q4</v>
      </c>
      <c r="E2468" s="5">
        <f>MONTH(SalesDataTable[[#This Row],[Order Date]])</f>
        <v>11</v>
      </c>
      <c r="F2468" s="5" t="str">
        <f>TEXT(SalesDataTable[[#This Row],[Order Date]], "MMM")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25">
        <f>SalesDataTable[[#This Row],[Units Sold]]*SalesDataTable[[#This Row],[Unit Price]]</f>
        <v>484.98</v>
      </c>
      <c r="V2468" s="8">
        <f>SalesDataTable[[#This Row],[Units Sold]]*SalesDataTable[[#This Row],[Unit Price]]*SalesDataTable[[#This Row],[Discount %]]</f>
        <v>24.249000000000002</v>
      </c>
      <c r="W2468" s="5">
        <f>YEAR(SalesDataTable[[#This Row],[Order Date]])</f>
        <v>2026</v>
      </c>
      <c r="X2468" s="8" t="str">
        <f>"Q"&amp;ROUNDUP(MONTH(SalesDataTable[[#This Row],[Order Date]])/3,0)</f>
        <v>Q4</v>
      </c>
      <c r="Y2468" s="9">
        <f>MONTH(SalesDataTable[[#This Row],[Order Date]])</f>
        <v>11</v>
      </c>
      <c r="Z2468" s="8" t="str">
        <f>TEXT(SalesDataTable[[#This Row],[Order Date]],"mmm")</f>
        <v>Nov</v>
      </c>
    </row>
    <row r="2469" spans="1:26" ht="16">
      <c r="A2469" s="2">
        <v>5159</v>
      </c>
      <c r="B2469" s="3">
        <v>46353</v>
      </c>
      <c r="C2469" s="5">
        <f>YEAR(SalesDataTable[[#This Row],[Order Date]])</f>
        <v>2026</v>
      </c>
      <c r="D2469" s="14" t="str">
        <f>"Q"&amp;ROUNDUP(MONTH(SalesDataTable[[#This Row],[Order Date]])/3,0)</f>
        <v>Q4</v>
      </c>
      <c r="E2469" s="5">
        <f>MONTH(SalesDataTable[[#This Row],[Order Date]])</f>
        <v>11</v>
      </c>
      <c r="F2469" s="5" t="str">
        <f>TEXT(SalesDataTable[[#This Row],[Order Date]], "MMM")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25">
        <f>SalesDataTable[[#This Row],[Units Sold]]*SalesDataTable[[#This Row],[Unit Price]]</f>
        <v>160.80000000000001</v>
      </c>
      <c r="V2469" s="8">
        <f>SalesDataTable[[#This Row],[Units Sold]]*SalesDataTable[[#This Row],[Unit Price]]*SalesDataTable[[#This Row],[Discount %]]</f>
        <v>24.12</v>
      </c>
      <c r="W2469" s="5">
        <f>YEAR(SalesDataTable[[#This Row],[Order Date]])</f>
        <v>2026</v>
      </c>
      <c r="X2469" s="8" t="str">
        <f>"Q"&amp;ROUNDUP(MONTH(SalesDataTable[[#This Row],[Order Date]])/3,0)</f>
        <v>Q4</v>
      </c>
      <c r="Y2469" s="9">
        <f>MONTH(SalesDataTable[[#This Row],[Order Date]])</f>
        <v>11</v>
      </c>
      <c r="Z2469" s="8" t="str">
        <f>TEXT(SalesDataTable[[#This Row],[Order Date]],"mmm")</f>
        <v>Nov</v>
      </c>
    </row>
    <row r="2470" spans="1:26" ht="16">
      <c r="A2470" s="2">
        <v>669</v>
      </c>
      <c r="B2470" s="3">
        <v>46354</v>
      </c>
      <c r="C2470" s="5">
        <f>YEAR(SalesDataTable[[#This Row],[Order Date]])</f>
        <v>2026</v>
      </c>
      <c r="D2470" s="14" t="str">
        <f>"Q"&amp;ROUNDUP(MONTH(SalesDataTable[[#This Row],[Order Date]])/3,0)</f>
        <v>Q4</v>
      </c>
      <c r="E2470" s="5">
        <f>MONTH(SalesDataTable[[#This Row],[Order Date]])</f>
        <v>11</v>
      </c>
      <c r="F2470" s="5" t="str">
        <f>TEXT(SalesDataTable[[#This Row],[Order Date]], "MMM")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25">
        <f>SalesDataTable[[#This Row],[Units Sold]]*SalesDataTable[[#This Row],[Unit Price]]</f>
        <v>110.43</v>
      </c>
      <c r="V2470" s="8">
        <f>SalesDataTable[[#This Row],[Units Sold]]*SalesDataTable[[#This Row],[Unit Price]]*SalesDataTable[[#This Row],[Discount %]]</f>
        <v>5.5215000000000005</v>
      </c>
      <c r="W2470" s="5">
        <f>YEAR(SalesDataTable[[#This Row],[Order Date]])</f>
        <v>2026</v>
      </c>
      <c r="X2470" s="8" t="str">
        <f>"Q"&amp;ROUNDUP(MONTH(SalesDataTable[[#This Row],[Order Date]])/3,0)</f>
        <v>Q4</v>
      </c>
      <c r="Y2470" s="9">
        <f>MONTH(SalesDataTable[[#This Row],[Order Date]])</f>
        <v>11</v>
      </c>
      <c r="Z2470" s="8" t="str">
        <f>TEXT(SalesDataTable[[#This Row],[Order Date]],"mmm")</f>
        <v>Nov</v>
      </c>
    </row>
    <row r="2471" spans="1:26" ht="16">
      <c r="A2471" s="2">
        <v>686</v>
      </c>
      <c r="B2471" s="3">
        <v>46354</v>
      </c>
      <c r="C2471" s="5">
        <f>YEAR(SalesDataTable[[#This Row],[Order Date]])</f>
        <v>2026</v>
      </c>
      <c r="D2471" s="14" t="str">
        <f>"Q"&amp;ROUNDUP(MONTH(SalesDataTable[[#This Row],[Order Date]])/3,0)</f>
        <v>Q4</v>
      </c>
      <c r="E2471" s="5">
        <f>MONTH(SalesDataTable[[#This Row],[Order Date]])</f>
        <v>11</v>
      </c>
      <c r="F2471" s="5" t="str">
        <f>TEXT(SalesDataTable[[#This Row],[Order Date]], "MMM")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25">
        <f>SalesDataTable[[#This Row],[Units Sold]]*SalesDataTable[[#This Row],[Unit Price]]</f>
        <v>265.22000000000003</v>
      </c>
      <c r="V2471" s="8">
        <f>SalesDataTable[[#This Row],[Units Sold]]*SalesDataTable[[#This Row],[Unit Price]]*SalesDataTable[[#This Row],[Discount %]]</f>
        <v>26.522000000000006</v>
      </c>
      <c r="W2471" s="5">
        <f>YEAR(SalesDataTable[[#This Row],[Order Date]])</f>
        <v>2026</v>
      </c>
      <c r="X2471" s="8" t="str">
        <f>"Q"&amp;ROUNDUP(MONTH(SalesDataTable[[#This Row],[Order Date]])/3,0)</f>
        <v>Q4</v>
      </c>
      <c r="Y2471" s="9">
        <f>MONTH(SalesDataTable[[#This Row],[Order Date]])</f>
        <v>11</v>
      </c>
      <c r="Z2471" s="8" t="str">
        <f>TEXT(SalesDataTable[[#This Row],[Order Date]],"mmm")</f>
        <v>Nov</v>
      </c>
    </row>
    <row r="2472" spans="1:26" ht="16">
      <c r="A2472" s="2">
        <v>990</v>
      </c>
      <c r="B2472" s="3">
        <v>46354</v>
      </c>
      <c r="C2472" s="5">
        <f>YEAR(SalesDataTable[[#This Row],[Order Date]])</f>
        <v>2026</v>
      </c>
      <c r="D2472" s="14" t="str">
        <f>"Q"&amp;ROUNDUP(MONTH(SalesDataTable[[#This Row],[Order Date]])/3,0)</f>
        <v>Q4</v>
      </c>
      <c r="E2472" s="5">
        <f>MONTH(SalesDataTable[[#This Row],[Order Date]])</f>
        <v>11</v>
      </c>
      <c r="F2472" s="5" t="str">
        <f>TEXT(SalesDataTable[[#This Row],[Order Date]], "MMM")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25">
        <f>SalesDataTable[[#This Row],[Units Sold]]*SalesDataTable[[#This Row],[Unit Price]]</f>
        <v>198.95</v>
      </c>
      <c r="V2472" s="8">
        <f>SalesDataTable[[#This Row],[Units Sold]]*SalesDataTable[[#This Row],[Unit Price]]*SalesDataTable[[#This Row],[Discount %]]</f>
        <v>19.895</v>
      </c>
      <c r="W2472" s="5">
        <f>YEAR(SalesDataTable[[#This Row],[Order Date]])</f>
        <v>2026</v>
      </c>
      <c r="X2472" s="8" t="str">
        <f>"Q"&amp;ROUNDUP(MONTH(SalesDataTable[[#This Row],[Order Date]])/3,0)</f>
        <v>Q4</v>
      </c>
      <c r="Y2472" s="9">
        <f>MONTH(SalesDataTable[[#This Row],[Order Date]])</f>
        <v>11</v>
      </c>
      <c r="Z2472" s="8" t="str">
        <f>TEXT(SalesDataTable[[#This Row],[Order Date]],"mmm")</f>
        <v>Nov</v>
      </c>
    </row>
    <row r="2473" spans="1:26" ht="16">
      <c r="A2473" s="2">
        <v>1134</v>
      </c>
      <c r="B2473" s="3">
        <v>46354</v>
      </c>
      <c r="C2473" s="5">
        <f>YEAR(SalesDataTable[[#This Row],[Order Date]])</f>
        <v>2026</v>
      </c>
      <c r="D2473" s="14" t="str">
        <f>"Q"&amp;ROUNDUP(MONTH(SalesDataTable[[#This Row],[Order Date]])/3,0)</f>
        <v>Q4</v>
      </c>
      <c r="E2473" s="5">
        <f>MONTH(SalesDataTable[[#This Row],[Order Date]])</f>
        <v>11</v>
      </c>
      <c r="F2473" s="5" t="str">
        <f>TEXT(SalesDataTable[[#This Row],[Order Date]], "MMM")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25">
        <f>SalesDataTable[[#This Row],[Units Sold]]*SalesDataTable[[#This Row],[Unit Price]]</f>
        <v>72.239999999999995</v>
      </c>
      <c r="V2473" s="8">
        <f>SalesDataTable[[#This Row],[Units Sold]]*SalesDataTable[[#This Row],[Unit Price]]*SalesDataTable[[#This Row],[Discount %]]</f>
        <v>7.2240000000000002</v>
      </c>
      <c r="W2473" s="5">
        <f>YEAR(SalesDataTable[[#This Row],[Order Date]])</f>
        <v>2026</v>
      </c>
      <c r="X2473" s="8" t="str">
        <f>"Q"&amp;ROUNDUP(MONTH(SalesDataTable[[#This Row],[Order Date]])/3,0)</f>
        <v>Q4</v>
      </c>
      <c r="Y2473" s="9">
        <f>MONTH(SalesDataTable[[#This Row],[Order Date]])</f>
        <v>11</v>
      </c>
      <c r="Z2473" s="8" t="str">
        <f>TEXT(SalesDataTable[[#This Row],[Order Date]],"mmm")</f>
        <v>Nov</v>
      </c>
    </row>
    <row r="2474" spans="1:26" ht="16">
      <c r="A2474" s="2">
        <v>1770</v>
      </c>
      <c r="B2474" s="3">
        <v>46354</v>
      </c>
      <c r="C2474" s="5">
        <f>YEAR(SalesDataTable[[#This Row],[Order Date]])</f>
        <v>2026</v>
      </c>
      <c r="D2474" s="14" t="str">
        <f>"Q"&amp;ROUNDUP(MONTH(SalesDataTable[[#This Row],[Order Date]])/3,0)</f>
        <v>Q4</v>
      </c>
      <c r="E2474" s="5">
        <f>MONTH(SalesDataTable[[#This Row],[Order Date]])</f>
        <v>11</v>
      </c>
      <c r="F2474" s="5" t="str">
        <f>TEXT(SalesDataTable[[#This Row],[Order Date]], "MMM")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25">
        <f>SalesDataTable[[#This Row],[Units Sold]]*SalesDataTable[[#This Row],[Unit Price]]</f>
        <v>769.65000000000009</v>
      </c>
      <c r="V2474" s="8">
        <f>SalesDataTable[[#This Row],[Units Sold]]*SalesDataTable[[#This Row],[Unit Price]]*SalesDataTable[[#This Row],[Discount %]]</f>
        <v>38.482500000000009</v>
      </c>
      <c r="W2474" s="5">
        <f>YEAR(SalesDataTable[[#This Row],[Order Date]])</f>
        <v>2026</v>
      </c>
      <c r="X2474" s="8" t="str">
        <f>"Q"&amp;ROUNDUP(MONTH(SalesDataTable[[#This Row],[Order Date]])/3,0)</f>
        <v>Q4</v>
      </c>
      <c r="Y2474" s="9">
        <f>MONTH(SalesDataTable[[#This Row],[Order Date]])</f>
        <v>11</v>
      </c>
      <c r="Z2474" s="8" t="str">
        <f>TEXT(SalesDataTable[[#This Row],[Order Date]],"mmm")</f>
        <v>Nov</v>
      </c>
    </row>
    <row r="2475" spans="1:26" ht="16">
      <c r="A2475" s="2">
        <v>3396</v>
      </c>
      <c r="B2475" s="3">
        <v>46354</v>
      </c>
      <c r="C2475" s="5">
        <f>YEAR(SalesDataTable[[#This Row],[Order Date]])</f>
        <v>2026</v>
      </c>
      <c r="D2475" s="14" t="str">
        <f>"Q"&amp;ROUNDUP(MONTH(SalesDataTable[[#This Row],[Order Date]])/3,0)</f>
        <v>Q4</v>
      </c>
      <c r="E2475" s="5">
        <f>MONTH(SalesDataTable[[#This Row],[Order Date]])</f>
        <v>11</v>
      </c>
      <c r="F2475" s="5" t="str">
        <f>TEXT(SalesDataTable[[#This Row],[Order Date]], "MMM")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25">
        <f>SalesDataTable[[#This Row],[Units Sold]]*SalesDataTable[[#This Row],[Unit Price]]</f>
        <v>152.01</v>
      </c>
      <c r="V2475" s="8">
        <f>SalesDataTable[[#This Row],[Units Sold]]*SalesDataTable[[#This Row],[Unit Price]]*SalesDataTable[[#This Row],[Discount %]]</f>
        <v>7.6005000000000003</v>
      </c>
      <c r="W2475" s="5">
        <f>YEAR(SalesDataTable[[#This Row],[Order Date]])</f>
        <v>2026</v>
      </c>
      <c r="X2475" s="8" t="str">
        <f>"Q"&amp;ROUNDUP(MONTH(SalesDataTable[[#This Row],[Order Date]])/3,0)</f>
        <v>Q4</v>
      </c>
      <c r="Y2475" s="9">
        <f>MONTH(SalesDataTable[[#This Row],[Order Date]])</f>
        <v>11</v>
      </c>
      <c r="Z2475" s="8" t="str">
        <f>TEXT(SalesDataTable[[#This Row],[Order Date]],"mmm")</f>
        <v>Nov</v>
      </c>
    </row>
    <row r="2476" spans="1:26" ht="16">
      <c r="A2476" s="2">
        <v>4259</v>
      </c>
      <c r="B2476" s="3">
        <v>46354</v>
      </c>
      <c r="C2476" s="5">
        <f>YEAR(SalesDataTable[[#This Row],[Order Date]])</f>
        <v>2026</v>
      </c>
      <c r="D2476" s="14" t="str">
        <f>"Q"&amp;ROUNDUP(MONTH(SalesDataTable[[#This Row],[Order Date]])/3,0)</f>
        <v>Q4</v>
      </c>
      <c r="E2476" s="5">
        <f>MONTH(SalesDataTable[[#This Row],[Order Date]])</f>
        <v>11</v>
      </c>
      <c r="F2476" s="5" t="str">
        <f>TEXT(SalesDataTable[[#This Row],[Order Date]], "MMM")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25">
        <f>SalesDataTable[[#This Row],[Units Sold]]*SalesDataTable[[#This Row],[Unit Price]]</f>
        <v>291.08</v>
      </c>
      <c r="V2476" s="8">
        <f>SalesDataTable[[#This Row],[Units Sold]]*SalesDataTable[[#This Row],[Unit Price]]*SalesDataTable[[#This Row],[Discount %]]</f>
        <v>0</v>
      </c>
      <c r="W2476" s="5">
        <f>YEAR(SalesDataTable[[#This Row],[Order Date]])</f>
        <v>2026</v>
      </c>
      <c r="X2476" s="8" t="str">
        <f>"Q"&amp;ROUNDUP(MONTH(SalesDataTable[[#This Row],[Order Date]])/3,0)</f>
        <v>Q4</v>
      </c>
      <c r="Y2476" s="9">
        <f>MONTH(SalesDataTable[[#This Row],[Order Date]])</f>
        <v>11</v>
      </c>
      <c r="Z2476" s="8" t="str">
        <f>TEXT(SalesDataTable[[#This Row],[Order Date]],"mmm")</f>
        <v>Nov</v>
      </c>
    </row>
    <row r="2477" spans="1:26" ht="16">
      <c r="A2477" s="2">
        <v>4440</v>
      </c>
      <c r="B2477" s="3">
        <v>46354</v>
      </c>
      <c r="C2477" s="5">
        <f>YEAR(SalesDataTable[[#This Row],[Order Date]])</f>
        <v>2026</v>
      </c>
      <c r="D2477" s="14" t="str">
        <f>"Q"&amp;ROUNDUP(MONTH(SalesDataTable[[#This Row],[Order Date]])/3,0)</f>
        <v>Q4</v>
      </c>
      <c r="E2477" s="5">
        <f>MONTH(SalesDataTable[[#This Row],[Order Date]])</f>
        <v>11</v>
      </c>
      <c r="F2477" s="5" t="str">
        <f>TEXT(SalesDataTable[[#This Row],[Order Date]], "MMM")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25">
        <f>SalesDataTable[[#This Row],[Units Sold]]*SalesDataTable[[#This Row],[Unit Price]]</f>
        <v>46.45</v>
      </c>
      <c r="V2477" s="8">
        <f>SalesDataTable[[#This Row],[Units Sold]]*SalesDataTable[[#This Row],[Unit Price]]*SalesDataTable[[#This Row],[Discount %]]</f>
        <v>4.6450000000000005</v>
      </c>
      <c r="W2477" s="5">
        <f>YEAR(SalesDataTable[[#This Row],[Order Date]])</f>
        <v>2026</v>
      </c>
      <c r="X2477" s="8" t="str">
        <f>"Q"&amp;ROUNDUP(MONTH(SalesDataTable[[#This Row],[Order Date]])/3,0)</f>
        <v>Q4</v>
      </c>
      <c r="Y2477" s="9">
        <f>MONTH(SalesDataTable[[#This Row],[Order Date]])</f>
        <v>11</v>
      </c>
      <c r="Z2477" s="8" t="str">
        <f>TEXT(SalesDataTable[[#This Row],[Order Date]],"mmm")</f>
        <v>Nov</v>
      </c>
    </row>
    <row r="2478" spans="1:26" ht="16">
      <c r="A2478" s="2">
        <v>5115</v>
      </c>
      <c r="B2478" s="3">
        <v>46354</v>
      </c>
      <c r="C2478" s="5">
        <f>YEAR(SalesDataTable[[#This Row],[Order Date]])</f>
        <v>2026</v>
      </c>
      <c r="D2478" s="14" t="str">
        <f>"Q"&amp;ROUNDUP(MONTH(SalesDataTable[[#This Row],[Order Date]])/3,0)</f>
        <v>Q4</v>
      </c>
      <c r="E2478" s="5">
        <f>MONTH(SalesDataTable[[#This Row],[Order Date]])</f>
        <v>11</v>
      </c>
      <c r="F2478" s="5" t="str">
        <f>TEXT(SalesDataTable[[#This Row],[Order Date]], "MMM")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25">
        <f>SalesDataTable[[#This Row],[Units Sold]]*SalesDataTable[[#This Row],[Unit Price]]</f>
        <v>165.75</v>
      </c>
      <c r="V2478" s="8">
        <f>SalesDataTable[[#This Row],[Units Sold]]*SalesDataTable[[#This Row],[Unit Price]]*SalesDataTable[[#This Row],[Discount %]]</f>
        <v>33.15</v>
      </c>
      <c r="W2478" s="5">
        <f>YEAR(SalesDataTable[[#This Row],[Order Date]])</f>
        <v>2026</v>
      </c>
      <c r="X2478" s="8" t="str">
        <f>"Q"&amp;ROUNDUP(MONTH(SalesDataTable[[#This Row],[Order Date]])/3,0)</f>
        <v>Q4</v>
      </c>
      <c r="Y2478" s="9">
        <f>MONTH(SalesDataTable[[#This Row],[Order Date]])</f>
        <v>11</v>
      </c>
      <c r="Z2478" s="8" t="str">
        <f>TEXT(SalesDataTable[[#This Row],[Order Date]],"mmm")</f>
        <v>Nov</v>
      </c>
    </row>
    <row r="2479" spans="1:26" ht="16">
      <c r="A2479" s="2">
        <v>5136</v>
      </c>
      <c r="B2479" s="3">
        <v>46354</v>
      </c>
      <c r="C2479" s="5">
        <f>YEAR(SalesDataTable[[#This Row],[Order Date]])</f>
        <v>2026</v>
      </c>
      <c r="D2479" s="14" t="str">
        <f>"Q"&amp;ROUNDUP(MONTH(SalesDataTable[[#This Row],[Order Date]])/3,0)</f>
        <v>Q4</v>
      </c>
      <c r="E2479" s="5">
        <f>MONTH(SalesDataTable[[#This Row],[Order Date]])</f>
        <v>11</v>
      </c>
      <c r="F2479" s="5" t="str">
        <f>TEXT(SalesDataTable[[#This Row],[Order Date]], "MMM")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25">
        <f>SalesDataTable[[#This Row],[Units Sold]]*SalesDataTable[[#This Row],[Unit Price]]</f>
        <v>792.08</v>
      </c>
      <c r="V2479" s="8">
        <f>SalesDataTable[[#This Row],[Units Sold]]*SalesDataTable[[#This Row],[Unit Price]]*SalesDataTable[[#This Row],[Discount %]]</f>
        <v>39.604000000000006</v>
      </c>
      <c r="W2479" s="5">
        <f>YEAR(SalesDataTable[[#This Row],[Order Date]])</f>
        <v>2026</v>
      </c>
      <c r="X2479" s="8" t="str">
        <f>"Q"&amp;ROUNDUP(MONTH(SalesDataTable[[#This Row],[Order Date]])/3,0)</f>
        <v>Q4</v>
      </c>
      <c r="Y2479" s="9">
        <f>MONTH(SalesDataTable[[#This Row],[Order Date]])</f>
        <v>11</v>
      </c>
      <c r="Z2479" s="8" t="str">
        <f>TEXT(SalesDataTable[[#This Row],[Order Date]],"mmm")</f>
        <v>Nov</v>
      </c>
    </row>
    <row r="2480" spans="1:26" ht="16">
      <c r="A2480" s="2">
        <v>562</v>
      </c>
      <c r="B2480" s="3">
        <v>46355</v>
      </c>
      <c r="C2480" s="5">
        <f>YEAR(SalesDataTable[[#This Row],[Order Date]])</f>
        <v>2026</v>
      </c>
      <c r="D2480" s="14" t="str">
        <f>"Q"&amp;ROUNDUP(MONTH(SalesDataTable[[#This Row],[Order Date]])/3,0)</f>
        <v>Q4</v>
      </c>
      <c r="E2480" s="5">
        <f>MONTH(SalesDataTable[[#This Row],[Order Date]])</f>
        <v>11</v>
      </c>
      <c r="F2480" s="5" t="str">
        <f>TEXT(SalesDataTable[[#This Row],[Order Date]], "MMM")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25">
        <f>SalesDataTable[[#This Row],[Units Sold]]*SalesDataTable[[#This Row],[Unit Price]]</f>
        <v>46.3</v>
      </c>
      <c r="V2480" s="8">
        <f>SalesDataTable[[#This Row],[Units Sold]]*SalesDataTable[[#This Row],[Unit Price]]*SalesDataTable[[#This Row],[Discount %]]</f>
        <v>9.26</v>
      </c>
      <c r="W2480" s="5">
        <f>YEAR(SalesDataTable[[#This Row],[Order Date]])</f>
        <v>2026</v>
      </c>
      <c r="X2480" s="8" t="str">
        <f>"Q"&amp;ROUNDUP(MONTH(SalesDataTable[[#This Row],[Order Date]])/3,0)</f>
        <v>Q4</v>
      </c>
      <c r="Y2480" s="9">
        <f>MONTH(SalesDataTable[[#This Row],[Order Date]])</f>
        <v>11</v>
      </c>
      <c r="Z2480" s="8" t="str">
        <f>TEXT(SalesDataTable[[#This Row],[Order Date]],"mmm")</f>
        <v>Nov</v>
      </c>
    </row>
    <row r="2481" spans="1:26" ht="16">
      <c r="A2481" s="2">
        <v>806</v>
      </c>
      <c r="B2481" s="3">
        <v>46355</v>
      </c>
      <c r="C2481" s="5">
        <f>YEAR(SalesDataTable[[#This Row],[Order Date]])</f>
        <v>2026</v>
      </c>
      <c r="D2481" s="14" t="str">
        <f>"Q"&amp;ROUNDUP(MONTH(SalesDataTable[[#This Row],[Order Date]])/3,0)</f>
        <v>Q4</v>
      </c>
      <c r="E2481" s="5">
        <f>MONTH(SalesDataTable[[#This Row],[Order Date]])</f>
        <v>11</v>
      </c>
      <c r="F2481" s="5" t="str">
        <f>TEXT(SalesDataTable[[#This Row],[Order Date]], "MMM")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25">
        <f>SalesDataTable[[#This Row],[Units Sold]]*SalesDataTable[[#This Row],[Unit Price]]</f>
        <v>39.659999999999997</v>
      </c>
      <c r="V2481" s="8">
        <f>SalesDataTable[[#This Row],[Units Sold]]*SalesDataTable[[#This Row],[Unit Price]]*SalesDataTable[[#This Row],[Discount %]]</f>
        <v>0</v>
      </c>
      <c r="W2481" s="5">
        <f>YEAR(SalesDataTable[[#This Row],[Order Date]])</f>
        <v>2026</v>
      </c>
      <c r="X2481" s="8" t="str">
        <f>"Q"&amp;ROUNDUP(MONTH(SalesDataTable[[#This Row],[Order Date]])/3,0)</f>
        <v>Q4</v>
      </c>
      <c r="Y2481" s="9">
        <f>MONTH(SalesDataTable[[#This Row],[Order Date]])</f>
        <v>11</v>
      </c>
      <c r="Z2481" s="8" t="str">
        <f>TEXT(SalesDataTable[[#This Row],[Order Date]],"mmm")</f>
        <v>Nov</v>
      </c>
    </row>
    <row r="2482" spans="1:26" ht="16">
      <c r="A2482" s="2">
        <v>3150</v>
      </c>
      <c r="B2482" s="3">
        <v>46355</v>
      </c>
      <c r="C2482" s="5">
        <f>YEAR(SalesDataTable[[#This Row],[Order Date]])</f>
        <v>2026</v>
      </c>
      <c r="D2482" s="14" t="str">
        <f>"Q"&amp;ROUNDUP(MONTH(SalesDataTable[[#This Row],[Order Date]])/3,0)</f>
        <v>Q4</v>
      </c>
      <c r="E2482" s="5">
        <f>MONTH(SalesDataTable[[#This Row],[Order Date]])</f>
        <v>11</v>
      </c>
      <c r="F2482" s="5" t="str">
        <f>TEXT(SalesDataTable[[#This Row],[Order Date]], "MMM")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25">
        <f>SalesDataTable[[#This Row],[Units Sold]]*SalesDataTable[[#This Row],[Unit Price]]</f>
        <v>242.16</v>
      </c>
      <c r="V2482" s="8">
        <f>SalesDataTable[[#This Row],[Units Sold]]*SalesDataTable[[#This Row],[Unit Price]]*SalesDataTable[[#This Row],[Discount %]]</f>
        <v>12.108000000000001</v>
      </c>
      <c r="W2482" s="5">
        <f>YEAR(SalesDataTable[[#This Row],[Order Date]])</f>
        <v>2026</v>
      </c>
      <c r="X2482" s="8" t="str">
        <f>"Q"&amp;ROUNDUP(MONTH(SalesDataTable[[#This Row],[Order Date]])/3,0)</f>
        <v>Q4</v>
      </c>
      <c r="Y2482" s="9">
        <f>MONTH(SalesDataTable[[#This Row],[Order Date]])</f>
        <v>11</v>
      </c>
      <c r="Z2482" s="8" t="str">
        <f>TEXT(SalesDataTable[[#This Row],[Order Date]],"mmm")</f>
        <v>Nov</v>
      </c>
    </row>
    <row r="2483" spans="1:26" ht="16">
      <c r="A2483" s="2">
        <v>4847</v>
      </c>
      <c r="B2483" s="3">
        <v>46355</v>
      </c>
      <c r="C2483" s="5">
        <f>YEAR(SalesDataTable[[#This Row],[Order Date]])</f>
        <v>2026</v>
      </c>
      <c r="D2483" s="14" t="str">
        <f>"Q"&amp;ROUNDUP(MONTH(SalesDataTable[[#This Row],[Order Date]])/3,0)</f>
        <v>Q4</v>
      </c>
      <c r="E2483" s="5">
        <f>MONTH(SalesDataTable[[#This Row],[Order Date]])</f>
        <v>11</v>
      </c>
      <c r="F2483" s="5" t="str">
        <f>TEXT(SalesDataTable[[#This Row],[Order Date]], "MMM")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25">
        <f>SalesDataTable[[#This Row],[Units Sold]]*SalesDataTable[[#This Row],[Unit Price]]</f>
        <v>71.02</v>
      </c>
      <c r="V2483" s="8">
        <f>SalesDataTable[[#This Row],[Units Sold]]*SalesDataTable[[#This Row],[Unit Price]]*SalesDataTable[[#This Row],[Discount %]]</f>
        <v>3.5510000000000002</v>
      </c>
      <c r="W2483" s="5">
        <f>YEAR(SalesDataTable[[#This Row],[Order Date]])</f>
        <v>2026</v>
      </c>
      <c r="X2483" s="8" t="str">
        <f>"Q"&amp;ROUNDUP(MONTH(SalesDataTable[[#This Row],[Order Date]])/3,0)</f>
        <v>Q4</v>
      </c>
      <c r="Y2483" s="9">
        <f>MONTH(SalesDataTable[[#This Row],[Order Date]])</f>
        <v>11</v>
      </c>
      <c r="Z2483" s="8" t="str">
        <f>TEXT(SalesDataTable[[#This Row],[Order Date]],"mmm")</f>
        <v>Nov</v>
      </c>
    </row>
    <row r="2484" spans="1:26" ht="16">
      <c r="A2484" s="2">
        <v>221</v>
      </c>
      <c r="B2484" s="3">
        <v>46356</v>
      </c>
      <c r="C2484" s="5">
        <f>YEAR(SalesDataTable[[#This Row],[Order Date]])</f>
        <v>2026</v>
      </c>
      <c r="D2484" s="14" t="str">
        <f>"Q"&amp;ROUNDUP(MONTH(SalesDataTable[[#This Row],[Order Date]])/3,0)</f>
        <v>Q4</v>
      </c>
      <c r="E2484" s="5">
        <f>MONTH(SalesDataTable[[#This Row],[Order Date]])</f>
        <v>11</v>
      </c>
      <c r="F2484" s="5" t="str">
        <f>TEXT(SalesDataTable[[#This Row],[Order Date]], "MMM")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25">
        <f>SalesDataTable[[#This Row],[Units Sold]]*SalesDataTable[[#This Row],[Unit Price]]</f>
        <v>132.06</v>
      </c>
      <c r="V2484" s="8">
        <f>SalesDataTable[[#This Row],[Units Sold]]*SalesDataTable[[#This Row],[Unit Price]]*SalesDataTable[[#This Row],[Discount %]]</f>
        <v>19.809000000000001</v>
      </c>
      <c r="W2484" s="5">
        <f>YEAR(SalesDataTable[[#This Row],[Order Date]])</f>
        <v>2026</v>
      </c>
      <c r="X2484" s="8" t="str">
        <f>"Q"&amp;ROUNDUP(MONTH(SalesDataTable[[#This Row],[Order Date]])/3,0)</f>
        <v>Q4</v>
      </c>
      <c r="Y2484" s="9">
        <f>MONTH(SalesDataTable[[#This Row],[Order Date]])</f>
        <v>11</v>
      </c>
      <c r="Z2484" s="8" t="str">
        <f>TEXT(SalesDataTable[[#This Row],[Order Date]],"mmm")</f>
        <v>Nov</v>
      </c>
    </row>
    <row r="2485" spans="1:26" ht="16">
      <c r="A2485" s="2">
        <v>630</v>
      </c>
      <c r="B2485" s="3">
        <v>46356</v>
      </c>
      <c r="C2485" s="5">
        <f>YEAR(SalesDataTable[[#This Row],[Order Date]])</f>
        <v>2026</v>
      </c>
      <c r="D2485" s="14" t="str">
        <f>"Q"&amp;ROUNDUP(MONTH(SalesDataTable[[#This Row],[Order Date]])/3,0)</f>
        <v>Q4</v>
      </c>
      <c r="E2485" s="5">
        <f>MONTH(SalesDataTable[[#This Row],[Order Date]])</f>
        <v>11</v>
      </c>
      <c r="F2485" s="5" t="str">
        <f>TEXT(SalesDataTable[[#This Row],[Order Date]], "MMM")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25">
        <f>SalesDataTable[[#This Row],[Units Sold]]*SalesDataTable[[#This Row],[Unit Price]]</f>
        <v>123.21000000000001</v>
      </c>
      <c r="V2485" s="8">
        <f>SalesDataTable[[#This Row],[Units Sold]]*SalesDataTable[[#This Row],[Unit Price]]*SalesDataTable[[#This Row],[Discount %]]</f>
        <v>12.321000000000002</v>
      </c>
      <c r="W2485" s="5">
        <f>YEAR(SalesDataTable[[#This Row],[Order Date]])</f>
        <v>2026</v>
      </c>
      <c r="X2485" s="8" t="str">
        <f>"Q"&amp;ROUNDUP(MONTH(SalesDataTable[[#This Row],[Order Date]])/3,0)</f>
        <v>Q4</v>
      </c>
      <c r="Y2485" s="9">
        <f>MONTH(SalesDataTable[[#This Row],[Order Date]])</f>
        <v>11</v>
      </c>
      <c r="Z2485" s="8" t="str">
        <f>TEXT(SalesDataTable[[#This Row],[Order Date]],"mmm")</f>
        <v>Nov</v>
      </c>
    </row>
    <row r="2486" spans="1:26" ht="16">
      <c r="A2486" s="2">
        <v>1789</v>
      </c>
      <c r="B2486" s="3">
        <v>46356</v>
      </c>
      <c r="C2486" s="5">
        <f>YEAR(SalesDataTable[[#This Row],[Order Date]])</f>
        <v>2026</v>
      </c>
      <c r="D2486" s="14" t="str">
        <f>"Q"&amp;ROUNDUP(MONTH(SalesDataTable[[#This Row],[Order Date]])/3,0)</f>
        <v>Q4</v>
      </c>
      <c r="E2486" s="5">
        <f>MONTH(SalesDataTable[[#This Row],[Order Date]])</f>
        <v>11</v>
      </c>
      <c r="F2486" s="5" t="str">
        <f>TEXT(SalesDataTable[[#This Row],[Order Date]], "MMM")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25">
        <f>SalesDataTable[[#This Row],[Units Sold]]*SalesDataTable[[#This Row],[Unit Price]]</f>
        <v>302.98</v>
      </c>
      <c r="V2486" s="8">
        <f>SalesDataTable[[#This Row],[Units Sold]]*SalesDataTable[[#This Row],[Unit Price]]*SalesDataTable[[#This Row],[Discount %]]</f>
        <v>30.298000000000002</v>
      </c>
      <c r="W2486" s="5">
        <f>YEAR(SalesDataTable[[#This Row],[Order Date]])</f>
        <v>2026</v>
      </c>
      <c r="X2486" s="8" t="str">
        <f>"Q"&amp;ROUNDUP(MONTH(SalesDataTable[[#This Row],[Order Date]])/3,0)</f>
        <v>Q4</v>
      </c>
      <c r="Y2486" s="9">
        <f>MONTH(SalesDataTable[[#This Row],[Order Date]])</f>
        <v>11</v>
      </c>
      <c r="Z2486" s="8" t="str">
        <f>TEXT(SalesDataTable[[#This Row],[Order Date]],"mmm")</f>
        <v>Nov</v>
      </c>
    </row>
    <row r="2487" spans="1:26" ht="16">
      <c r="A2487" s="2">
        <v>1947</v>
      </c>
      <c r="B2487" s="3">
        <v>46356</v>
      </c>
      <c r="C2487" s="5">
        <f>YEAR(SalesDataTable[[#This Row],[Order Date]])</f>
        <v>2026</v>
      </c>
      <c r="D2487" s="14" t="str">
        <f>"Q"&amp;ROUNDUP(MONTH(SalesDataTable[[#This Row],[Order Date]])/3,0)</f>
        <v>Q4</v>
      </c>
      <c r="E2487" s="5">
        <f>MONTH(SalesDataTable[[#This Row],[Order Date]])</f>
        <v>11</v>
      </c>
      <c r="F2487" s="5" t="str">
        <f>TEXT(SalesDataTable[[#This Row],[Order Date]], "MMM")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25">
        <f>SalesDataTable[[#This Row],[Units Sold]]*SalesDataTable[[#This Row],[Unit Price]]</f>
        <v>35.729999999999997</v>
      </c>
      <c r="V2487" s="8">
        <f>SalesDataTable[[#This Row],[Units Sold]]*SalesDataTable[[#This Row],[Unit Price]]*SalesDataTable[[#This Row],[Discount %]]</f>
        <v>7.1459999999999999</v>
      </c>
      <c r="W2487" s="5">
        <f>YEAR(SalesDataTable[[#This Row],[Order Date]])</f>
        <v>2026</v>
      </c>
      <c r="X2487" s="8" t="str">
        <f>"Q"&amp;ROUNDUP(MONTH(SalesDataTable[[#This Row],[Order Date]])/3,0)</f>
        <v>Q4</v>
      </c>
      <c r="Y2487" s="9">
        <f>MONTH(SalesDataTable[[#This Row],[Order Date]])</f>
        <v>11</v>
      </c>
      <c r="Z2487" s="8" t="str">
        <f>TEXT(SalesDataTable[[#This Row],[Order Date]],"mmm")</f>
        <v>Nov</v>
      </c>
    </row>
    <row r="2488" spans="1:26" ht="16">
      <c r="A2488" s="2">
        <v>2279</v>
      </c>
      <c r="B2488" s="3">
        <v>46356</v>
      </c>
      <c r="C2488" s="5">
        <f>YEAR(SalesDataTable[[#This Row],[Order Date]])</f>
        <v>2026</v>
      </c>
      <c r="D2488" s="14" t="str">
        <f>"Q"&amp;ROUNDUP(MONTH(SalesDataTable[[#This Row],[Order Date]])/3,0)</f>
        <v>Q4</v>
      </c>
      <c r="E2488" s="5">
        <f>MONTH(SalesDataTable[[#This Row],[Order Date]])</f>
        <v>11</v>
      </c>
      <c r="F2488" s="5" t="str">
        <f>TEXT(SalesDataTable[[#This Row],[Order Date]], "MMM")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25">
        <f>SalesDataTable[[#This Row],[Units Sold]]*SalesDataTable[[#This Row],[Unit Price]]</f>
        <v>100.76</v>
      </c>
      <c r="V2488" s="8">
        <f>SalesDataTable[[#This Row],[Units Sold]]*SalesDataTable[[#This Row],[Unit Price]]*SalesDataTable[[#This Row],[Discount %]]</f>
        <v>10.076000000000001</v>
      </c>
      <c r="W2488" s="5">
        <f>YEAR(SalesDataTable[[#This Row],[Order Date]])</f>
        <v>2026</v>
      </c>
      <c r="X2488" s="8" t="str">
        <f>"Q"&amp;ROUNDUP(MONTH(SalesDataTable[[#This Row],[Order Date]])/3,0)</f>
        <v>Q4</v>
      </c>
      <c r="Y2488" s="9">
        <f>MONTH(SalesDataTable[[#This Row],[Order Date]])</f>
        <v>11</v>
      </c>
      <c r="Z2488" s="8" t="str">
        <f>TEXT(SalesDataTable[[#This Row],[Order Date]],"mmm")</f>
        <v>Nov</v>
      </c>
    </row>
    <row r="2489" spans="1:26" ht="16">
      <c r="A2489" s="2">
        <v>2439</v>
      </c>
      <c r="B2489" s="3">
        <v>46356</v>
      </c>
      <c r="C2489" s="5">
        <f>YEAR(SalesDataTable[[#This Row],[Order Date]])</f>
        <v>2026</v>
      </c>
      <c r="D2489" s="14" t="str">
        <f>"Q"&amp;ROUNDUP(MONTH(SalesDataTable[[#This Row],[Order Date]])/3,0)</f>
        <v>Q4</v>
      </c>
      <c r="E2489" s="5">
        <f>MONTH(SalesDataTable[[#This Row],[Order Date]])</f>
        <v>11</v>
      </c>
      <c r="F2489" s="5" t="str">
        <f>TEXT(SalesDataTable[[#This Row],[Order Date]], "MMM")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25">
        <f>SalesDataTable[[#This Row],[Units Sold]]*SalesDataTable[[#This Row],[Unit Price]]</f>
        <v>35.67</v>
      </c>
      <c r="V2489" s="8">
        <f>SalesDataTable[[#This Row],[Units Sold]]*SalesDataTable[[#This Row],[Unit Price]]*SalesDataTable[[#This Row],[Discount %]]</f>
        <v>3.5670000000000002</v>
      </c>
      <c r="W2489" s="5">
        <f>YEAR(SalesDataTable[[#This Row],[Order Date]])</f>
        <v>2026</v>
      </c>
      <c r="X2489" s="8" t="str">
        <f>"Q"&amp;ROUNDUP(MONTH(SalesDataTable[[#This Row],[Order Date]])/3,0)</f>
        <v>Q4</v>
      </c>
      <c r="Y2489" s="9">
        <f>MONTH(SalesDataTable[[#This Row],[Order Date]])</f>
        <v>11</v>
      </c>
      <c r="Z2489" s="8" t="str">
        <f>TEXT(SalesDataTable[[#This Row],[Order Date]],"mmm")</f>
        <v>Nov</v>
      </c>
    </row>
    <row r="2490" spans="1:26" ht="16">
      <c r="A2490" s="2">
        <v>2540</v>
      </c>
      <c r="B2490" s="3">
        <v>46356</v>
      </c>
      <c r="C2490" s="5">
        <f>YEAR(SalesDataTable[[#This Row],[Order Date]])</f>
        <v>2026</v>
      </c>
      <c r="D2490" s="14" t="str">
        <f>"Q"&amp;ROUNDUP(MONTH(SalesDataTable[[#This Row],[Order Date]])/3,0)</f>
        <v>Q4</v>
      </c>
      <c r="E2490" s="5">
        <f>MONTH(SalesDataTable[[#This Row],[Order Date]])</f>
        <v>11</v>
      </c>
      <c r="F2490" s="5" t="str">
        <f>TEXT(SalesDataTable[[#This Row],[Order Date]], "MMM")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25">
        <f>SalesDataTable[[#This Row],[Units Sold]]*SalesDataTable[[#This Row],[Unit Price]]</f>
        <v>973.80000000000007</v>
      </c>
      <c r="V2490" s="8">
        <f>SalesDataTable[[#This Row],[Units Sold]]*SalesDataTable[[#This Row],[Unit Price]]*SalesDataTable[[#This Row],[Discount %]]</f>
        <v>146.07</v>
      </c>
      <c r="W2490" s="5">
        <f>YEAR(SalesDataTable[[#This Row],[Order Date]])</f>
        <v>2026</v>
      </c>
      <c r="X2490" s="8" t="str">
        <f>"Q"&amp;ROUNDUP(MONTH(SalesDataTable[[#This Row],[Order Date]])/3,0)</f>
        <v>Q4</v>
      </c>
      <c r="Y2490" s="9">
        <f>MONTH(SalesDataTable[[#This Row],[Order Date]])</f>
        <v>11</v>
      </c>
      <c r="Z2490" s="8" t="str">
        <f>TEXT(SalesDataTable[[#This Row],[Order Date]],"mmm")</f>
        <v>Nov</v>
      </c>
    </row>
    <row r="2491" spans="1:26" ht="16">
      <c r="A2491" s="2">
        <v>2747</v>
      </c>
      <c r="B2491" s="3">
        <v>46356</v>
      </c>
      <c r="C2491" s="5">
        <f>YEAR(SalesDataTable[[#This Row],[Order Date]])</f>
        <v>2026</v>
      </c>
      <c r="D2491" s="14" t="str">
        <f>"Q"&amp;ROUNDUP(MONTH(SalesDataTable[[#This Row],[Order Date]])/3,0)</f>
        <v>Q4</v>
      </c>
      <c r="E2491" s="5">
        <f>MONTH(SalesDataTable[[#This Row],[Order Date]])</f>
        <v>11</v>
      </c>
      <c r="F2491" s="5" t="str">
        <f>TEXT(SalesDataTable[[#This Row],[Order Date]], "MMM")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25">
        <f>SalesDataTable[[#This Row],[Units Sold]]*SalesDataTable[[#This Row],[Unit Price]]</f>
        <v>194.73</v>
      </c>
      <c r="V2491" s="8">
        <f>SalesDataTable[[#This Row],[Units Sold]]*SalesDataTable[[#This Row],[Unit Price]]*SalesDataTable[[#This Row],[Discount %]]</f>
        <v>0</v>
      </c>
      <c r="W2491" s="5">
        <f>YEAR(SalesDataTable[[#This Row],[Order Date]])</f>
        <v>2026</v>
      </c>
      <c r="X2491" s="8" t="str">
        <f>"Q"&amp;ROUNDUP(MONTH(SalesDataTable[[#This Row],[Order Date]])/3,0)</f>
        <v>Q4</v>
      </c>
      <c r="Y2491" s="9">
        <f>MONTH(SalesDataTable[[#This Row],[Order Date]])</f>
        <v>11</v>
      </c>
      <c r="Z2491" s="8" t="str">
        <f>TEXT(SalesDataTable[[#This Row],[Order Date]],"mmm")</f>
        <v>Nov</v>
      </c>
    </row>
    <row r="2492" spans="1:26" ht="16">
      <c r="A2492" s="2">
        <v>3094</v>
      </c>
      <c r="B2492" s="3">
        <v>46356</v>
      </c>
      <c r="C2492" s="5">
        <f>YEAR(SalesDataTable[[#This Row],[Order Date]])</f>
        <v>2026</v>
      </c>
      <c r="D2492" s="14" t="str">
        <f>"Q"&amp;ROUNDUP(MONTH(SalesDataTable[[#This Row],[Order Date]])/3,0)</f>
        <v>Q4</v>
      </c>
      <c r="E2492" s="5">
        <f>MONTH(SalesDataTable[[#This Row],[Order Date]])</f>
        <v>11</v>
      </c>
      <c r="F2492" s="5" t="str">
        <f>TEXT(SalesDataTable[[#This Row],[Order Date]], "MMM")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25">
        <f>SalesDataTable[[#This Row],[Units Sold]]*SalesDataTable[[#This Row],[Unit Price]]</f>
        <v>244.36</v>
      </c>
      <c r="V2492" s="8">
        <f>SalesDataTable[[#This Row],[Units Sold]]*SalesDataTable[[#This Row],[Unit Price]]*SalesDataTable[[#This Row],[Discount %]]</f>
        <v>36.654000000000003</v>
      </c>
      <c r="W2492" s="5">
        <f>YEAR(SalesDataTable[[#This Row],[Order Date]])</f>
        <v>2026</v>
      </c>
      <c r="X2492" s="8" t="str">
        <f>"Q"&amp;ROUNDUP(MONTH(SalesDataTable[[#This Row],[Order Date]])/3,0)</f>
        <v>Q4</v>
      </c>
      <c r="Y2492" s="9">
        <f>MONTH(SalesDataTable[[#This Row],[Order Date]])</f>
        <v>11</v>
      </c>
      <c r="Z2492" s="8" t="str">
        <f>TEXT(SalesDataTable[[#This Row],[Order Date]],"mmm")</f>
        <v>Nov</v>
      </c>
    </row>
    <row r="2493" spans="1:26" ht="16">
      <c r="A2493" s="2">
        <v>3359</v>
      </c>
      <c r="B2493" s="3">
        <v>46356</v>
      </c>
      <c r="C2493" s="5">
        <f>YEAR(SalesDataTable[[#This Row],[Order Date]])</f>
        <v>2026</v>
      </c>
      <c r="D2493" s="14" t="str">
        <f>"Q"&amp;ROUNDUP(MONTH(SalesDataTable[[#This Row],[Order Date]])/3,0)</f>
        <v>Q4</v>
      </c>
      <c r="E2493" s="5">
        <f>MONTH(SalesDataTable[[#This Row],[Order Date]])</f>
        <v>11</v>
      </c>
      <c r="F2493" s="5" t="str">
        <f>TEXT(SalesDataTable[[#This Row],[Order Date]], "MMM")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25">
        <f>SalesDataTable[[#This Row],[Units Sold]]*SalesDataTable[[#This Row],[Unit Price]]</f>
        <v>83.14</v>
      </c>
      <c r="V2493" s="8">
        <f>SalesDataTable[[#This Row],[Units Sold]]*SalesDataTable[[#This Row],[Unit Price]]*SalesDataTable[[#This Row],[Discount %]]</f>
        <v>0</v>
      </c>
      <c r="W2493" s="5">
        <f>YEAR(SalesDataTable[[#This Row],[Order Date]])</f>
        <v>2026</v>
      </c>
      <c r="X2493" s="8" t="str">
        <f>"Q"&amp;ROUNDUP(MONTH(SalesDataTable[[#This Row],[Order Date]])/3,0)</f>
        <v>Q4</v>
      </c>
      <c r="Y2493" s="9">
        <f>MONTH(SalesDataTable[[#This Row],[Order Date]])</f>
        <v>11</v>
      </c>
      <c r="Z2493" s="8" t="str">
        <f>TEXT(SalesDataTable[[#This Row],[Order Date]],"mmm")</f>
        <v>Nov</v>
      </c>
    </row>
    <row r="2494" spans="1:26" ht="16">
      <c r="A2494" s="2">
        <v>3473</v>
      </c>
      <c r="B2494" s="3">
        <v>46356</v>
      </c>
      <c r="C2494" s="5">
        <f>YEAR(SalesDataTable[[#This Row],[Order Date]])</f>
        <v>2026</v>
      </c>
      <c r="D2494" s="14" t="str">
        <f>"Q"&amp;ROUNDUP(MONTH(SalesDataTable[[#This Row],[Order Date]])/3,0)</f>
        <v>Q4</v>
      </c>
      <c r="E2494" s="5">
        <f>MONTH(SalesDataTable[[#This Row],[Order Date]])</f>
        <v>11</v>
      </c>
      <c r="F2494" s="5" t="str">
        <f>TEXT(SalesDataTable[[#This Row],[Order Date]], "MMM")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25">
        <f>SalesDataTable[[#This Row],[Units Sold]]*SalesDataTable[[#This Row],[Unit Price]]</f>
        <v>80.97</v>
      </c>
      <c r="V2494" s="8">
        <f>SalesDataTable[[#This Row],[Units Sold]]*SalesDataTable[[#This Row],[Unit Price]]*SalesDataTable[[#This Row],[Discount %]]</f>
        <v>0</v>
      </c>
      <c r="W2494" s="5">
        <f>YEAR(SalesDataTable[[#This Row],[Order Date]])</f>
        <v>2026</v>
      </c>
      <c r="X2494" s="8" t="str">
        <f>"Q"&amp;ROUNDUP(MONTH(SalesDataTable[[#This Row],[Order Date]])/3,0)</f>
        <v>Q4</v>
      </c>
      <c r="Y2494" s="9">
        <f>MONTH(SalesDataTable[[#This Row],[Order Date]])</f>
        <v>11</v>
      </c>
      <c r="Z2494" s="8" t="str">
        <f>TEXT(SalesDataTable[[#This Row],[Order Date]],"mmm")</f>
        <v>Nov</v>
      </c>
    </row>
    <row r="2495" spans="1:26" ht="16">
      <c r="A2495" s="2">
        <v>3589</v>
      </c>
      <c r="B2495" s="3">
        <v>46356</v>
      </c>
      <c r="C2495" s="5">
        <f>YEAR(SalesDataTable[[#This Row],[Order Date]])</f>
        <v>2026</v>
      </c>
      <c r="D2495" s="14" t="str">
        <f>"Q"&amp;ROUNDUP(MONTH(SalesDataTable[[#This Row],[Order Date]])/3,0)</f>
        <v>Q4</v>
      </c>
      <c r="E2495" s="5">
        <f>MONTH(SalesDataTable[[#This Row],[Order Date]])</f>
        <v>11</v>
      </c>
      <c r="F2495" s="5" t="str">
        <f>TEXT(SalesDataTable[[#This Row],[Order Date]], "MMM")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25">
        <f>SalesDataTable[[#This Row],[Units Sold]]*SalesDataTable[[#This Row],[Unit Price]]</f>
        <v>73.03</v>
      </c>
      <c r="V2495" s="8">
        <f>SalesDataTable[[#This Row],[Units Sold]]*SalesDataTable[[#This Row],[Unit Price]]*SalesDataTable[[#This Row],[Discount %]]</f>
        <v>0</v>
      </c>
      <c r="W2495" s="5">
        <f>YEAR(SalesDataTable[[#This Row],[Order Date]])</f>
        <v>2026</v>
      </c>
      <c r="X2495" s="8" t="str">
        <f>"Q"&amp;ROUNDUP(MONTH(SalesDataTable[[#This Row],[Order Date]])/3,0)</f>
        <v>Q4</v>
      </c>
      <c r="Y2495" s="9">
        <f>MONTH(SalesDataTable[[#This Row],[Order Date]])</f>
        <v>11</v>
      </c>
      <c r="Z2495" s="8" t="str">
        <f>TEXT(SalesDataTable[[#This Row],[Order Date]],"mmm")</f>
        <v>Nov</v>
      </c>
    </row>
    <row r="2496" spans="1:26" ht="16">
      <c r="A2496" s="2">
        <v>4689</v>
      </c>
      <c r="B2496" s="3">
        <v>46356</v>
      </c>
      <c r="C2496" s="5">
        <f>YEAR(SalesDataTable[[#This Row],[Order Date]])</f>
        <v>2026</v>
      </c>
      <c r="D2496" s="14" t="str">
        <f>"Q"&amp;ROUNDUP(MONTH(SalesDataTable[[#This Row],[Order Date]])/3,0)</f>
        <v>Q4</v>
      </c>
      <c r="E2496" s="5">
        <f>MONTH(SalesDataTable[[#This Row],[Order Date]])</f>
        <v>11</v>
      </c>
      <c r="F2496" s="5" t="str">
        <f>TEXT(SalesDataTable[[#This Row],[Order Date]], "MMM")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25">
        <f>SalesDataTable[[#This Row],[Units Sold]]*SalesDataTable[[#This Row],[Unit Price]]</f>
        <v>46.81</v>
      </c>
      <c r="V2496" s="8">
        <f>SalesDataTable[[#This Row],[Units Sold]]*SalesDataTable[[#This Row],[Unit Price]]*SalesDataTable[[#This Row],[Discount %]]</f>
        <v>2.3405</v>
      </c>
      <c r="W2496" s="5">
        <f>YEAR(SalesDataTable[[#This Row],[Order Date]])</f>
        <v>2026</v>
      </c>
      <c r="X2496" s="8" t="str">
        <f>"Q"&amp;ROUNDUP(MONTH(SalesDataTable[[#This Row],[Order Date]])/3,0)</f>
        <v>Q4</v>
      </c>
      <c r="Y2496" s="9">
        <f>MONTH(SalesDataTable[[#This Row],[Order Date]])</f>
        <v>11</v>
      </c>
      <c r="Z2496" s="8" t="str">
        <f>TEXT(SalesDataTable[[#This Row],[Order Date]],"mmm")</f>
        <v>Nov</v>
      </c>
    </row>
    <row r="2497" spans="1:26" ht="16">
      <c r="A2497" s="2">
        <v>4819</v>
      </c>
      <c r="B2497" s="3">
        <v>46356</v>
      </c>
      <c r="C2497" s="5">
        <f>YEAR(SalesDataTable[[#This Row],[Order Date]])</f>
        <v>2026</v>
      </c>
      <c r="D2497" s="14" t="str">
        <f>"Q"&amp;ROUNDUP(MONTH(SalesDataTable[[#This Row],[Order Date]])/3,0)</f>
        <v>Q4</v>
      </c>
      <c r="E2497" s="5">
        <f>MONTH(SalesDataTable[[#This Row],[Order Date]])</f>
        <v>11</v>
      </c>
      <c r="F2497" s="5" t="str">
        <f>TEXT(SalesDataTable[[#This Row],[Order Date]], "MMM")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25">
        <f>SalesDataTable[[#This Row],[Units Sold]]*SalesDataTable[[#This Row],[Unit Price]]</f>
        <v>307.02</v>
      </c>
      <c r="V2497" s="8">
        <f>SalesDataTable[[#This Row],[Units Sold]]*SalesDataTable[[#This Row],[Unit Price]]*SalesDataTable[[#This Row],[Discount %]]</f>
        <v>46.052999999999997</v>
      </c>
      <c r="W2497" s="5">
        <f>YEAR(SalesDataTable[[#This Row],[Order Date]])</f>
        <v>2026</v>
      </c>
      <c r="X2497" s="8" t="str">
        <f>"Q"&amp;ROUNDUP(MONTH(SalesDataTable[[#This Row],[Order Date]])/3,0)</f>
        <v>Q4</v>
      </c>
      <c r="Y2497" s="9">
        <f>MONTH(SalesDataTable[[#This Row],[Order Date]])</f>
        <v>11</v>
      </c>
      <c r="Z2497" s="8" t="str">
        <f>TEXT(SalesDataTable[[#This Row],[Order Date]],"mmm")</f>
        <v>Nov</v>
      </c>
    </row>
    <row r="2498" spans="1:26" ht="16">
      <c r="A2498" s="2">
        <v>5167</v>
      </c>
      <c r="B2498" s="3">
        <v>46356</v>
      </c>
      <c r="C2498" s="5">
        <f>YEAR(SalesDataTable[[#This Row],[Order Date]])</f>
        <v>2026</v>
      </c>
      <c r="D2498" s="14" t="str">
        <f>"Q"&amp;ROUNDUP(MONTH(SalesDataTable[[#This Row],[Order Date]])/3,0)</f>
        <v>Q4</v>
      </c>
      <c r="E2498" s="5">
        <f>MONTH(SalesDataTable[[#This Row],[Order Date]])</f>
        <v>11</v>
      </c>
      <c r="F2498" s="5" t="str">
        <f>TEXT(SalesDataTable[[#This Row],[Order Date]], "MMM")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25">
        <f>SalesDataTable[[#This Row],[Units Sold]]*SalesDataTable[[#This Row],[Unit Price]]</f>
        <v>395</v>
      </c>
      <c r="V2498" s="8">
        <f>SalesDataTable[[#This Row],[Units Sold]]*SalesDataTable[[#This Row],[Unit Price]]*SalesDataTable[[#This Row],[Discount %]]</f>
        <v>0</v>
      </c>
      <c r="W2498" s="5">
        <f>YEAR(SalesDataTable[[#This Row],[Order Date]])</f>
        <v>2026</v>
      </c>
      <c r="X2498" s="8" t="str">
        <f>"Q"&amp;ROUNDUP(MONTH(SalesDataTable[[#This Row],[Order Date]])/3,0)</f>
        <v>Q4</v>
      </c>
      <c r="Y2498" s="9">
        <f>MONTH(SalesDataTable[[#This Row],[Order Date]])</f>
        <v>11</v>
      </c>
      <c r="Z2498" s="8" t="str">
        <f>TEXT(SalesDataTable[[#This Row],[Order Date]],"mmm")</f>
        <v>Nov</v>
      </c>
    </row>
    <row r="2499" spans="1:26" ht="16">
      <c r="A2499" s="2">
        <v>38</v>
      </c>
      <c r="B2499" s="3">
        <v>46357</v>
      </c>
      <c r="C2499" s="5">
        <f>YEAR(SalesDataTable[[#This Row],[Order Date]])</f>
        <v>2026</v>
      </c>
      <c r="D2499" s="14" t="str">
        <f>"Q"&amp;ROUNDUP(MONTH(SalesDataTable[[#This Row],[Order Date]])/3,0)</f>
        <v>Q4</v>
      </c>
      <c r="E2499" s="5">
        <f>MONTH(SalesDataTable[[#This Row],[Order Date]])</f>
        <v>12</v>
      </c>
      <c r="F2499" s="5" t="str">
        <f>TEXT(SalesDataTable[[#This Row],[Order Date]], "MMM")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25">
        <f>SalesDataTable[[#This Row],[Units Sold]]*SalesDataTable[[#This Row],[Unit Price]]</f>
        <v>1172.4000000000001</v>
      </c>
      <c r="V2499" s="8">
        <f>SalesDataTable[[#This Row],[Units Sold]]*SalesDataTable[[#This Row],[Unit Price]]*SalesDataTable[[#This Row],[Discount %]]</f>
        <v>117.24000000000001</v>
      </c>
      <c r="W2499" s="5">
        <f>YEAR(SalesDataTable[[#This Row],[Order Date]])</f>
        <v>2026</v>
      </c>
      <c r="X2499" s="8" t="str">
        <f>"Q"&amp;ROUNDUP(MONTH(SalesDataTable[[#This Row],[Order Date]])/3,0)</f>
        <v>Q4</v>
      </c>
      <c r="Y2499" s="9">
        <f>MONTH(SalesDataTable[[#This Row],[Order Date]])</f>
        <v>12</v>
      </c>
      <c r="Z2499" s="8" t="str">
        <f>TEXT(SalesDataTable[[#This Row],[Order Date]],"mmm")</f>
        <v>Dec</v>
      </c>
    </row>
    <row r="2500" spans="1:26" ht="16">
      <c r="A2500" s="2">
        <v>364</v>
      </c>
      <c r="B2500" s="3">
        <v>46357</v>
      </c>
      <c r="C2500" s="5">
        <f>YEAR(SalesDataTable[[#This Row],[Order Date]])</f>
        <v>2026</v>
      </c>
      <c r="D2500" s="14" t="str">
        <f>"Q"&amp;ROUNDUP(MONTH(SalesDataTable[[#This Row],[Order Date]])/3,0)</f>
        <v>Q4</v>
      </c>
      <c r="E2500" s="5">
        <f>MONTH(SalesDataTable[[#This Row],[Order Date]])</f>
        <v>12</v>
      </c>
      <c r="F2500" s="5" t="str">
        <f>TEXT(SalesDataTable[[#This Row],[Order Date]], "MMM")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25">
        <f>SalesDataTable[[#This Row],[Units Sold]]*SalesDataTable[[#This Row],[Unit Price]]</f>
        <v>103.66</v>
      </c>
      <c r="V2500" s="8">
        <f>SalesDataTable[[#This Row],[Units Sold]]*SalesDataTable[[#This Row],[Unit Price]]*SalesDataTable[[#This Row],[Discount %]]</f>
        <v>15.548999999999999</v>
      </c>
      <c r="W2500" s="5">
        <f>YEAR(SalesDataTable[[#This Row],[Order Date]])</f>
        <v>2026</v>
      </c>
      <c r="X2500" s="8" t="str">
        <f>"Q"&amp;ROUNDUP(MONTH(SalesDataTable[[#This Row],[Order Date]])/3,0)</f>
        <v>Q4</v>
      </c>
      <c r="Y2500" s="9">
        <f>MONTH(SalesDataTable[[#This Row],[Order Date]])</f>
        <v>12</v>
      </c>
      <c r="Z2500" s="8" t="str">
        <f>TEXT(SalesDataTable[[#This Row],[Order Date]],"mmm")</f>
        <v>Dec</v>
      </c>
    </row>
    <row r="2501" spans="1:26" ht="16">
      <c r="A2501" s="2">
        <v>2040</v>
      </c>
      <c r="B2501" s="3">
        <v>46357</v>
      </c>
      <c r="C2501" s="5">
        <f>YEAR(SalesDataTable[[#This Row],[Order Date]])</f>
        <v>2026</v>
      </c>
      <c r="D2501" s="14" t="str">
        <f>"Q"&amp;ROUNDUP(MONTH(SalesDataTable[[#This Row],[Order Date]])/3,0)</f>
        <v>Q4</v>
      </c>
      <c r="E2501" s="5">
        <f>MONTH(SalesDataTable[[#This Row],[Order Date]])</f>
        <v>12</v>
      </c>
      <c r="F2501" s="5" t="str">
        <f>TEXT(SalesDataTable[[#This Row],[Order Date]], "MMM")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25">
        <f>SalesDataTable[[#This Row],[Units Sold]]*SalesDataTable[[#This Row],[Unit Price]]</f>
        <v>140.34</v>
      </c>
      <c r="V2501" s="8">
        <f>SalesDataTable[[#This Row],[Units Sold]]*SalesDataTable[[#This Row],[Unit Price]]*SalesDataTable[[#This Row],[Discount %]]</f>
        <v>21.050999999999998</v>
      </c>
      <c r="W2501" s="5">
        <f>YEAR(SalesDataTable[[#This Row],[Order Date]])</f>
        <v>2026</v>
      </c>
      <c r="X2501" s="8" t="str">
        <f>"Q"&amp;ROUNDUP(MONTH(SalesDataTable[[#This Row],[Order Date]])/3,0)</f>
        <v>Q4</v>
      </c>
      <c r="Y2501" s="9">
        <f>MONTH(SalesDataTable[[#This Row],[Order Date]])</f>
        <v>12</v>
      </c>
      <c r="Z2501" s="8" t="str">
        <f>TEXT(SalesDataTable[[#This Row],[Order Date]],"mmm")</f>
        <v>Dec</v>
      </c>
    </row>
    <row r="2502" spans="1:26" ht="16">
      <c r="A2502" s="2">
        <v>2899</v>
      </c>
      <c r="B2502" s="3">
        <v>46357</v>
      </c>
      <c r="C2502" s="5">
        <f>YEAR(SalesDataTable[[#This Row],[Order Date]])</f>
        <v>2026</v>
      </c>
      <c r="D2502" s="14" t="str">
        <f>"Q"&amp;ROUNDUP(MONTH(SalesDataTable[[#This Row],[Order Date]])/3,0)</f>
        <v>Q4</v>
      </c>
      <c r="E2502" s="5">
        <f>MONTH(SalesDataTable[[#This Row],[Order Date]])</f>
        <v>12</v>
      </c>
      <c r="F2502" s="5" t="str">
        <f>TEXT(SalesDataTable[[#This Row],[Order Date]], "MMM")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25">
        <f>SalesDataTable[[#This Row],[Units Sold]]*SalesDataTable[[#This Row],[Unit Price]]</f>
        <v>156.44999999999999</v>
      </c>
      <c r="V2502" s="8">
        <f>SalesDataTable[[#This Row],[Units Sold]]*SalesDataTable[[#This Row],[Unit Price]]*SalesDataTable[[#This Row],[Discount %]]</f>
        <v>0</v>
      </c>
      <c r="W2502" s="5">
        <f>YEAR(SalesDataTable[[#This Row],[Order Date]])</f>
        <v>2026</v>
      </c>
      <c r="X2502" s="8" t="str">
        <f>"Q"&amp;ROUNDUP(MONTH(SalesDataTable[[#This Row],[Order Date]])/3,0)</f>
        <v>Q4</v>
      </c>
      <c r="Y2502" s="9">
        <f>MONTH(SalesDataTable[[#This Row],[Order Date]])</f>
        <v>12</v>
      </c>
      <c r="Z2502" s="8" t="str">
        <f>TEXT(SalesDataTable[[#This Row],[Order Date]],"mmm")</f>
        <v>Dec</v>
      </c>
    </row>
    <row r="2503" spans="1:26" ht="16">
      <c r="A2503" s="2">
        <v>3199</v>
      </c>
      <c r="B2503" s="3">
        <v>46357</v>
      </c>
      <c r="C2503" s="5">
        <f>YEAR(SalesDataTable[[#This Row],[Order Date]])</f>
        <v>2026</v>
      </c>
      <c r="D2503" s="14" t="str">
        <f>"Q"&amp;ROUNDUP(MONTH(SalesDataTable[[#This Row],[Order Date]])/3,0)</f>
        <v>Q4</v>
      </c>
      <c r="E2503" s="5">
        <f>MONTH(SalesDataTable[[#This Row],[Order Date]])</f>
        <v>12</v>
      </c>
      <c r="F2503" s="5" t="str">
        <f>TEXT(SalesDataTable[[#This Row],[Order Date]], "MMM")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25">
        <f>SalesDataTable[[#This Row],[Units Sold]]*SalesDataTable[[#This Row],[Unit Price]]</f>
        <v>41.33</v>
      </c>
      <c r="V2503" s="8">
        <f>SalesDataTable[[#This Row],[Units Sold]]*SalesDataTable[[#This Row],[Unit Price]]*SalesDataTable[[#This Row],[Discount %]]</f>
        <v>0</v>
      </c>
      <c r="W2503" s="5">
        <f>YEAR(SalesDataTable[[#This Row],[Order Date]])</f>
        <v>2026</v>
      </c>
      <c r="X2503" s="8" t="str">
        <f>"Q"&amp;ROUNDUP(MONTH(SalesDataTable[[#This Row],[Order Date]])/3,0)</f>
        <v>Q4</v>
      </c>
      <c r="Y2503" s="9">
        <f>MONTH(SalesDataTable[[#This Row],[Order Date]])</f>
        <v>12</v>
      </c>
      <c r="Z2503" s="8" t="str">
        <f>TEXT(SalesDataTable[[#This Row],[Order Date]],"mmm")</f>
        <v>Dec</v>
      </c>
    </row>
    <row r="2504" spans="1:26" ht="16">
      <c r="A2504" s="2">
        <v>4722</v>
      </c>
      <c r="B2504" s="3">
        <v>46357</v>
      </c>
      <c r="C2504" s="5">
        <f>YEAR(SalesDataTable[[#This Row],[Order Date]])</f>
        <v>2026</v>
      </c>
      <c r="D2504" s="14" t="str">
        <f>"Q"&amp;ROUNDUP(MONTH(SalesDataTable[[#This Row],[Order Date]])/3,0)</f>
        <v>Q4</v>
      </c>
      <c r="E2504" s="5">
        <f>MONTH(SalesDataTable[[#This Row],[Order Date]])</f>
        <v>12</v>
      </c>
      <c r="F2504" s="5" t="str">
        <f>TEXT(SalesDataTable[[#This Row],[Order Date]], "MMM")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25">
        <f>SalesDataTable[[#This Row],[Units Sold]]*SalesDataTable[[#This Row],[Unit Price]]</f>
        <v>39.479999999999997</v>
      </c>
      <c r="V2504" s="8">
        <f>SalesDataTable[[#This Row],[Units Sold]]*SalesDataTable[[#This Row],[Unit Price]]*SalesDataTable[[#This Row],[Discount %]]</f>
        <v>1.974</v>
      </c>
      <c r="W2504" s="5">
        <f>YEAR(SalesDataTable[[#This Row],[Order Date]])</f>
        <v>2026</v>
      </c>
      <c r="X2504" s="8" t="str">
        <f>"Q"&amp;ROUNDUP(MONTH(SalesDataTable[[#This Row],[Order Date]])/3,0)</f>
        <v>Q4</v>
      </c>
      <c r="Y2504" s="9">
        <f>MONTH(SalesDataTable[[#This Row],[Order Date]])</f>
        <v>12</v>
      </c>
      <c r="Z2504" s="8" t="str">
        <f>TEXT(SalesDataTable[[#This Row],[Order Date]],"mmm")</f>
        <v>Dec</v>
      </c>
    </row>
    <row r="2505" spans="1:26" ht="16">
      <c r="A2505" s="2">
        <v>1423</v>
      </c>
      <c r="B2505" s="3">
        <v>46358</v>
      </c>
      <c r="C2505" s="5">
        <f>YEAR(SalesDataTable[[#This Row],[Order Date]])</f>
        <v>2026</v>
      </c>
      <c r="D2505" s="14" t="str">
        <f>"Q"&amp;ROUNDUP(MONTH(SalesDataTable[[#This Row],[Order Date]])/3,0)</f>
        <v>Q4</v>
      </c>
      <c r="E2505" s="5">
        <f>MONTH(SalesDataTable[[#This Row],[Order Date]])</f>
        <v>12</v>
      </c>
      <c r="F2505" s="5" t="str">
        <f>TEXT(SalesDataTable[[#This Row],[Order Date]], "MMM")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25">
        <f>SalesDataTable[[#This Row],[Units Sold]]*SalesDataTable[[#This Row],[Unit Price]]</f>
        <v>73.010000000000005</v>
      </c>
      <c r="V2505" s="8">
        <f>SalesDataTable[[#This Row],[Units Sold]]*SalesDataTable[[#This Row],[Unit Price]]*SalesDataTable[[#This Row],[Discount %]]</f>
        <v>7.301000000000001</v>
      </c>
      <c r="W2505" s="5">
        <f>YEAR(SalesDataTable[[#This Row],[Order Date]])</f>
        <v>2026</v>
      </c>
      <c r="X2505" s="8" t="str">
        <f>"Q"&amp;ROUNDUP(MONTH(SalesDataTable[[#This Row],[Order Date]])/3,0)</f>
        <v>Q4</v>
      </c>
      <c r="Y2505" s="9">
        <f>MONTH(SalesDataTable[[#This Row],[Order Date]])</f>
        <v>12</v>
      </c>
      <c r="Z2505" s="8" t="str">
        <f>TEXT(SalesDataTable[[#This Row],[Order Date]],"mmm")</f>
        <v>Dec</v>
      </c>
    </row>
    <row r="2506" spans="1:26" ht="16">
      <c r="A2506" s="2">
        <v>1505</v>
      </c>
      <c r="B2506" s="3">
        <v>46358</v>
      </c>
      <c r="C2506" s="5">
        <f>YEAR(SalesDataTable[[#This Row],[Order Date]])</f>
        <v>2026</v>
      </c>
      <c r="D2506" s="14" t="str">
        <f>"Q"&amp;ROUNDUP(MONTH(SalesDataTable[[#This Row],[Order Date]])/3,0)</f>
        <v>Q4</v>
      </c>
      <c r="E2506" s="5">
        <f>MONTH(SalesDataTable[[#This Row],[Order Date]])</f>
        <v>12</v>
      </c>
      <c r="F2506" s="5" t="str">
        <f>TEXT(SalesDataTable[[#This Row],[Order Date]], "MMM")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25">
        <f>SalesDataTable[[#This Row],[Units Sold]]*SalesDataTable[[#This Row],[Unit Price]]</f>
        <v>81.72</v>
      </c>
      <c r="V2506" s="8">
        <f>SalesDataTable[[#This Row],[Units Sold]]*SalesDataTable[[#This Row],[Unit Price]]*SalesDataTable[[#This Row],[Discount %]]</f>
        <v>4.0860000000000003</v>
      </c>
      <c r="W2506" s="5">
        <f>YEAR(SalesDataTable[[#This Row],[Order Date]])</f>
        <v>2026</v>
      </c>
      <c r="X2506" s="8" t="str">
        <f>"Q"&amp;ROUNDUP(MONTH(SalesDataTable[[#This Row],[Order Date]])/3,0)</f>
        <v>Q4</v>
      </c>
      <c r="Y2506" s="9">
        <f>MONTH(SalesDataTable[[#This Row],[Order Date]])</f>
        <v>12</v>
      </c>
      <c r="Z2506" s="8" t="str">
        <f>TEXT(SalesDataTable[[#This Row],[Order Date]],"mmm")</f>
        <v>Dec</v>
      </c>
    </row>
    <row r="2507" spans="1:26" ht="16">
      <c r="A2507" s="2">
        <v>1664</v>
      </c>
      <c r="B2507" s="3">
        <v>46358</v>
      </c>
      <c r="C2507" s="5">
        <f>YEAR(SalesDataTable[[#This Row],[Order Date]])</f>
        <v>2026</v>
      </c>
      <c r="D2507" s="14" t="str">
        <f>"Q"&amp;ROUNDUP(MONTH(SalesDataTable[[#This Row],[Order Date]])/3,0)</f>
        <v>Q4</v>
      </c>
      <c r="E2507" s="5">
        <f>MONTH(SalesDataTable[[#This Row],[Order Date]])</f>
        <v>12</v>
      </c>
      <c r="F2507" s="5" t="str">
        <f>TEXT(SalesDataTable[[#This Row],[Order Date]], "MMM")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25">
        <f>SalesDataTable[[#This Row],[Units Sold]]*SalesDataTable[[#This Row],[Unit Price]]</f>
        <v>1168.74</v>
      </c>
      <c r="V2507" s="8">
        <f>SalesDataTable[[#This Row],[Units Sold]]*SalesDataTable[[#This Row],[Unit Price]]*SalesDataTable[[#This Row],[Discount %]]</f>
        <v>0</v>
      </c>
      <c r="W2507" s="5">
        <f>YEAR(SalesDataTable[[#This Row],[Order Date]])</f>
        <v>2026</v>
      </c>
      <c r="X2507" s="8" t="str">
        <f>"Q"&amp;ROUNDUP(MONTH(SalesDataTable[[#This Row],[Order Date]])/3,0)</f>
        <v>Q4</v>
      </c>
      <c r="Y2507" s="9">
        <f>MONTH(SalesDataTable[[#This Row],[Order Date]])</f>
        <v>12</v>
      </c>
      <c r="Z2507" s="8" t="str">
        <f>TEXT(SalesDataTable[[#This Row],[Order Date]],"mmm")</f>
        <v>Dec</v>
      </c>
    </row>
    <row r="2508" spans="1:26" ht="16">
      <c r="A2508" s="2">
        <v>2035</v>
      </c>
      <c r="B2508" s="3">
        <v>46358</v>
      </c>
      <c r="C2508" s="5">
        <f>YEAR(SalesDataTable[[#This Row],[Order Date]])</f>
        <v>2026</v>
      </c>
      <c r="D2508" s="14" t="str">
        <f>"Q"&amp;ROUNDUP(MONTH(SalesDataTable[[#This Row],[Order Date]])/3,0)</f>
        <v>Q4</v>
      </c>
      <c r="E2508" s="5">
        <f>MONTH(SalesDataTable[[#This Row],[Order Date]])</f>
        <v>12</v>
      </c>
      <c r="F2508" s="5" t="str">
        <f>TEXT(SalesDataTable[[#This Row],[Order Date]], "MMM")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25">
        <f>SalesDataTable[[#This Row],[Units Sold]]*SalesDataTable[[#This Row],[Unit Price]]</f>
        <v>323.92</v>
      </c>
      <c r="V2508" s="8">
        <f>SalesDataTable[[#This Row],[Units Sold]]*SalesDataTable[[#This Row],[Unit Price]]*SalesDataTable[[#This Row],[Discount %]]</f>
        <v>64.784000000000006</v>
      </c>
      <c r="W2508" s="5">
        <f>YEAR(SalesDataTable[[#This Row],[Order Date]])</f>
        <v>2026</v>
      </c>
      <c r="X2508" s="8" t="str">
        <f>"Q"&amp;ROUNDUP(MONTH(SalesDataTable[[#This Row],[Order Date]])/3,0)</f>
        <v>Q4</v>
      </c>
      <c r="Y2508" s="9">
        <f>MONTH(SalesDataTable[[#This Row],[Order Date]])</f>
        <v>12</v>
      </c>
      <c r="Z2508" s="8" t="str">
        <f>TEXT(SalesDataTable[[#This Row],[Order Date]],"mmm")</f>
        <v>Dec</v>
      </c>
    </row>
    <row r="2509" spans="1:26" ht="16">
      <c r="A2509" s="2">
        <v>2094</v>
      </c>
      <c r="B2509" s="3">
        <v>46358</v>
      </c>
      <c r="C2509" s="5">
        <f>YEAR(SalesDataTable[[#This Row],[Order Date]])</f>
        <v>2026</v>
      </c>
      <c r="D2509" s="14" t="str">
        <f>"Q"&amp;ROUNDUP(MONTH(SalesDataTable[[#This Row],[Order Date]])/3,0)</f>
        <v>Q4</v>
      </c>
      <c r="E2509" s="5">
        <f>MONTH(SalesDataTable[[#This Row],[Order Date]])</f>
        <v>12</v>
      </c>
      <c r="F2509" s="5" t="str">
        <f>TEXT(SalesDataTable[[#This Row],[Order Date]], "MMM")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25">
        <f>SalesDataTable[[#This Row],[Units Sold]]*SalesDataTable[[#This Row],[Unit Price]]</f>
        <v>589.43999999999994</v>
      </c>
      <c r="V2509" s="8">
        <f>SalesDataTable[[#This Row],[Units Sold]]*SalesDataTable[[#This Row],[Unit Price]]*SalesDataTable[[#This Row],[Discount %]]</f>
        <v>29.471999999999998</v>
      </c>
      <c r="W2509" s="5">
        <f>YEAR(SalesDataTable[[#This Row],[Order Date]])</f>
        <v>2026</v>
      </c>
      <c r="X2509" s="8" t="str">
        <f>"Q"&amp;ROUNDUP(MONTH(SalesDataTable[[#This Row],[Order Date]])/3,0)</f>
        <v>Q4</v>
      </c>
      <c r="Y2509" s="9">
        <f>MONTH(SalesDataTable[[#This Row],[Order Date]])</f>
        <v>12</v>
      </c>
      <c r="Z2509" s="8" t="str">
        <f>TEXT(SalesDataTable[[#This Row],[Order Date]],"mmm")</f>
        <v>Dec</v>
      </c>
    </row>
    <row r="2510" spans="1:26" ht="16">
      <c r="A2510" s="2">
        <v>2204</v>
      </c>
      <c r="B2510" s="3">
        <v>46358</v>
      </c>
      <c r="C2510" s="5">
        <f>YEAR(SalesDataTable[[#This Row],[Order Date]])</f>
        <v>2026</v>
      </c>
      <c r="D2510" s="14" t="str">
        <f>"Q"&amp;ROUNDUP(MONTH(SalesDataTable[[#This Row],[Order Date]])/3,0)</f>
        <v>Q4</v>
      </c>
      <c r="E2510" s="5">
        <f>MONTH(SalesDataTable[[#This Row],[Order Date]])</f>
        <v>12</v>
      </c>
      <c r="F2510" s="5" t="str">
        <f>TEXT(SalesDataTable[[#This Row],[Order Date]], "MMM")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25">
        <f>SalesDataTable[[#This Row],[Units Sold]]*SalesDataTable[[#This Row],[Unit Price]]</f>
        <v>93.26</v>
      </c>
      <c r="V2510" s="8">
        <f>SalesDataTable[[#This Row],[Units Sold]]*SalesDataTable[[#This Row],[Unit Price]]*SalesDataTable[[#This Row],[Discount %]]</f>
        <v>0</v>
      </c>
      <c r="W2510" s="5">
        <f>YEAR(SalesDataTable[[#This Row],[Order Date]])</f>
        <v>2026</v>
      </c>
      <c r="X2510" s="8" t="str">
        <f>"Q"&amp;ROUNDUP(MONTH(SalesDataTable[[#This Row],[Order Date]])/3,0)</f>
        <v>Q4</v>
      </c>
      <c r="Y2510" s="9">
        <f>MONTH(SalesDataTable[[#This Row],[Order Date]])</f>
        <v>12</v>
      </c>
      <c r="Z2510" s="8" t="str">
        <f>TEXT(SalesDataTable[[#This Row],[Order Date]],"mmm")</f>
        <v>Dec</v>
      </c>
    </row>
    <row r="2511" spans="1:26" ht="16">
      <c r="A2511" s="2">
        <v>3921</v>
      </c>
      <c r="B2511" s="3">
        <v>46358</v>
      </c>
      <c r="C2511" s="5">
        <f>YEAR(SalesDataTable[[#This Row],[Order Date]])</f>
        <v>2026</v>
      </c>
      <c r="D2511" s="14" t="str">
        <f>"Q"&amp;ROUNDUP(MONTH(SalesDataTable[[#This Row],[Order Date]])/3,0)</f>
        <v>Q4</v>
      </c>
      <c r="E2511" s="5">
        <f>MONTH(SalesDataTable[[#This Row],[Order Date]])</f>
        <v>12</v>
      </c>
      <c r="F2511" s="5" t="str">
        <f>TEXT(SalesDataTable[[#This Row],[Order Date]], "MMM")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25">
        <f>SalesDataTable[[#This Row],[Units Sold]]*SalesDataTable[[#This Row],[Unit Price]]</f>
        <v>1715.16</v>
      </c>
      <c r="V2511" s="8">
        <f>SalesDataTable[[#This Row],[Units Sold]]*SalesDataTable[[#This Row],[Unit Price]]*SalesDataTable[[#This Row],[Discount %]]</f>
        <v>171.51600000000002</v>
      </c>
      <c r="W2511" s="5">
        <f>YEAR(SalesDataTable[[#This Row],[Order Date]])</f>
        <v>2026</v>
      </c>
      <c r="X2511" s="8" t="str">
        <f>"Q"&amp;ROUNDUP(MONTH(SalesDataTable[[#This Row],[Order Date]])/3,0)</f>
        <v>Q4</v>
      </c>
      <c r="Y2511" s="9">
        <f>MONTH(SalesDataTable[[#This Row],[Order Date]])</f>
        <v>12</v>
      </c>
      <c r="Z2511" s="8" t="str">
        <f>TEXT(SalesDataTable[[#This Row],[Order Date]],"mmm")</f>
        <v>Dec</v>
      </c>
    </row>
    <row r="2512" spans="1:26" ht="16">
      <c r="A2512" s="2">
        <v>3999</v>
      </c>
      <c r="B2512" s="3">
        <v>46358</v>
      </c>
      <c r="C2512" s="5">
        <f>YEAR(SalesDataTable[[#This Row],[Order Date]])</f>
        <v>2026</v>
      </c>
      <c r="D2512" s="14" t="str">
        <f>"Q"&amp;ROUNDUP(MONTH(SalesDataTable[[#This Row],[Order Date]])/3,0)</f>
        <v>Q4</v>
      </c>
      <c r="E2512" s="5">
        <f>MONTH(SalesDataTable[[#This Row],[Order Date]])</f>
        <v>12</v>
      </c>
      <c r="F2512" s="5" t="str">
        <f>TEXT(SalesDataTable[[#This Row],[Order Date]], "MMM")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25">
        <f>SalesDataTable[[#This Row],[Units Sold]]*SalesDataTable[[#This Row],[Unit Price]]</f>
        <v>307.94</v>
      </c>
      <c r="V2512" s="8">
        <f>SalesDataTable[[#This Row],[Units Sold]]*SalesDataTable[[#This Row],[Unit Price]]*SalesDataTable[[#This Row],[Discount %]]</f>
        <v>0</v>
      </c>
      <c r="W2512" s="5">
        <f>YEAR(SalesDataTable[[#This Row],[Order Date]])</f>
        <v>2026</v>
      </c>
      <c r="X2512" s="8" t="str">
        <f>"Q"&amp;ROUNDUP(MONTH(SalesDataTable[[#This Row],[Order Date]])/3,0)</f>
        <v>Q4</v>
      </c>
      <c r="Y2512" s="9">
        <f>MONTH(SalesDataTable[[#This Row],[Order Date]])</f>
        <v>12</v>
      </c>
      <c r="Z2512" s="8" t="str">
        <f>TEXT(SalesDataTable[[#This Row],[Order Date]],"mmm")</f>
        <v>Dec</v>
      </c>
    </row>
    <row r="2513" spans="1:26" ht="16">
      <c r="A2513" s="2">
        <v>4546</v>
      </c>
      <c r="B2513" s="3">
        <v>46358</v>
      </c>
      <c r="C2513" s="5">
        <f>YEAR(SalesDataTable[[#This Row],[Order Date]])</f>
        <v>2026</v>
      </c>
      <c r="D2513" s="14" t="str">
        <f>"Q"&amp;ROUNDUP(MONTH(SalesDataTable[[#This Row],[Order Date]])/3,0)</f>
        <v>Q4</v>
      </c>
      <c r="E2513" s="5">
        <f>MONTH(SalesDataTable[[#This Row],[Order Date]])</f>
        <v>12</v>
      </c>
      <c r="F2513" s="5" t="str">
        <f>TEXT(SalesDataTable[[#This Row],[Order Date]], "MMM")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25">
        <f>SalesDataTable[[#This Row],[Units Sold]]*SalesDataTable[[#This Row],[Unit Price]]</f>
        <v>344.63</v>
      </c>
      <c r="V2513" s="8">
        <f>SalesDataTable[[#This Row],[Units Sold]]*SalesDataTable[[#This Row],[Unit Price]]*SalesDataTable[[#This Row],[Discount %]]</f>
        <v>17.2315</v>
      </c>
      <c r="W2513" s="5">
        <f>YEAR(SalesDataTable[[#This Row],[Order Date]])</f>
        <v>2026</v>
      </c>
      <c r="X2513" s="8" t="str">
        <f>"Q"&amp;ROUNDUP(MONTH(SalesDataTable[[#This Row],[Order Date]])/3,0)</f>
        <v>Q4</v>
      </c>
      <c r="Y2513" s="9">
        <f>MONTH(SalesDataTable[[#This Row],[Order Date]])</f>
        <v>12</v>
      </c>
      <c r="Z2513" s="8" t="str">
        <f>TEXT(SalesDataTable[[#This Row],[Order Date]],"mmm")</f>
        <v>Dec</v>
      </c>
    </row>
    <row r="2514" spans="1:26" ht="16">
      <c r="A2514" s="2">
        <v>158</v>
      </c>
      <c r="B2514" s="3">
        <v>46359</v>
      </c>
      <c r="C2514" s="5">
        <f>YEAR(SalesDataTable[[#This Row],[Order Date]])</f>
        <v>2026</v>
      </c>
      <c r="D2514" s="14" t="str">
        <f>"Q"&amp;ROUNDUP(MONTH(SalesDataTable[[#This Row],[Order Date]])/3,0)</f>
        <v>Q4</v>
      </c>
      <c r="E2514" s="5">
        <f>MONTH(SalesDataTable[[#This Row],[Order Date]])</f>
        <v>12</v>
      </c>
      <c r="F2514" s="5" t="str">
        <f>TEXT(SalesDataTable[[#This Row],[Order Date]], "MMM")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25">
        <f>SalesDataTable[[#This Row],[Units Sold]]*SalesDataTable[[#This Row],[Unit Price]]</f>
        <v>93.02</v>
      </c>
      <c r="V2514" s="8">
        <f>SalesDataTable[[#This Row],[Units Sold]]*SalesDataTable[[#This Row],[Unit Price]]*SalesDataTable[[#This Row],[Discount %]]</f>
        <v>4.6509999999999998</v>
      </c>
      <c r="W2514" s="5">
        <f>YEAR(SalesDataTable[[#This Row],[Order Date]])</f>
        <v>2026</v>
      </c>
      <c r="X2514" s="8" t="str">
        <f>"Q"&amp;ROUNDUP(MONTH(SalesDataTable[[#This Row],[Order Date]])/3,0)</f>
        <v>Q4</v>
      </c>
      <c r="Y2514" s="9">
        <f>MONTH(SalesDataTable[[#This Row],[Order Date]])</f>
        <v>12</v>
      </c>
      <c r="Z2514" s="8" t="str">
        <f>TEXT(SalesDataTable[[#This Row],[Order Date]],"mmm")</f>
        <v>Dec</v>
      </c>
    </row>
    <row r="2515" spans="1:26" ht="16">
      <c r="A2515" s="2">
        <v>1972</v>
      </c>
      <c r="B2515" s="3">
        <v>46359</v>
      </c>
      <c r="C2515" s="5">
        <f>YEAR(SalesDataTable[[#This Row],[Order Date]])</f>
        <v>2026</v>
      </c>
      <c r="D2515" s="14" t="str">
        <f>"Q"&amp;ROUNDUP(MONTH(SalesDataTable[[#This Row],[Order Date]])/3,0)</f>
        <v>Q4</v>
      </c>
      <c r="E2515" s="5">
        <f>MONTH(SalesDataTable[[#This Row],[Order Date]])</f>
        <v>12</v>
      </c>
      <c r="F2515" s="5" t="str">
        <f>TEXT(SalesDataTable[[#This Row],[Order Date]], "MMM")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25">
        <f>SalesDataTable[[#This Row],[Units Sold]]*SalesDataTable[[#This Row],[Unit Price]]</f>
        <v>481.02</v>
      </c>
      <c r="V2515" s="8">
        <f>SalesDataTable[[#This Row],[Units Sold]]*SalesDataTable[[#This Row],[Unit Price]]*SalesDataTable[[#This Row],[Discount %]]</f>
        <v>48.102000000000004</v>
      </c>
      <c r="W2515" s="5">
        <f>YEAR(SalesDataTable[[#This Row],[Order Date]])</f>
        <v>2026</v>
      </c>
      <c r="X2515" s="8" t="str">
        <f>"Q"&amp;ROUNDUP(MONTH(SalesDataTable[[#This Row],[Order Date]])/3,0)</f>
        <v>Q4</v>
      </c>
      <c r="Y2515" s="9">
        <f>MONTH(SalesDataTable[[#This Row],[Order Date]])</f>
        <v>12</v>
      </c>
      <c r="Z2515" s="8" t="str">
        <f>TEXT(SalesDataTable[[#This Row],[Order Date]],"mmm")</f>
        <v>Dec</v>
      </c>
    </row>
    <row r="2516" spans="1:26" ht="16">
      <c r="A2516" s="2">
        <v>3196</v>
      </c>
      <c r="B2516" s="3">
        <v>46359</v>
      </c>
      <c r="C2516" s="5">
        <f>YEAR(SalesDataTable[[#This Row],[Order Date]])</f>
        <v>2026</v>
      </c>
      <c r="D2516" s="14" t="str">
        <f>"Q"&amp;ROUNDUP(MONTH(SalesDataTable[[#This Row],[Order Date]])/3,0)</f>
        <v>Q4</v>
      </c>
      <c r="E2516" s="5">
        <f>MONTH(SalesDataTable[[#This Row],[Order Date]])</f>
        <v>12</v>
      </c>
      <c r="F2516" s="5" t="str">
        <f>TEXT(SalesDataTable[[#This Row],[Order Date]], "MMM")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25">
        <f>SalesDataTable[[#This Row],[Units Sold]]*SalesDataTable[[#This Row],[Unit Price]]</f>
        <v>249.24</v>
      </c>
      <c r="V2516" s="8">
        <f>SalesDataTable[[#This Row],[Units Sold]]*SalesDataTable[[#This Row],[Unit Price]]*SalesDataTable[[#This Row],[Discount %]]</f>
        <v>24.924000000000003</v>
      </c>
      <c r="W2516" s="5">
        <f>YEAR(SalesDataTable[[#This Row],[Order Date]])</f>
        <v>2026</v>
      </c>
      <c r="X2516" s="8" t="str">
        <f>"Q"&amp;ROUNDUP(MONTH(SalesDataTable[[#This Row],[Order Date]])/3,0)</f>
        <v>Q4</v>
      </c>
      <c r="Y2516" s="9">
        <f>MONTH(SalesDataTable[[#This Row],[Order Date]])</f>
        <v>12</v>
      </c>
      <c r="Z2516" s="8" t="str">
        <f>TEXT(SalesDataTable[[#This Row],[Order Date]],"mmm")</f>
        <v>Dec</v>
      </c>
    </row>
    <row r="2517" spans="1:26" ht="16">
      <c r="A2517" s="2">
        <v>3722</v>
      </c>
      <c r="B2517" s="3">
        <v>46359</v>
      </c>
      <c r="C2517" s="5">
        <f>YEAR(SalesDataTable[[#This Row],[Order Date]])</f>
        <v>2026</v>
      </c>
      <c r="D2517" s="14" t="str">
        <f>"Q"&amp;ROUNDUP(MONTH(SalesDataTable[[#This Row],[Order Date]])/3,0)</f>
        <v>Q4</v>
      </c>
      <c r="E2517" s="5">
        <f>MONTH(SalesDataTable[[#This Row],[Order Date]])</f>
        <v>12</v>
      </c>
      <c r="F2517" s="5" t="str">
        <f>TEXT(SalesDataTable[[#This Row],[Order Date]], "MMM")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25">
        <f>SalesDataTable[[#This Row],[Units Sold]]*SalesDataTable[[#This Row],[Unit Price]]</f>
        <v>144.78</v>
      </c>
      <c r="V2517" s="8">
        <f>SalesDataTable[[#This Row],[Units Sold]]*SalesDataTable[[#This Row],[Unit Price]]*SalesDataTable[[#This Row],[Discount %]]</f>
        <v>21.716999999999999</v>
      </c>
      <c r="W2517" s="5">
        <f>YEAR(SalesDataTable[[#This Row],[Order Date]])</f>
        <v>2026</v>
      </c>
      <c r="X2517" s="8" t="str">
        <f>"Q"&amp;ROUNDUP(MONTH(SalesDataTable[[#This Row],[Order Date]])/3,0)</f>
        <v>Q4</v>
      </c>
      <c r="Y2517" s="9">
        <f>MONTH(SalesDataTable[[#This Row],[Order Date]])</f>
        <v>12</v>
      </c>
      <c r="Z2517" s="8" t="str">
        <f>TEXT(SalesDataTable[[#This Row],[Order Date]],"mmm")</f>
        <v>Dec</v>
      </c>
    </row>
    <row r="2518" spans="1:26" ht="16">
      <c r="A2518" s="2">
        <v>4201</v>
      </c>
      <c r="B2518" s="3">
        <v>46359</v>
      </c>
      <c r="C2518" s="5">
        <f>YEAR(SalesDataTable[[#This Row],[Order Date]])</f>
        <v>2026</v>
      </c>
      <c r="D2518" s="14" t="str">
        <f>"Q"&amp;ROUNDUP(MONTH(SalesDataTable[[#This Row],[Order Date]])/3,0)</f>
        <v>Q4</v>
      </c>
      <c r="E2518" s="5">
        <f>MONTH(SalesDataTable[[#This Row],[Order Date]])</f>
        <v>12</v>
      </c>
      <c r="F2518" s="5" t="str">
        <f>TEXT(SalesDataTable[[#This Row],[Order Date]], "MMM")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25">
        <f>SalesDataTable[[#This Row],[Units Sold]]*SalesDataTable[[#This Row],[Unit Price]]</f>
        <v>133.80000000000001</v>
      </c>
      <c r="V2518" s="8">
        <f>SalesDataTable[[#This Row],[Units Sold]]*SalesDataTable[[#This Row],[Unit Price]]*SalesDataTable[[#This Row],[Discount %]]</f>
        <v>0</v>
      </c>
      <c r="W2518" s="5">
        <f>YEAR(SalesDataTable[[#This Row],[Order Date]])</f>
        <v>2026</v>
      </c>
      <c r="X2518" s="8" t="str">
        <f>"Q"&amp;ROUNDUP(MONTH(SalesDataTable[[#This Row],[Order Date]])/3,0)</f>
        <v>Q4</v>
      </c>
      <c r="Y2518" s="9">
        <f>MONTH(SalesDataTable[[#This Row],[Order Date]])</f>
        <v>12</v>
      </c>
      <c r="Z2518" s="8" t="str">
        <f>TEXT(SalesDataTable[[#This Row],[Order Date]],"mmm")</f>
        <v>Dec</v>
      </c>
    </row>
    <row r="2519" spans="1:26" ht="16">
      <c r="A2519" s="2">
        <v>4498</v>
      </c>
      <c r="B2519" s="3">
        <v>46359</v>
      </c>
      <c r="C2519" s="5">
        <f>YEAR(SalesDataTable[[#This Row],[Order Date]])</f>
        <v>2026</v>
      </c>
      <c r="D2519" s="14" t="str">
        <f>"Q"&amp;ROUNDUP(MONTH(SalesDataTable[[#This Row],[Order Date]])/3,0)</f>
        <v>Q4</v>
      </c>
      <c r="E2519" s="5">
        <f>MONTH(SalesDataTable[[#This Row],[Order Date]])</f>
        <v>12</v>
      </c>
      <c r="F2519" s="5" t="str">
        <f>TEXT(SalesDataTable[[#This Row],[Order Date]], "MMM")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25">
        <f>SalesDataTable[[#This Row],[Units Sold]]*SalesDataTable[[#This Row],[Unit Price]]</f>
        <v>124.93</v>
      </c>
      <c r="V2519" s="8">
        <f>SalesDataTable[[#This Row],[Units Sold]]*SalesDataTable[[#This Row],[Unit Price]]*SalesDataTable[[#This Row],[Discount %]]</f>
        <v>0</v>
      </c>
      <c r="W2519" s="5">
        <f>YEAR(SalesDataTable[[#This Row],[Order Date]])</f>
        <v>2026</v>
      </c>
      <c r="X2519" s="8" t="str">
        <f>"Q"&amp;ROUNDUP(MONTH(SalesDataTable[[#This Row],[Order Date]])/3,0)</f>
        <v>Q4</v>
      </c>
      <c r="Y2519" s="9">
        <f>MONTH(SalesDataTable[[#This Row],[Order Date]])</f>
        <v>12</v>
      </c>
      <c r="Z2519" s="8" t="str">
        <f>TEXT(SalesDataTable[[#This Row],[Order Date]],"mmm")</f>
        <v>Dec</v>
      </c>
    </row>
    <row r="2520" spans="1:26" ht="16">
      <c r="A2520" s="2">
        <v>4791</v>
      </c>
      <c r="B2520" s="3">
        <v>46359</v>
      </c>
      <c r="C2520" s="5">
        <f>YEAR(SalesDataTable[[#This Row],[Order Date]])</f>
        <v>2026</v>
      </c>
      <c r="D2520" s="14" t="str">
        <f>"Q"&amp;ROUNDUP(MONTH(SalesDataTable[[#This Row],[Order Date]])/3,0)</f>
        <v>Q4</v>
      </c>
      <c r="E2520" s="5">
        <f>MONTH(SalesDataTable[[#This Row],[Order Date]])</f>
        <v>12</v>
      </c>
      <c r="F2520" s="5" t="str">
        <f>TEXT(SalesDataTable[[#This Row],[Order Date]], "MMM")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25">
        <f>SalesDataTable[[#This Row],[Units Sold]]*SalesDataTable[[#This Row],[Unit Price]]</f>
        <v>141.18</v>
      </c>
      <c r="V2520" s="8">
        <f>SalesDataTable[[#This Row],[Units Sold]]*SalesDataTable[[#This Row],[Unit Price]]*SalesDataTable[[#This Row],[Discount %]]</f>
        <v>14.118000000000002</v>
      </c>
      <c r="W2520" s="5">
        <f>YEAR(SalesDataTable[[#This Row],[Order Date]])</f>
        <v>2026</v>
      </c>
      <c r="X2520" s="8" t="str">
        <f>"Q"&amp;ROUNDUP(MONTH(SalesDataTable[[#This Row],[Order Date]])/3,0)</f>
        <v>Q4</v>
      </c>
      <c r="Y2520" s="9">
        <f>MONTH(SalesDataTable[[#This Row],[Order Date]])</f>
        <v>12</v>
      </c>
      <c r="Z2520" s="8" t="str">
        <f>TEXT(SalesDataTable[[#This Row],[Order Date]],"mmm")</f>
        <v>Dec</v>
      </c>
    </row>
    <row r="2521" spans="1:26" ht="16">
      <c r="A2521" s="2">
        <v>614</v>
      </c>
      <c r="B2521" s="3">
        <v>46360</v>
      </c>
      <c r="C2521" s="5">
        <f>YEAR(SalesDataTable[[#This Row],[Order Date]])</f>
        <v>2026</v>
      </c>
      <c r="D2521" s="14" t="str">
        <f>"Q"&amp;ROUNDUP(MONTH(SalesDataTable[[#This Row],[Order Date]])/3,0)</f>
        <v>Q4</v>
      </c>
      <c r="E2521" s="5">
        <f>MONTH(SalesDataTable[[#This Row],[Order Date]])</f>
        <v>12</v>
      </c>
      <c r="F2521" s="5" t="str">
        <f>TEXT(SalesDataTable[[#This Row],[Order Date]], "MMM")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25">
        <f>SalesDataTable[[#This Row],[Units Sold]]*SalesDataTable[[#This Row],[Unit Price]]</f>
        <v>302.10000000000002</v>
      </c>
      <c r="V2521" s="8">
        <f>SalesDataTable[[#This Row],[Units Sold]]*SalesDataTable[[#This Row],[Unit Price]]*SalesDataTable[[#This Row],[Discount %]]</f>
        <v>45.315000000000005</v>
      </c>
      <c r="W2521" s="5">
        <f>YEAR(SalesDataTable[[#This Row],[Order Date]])</f>
        <v>2026</v>
      </c>
      <c r="X2521" s="8" t="str">
        <f>"Q"&amp;ROUNDUP(MONTH(SalesDataTable[[#This Row],[Order Date]])/3,0)</f>
        <v>Q4</v>
      </c>
      <c r="Y2521" s="9">
        <f>MONTH(SalesDataTable[[#This Row],[Order Date]])</f>
        <v>12</v>
      </c>
      <c r="Z2521" s="8" t="str">
        <f>TEXT(SalesDataTable[[#This Row],[Order Date]],"mmm")</f>
        <v>Dec</v>
      </c>
    </row>
    <row r="2522" spans="1:26" ht="16">
      <c r="A2522" s="2">
        <v>2301</v>
      </c>
      <c r="B2522" s="3">
        <v>46360</v>
      </c>
      <c r="C2522" s="5">
        <f>YEAR(SalesDataTable[[#This Row],[Order Date]])</f>
        <v>2026</v>
      </c>
      <c r="D2522" s="14" t="str">
        <f>"Q"&amp;ROUNDUP(MONTH(SalesDataTable[[#This Row],[Order Date]])/3,0)</f>
        <v>Q4</v>
      </c>
      <c r="E2522" s="5">
        <f>MONTH(SalesDataTable[[#This Row],[Order Date]])</f>
        <v>12</v>
      </c>
      <c r="F2522" s="5" t="str">
        <f>TEXT(SalesDataTable[[#This Row],[Order Date]], "MMM")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25">
        <f>SalesDataTable[[#This Row],[Units Sold]]*SalesDataTable[[#This Row],[Unit Price]]</f>
        <v>240.74</v>
      </c>
      <c r="V2522" s="8">
        <f>SalesDataTable[[#This Row],[Units Sold]]*SalesDataTable[[#This Row],[Unit Price]]*SalesDataTable[[#This Row],[Discount %]]</f>
        <v>48.148000000000003</v>
      </c>
      <c r="W2522" s="5">
        <f>YEAR(SalesDataTable[[#This Row],[Order Date]])</f>
        <v>2026</v>
      </c>
      <c r="X2522" s="8" t="str">
        <f>"Q"&amp;ROUNDUP(MONTH(SalesDataTable[[#This Row],[Order Date]])/3,0)</f>
        <v>Q4</v>
      </c>
      <c r="Y2522" s="9">
        <f>MONTH(SalesDataTable[[#This Row],[Order Date]])</f>
        <v>12</v>
      </c>
      <c r="Z2522" s="8" t="str">
        <f>TEXT(SalesDataTable[[#This Row],[Order Date]],"mmm")</f>
        <v>Dec</v>
      </c>
    </row>
    <row r="2523" spans="1:26" ht="16">
      <c r="A2523" s="2">
        <v>4430</v>
      </c>
      <c r="B2523" s="3">
        <v>46360</v>
      </c>
      <c r="C2523" s="5">
        <f>YEAR(SalesDataTable[[#This Row],[Order Date]])</f>
        <v>2026</v>
      </c>
      <c r="D2523" s="14" t="str">
        <f>"Q"&amp;ROUNDUP(MONTH(SalesDataTable[[#This Row],[Order Date]])/3,0)</f>
        <v>Q4</v>
      </c>
      <c r="E2523" s="5">
        <f>MONTH(SalesDataTable[[#This Row],[Order Date]])</f>
        <v>12</v>
      </c>
      <c r="F2523" s="5" t="str">
        <f>TEXT(SalesDataTable[[#This Row],[Order Date]], "MMM")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25">
        <f>SalesDataTable[[#This Row],[Units Sold]]*SalesDataTable[[#This Row],[Unit Price]]</f>
        <v>581.40000000000009</v>
      </c>
      <c r="V2523" s="8">
        <f>SalesDataTable[[#This Row],[Units Sold]]*SalesDataTable[[#This Row],[Unit Price]]*SalesDataTable[[#This Row],[Discount %]]</f>
        <v>0</v>
      </c>
      <c r="W2523" s="5">
        <f>YEAR(SalesDataTable[[#This Row],[Order Date]])</f>
        <v>2026</v>
      </c>
      <c r="X2523" s="8" t="str">
        <f>"Q"&amp;ROUNDUP(MONTH(SalesDataTable[[#This Row],[Order Date]])/3,0)</f>
        <v>Q4</v>
      </c>
      <c r="Y2523" s="9">
        <f>MONTH(SalesDataTable[[#This Row],[Order Date]])</f>
        <v>12</v>
      </c>
      <c r="Z2523" s="8" t="str">
        <f>TEXT(SalesDataTable[[#This Row],[Order Date]],"mmm")</f>
        <v>Dec</v>
      </c>
    </row>
    <row r="2524" spans="1:26" ht="16">
      <c r="A2524" s="2">
        <v>318</v>
      </c>
      <c r="B2524" s="3">
        <v>46361</v>
      </c>
      <c r="C2524" s="5">
        <f>YEAR(SalesDataTable[[#This Row],[Order Date]])</f>
        <v>2026</v>
      </c>
      <c r="D2524" s="14" t="str">
        <f>"Q"&amp;ROUNDUP(MONTH(SalesDataTable[[#This Row],[Order Date]])/3,0)</f>
        <v>Q4</v>
      </c>
      <c r="E2524" s="5">
        <f>MONTH(SalesDataTable[[#This Row],[Order Date]])</f>
        <v>12</v>
      </c>
      <c r="F2524" s="5" t="str">
        <f>TEXT(SalesDataTable[[#This Row],[Order Date]], "MMM")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25">
        <f>SalesDataTable[[#This Row],[Units Sold]]*SalesDataTable[[#This Row],[Unit Price]]</f>
        <v>146.08000000000001</v>
      </c>
      <c r="V2524" s="8">
        <f>SalesDataTable[[#This Row],[Units Sold]]*SalesDataTable[[#This Row],[Unit Price]]*SalesDataTable[[#This Row],[Discount %]]</f>
        <v>14.608000000000002</v>
      </c>
      <c r="W2524" s="5">
        <f>YEAR(SalesDataTable[[#This Row],[Order Date]])</f>
        <v>2026</v>
      </c>
      <c r="X2524" s="8" t="str">
        <f>"Q"&amp;ROUNDUP(MONTH(SalesDataTable[[#This Row],[Order Date]])/3,0)</f>
        <v>Q4</v>
      </c>
      <c r="Y2524" s="9">
        <f>MONTH(SalesDataTable[[#This Row],[Order Date]])</f>
        <v>12</v>
      </c>
      <c r="Z2524" s="8" t="str">
        <f>TEXT(SalesDataTable[[#This Row],[Order Date]],"mmm")</f>
        <v>Dec</v>
      </c>
    </row>
    <row r="2525" spans="1:26" ht="16">
      <c r="A2525" s="2">
        <v>782</v>
      </c>
      <c r="B2525" s="3">
        <v>46361</v>
      </c>
      <c r="C2525" s="5">
        <f>YEAR(SalesDataTable[[#This Row],[Order Date]])</f>
        <v>2026</v>
      </c>
      <c r="D2525" s="14" t="str">
        <f>"Q"&amp;ROUNDUP(MONTH(SalesDataTable[[#This Row],[Order Date]])/3,0)</f>
        <v>Q4</v>
      </c>
      <c r="E2525" s="5">
        <f>MONTH(SalesDataTable[[#This Row],[Order Date]])</f>
        <v>12</v>
      </c>
      <c r="F2525" s="5" t="str">
        <f>TEXT(SalesDataTable[[#This Row],[Order Date]], "MMM")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25">
        <f>SalesDataTable[[#This Row],[Units Sold]]*SalesDataTable[[#This Row],[Unit Price]]</f>
        <v>404.68</v>
      </c>
      <c r="V2525" s="8">
        <f>SalesDataTable[[#This Row],[Units Sold]]*SalesDataTable[[#This Row],[Unit Price]]*SalesDataTable[[#This Row],[Discount %]]</f>
        <v>60.701999999999998</v>
      </c>
      <c r="W2525" s="5">
        <f>YEAR(SalesDataTable[[#This Row],[Order Date]])</f>
        <v>2026</v>
      </c>
      <c r="X2525" s="8" t="str">
        <f>"Q"&amp;ROUNDUP(MONTH(SalesDataTable[[#This Row],[Order Date]])/3,0)</f>
        <v>Q4</v>
      </c>
      <c r="Y2525" s="9">
        <f>MONTH(SalesDataTable[[#This Row],[Order Date]])</f>
        <v>12</v>
      </c>
      <c r="Z2525" s="8" t="str">
        <f>TEXT(SalesDataTable[[#This Row],[Order Date]],"mmm")</f>
        <v>Dec</v>
      </c>
    </row>
    <row r="2526" spans="1:26" ht="16">
      <c r="A2526" s="2">
        <v>1402</v>
      </c>
      <c r="B2526" s="3">
        <v>46361</v>
      </c>
      <c r="C2526" s="5">
        <f>YEAR(SalesDataTable[[#This Row],[Order Date]])</f>
        <v>2026</v>
      </c>
      <c r="D2526" s="14" t="str">
        <f>"Q"&amp;ROUNDUP(MONTH(SalesDataTable[[#This Row],[Order Date]])/3,0)</f>
        <v>Q4</v>
      </c>
      <c r="E2526" s="5">
        <f>MONTH(SalesDataTable[[#This Row],[Order Date]])</f>
        <v>12</v>
      </c>
      <c r="F2526" s="5" t="str">
        <f>TEXT(SalesDataTable[[#This Row],[Order Date]], "MMM")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25">
        <f>SalesDataTable[[#This Row],[Units Sold]]*SalesDataTable[[#This Row],[Unit Price]]</f>
        <v>243.28</v>
      </c>
      <c r="V2526" s="8">
        <f>SalesDataTable[[#This Row],[Units Sold]]*SalesDataTable[[#This Row],[Unit Price]]*SalesDataTable[[#This Row],[Discount %]]</f>
        <v>0</v>
      </c>
      <c r="W2526" s="5">
        <f>YEAR(SalesDataTable[[#This Row],[Order Date]])</f>
        <v>2026</v>
      </c>
      <c r="X2526" s="8" t="str">
        <f>"Q"&amp;ROUNDUP(MONTH(SalesDataTable[[#This Row],[Order Date]])/3,0)</f>
        <v>Q4</v>
      </c>
      <c r="Y2526" s="9">
        <f>MONTH(SalesDataTable[[#This Row],[Order Date]])</f>
        <v>12</v>
      </c>
      <c r="Z2526" s="8" t="str">
        <f>TEXT(SalesDataTable[[#This Row],[Order Date]],"mmm")</f>
        <v>Dec</v>
      </c>
    </row>
    <row r="2527" spans="1:26" ht="16">
      <c r="A2527" s="2">
        <v>1824</v>
      </c>
      <c r="B2527" s="3">
        <v>46361</v>
      </c>
      <c r="C2527" s="5">
        <f>YEAR(SalesDataTable[[#This Row],[Order Date]])</f>
        <v>2026</v>
      </c>
      <c r="D2527" s="14" t="str">
        <f>"Q"&amp;ROUNDUP(MONTH(SalesDataTable[[#This Row],[Order Date]])/3,0)</f>
        <v>Q4</v>
      </c>
      <c r="E2527" s="5">
        <f>MONTH(SalesDataTable[[#This Row],[Order Date]])</f>
        <v>12</v>
      </c>
      <c r="F2527" s="5" t="str">
        <f>TEXT(SalesDataTable[[#This Row],[Order Date]], "MMM")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25">
        <f>SalesDataTable[[#This Row],[Units Sold]]*SalesDataTable[[#This Row],[Unit Price]]</f>
        <v>165.1</v>
      </c>
      <c r="V2527" s="8">
        <f>SalesDataTable[[#This Row],[Units Sold]]*SalesDataTable[[#This Row],[Unit Price]]*SalesDataTable[[#This Row],[Discount %]]</f>
        <v>8.2550000000000008</v>
      </c>
      <c r="W2527" s="5">
        <f>YEAR(SalesDataTable[[#This Row],[Order Date]])</f>
        <v>2026</v>
      </c>
      <c r="X2527" s="8" t="str">
        <f>"Q"&amp;ROUNDUP(MONTH(SalesDataTable[[#This Row],[Order Date]])/3,0)</f>
        <v>Q4</v>
      </c>
      <c r="Y2527" s="9">
        <f>MONTH(SalesDataTable[[#This Row],[Order Date]])</f>
        <v>12</v>
      </c>
      <c r="Z2527" s="8" t="str">
        <f>TEXT(SalesDataTable[[#This Row],[Order Date]],"mmm")</f>
        <v>Dec</v>
      </c>
    </row>
    <row r="2528" spans="1:26" ht="16">
      <c r="A2528" s="2">
        <v>2141</v>
      </c>
      <c r="B2528" s="3">
        <v>46361</v>
      </c>
      <c r="C2528" s="5">
        <f>YEAR(SalesDataTable[[#This Row],[Order Date]])</f>
        <v>2026</v>
      </c>
      <c r="D2528" s="14" t="str">
        <f>"Q"&amp;ROUNDUP(MONTH(SalesDataTable[[#This Row],[Order Date]])/3,0)</f>
        <v>Q4</v>
      </c>
      <c r="E2528" s="5">
        <f>MONTH(SalesDataTable[[#This Row],[Order Date]])</f>
        <v>12</v>
      </c>
      <c r="F2528" s="5" t="str">
        <f>TEXT(SalesDataTable[[#This Row],[Order Date]], "MMM")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25">
        <f>SalesDataTable[[#This Row],[Units Sold]]*SalesDataTable[[#This Row],[Unit Price]]</f>
        <v>582.21</v>
      </c>
      <c r="V2528" s="8">
        <f>SalesDataTable[[#This Row],[Units Sold]]*SalesDataTable[[#This Row],[Unit Price]]*SalesDataTable[[#This Row],[Discount %]]</f>
        <v>58.221000000000004</v>
      </c>
      <c r="W2528" s="5">
        <f>YEAR(SalesDataTable[[#This Row],[Order Date]])</f>
        <v>2026</v>
      </c>
      <c r="X2528" s="8" t="str">
        <f>"Q"&amp;ROUNDUP(MONTH(SalesDataTable[[#This Row],[Order Date]])/3,0)</f>
        <v>Q4</v>
      </c>
      <c r="Y2528" s="9">
        <f>MONTH(SalesDataTable[[#This Row],[Order Date]])</f>
        <v>12</v>
      </c>
      <c r="Z2528" s="8" t="str">
        <f>TEXT(SalesDataTable[[#This Row],[Order Date]],"mmm")</f>
        <v>Dec</v>
      </c>
    </row>
    <row r="2529" spans="1:26" ht="16">
      <c r="A2529" s="2">
        <v>3517</v>
      </c>
      <c r="B2529" s="3">
        <v>46361</v>
      </c>
      <c r="C2529" s="5">
        <f>YEAR(SalesDataTable[[#This Row],[Order Date]])</f>
        <v>2026</v>
      </c>
      <c r="D2529" s="14" t="str">
        <f>"Q"&amp;ROUNDUP(MONTH(SalesDataTable[[#This Row],[Order Date]])/3,0)</f>
        <v>Q4</v>
      </c>
      <c r="E2529" s="5">
        <f>MONTH(SalesDataTable[[#This Row],[Order Date]])</f>
        <v>12</v>
      </c>
      <c r="F2529" s="5" t="str">
        <f>TEXT(SalesDataTable[[#This Row],[Order Date]], "MMM")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25">
        <f>SalesDataTable[[#This Row],[Units Sold]]*SalesDataTable[[#This Row],[Unit Price]]</f>
        <v>152.44</v>
      </c>
      <c r="V2529" s="8">
        <f>SalesDataTable[[#This Row],[Units Sold]]*SalesDataTable[[#This Row],[Unit Price]]*SalesDataTable[[#This Row],[Discount %]]</f>
        <v>15.244</v>
      </c>
      <c r="W2529" s="5">
        <f>YEAR(SalesDataTable[[#This Row],[Order Date]])</f>
        <v>2026</v>
      </c>
      <c r="X2529" s="8" t="str">
        <f>"Q"&amp;ROUNDUP(MONTH(SalesDataTable[[#This Row],[Order Date]])/3,0)</f>
        <v>Q4</v>
      </c>
      <c r="Y2529" s="9">
        <f>MONTH(SalesDataTable[[#This Row],[Order Date]])</f>
        <v>12</v>
      </c>
      <c r="Z2529" s="8" t="str">
        <f>TEXT(SalesDataTable[[#This Row],[Order Date]],"mmm")</f>
        <v>Dec</v>
      </c>
    </row>
    <row r="2530" spans="1:26" ht="16">
      <c r="A2530" s="2">
        <v>4055</v>
      </c>
      <c r="B2530" s="3">
        <v>46361</v>
      </c>
      <c r="C2530" s="5">
        <f>YEAR(SalesDataTable[[#This Row],[Order Date]])</f>
        <v>2026</v>
      </c>
      <c r="D2530" s="14" t="str">
        <f>"Q"&amp;ROUNDUP(MONTH(SalesDataTable[[#This Row],[Order Date]])/3,0)</f>
        <v>Q4</v>
      </c>
      <c r="E2530" s="5">
        <f>MONTH(SalesDataTable[[#This Row],[Order Date]])</f>
        <v>12</v>
      </c>
      <c r="F2530" s="5" t="str">
        <f>TEXT(SalesDataTable[[#This Row],[Order Date]], "MMM")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25">
        <f>SalesDataTable[[#This Row],[Units Sold]]*SalesDataTable[[#This Row],[Unit Price]]</f>
        <v>123.82</v>
      </c>
      <c r="V2530" s="8">
        <f>SalesDataTable[[#This Row],[Units Sold]]*SalesDataTable[[#This Row],[Unit Price]]*SalesDataTable[[#This Row],[Discount %]]</f>
        <v>6.1909999999999998</v>
      </c>
      <c r="W2530" s="5">
        <f>YEAR(SalesDataTable[[#This Row],[Order Date]])</f>
        <v>2026</v>
      </c>
      <c r="X2530" s="8" t="str">
        <f>"Q"&amp;ROUNDUP(MONTH(SalesDataTable[[#This Row],[Order Date]])/3,0)</f>
        <v>Q4</v>
      </c>
      <c r="Y2530" s="9">
        <f>MONTH(SalesDataTable[[#This Row],[Order Date]])</f>
        <v>12</v>
      </c>
      <c r="Z2530" s="8" t="str">
        <f>TEXT(SalesDataTable[[#This Row],[Order Date]],"mmm")</f>
        <v>Dec</v>
      </c>
    </row>
    <row r="2531" spans="1:26" ht="16">
      <c r="A2531" s="2">
        <v>4168</v>
      </c>
      <c r="B2531" s="3">
        <v>46361</v>
      </c>
      <c r="C2531" s="5">
        <f>YEAR(SalesDataTable[[#This Row],[Order Date]])</f>
        <v>2026</v>
      </c>
      <c r="D2531" s="14" t="str">
        <f>"Q"&amp;ROUNDUP(MONTH(SalesDataTable[[#This Row],[Order Date]])/3,0)</f>
        <v>Q4</v>
      </c>
      <c r="E2531" s="5">
        <f>MONTH(SalesDataTable[[#This Row],[Order Date]])</f>
        <v>12</v>
      </c>
      <c r="F2531" s="5" t="str">
        <f>TEXT(SalesDataTable[[#This Row],[Order Date]], "MMM")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25">
        <f>SalesDataTable[[#This Row],[Units Sold]]*SalesDataTable[[#This Row],[Unit Price]]</f>
        <v>284.48</v>
      </c>
      <c r="V2531" s="8">
        <f>SalesDataTable[[#This Row],[Units Sold]]*SalesDataTable[[#This Row],[Unit Price]]*SalesDataTable[[#This Row],[Discount %]]</f>
        <v>14.224000000000002</v>
      </c>
      <c r="W2531" s="5">
        <f>YEAR(SalesDataTable[[#This Row],[Order Date]])</f>
        <v>2026</v>
      </c>
      <c r="X2531" s="8" t="str">
        <f>"Q"&amp;ROUNDUP(MONTH(SalesDataTable[[#This Row],[Order Date]])/3,0)</f>
        <v>Q4</v>
      </c>
      <c r="Y2531" s="9">
        <f>MONTH(SalesDataTable[[#This Row],[Order Date]])</f>
        <v>12</v>
      </c>
      <c r="Z2531" s="8" t="str">
        <f>TEXT(SalesDataTable[[#This Row],[Order Date]],"mmm")</f>
        <v>Dec</v>
      </c>
    </row>
    <row r="2532" spans="1:26" ht="16">
      <c r="A2532" s="2">
        <v>4317</v>
      </c>
      <c r="B2532" s="3">
        <v>46361</v>
      </c>
      <c r="C2532" s="5">
        <f>YEAR(SalesDataTable[[#This Row],[Order Date]])</f>
        <v>2026</v>
      </c>
      <c r="D2532" s="14" t="str">
        <f>"Q"&amp;ROUNDUP(MONTH(SalesDataTable[[#This Row],[Order Date]])/3,0)</f>
        <v>Q4</v>
      </c>
      <c r="E2532" s="5">
        <f>MONTH(SalesDataTable[[#This Row],[Order Date]])</f>
        <v>12</v>
      </c>
      <c r="F2532" s="5" t="str">
        <f>TEXT(SalesDataTable[[#This Row],[Order Date]], "MMM")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25">
        <f>SalesDataTable[[#This Row],[Units Sold]]*SalesDataTable[[#This Row],[Unit Price]]</f>
        <v>71.55</v>
      </c>
      <c r="V2532" s="8">
        <f>SalesDataTable[[#This Row],[Units Sold]]*SalesDataTable[[#This Row],[Unit Price]]*SalesDataTable[[#This Row],[Discount %]]</f>
        <v>7.1550000000000002</v>
      </c>
      <c r="W2532" s="5">
        <f>YEAR(SalesDataTable[[#This Row],[Order Date]])</f>
        <v>2026</v>
      </c>
      <c r="X2532" s="8" t="str">
        <f>"Q"&amp;ROUNDUP(MONTH(SalesDataTable[[#This Row],[Order Date]])/3,0)</f>
        <v>Q4</v>
      </c>
      <c r="Y2532" s="9">
        <f>MONTH(SalesDataTable[[#This Row],[Order Date]])</f>
        <v>12</v>
      </c>
      <c r="Z2532" s="8" t="str">
        <f>TEXT(SalesDataTable[[#This Row],[Order Date]],"mmm")</f>
        <v>Dec</v>
      </c>
    </row>
    <row r="2533" spans="1:26" ht="16">
      <c r="A2533" s="2">
        <v>4879</v>
      </c>
      <c r="B2533" s="3">
        <v>46361</v>
      </c>
      <c r="C2533" s="5">
        <f>YEAR(SalesDataTable[[#This Row],[Order Date]])</f>
        <v>2026</v>
      </c>
      <c r="D2533" s="14" t="str">
        <f>"Q"&amp;ROUNDUP(MONTH(SalesDataTable[[#This Row],[Order Date]])/3,0)</f>
        <v>Q4</v>
      </c>
      <c r="E2533" s="5">
        <f>MONTH(SalesDataTable[[#This Row],[Order Date]])</f>
        <v>12</v>
      </c>
      <c r="F2533" s="5" t="str">
        <f>TEXT(SalesDataTable[[#This Row],[Order Date]], "MMM")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25">
        <f>SalesDataTable[[#This Row],[Units Sold]]*SalesDataTable[[#This Row],[Unit Price]]</f>
        <v>140.47999999999999</v>
      </c>
      <c r="V2533" s="8">
        <f>SalesDataTable[[#This Row],[Units Sold]]*SalesDataTable[[#This Row],[Unit Price]]*SalesDataTable[[#This Row],[Discount %]]</f>
        <v>14.048</v>
      </c>
      <c r="W2533" s="5">
        <f>YEAR(SalesDataTable[[#This Row],[Order Date]])</f>
        <v>2026</v>
      </c>
      <c r="X2533" s="8" t="str">
        <f>"Q"&amp;ROUNDUP(MONTH(SalesDataTable[[#This Row],[Order Date]])/3,0)</f>
        <v>Q4</v>
      </c>
      <c r="Y2533" s="9">
        <f>MONTH(SalesDataTable[[#This Row],[Order Date]])</f>
        <v>12</v>
      </c>
      <c r="Z2533" s="8" t="str">
        <f>TEXT(SalesDataTable[[#This Row],[Order Date]],"mmm")</f>
        <v>Dec</v>
      </c>
    </row>
    <row r="2534" spans="1:26" ht="16">
      <c r="A2534" s="2">
        <v>467</v>
      </c>
      <c r="B2534" s="3">
        <v>46362</v>
      </c>
      <c r="C2534" s="5">
        <f>YEAR(SalesDataTable[[#This Row],[Order Date]])</f>
        <v>2026</v>
      </c>
      <c r="D2534" s="14" t="str">
        <f>"Q"&amp;ROUNDUP(MONTH(SalesDataTable[[#This Row],[Order Date]])/3,0)</f>
        <v>Q4</v>
      </c>
      <c r="E2534" s="5">
        <f>MONTH(SalesDataTable[[#This Row],[Order Date]])</f>
        <v>12</v>
      </c>
      <c r="F2534" s="5" t="str">
        <f>TEXT(SalesDataTable[[#This Row],[Order Date]], "MMM")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25">
        <f>SalesDataTable[[#This Row],[Units Sold]]*SalesDataTable[[#This Row],[Unit Price]]</f>
        <v>101.36</v>
      </c>
      <c r="V2534" s="8">
        <f>SalesDataTable[[#This Row],[Units Sold]]*SalesDataTable[[#This Row],[Unit Price]]*SalesDataTable[[#This Row],[Discount %]]</f>
        <v>15.203999999999999</v>
      </c>
      <c r="W2534" s="5">
        <f>YEAR(SalesDataTable[[#This Row],[Order Date]])</f>
        <v>2026</v>
      </c>
      <c r="X2534" s="8" t="str">
        <f>"Q"&amp;ROUNDUP(MONTH(SalesDataTable[[#This Row],[Order Date]])/3,0)</f>
        <v>Q4</v>
      </c>
      <c r="Y2534" s="9">
        <f>MONTH(SalesDataTable[[#This Row],[Order Date]])</f>
        <v>12</v>
      </c>
      <c r="Z2534" s="8" t="str">
        <f>TEXT(SalesDataTable[[#This Row],[Order Date]],"mmm")</f>
        <v>Dec</v>
      </c>
    </row>
    <row r="2535" spans="1:26" ht="16">
      <c r="A2535" s="2">
        <v>825</v>
      </c>
      <c r="B2535" s="3">
        <v>46362</v>
      </c>
      <c r="C2535" s="5">
        <f>YEAR(SalesDataTable[[#This Row],[Order Date]])</f>
        <v>2026</v>
      </c>
      <c r="D2535" s="14" t="str">
        <f>"Q"&amp;ROUNDUP(MONTH(SalesDataTable[[#This Row],[Order Date]])/3,0)</f>
        <v>Q4</v>
      </c>
      <c r="E2535" s="5">
        <f>MONTH(SalesDataTable[[#This Row],[Order Date]])</f>
        <v>12</v>
      </c>
      <c r="F2535" s="5" t="str">
        <f>TEXT(SalesDataTable[[#This Row],[Order Date]], "MMM")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25">
        <f>SalesDataTable[[#This Row],[Units Sold]]*SalesDataTable[[#This Row],[Unit Price]]</f>
        <v>101.26</v>
      </c>
      <c r="V2535" s="8">
        <f>SalesDataTable[[#This Row],[Units Sold]]*SalesDataTable[[#This Row],[Unit Price]]*SalesDataTable[[#This Row],[Discount %]]</f>
        <v>0</v>
      </c>
      <c r="W2535" s="5">
        <f>YEAR(SalesDataTable[[#This Row],[Order Date]])</f>
        <v>2026</v>
      </c>
      <c r="X2535" s="8" t="str">
        <f>"Q"&amp;ROUNDUP(MONTH(SalesDataTable[[#This Row],[Order Date]])/3,0)</f>
        <v>Q4</v>
      </c>
      <c r="Y2535" s="9">
        <f>MONTH(SalesDataTable[[#This Row],[Order Date]])</f>
        <v>12</v>
      </c>
      <c r="Z2535" s="8" t="str">
        <f>TEXT(SalesDataTable[[#This Row],[Order Date]],"mmm")</f>
        <v>Dec</v>
      </c>
    </row>
    <row r="2536" spans="1:26" ht="16">
      <c r="A2536" s="2">
        <v>2346</v>
      </c>
      <c r="B2536" s="3">
        <v>46362</v>
      </c>
      <c r="C2536" s="5">
        <f>YEAR(SalesDataTable[[#This Row],[Order Date]])</f>
        <v>2026</v>
      </c>
      <c r="D2536" s="14" t="str">
        <f>"Q"&amp;ROUNDUP(MONTH(SalesDataTable[[#This Row],[Order Date]])/3,0)</f>
        <v>Q4</v>
      </c>
      <c r="E2536" s="5">
        <f>MONTH(SalesDataTable[[#This Row],[Order Date]])</f>
        <v>12</v>
      </c>
      <c r="F2536" s="5" t="str">
        <f>TEXT(SalesDataTable[[#This Row],[Order Date]], "MMM")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25">
        <f>SalesDataTable[[#This Row],[Units Sold]]*SalesDataTable[[#This Row],[Unit Price]]</f>
        <v>92.02</v>
      </c>
      <c r="V2536" s="8">
        <f>SalesDataTable[[#This Row],[Units Sold]]*SalesDataTable[[#This Row],[Unit Price]]*SalesDataTable[[#This Row],[Discount %]]</f>
        <v>4.601</v>
      </c>
      <c r="W2536" s="5">
        <f>YEAR(SalesDataTable[[#This Row],[Order Date]])</f>
        <v>2026</v>
      </c>
      <c r="X2536" s="8" t="str">
        <f>"Q"&amp;ROUNDUP(MONTH(SalesDataTable[[#This Row],[Order Date]])/3,0)</f>
        <v>Q4</v>
      </c>
      <c r="Y2536" s="9">
        <f>MONTH(SalesDataTable[[#This Row],[Order Date]])</f>
        <v>12</v>
      </c>
      <c r="Z2536" s="8" t="str">
        <f>TEXT(SalesDataTable[[#This Row],[Order Date]],"mmm")</f>
        <v>Dec</v>
      </c>
    </row>
    <row r="2537" spans="1:26" ht="16">
      <c r="A2537" s="2">
        <v>3095</v>
      </c>
      <c r="B2537" s="3">
        <v>46362</v>
      </c>
      <c r="C2537" s="5">
        <f>YEAR(SalesDataTable[[#This Row],[Order Date]])</f>
        <v>2026</v>
      </c>
      <c r="D2537" s="14" t="str">
        <f>"Q"&amp;ROUNDUP(MONTH(SalesDataTable[[#This Row],[Order Date]])/3,0)</f>
        <v>Q4</v>
      </c>
      <c r="E2537" s="5">
        <f>MONTH(SalesDataTable[[#This Row],[Order Date]])</f>
        <v>12</v>
      </c>
      <c r="F2537" s="5" t="str">
        <f>TEXT(SalesDataTable[[#This Row],[Order Date]], "MMM")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25">
        <f>SalesDataTable[[#This Row],[Units Sold]]*SalesDataTable[[#This Row],[Unit Price]]</f>
        <v>263.95999999999998</v>
      </c>
      <c r="V2537" s="8">
        <f>SalesDataTable[[#This Row],[Units Sold]]*SalesDataTable[[#This Row],[Unit Price]]*SalesDataTable[[#This Row],[Discount %]]</f>
        <v>26.396000000000001</v>
      </c>
      <c r="W2537" s="5">
        <f>YEAR(SalesDataTable[[#This Row],[Order Date]])</f>
        <v>2026</v>
      </c>
      <c r="X2537" s="8" t="str">
        <f>"Q"&amp;ROUNDUP(MONTH(SalesDataTable[[#This Row],[Order Date]])/3,0)</f>
        <v>Q4</v>
      </c>
      <c r="Y2537" s="9">
        <f>MONTH(SalesDataTable[[#This Row],[Order Date]])</f>
        <v>12</v>
      </c>
      <c r="Z2537" s="8" t="str">
        <f>TEXT(SalesDataTable[[#This Row],[Order Date]],"mmm")</f>
        <v>Dec</v>
      </c>
    </row>
    <row r="2538" spans="1:26" ht="16">
      <c r="A2538" s="2">
        <v>3580</v>
      </c>
      <c r="B2538" s="3">
        <v>46362</v>
      </c>
      <c r="C2538" s="5">
        <f>YEAR(SalesDataTable[[#This Row],[Order Date]])</f>
        <v>2026</v>
      </c>
      <c r="D2538" s="14" t="str">
        <f>"Q"&amp;ROUNDUP(MONTH(SalesDataTable[[#This Row],[Order Date]])/3,0)</f>
        <v>Q4</v>
      </c>
      <c r="E2538" s="5">
        <f>MONTH(SalesDataTable[[#This Row],[Order Date]])</f>
        <v>12</v>
      </c>
      <c r="F2538" s="5" t="str">
        <f>TEXT(SalesDataTable[[#This Row],[Order Date]], "MMM")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25">
        <f>SalesDataTable[[#This Row],[Units Sold]]*SalesDataTable[[#This Row],[Unit Price]]</f>
        <v>146.32</v>
      </c>
      <c r="V2538" s="8">
        <f>SalesDataTable[[#This Row],[Units Sold]]*SalesDataTable[[#This Row],[Unit Price]]*SalesDataTable[[#This Row],[Discount %]]</f>
        <v>21.947999999999997</v>
      </c>
      <c r="W2538" s="5">
        <f>YEAR(SalesDataTable[[#This Row],[Order Date]])</f>
        <v>2026</v>
      </c>
      <c r="X2538" s="8" t="str">
        <f>"Q"&amp;ROUNDUP(MONTH(SalesDataTable[[#This Row],[Order Date]])/3,0)</f>
        <v>Q4</v>
      </c>
      <c r="Y2538" s="9">
        <f>MONTH(SalesDataTable[[#This Row],[Order Date]])</f>
        <v>12</v>
      </c>
      <c r="Z2538" s="8" t="str">
        <f>TEXT(SalesDataTable[[#This Row],[Order Date]],"mmm")</f>
        <v>Dec</v>
      </c>
    </row>
    <row r="2539" spans="1:26" ht="16">
      <c r="A2539" s="2">
        <v>4672</v>
      </c>
      <c r="B2539" s="3">
        <v>46362</v>
      </c>
      <c r="C2539" s="5">
        <f>YEAR(SalesDataTable[[#This Row],[Order Date]])</f>
        <v>2026</v>
      </c>
      <c r="D2539" s="14" t="str">
        <f>"Q"&amp;ROUNDUP(MONTH(SalesDataTable[[#This Row],[Order Date]])/3,0)</f>
        <v>Q4</v>
      </c>
      <c r="E2539" s="5">
        <f>MONTH(SalesDataTable[[#This Row],[Order Date]])</f>
        <v>12</v>
      </c>
      <c r="F2539" s="5" t="str">
        <f>TEXT(SalesDataTable[[#This Row],[Order Date]], "MMM")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25">
        <f>SalesDataTable[[#This Row],[Units Sold]]*SalesDataTable[[#This Row],[Unit Price]]</f>
        <v>94.86</v>
      </c>
      <c r="V2539" s="8">
        <f>SalesDataTable[[#This Row],[Units Sold]]*SalesDataTable[[#This Row],[Unit Price]]*SalesDataTable[[#This Row],[Discount %]]</f>
        <v>4.7430000000000003</v>
      </c>
      <c r="W2539" s="5">
        <f>YEAR(SalesDataTable[[#This Row],[Order Date]])</f>
        <v>2026</v>
      </c>
      <c r="X2539" s="8" t="str">
        <f>"Q"&amp;ROUNDUP(MONTH(SalesDataTable[[#This Row],[Order Date]])/3,0)</f>
        <v>Q4</v>
      </c>
      <c r="Y2539" s="9">
        <f>MONTH(SalesDataTable[[#This Row],[Order Date]])</f>
        <v>12</v>
      </c>
      <c r="Z2539" s="8" t="str">
        <f>TEXT(SalesDataTable[[#This Row],[Order Date]],"mmm")</f>
        <v>Dec</v>
      </c>
    </row>
    <row r="2540" spans="1:26" ht="16">
      <c r="A2540" s="2">
        <v>533</v>
      </c>
      <c r="B2540" s="3">
        <v>46363</v>
      </c>
      <c r="C2540" s="5">
        <f>YEAR(SalesDataTable[[#This Row],[Order Date]])</f>
        <v>2026</v>
      </c>
      <c r="D2540" s="14" t="str">
        <f>"Q"&amp;ROUNDUP(MONTH(SalesDataTable[[#This Row],[Order Date]])/3,0)</f>
        <v>Q4</v>
      </c>
      <c r="E2540" s="5">
        <f>MONTH(SalesDataTable[[#This Row],[Order Date]])</f>
        <v>12</v>
      </c>
      <c r="F2540" s="5" t="str">
        <f>TEXT(SalesDataTable[[#This Row],[Order Date]], "MMM")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25">
        <f>SalesDataTable[[#This Row],[Units Sold]]*SalesDataTable[[#This Row],[Unit Price]]</f>
        <v>35.93</v>
      </c>
      <c r="V2540" s="8">
        <f>SalesDataTable[[#This Row],[Units Sold]]*SalesDataTable[[#This Row],[Unit Price]]*SalesDataTable[[#This Row],[Discount %]]</f>
        <v>1.7965</v>
      </c>
      <c r="W2540" s="5">
        <f>YEAR(SalesDataTable[[#This Row],[Order Date]])</f>
        <v>2026</v>
      </c>
      <c r="X2540" s="8" t="str">
        <f>"Q"&amp;ROUNDUP(MONTH(SalesDataTable[[#This Row],[Order Date]])/3,0)</f>
        <v>Q4</v>
      </c>
      <c r="Y2540" s="9">
        <f>MONTH(SalesDataTable[[#This Row],[Order Date]])</f>
        <v>12</v>
      </c>
      <c r="Z2540" s="8" t="str">
        <f>TEXT(SalesDataTable[[#This Row],[Order Date]],"mmm")</f>
        <v>Dec</v>
      </c>
    </row>
    <row r="2541" spans="1:26" ht="16">
      <c r="A2541" s="2">
        <v>2160</v>
      </c>
      <c r="B2541" s="3">
        <v>46363</v>
      </c>
      <c r="C2541" s="5">
        <f>YEAR(SalesDataTable[[#This Row],[Order Date]])</f>
        <v>2026</v>
      </c>
      <c r="D2541" s="14" t="str">
        <f>"Q"&amp;ROUNDUP(MONTH(SalesDataTable[[#This Row],[Order Date]])/3,0)</f>
        <v>Q4</v>
      </c>
      <c r="E2541" s="5">
        <f>MONTH(SalesDataTable[[#This Row],[Order Date]])</f>
        <v>12</v>
      </c>
      <c r="F2541" s="5" t="str">
        <f>TEXT(SalesDataTable[[#This Row],[Order Date]], "MMM")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25">
        <f>SalesDataTable[[#This Row],[Units Sold]]*SalesDataTable[[#This Row],[Unit Price]]</f>
        <v>35.53</v>
      </c>
      <c r="V2541" s="8">
        <f>SalesDataTable[[#This Row],[Units Sold]]*SalesDataTable[[#This Row],[Unit Price]]*SalesDataTable[[#This Row],[Discount %]]</f>
        <v>1.7765000000000002</v>
      </c>
      <c r="W2541" s="5">
        <f>YEAR(SalesDataTable[[#This Row],[Order Date]])</f>
        <v>2026</v>
      </c>
      <c r="X2541" s="8" t="str">
        <f>"Q"&amp;ROUNDUP(MONTH(SalesDataTable[[#This Row],[Order Date]])/3,0)</f>
        <v>Q4</v>
      </c>
      <c r="Y2541" s="9">
        <f>MONTH(SalesDataTable[[#This Row],[Order Date]])</f>
        <v>12</v>
      </c>
      <c r="Z2541" s="8" t="str">
        <f>TEXT(SalesDataTable[[#This Row],[Order Date]],"mmm")</f>
        <v>Dec</v>
      </c>
    </row>
    <row r="2542" spans="1:26" ht="16">
      <c r="A2542" s="2">
        <v>2841</v>
      </c>
      <c r="B2542" s="3">
        <v>46363</v>
      </c>
      <c r="C2542" s="5">
        <f>YEAR(SalesDataTable[[#This Row],[Order Date]])</f>
        <v>2026</v>
      </c>
      <c r="D2542" s="14" t="str">
        <f>"Q"&amp;ROUNDUP(MONTH(SalesDataTable[[#This Row],[Order Date]])/3,0)</f>
        <v>Q4</v>
      </c>
      <c r="E2542" s="5">
        <f>MONTH(SalesDataTable[[#This Row],[Order Date]])</f>
        <v>12</v>
      </c>
      <c r="F2542" s="5" t="str">
        <f>TEXT(SalesDataTable[[#This Row],[Order Date]], "MMM")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25">
        <f>SalesDataTable[[#This Row],[Units Sold]]*SalesDataTable[[#This Row],[Unit Price]]</f>
        <v>590.91</v>
      </c>
      <c r="V2542" s="8">
        <f>SalesDataTable[[#This Row],[Units Sold]]*SalesDataTable[[#This Row],[Unit Price]]*SalesDataTable[[#This Row],[Discount %]]</f>
        <v>88.636499999999998</v>
      </c>
      <c r="W2542" s="5">
        <f>YEAR(SalesDataTable[[#This Row],[Order Date]])</f>
        <v>2026</v>
      </c>
      <c r="X2542" s="8" t="str">
        <f>"Q"&amp;ROUNDUP(MONTH(SalesDataTable[[#This Row],[Order Date]])/3,0)</f>
        <v>Q4</v>
      </c>
      <c r="Y2542" s="9">
        <f>MONTH(SalesDataTable[[#This Row],[Order Date]])</f>
        <v>12</v>
      </c>
      <c r="Z2542" s="8" t="str">
        <f>TEXT(SalesDataTable[[#This Row],[Order Date]],"mmm")</f>
        <v>Dec</v>
      </c>
    </row>
    <row r="2543" spans="1:26" ht="16">
      <c r="A2543" s="2">
        <v>3433</v>
      </c>
      <c r="B2543" s="3">
        <v>46363</v>
      </c>
      <c r="C2543" s="5">
        <f>YEAR(SalesDataTable[[#This Row],[Order Date]])</f>
        <v>2026</v>
      </c>
      <c r="D2543" s="14" t="str">
        <f>"Q"&amp;ROUNDUP(MONTH(SalesDataTable[[#This Row],[Order Date]])/3,0)</f>
        <v>Q4</v>
      </c>
      <c r="E2543" s="5">
        <f>MONTH(SalesDataTable[[#This Row],[Order Date]])</f>
        <v>12</v>
      </c>
      <c r="F2543" s="5" t="str">
        <f>TEXT(SalesDataTable[[#This Row],[Order Date]], "MMM")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25">
        <f>SalesDataTable[[#This Row],[Units Sold]]*SalesDataTable[[#This Row],[Unit Price]]</f>
        <v>74.040000000000006</v>
      </c>
      <c r="V2543" s="8">
        <f>SalesDataTable[[#This Row],[Units Sold]]*SalesDataTable[[#This Row],[Unit Price]]*SalesDataTable[[#This Row],[Discount %]]</f>
        <v>14.808000000000002</v>
      </c>
      <c r="W2543" s="5">
        <f>YEAR(SalesDataTable[[#This Row],[Order Date]])</f>
        <v>2026</v>
      </c>
      <c r="X2543" s="8" t="str">
        <f>"Q"&amp;ROUNDUP(MONTH(SalesDataTable[[#This Row],[Order Date]])/3,0)</f>
        <v>Q4</v>
      </c>
      <c r="Y2543" s="9">
        <f>MONTH(SalesDataTable[[#This Row],[Order Date]])</f>
        <v>12</v>
      </c>
      <c r="Z2543" s="8" t="str">
        <f>TEXT(SalesDataTable[[#This Row],[Order Date]],"mmm")</f>
        <v>Dec</v>
      </c>
    </row>
    <row r="2544" spans="1:26" ht="16">
      <c r="A2544" s="2">
        <v>3763</v>
      </c>
      <c r="B2544" s="3">
        <v>46363</v>
      </c>
      <c r="C2544" s="5">
        <f>YEAR(SalesDataTable[[#This Row],[Order Date]])</f>
        <v>2026</v>
      </c>
      <c r="D2544" s="14" t="str">
        <f>"Q"&amp;ROUNDUP(MONTH(SalesDataTable[[#This Row],[Order Date]])/3,0)</f>
        <v>Q4</v>
      </c>
      <c r="E2544" s="5">
        <f>MONTH(SalesDataTable[[#This Row],[Order Date]])</f>
        <v>12</v>
      </c>
      <c r="F2544" s="5" t="str">
        <f>TEXT(SalesDataTable[[#This Row],[Order Date]], "MMM")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25">
        <f>SalesDataTable[[#This Row],[Units Sold]]*SalesDataTable[[#This Row],[Unit Price]]</f>
        <v>188.88</v>
      </c>
      <c r="V2544" s="8">
        <f>SalesDataTable[[#This Row],[Units Sold]]*SalesDataTable[[#This Row],[Unit Price]]*SalesDataTable[[#This Row],[Discount %]]</f>
        <v>0</v>
      </c>
      <c r="W2544" s="5">
        <f>YEAR(SalesDataTable[[#This Row],[Order Date]])</f>
        <v>2026</v>
      </c>
      <c r="X2544" s="8" t="str">
        <f>"Q"&amp;ROUNDUP(MONTH(SalesDataTable[[#This Row],[Order Date]])/3,0)</f>
        <v>Q4</v>
      </c>
      <c r="Y2544" s="9">
        <f>MONTH(SalesDataTable[[#This Row],[Order Date]])</f>
        <v>12</v>
      </c>
      <c r="Z2544" s="8" t="str">
        <f>TEXT(SalesDataTable[[#This Row],[Order Date]],"mmm")</f>
        <v>Dec</v>
      </c>
    </row>
    <row r="2545" spans="1:26" ht="16">
      <c r="A2545" s="2">
        <v>706</v>
      </c>
      <c r="B2545" s="3">
        <v>46364</v>
      </c>
      <c r="C2545" s="5">
        <f>YEAR(SalesDataTable[[#This Row],[Order Date]])</f>
        <v>2026</v>
      </c>
      <c r="D2545" s="14" t="str">
        <f>"Q"&amp;ROUNDUP(MONTH(SalesDataTable[[#This Row],[Order Date]])/3,0)</f>
        <v>Q4</v>
      </c>
      <c r="E2545" s="5">
        <f>MONTH(SalesDataTable[[#This Row],[Order Date]])</f>
        <v>12</v>
      </c>
      <c r="F2545" s="5" t="str">
        <f>TEXT(SalesDataTable[[#This Row],[Order Date]], "MMM")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25">
        <f>SalesDataTable[[#This Row],[Units Sold]]*SalesDataTable[[#This Row],[Unit Price]]</f>
        <v>185.92</v>
      </c>
      <c r="V2545" s="8">
        <f>SalesDataTable[[#This Row],[Units Sold]]*SalesDataTable[[#This Row],[Unit Price]]*SalesDataTable[[#This Row],[Discount %]]</f>
        <v>18.591999999999999</v>
      </c>
      <c r="W2545" s="5">
        <f>YEAR(SalesDataTable[[#This Row],[Order Date]])</f>
        <v>2026</v>
      </c>
      <c r="X2545" s="8" t="str">
        <f>"Q"&amp;ROUNDUP(MONTH(SalesDataTable[[#This Row],[Order Date]])/3,0)</f>
        <v>Q4</v>
      </c>
      <c r="Y2545" s="9">
        <f>MONTH(SalesDataTable[[#This Row],[Order Date]])</f>
        <v>12</v>
      </c>
      <c r="Z2545" s="8" t="str">
        <f>TEXT(SalesDataTable[[#This Row],[Order Date]],"mmm")</f>
        <v>Dec</v>
      </c>
    </row>
    <row r="2546" spans="1:26" ht="16">
      <c r="A2546" s="2">
        <v>1086</v>
      </c>
      <c r="B2546" s="3">
        <v>46364</v>
      </c>
      <c r="C2546" s="5">
        <f>YEAR(SalesDataTable[[#This Row],[Order Date]])</f>
        <v>2026</v>
      </c>
      <c r="D2546" s="14" t="str">
        <f>"Q"&amp;ROUNDUP(MONTH(SalesDataTable[[#This Row],[Order Date]])/3,0)</f>
        <v>Q4</v>
      </c>
      <c r="E2546" s="5">
        <f>MONTH(SalesDataTable[[#This Row],[Order Date]])</f>
        <v>12</v>
      </c>
      <c r="F2546" s="5" t="str">
        <f>TEXT(SalesDataTable[[#This Row],[Order Date]], "MMM")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25">
        <f>SalesDataTable[[#This Row],[Units Sold]]*SalesDataTable[[#This Row],[Unit Price]]</f>
        <v>1763.88</v>
      </c>
      <c r="V2546" s="8">
        <f>SalesDataTable[[#This Row],[Units Sold]]*SalesDataTable[[#This Row],[Unit Price]]*SalesDataTable[[#This Row],[Discount %]]</f>
        <v>264.58199999999999</v>
      </c>
      <c r="W2546" s="5">
        <f>YEAR(SalesDataTable[[#This Row],[Order Date]])</f>
        <v>2026</v>
      </c>
      <c r="X2546" s="8" t="str">
        <f>"Q"&amp;ROUNDUP(MONTH(SalesDataTable[[#This Row],[Order Date]])/3,0)</f>
        <v>Q4</v>
      </c>
      <c r="Y2546" s="9">
        <f>MONTH(SalesDataTable[[#This Row],[Order Date]])</f>
        <v>12</v>
      </c>
      <c r="Z2546" s="8" t="str">
        <f>TEXT(SalesDataTable[[#This Row],[Order Date]],"mmm")</f>
        <v>Dec</v>
      </c>
    </row>
    <row r="2547" spans="1:26" ht="16">
      <c r="A2547" s="2">
        <v>1204</v>
      </c>
      <c r="B2547" s="3">
        <v>46364</v>
      </c>
      <c r="C2547" s="5">
        <f>YEAR(SalesDataTable[[#This Row],[Order Date]])</f>
        <v>2026</v>
      </c>
      <c r="D2547" s="14" t="str">
        <f>"Q"&amp;ROUNDUP(MONTH(SalesDataTable[[#This Row],[Order Date]])/3,0)</f>
        <v>Q4</v>
      </c>
      <c r="E2547" s="5">
        <f>MONTH(SalesDataTable[[#This Row],[Order Date]])</f>
        <v>12</v>
      </c>
      <c r="F2547" s="5" t="str">
        <f>TEXT(SalesDataTable[[#This Row],[Order Date]], "MMM")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25">
        <f>SalesDataTable[[#This Row],[Units Sold]]*SalesDataTable[[#This Row],[Unit Price]]</f>
        <v>40.29</v>
      </c>
      <c r="V2547" s="8">
        <f>SalesDataTable[[#This Row],[Units Sold]]*SalesDataTable[[#This Row],[Unit Price]]*SalesDataTable[[#This Row],[Discount %]]</f>
        <v>0</v>
      </c>
      <c r="W2547" s="5">
        <f>YEAR(SalesDataTable[[#This Row],[Order Date]])</f>
        <v>2026</v>
      </c>
      <c r="X2547" s="8" t="str">
        <f>"Q"&amp;ROUNDUP(MONTH(SalesDataTable[[#This Row],[Order Date]])/3,0)</f>
        <v>Q4</v>
      </c>
      <c r="Y2547" s="9">
        <f>MONTH(SalesDataTable[[#This Row],[Order Date]])</f>
        <v>12</v>
      </c>
      <c r="Z2547" s="8" t="str">
        <f>TEXT(SalesDataTable[[#This Row],[Order Date]],"mmm")</f>
        <v>Dec</v>
      </c>
    </row>
    <row r="2548" spans="1:26" ht="16">
      <c r="A2548" s="2">
        <v>1451</v>
      </c>
      <c r="B2548" s="3">
        <v>46364</v>
      </c>
      <c r="C2548" s="5">
        <f>YEAR(SalesDataTable[[#This Row],[Order Date]])</f>
        <v>2026</v>
      </c>
      <c r="D2548" s="14" t="str">
        <f>"Q"&amp;ROUNDUP(MONTH(SalesDataTable[[#This Row],[Order Date]])/3,0)</f>
        <v>Q4</v>
      </c>
      <c r="E2548" s="5">
        <f>MONTH(SalesDataTable[[#This Row],[Order Date]])</f>
        <v>12</v>
      </c>
      <c r="F2548" s="5" t="str">
        <f>TEXT(SalesDataTable[[#This Row],[Order Date]], "MMM")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25">
        <f>SalesDataTable[[#This Row],[Units Sold]]*SalesDataTable[[#This Row],[Unit Price]]</f>
        <v>503.28</v>
      </c>
      <c r="V2548" s="8">
        <f>SalesDataTable[[#This Row],[Units Sold]]*SalesDataTable[[#This Row],[Unit Price]]*SalesDataTable[[#This Row],[Discount %]]</f>
        <v>75.49199999999999</v>
      </c>
      <c r="W2548" s="5">
        <f>YEAR(SalesDataTable[[#This Row],[Order Date]])</f>
        <v>2026</v>
      </c>
      <c r="X2548" s="8" t="str">
        <f>"Q"&amp;ROUNDUP(MONTH(SalesDataTable[[#This Row],[Order Date]])/3,0)</f>
        <v>Q4</v>
      </c>
      <c r="Y2548" s="9">
        <f>MONTH(SalesDataTable[[#This Row],[Order Date]])</f>
        <v>12</v>
      </c>
      <c r="Z2548" s="8" t="str">
        <f>TEXT(SalesDataTable[[#This Row],[Order Date]],"mmm")</f>
        <v>Dec</v>
      </c>
    </row>
    <row r="2549" spans="1:26" ht="16">
      <c r="A2549" s="2">
        <v>1650</v>
      </c>
      <c r="B2549" s="3">
        <v>46364</v>
      </c>
      <c r="C2549" s="5">
        <f>YEAR(SalesDataTable[[#This Row],[Order Date]])</f>
        <v>2026</v>
      </c>
      <c r="D2549" s="14" t="str">
        <f>"Q"&amp;ROUNDUP(MONTH(SalesDataTable[[#This Row],[Order Date]])/3,0)</f>
        <v>Q4</v>
      </c>
      <c r="E2549" s="5">
        <f>MONTH(SalesDataTable[[#This Row],[Order Date]])</f>
        <v>12</v>
      </c>
      <c r="F2549" s="5" t="str">
        <f>TEXT(SalesDataTable[[#This Row],[Order Date]], "MMM")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25">
        <f>SalesDataTable[[#This Row],[Units Sold]]*SalesDataTable[[#This Row],[Unit Price]]</f>
        <v>108.75</v>
      </c>
      <c r="V2549" s="8">
        <f>SalesDataTable[[#This Row],[Units Sold]]*SalesDataTable[[#This Row],[Unit Price]]*SalesDataTable[[#This Row],[Discount %]]</f>
        <v>0</v>
      </c>
      <c r="W2549" s="5">
        <f>YEAR(SalesDataTable[[#This Row],[Order Date]])</f>
        <v>2026</v>
      </c>
      <c r="X2549" s="8" t="str">
        <f>"Q"&amp;ROUNDUP(MONTH(SalesDataTable[[#This Row],[Order Date]])/3,0)</f>
        <v>Q4</v>
      </c>
      <c r="Y2549" s="9">
        <f>MONTH(SalesDataTable[[#This Row],[Order Date]])</f>
        <v>12</v>
      </c>
      <c r="Z2549" s="8" t="str">
        <f>TEXT(SalesDataTable[[#This Row],[Order Date]],"mmm")</f>
        <v>Dec</v>
      </c>
    </row>
    <row r="2550" spans="1:26" ht="16">
      <c r="A2550" s="2">
        <v>1740</v>
      </c>
      <c r="B2550" s="3">
        <v>46364</v>
      </c>
      <c r="C2550" s="5">
        <f>YEAR(SalesDataTable[[#This Row],[Order Date]])</f>
        <v>2026</v>
      </c>
      <c r="D2550" s="14" t="str">
        <f>"Q"&amp;ROUNDUP(MONTH(SalesDataTable[[#This Row],[Order Date]])/3,0)</f>
        <v>Q4</v>
      </c>
      <c r="E2550" s="5">
        <f>MONTH(SalesDataTable[[#This Row],[Order Date]])</f>
        <v>12</v>
      </c>
      <c r="F2550" s="5" t="str">
        <f>TEXT(SalesDataTable[[#This Row],[Order Date]], "MMM")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25">
        <f>SalesDataTable[[#This Row],[Units Sold]]*SalesDataTable[[#This Row],[Unit Price]]</f>
        <v>165.29</v>
      </c>
      <c r="V2550" s="8">
        <f>SalesDataTable[[#This Row],[Units Sold]]*SalesDataTable[[#This Row],[Unit Price]]*SalesDataTable[[#This Row],[Discount %]]</f>
        <v>8.2645</v>
      </c>
      <c r="W2550" s="5">
        <f>YEAR(SalesDataTable[[#This Row],[Order Date]])</f>
        <v>2026</v>
      </c>
      <c r="X2550" s="8" t="str">
        <f>"Q"&amp;ROUNDUP(MONTH(SalesDataTable[[#This Row],[Order Date]])/3,0)</f>
        <v>Q4</v>
      </c>
      <c r="Y2550" s="9">
        <f>MONTH(SalesDataTable[[#This Row],[Order Date]])</f>
        <v>12</v>
      </c>
      <c r="Z2550" s="8" t="str">
        <f>TEXT(SalesDataTable[[#This Row],[Order Date]],"mmm")</f>
        <v>Dec</v>
      </c>
    </row>
    <row r="2551" spans="1:26" ht="16">
      <c r="A2551" s="2">
        <v>3191</v>
      </c>
      <c r="B2551" s="3">
        <v>46364</v>
      </c>
      <c r="C2551" s="5">
        <f>YEAR(SalesDataTable[[#This Row],[Order Date]])</f>
        <v>2026</v>
      </c>
      <c r="D2551" s="14" t="str">
        <f>"Q"&amp;ROUNDUP(MONTH(SalesDataTable[[#This Row],[Order Date]])/3,0)</f>
        <v>Q4</v>
      </c>
      <c r="E2551" s="5">
        <f>MONTH(SalesDataTable[[#This Row],[Order Date]])</f>
        <v>12</v>
      </c>
      <c r="F2551" s="5" t="str">
        <f>TEXT(SalesDataTable[[#This Row],[Order Date]], "MMM")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25">
        <f>SalesDataTable[[#This Row],[Units Sold]]*SalesDataTable[[#This Row],[Unit Price]]</f>
        <v>82.89</v>
      </c>
      <c r="V2551" s="8">
        <f>SalesDataTable[[#This Row],[Units Sold]]*SalesDataTable[[#This Row],[Unit Price]]*SalesDataTable[[#This Row],[Discount %]]</f>
        <v>12.4335</v>
      </c>
      <c r="W2551" s="5">
        <f>YEAR(SalesDataTable[[#This Row],[Order Date]])</f>
        <v>2026</v>
      </c>
      <c r="X2551" s="8" t="str">
        <f>"Q"&amp;ROUNDUP(MONTH(SalesDataTable[[#This Row],[Order Date]])/3,0)</f>
        <v>Q4</v>
      </c>
      <c r="Y2551" s="9">
        <f>MONTH(SalesDataTable[[#This Row],[Order Date]])</f>
        <v>12</v>
      </c>
      <c r="Z2551" s="8" t="str">
        <f>TEXT(SalesDataTable[[#This Row],[Order Date]],"mmm")</f>
        <v>Dec</v>
      </c>
    </row>
    <row r="2552" spans="1:26" ht="16">
      <c r="A2552" s="2">
        <v>3662</v>
      </c>
      <c r="B2552" s="3">
        <v>46364</v>
      </c>
      <c r="C2552" s="5">
        <f>YEAR(SalesDataTable[[#This Row],[Order Date]])</f>
        <v>2026</v>
      </c>
      <c r="D2552" s="14" t="str">
        <f>"Q"&amp;ROUNDUP(MONTH(SalesDataTable[[#This Row],[Order Date]])/3,0)</f>
        <v>Q4</v>
      </c>
      <c r="E2552" s="5">
        <f>MONTH(SalesDataTable[[#This Row],[Order Date]])</f>
        <v>12</v>
      </c>
      <c r="F2552" s="5" t="str">
        <f>TEXT(SalesDataTable[[#This Row],[Order Date]], "MMM")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25">
        <f>SalesDataTable[[#This Row],[Units Sold]]*SalesDataTable[[#This Row],[Unit Price]]</f>
        <v>199.66</v>
      </c>
      <c r="V2552" s="8">
        <f>SalesDataTable[[#This Row],[Units Sold]]*SalesDataTable[[#This Row],[Unit Price]]*SalesDataTable[[#This Row],[Discount %]]</f>
        <v>0</v>
      </c>
      <c r="W2552" s="5">
        <f>YEAR(SalesDataTable[[#This Row],[Order Date]])</f>
        <v>2026</v>
      </c>
      <c r="X2552" s="8" t="str">
        <f>"Q"&amp;ROUNDUP(MONTH(SalesDataTable[[#This Row],[Order Date]])/3,0)</f>
        <v>Q4</v>
      </c>
      <c r="Y2552" s="9">
        <f>MONTH(SalesDataTable[[#This Row],[Order Date]])</f>
        <v>12</v>
      </c>
      <c r="Z2552" s="8" t="str">
        <f>TEXT(SalesDataTable[[#This Row],[Order Date]],"mmm")</f>
        <v>Dec</v>
      </c>
    </row>
    <row r="2553" spans="1:26" ht="16">
      <c r="A2553" s="2">
        <v>3922</v>
      </c>
      <c r="B2553" s="3">
        <v>46364</v>
      </c>
      <c r="C2553" s="5">
        <f>YEAR(SalesDataTable[[#This Row],[Order Date]])</f>
        <v>2026</v>
      </c>
      <c r="D2553" s="14" t="str">
        <f>"Q"&amp;ROUNDUP(MONTH(SalesDataTable[[#This Row],[Order Date]])/3,0)</f>
        <v>Q4</v>
      </c>
      <c r="E2553" s="5">
        <f>MONTH(SalesDataTable[[#This Row],[Order Date]])</f>
        <v>12</v>
      </c>
      <c r="F2553" s="5" t="str">
        <f>TEXT(SalesDataTable[[#This Row],[Order Date]], "MMM")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25">
        <f>SalesDataTable[[#This Row],[Units Sold]]*SalesDataTable[[#This Row],[Unit Price]]</f>
        <v>292.5</v>
      </c>
      <c r="V2553" s="8">
        <f>SalesDataTable[[#This Row],[Units Sold]]*SalesDataTable[[#This Row],[Unit Price]]*SalesDataTable[[#This Row],[Discount %]]</f>
        <v>14.625</v>
      </c>
      <c r="W2553" s="5">
        <f>YEAR(SalesDataTable[[#This Row],[Order Date]])</f>
        <v>2026</v>
      </c>
      <c r="X2553" s="8" t="str">
        <f>"Q"&amp;ROUNDUP(MONTH(SalesDataTable[[#This Row],[Order Date]])/3,0)</f>
        <v>Q4</v>
      </c>
      <c r="Y2553" s="9">
        <f>MONTH(SalesDataTable[[#This Row],[Order Date]])</f>
        <v>12</v>
      </c>
      <c r="Z2553" s="8" t="str">
        <f>TEXT(SalesDataTable[[#This Row],[Order Date]],"mmm")</f>
        <v>Dec</v>
      </c>
    </row>
    <row r="2554" spans="1:26" ht="16">
      <c r="A2554" s="2">
        <v>4022</v>
      </c>
      <c r="B2554" s="3">
        <v>46364</v>
      </c>
      <c r="C2554" s="5">
        <f>YEAR(SalesDataTable[[#This Row],[Order Date]])</f>
        <v>2026</v>
      </c>
      <c r="D2554" s="14" t="str">
        <f>"Q"&amp;ROUNDUP(MONTH(SalesDataTable[[#This Row],[Order Date]])/3,0)</f>
        <v>Q4</v>
      </c>
      <c r="E2554" s="5">
        <f>MONTH(SalesDataTable[[#This Row],[Order Date]])</f>
        <v>12</v>
      </c>
      <c r="F2554" s="5" t="str">
        <f>TEXT(SalesDataTable[[#This Row],[Order Date]], "MMM")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25">
        <f>SalesDataTable[[#This Row],[Units Sold]]*SalesDataTable[[#This Row],[Unit Price]]</f>
        <v>333.51</v>
      </c>
      <c r="V2554" s="8">
        <f>SalesDataTable[[#This Row],[Units Sold]]*SalesDataTable[[#This Row],[Unit Price]]*SalesDataTable[[#This Row],[Discount %]]</f>
        <v>66.701999999999998</v>
      </c>
      <c r="W2554" s="5">
        <f>YEAR(SalesDataTable[[#This Row],[Order Date]])</f>
        <v>2026</v>
      </c>
      <c r="X2554" s="8" t="str">
        <f>"Q"&amp;ROUNDUP(MONTH(SalesDataTable[[#This Row],[Order Date]])/3,0)</f>
        <v>Q4</v>
      </c>
      <c r="Y2554" s="9">
        <f>MONTH(SalesDataTable[[#This Row],[Order Date]])</f>
        <v>12</v>
      </c>
      <c r="Z2554" s="8" t="str">
        <f>TEXT(SalesDataTable[[#This Row],[Order Date]],"mmm")</f>
        <v>Dec</v>
      </c>
    </row>
    <row r="2555" spans="1:26" ht="16">
      <c r="A2555" s="2">
        <v>4366</v>
      </c>
      <c r="B2555" s="3">
        <v>46364</v>
      </c>
      <c r="C2555" s="5">
        <f>YEAR(SalesDataTable[[#This Row],[Order Date]])</f>
        <v>2026</v>
      </c>
      <c r="D2555" s="14" t="str">
        <f>"Q"&amp;ROUNDUP(MONTH(SalesDataTable[[#This Row],[Order Date]])/3,0)</f>
        <v>Q4</v>
      </c>
      <c r="E2555" s="5">
        <f>MONTH(SalesDataTable[[#This Row],[Order Date]])</f>
        <v>12</v>
      </c>
      <c r="F2555" s="5" t="str">
        <f>TEXT(SalesDataTable[[#This Row],[Order Date]], "MMM")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25">
        <f>SalesDataTable[[#This Row],[Units Sold]]*SalesDataTable[[#This Row],[Unit Price]]</f>
        <v>151.97</v>
      </c>
      <c r="V2555" s="8">
        <f>SalesDataTable[[#This Row],[Units Sold]]*SalesDataTable[[#This Row],[Unit Price]]*SalesDataTable[[#This Row],[Discount %]]</f>
        <v>7.5985000000000005</v>
      </c>
      <c r="W2555" s="5">
        <f>YEAR(SalesDataTable[[#This Row],[Order Date]])</f>
        <v>2026</v>
      </c>
      <c r="X2555" s="8" t="str">
        <f>"Q"&amp;ROUNDUP(MONTH(SalesDataTable[[#This Row],[Order Date]])/3,0)</f>
        <v>Q4</v>
      </c>
      <c r="Y2555" s="9">
        <f>MONTH(SalesDataTable[[#This Row],[Order Date]])</f>
        <v>12</v>
      </c>
      <c r="Z2555" s="8" t="str">
        <f>TEXT(SalesDataTable[[#This Row],[Order Date]],"mmm")</f>
        <v>Dec</v>
      </c>
    </row>
    <row r="2556" spans="1:26" ht="16">
      <c r="A2556" s="2">
        <v>4880</v>
      </c>
      <c r="B2556" s="3">
        <v>46364</v>
      </c>
      <c r="C2556" s="5">
        <f>YEAR(SalesDataTable[[#This Row],[Order Date]])</f>
        <v>2026</v>
      </c>
      <c r="D2556" s="14" t="str">
        <f>"Q"&amp;ROUNDUP(MONTH(SalesDataTable[[#This Row],[Order Date]])/3,0)</f>
        <v>Q4</v>
      </c>
      <c r="E2556" s="5">
        <f>MONTH(SalesDataTable[[#This Row],[Order Date]])</f>
        <v>12</v>
      </c>
      <c r="F2556" s="5" t="str">
        <f>TEXT(SalesDataTable[[#This Row],[Order Date]], "MMM")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25">
        <f>SalesDataTable[[#This Row],[Units Sold]]*SalesDataTable[[#This Row],[Unit Price]]</f>
        <v>41.07</v>
      </c>
      <c r="V2556" s="8">
        <f>SalesDataTable[[#This Row],[Units Sold]]*SalesDataTable[[#This Row],[Unit Price]]*SalesDataTable[[#This Row],[Discount %]]</f>
        <v>0</v>
      </c>
      <c r="W2556" s="5">
        <f>YEAR(SalesDataTable[[#This Row],[Order Date]])</f>
        <v>2026</v>
      </c>
      <c r="X2556" s="8" t="str">
        <f>"Q"&amp;ROUNDUP(MONTH(SalesDataTable[[#This Row],[Order Date]])/3,0)</f>
        <v>Q4</v>
      </c>
      <c r="Y2556" s="9">
        <f>MONTH(SalesDataTable[[#This Row],[Order Date]])</f>
        <v>12</v>
      </c>
      <c r="Z2556" s="8" t="str">
        <f>TEXT(SalesDataTable[[#This Row],[Order Date]],"mmm")</f>
        <v>Dec</v>
      </c>
    </row>
    <row r="2557" spans="1:26" ht="16">
      <c r="A2557" s="2">
        <v>5127</v>
      </c>
      <c r="B2557" s="3">
        <v>46364</v>
      </c>
      <c r="C2557" s="5">
        <f>YEAR(SalesDataTable[[#This Row],[Order Date]])</f>
        <v>2026</v>
      </c>
      <c r="D2557" s="14" t="str">
        <f>"Q"&amp;ROUNDUP(MONTH(SalesDataTable[[#This Row],[Order Date]])/3,0)</f>
        <v>Q4</v>
      </c>
      <c r="E2557" s="5">
        <f>MONTH(SalesDataTable[[#This Row],[Order Date]])</f>
        <v>12</v>
      </c>
      <c r="F2557" s="5" t="str">
        <f>TEXT(SalesDataTable[[#This Row],[Order Date]], "MMM")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25">
        <f>SalesDataTable[[#This Row],[Units Sold]]*SalesDataTable[[#This Row],[Unit Price]]</f>
        <v>122.65</v>
      </c>
      <c r="V2557" s="8">
        <f>SalesDataTable[[#This Row],[Units Sold]]*SalesDataTable[[#This Row],[Unit Price]]*SalesDataTable[[#This Row],[Discount %]]</f>
        <v>0</v>
      </c>
      <c r="W2557" s="5">
        <f>YEAR(SalesDataTable[[#This Row],[Order Date]])</f>
        <v>2026</v>
      </c>
      <c r="X2557" s="8" t="str">
        <f>"Q"&amp;ROUNDUP(MONTH(SalesDataTable[[#This Row],[Order Date]])/3,0)</f>
        <v>Q4</v>
      </c>
      <c r="Y2557" s="9">
        <f>MONTH(SalesDataTable[[#This Row],[Order Date]])</f>
        <v>12</v>
      </c>
      <c r="Z2557" s="8" t="str">
        <f>TEXT(SalesDataTable[[#This Row],[Order Date]],"mmm")</f>
        <v>Dec</v>
      </c>
    </row>
    <row r="2558" spans="1:26" ht="16">
      <c r="A2558" s="2">
        <v>13</v>
      </c>
      <c r="B2558" s="3">
        <v>46365</v>
      </c>
      <c r="C2558" s="5">
        <f>YEAR(SalesDataTable[[#This Row],[Order Date]])</f>
        <v>2026</v>
      </c>
      <c r="D2558" s="14" t="str">
        <f>"Q"&amp;ROUNDUP(MONTH(SalesDataTable[[#This Row],[Order Date]])/3,0)</f>
        <v>Q4</v>
      </c>
      <c r="E2558" s="5">
        <f>MONTH(SalesDataTable[[#This Row],[Order Date]])</f>
        <v>12</v>
      </c>
      <c r="F2558" s="5" t="str">
        <f>TEXT(SalesDataTable[[#This Row],[Order Date]], "MMM")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25">
        <f>SalesDataTable[[#This Row],[Units Sold]]*SalesDataTable[[#This Row],[Unit Price]]</f>
        <v>858.96</v>
      </c>
      <c r="V2558" s="8">
        <f>SalesDataTable[[#This Row],[Units Sold]]*SalesDataTable[[#This Row],[Unit Price]]*SalesDataTable[[#This Row],[Discount %]]</f>
        <v>128.84399999999999</v>
      </c>
      <c r="W2558" s="5">
        <f>YEAR(SalesDataTable[[#This Row],[Order Date]])</f>
        <v>2026</v>
      </c>
      <c r="X2558" s="8" t="str">
        <f>"Q"&amp;ROUNDUP(MONTH(SalesDataTable[[#This Row],[Order Date]])/3,0)</f>
        <v>Q4</v>
      </c>
      <c r="Y2558" s="9">
        <f>MONTH(SalesDataTable[[#This Row],[Order Date]])</f>
        <v>12</v>
      </c>
      <c r="Z2558" s="8" t="str">
        <f>TEXT(SalesDataTable[[#This Row],[Order Date]],"mmm")</f>
        <v>Dec</v>
      </c>
    </row>
    <row r="2559" spans="1:26" ht="16">
      <c r="A2559" s="2">
        <v>102</v>
      </c>
      <c r="B2559" s="3">
        <v>46365</v>
      </c>
      <c r="C2559" s="5">
        <f>YEAR(SalesDataTable[[#This Row],[Order Date]])</f>
        <v>2026</v>
      </c>
      <c r="D2559" s="14" t="str">
        <f>"Q"&amp;ROUNDUP(MONTH(SalesDataTable[[#This Row],[Order Date]])/3,0)</f>
        <v>Q4</v>
      </c>
      <c r="E2559" s="5">
        <f>MONTH(SalesDataTable[[#This Row],[Order Date]])</f>
        <v>12</v>
      </c>
      <c r="F2559" s="5" t="str">
        <f>TEXT(SalesDataTable[[#This Row],[Order Date]], "MMM")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25">
        <f>SalesDataTable[[#This Row],[Units Sold]]*SalesDataTable[[#This Row],[Unit Price]]</f>
        <v>428.25</v>
      </c>
      <c r="V2559" s="8">
        <f>SalesDataTable[[#This Row],[Units Sold]]*SalesDataTable[[#This Row],[Unit Price]]*SalesDataTable[[#This Row],[Discount %]]</f>
        <v>42.825000000000003</v>
      </c>
      <c r="W2559" s="5">
        <f>YEAR(SalesDataTable[[#This Row],[Order Date]])</f>
        <v>2026</v>
      </c>
      <c r="X2559" s="8" t="str">
        <f>"Q"&amp;ROUNDUP(MONTH(SalesDataTable[[#This Row],[Order Date]])/3,0)</f>
        <v>Q4</v>
      </c>
      <c r="Y2559" s="9">
        <f>MONTH(SalesDataTable[[#This Row],[Order Date]])</f>
        <v>12</v>
      </c>
      <c r="Z2559" s="8" t="str">
        <f>TEXT(SalesDataTable[[#This Row],[Order Date]],"mmm")</f>
        <v>Dec</v>
      </c>
    </row>
    <row r="2560" spans="1:26" ht="16">
      <c r="A2560" s="2">
        <v>519</v>
      </c>
      <c r="B2560" s="3">
        <v>46365</v>
      </c>
      <c r="C2560" s="5">
        <f>YEAR(SalesDataTable[[#This Row],[Order Date]])</f>
        <v>2026</v>
      </c>
      <c r="D2560" s="14" t="str">
        <f>"Q"&amp;ROUNDUP(MONTH(SalesDataTable[[#This Row],[Order Date]])/3,0)</f>
        <v>Q4</v>
      </c>
      <c r="E2560" s="5">
        <f>MONTH(SalesDataTable[[#This Row],[Order Date]])</f>
        <v>12</v>
      </c>
      <c r="F2560" s="5" t="str">
        <f>TEXT(SalesDataTable[[#This Row],[Order Date]], "MMM")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25">
        <f>SalesDataTable[[#This Row],[Units Sold]]*SalesDataTable[[#This Row],[Unit Price]]</f>
        <v>72.06</v>
      </c>
      <c r="V2560" s="8">
        <f>SalesDataTable[[#This Row],[Units Sold]]*SalesDataTable[[#This Row],[Unit Price]]*SalesDataTable[[#This Row],[Discount %]]</f>
        <v>7.2060000000000004</v>
      </c>
      <c r="W2560" s="5">
        <f>YEAR(SalesDataTable[[#This Row],[Order Date]])</f>
        <v>2026</v>
      </c>
      <c r="X2560" s="8" t="str">
        <f>"Q"&amp;ROUNDUP(MONTH(SalesDataTable[[#This Row],[Order Date]])/3,0)</f>
        <v>Q4</v>
      </c>
      <c r="Y2560" s="9">
        <f>MONTH(SalesDataTable[[#This Row],[Order Date]])</f>
        <v>12</v>
      </c>
      <c r="Z2560" s="8" t="str">
        <f>TEXT(SalesDataTable[[#This Row],[Order Date]],"mmm")</f>
        <v>Dec</v>
      </c>
    </row>
    <row r="2561" spans="1:26" ht="16">
      <c r="A2561" s="2">
        <v>522</v>
      </c>
      <c r="B2561" s="3">
        <v>46365</v>
      </c>
      <c r="C2561" s="5">
        <f>YEAR(SalesDataTable[[#This Row],[Order Date]])</f>
        <v>2026</v>
      </c>
      <c r="D2561" s="14" t="str">
        <f>"Q"&amp;ROUNDUP(MONTH(SalesDataTable[[#This Row],[Order Date]])/3,0)</f>
        <v>Q4</v>
      </c>
      <c r="E2561" s="5">
        <f>MONTH(SalesDataTable[[#This Row],[Order Date]])</f>
        <v>12</v>
      </c>
      <c r="F2561" s="5" t="str">
        <f>TEXT(SalesDataTable[[#This Row],[Order Date]], "MMM")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25">
        <f>SalesDataTable[[#This Row],[Units Sold]]*SalesDataTable[[#This Row],[Unit Price]]</f>
        <v>266.8</v>
      </c>
      <c r="V2561" s="8">
        <f>SalesDataTable[[#This Row],[Units Sold]]*SalesDataTable[[#This Row],[Unit Price]]*SalesDataTable[[#This Row],[Discount %]]</f>
        <v>0</v>
      </c>
      <c r="W2561" s="5">
        <f>YEAR(SalesDataTable[[#This Row],[Order Date]])</f>
        <v>2026</v>
      </c>
      <c r="X2561" s="8" t="str">
        <f>"Q"&amp;ROUNDUP(MONTH(SalesDataTable[[#This Row],[Order Date]])/3,0)</f>
        <v>Q4</v>
      </c>
      <c r="Y2561" s="9">
        <f>MONTH(SalesDataTable[[#This Row],[Order Date]])</f>
        <v>12</v>
      </c>
      <c r="Z2561" s="8" t="str">
        <f>TEXT(SalesDataTable[[#This Row],[Order Date]],"mmm")</f>
        <v>Dec</v>
      </c>
    </row>
    <row r="2562" spans="1:26" ht="16">
      <c r="A2562" s="2">
        <v>798</v>
      </c>
      <c r="B2562" s="3">
        <v>46365</v>
      </c>
      <c r="C2562" s="5">
        <f>YEAR(SalesDataTable[[#This Row],[Order Date]])</f>
        <v>2026</v>
      </c>
      <c r="D2562" s="14" t="str">
        <f>"Q"&amp;ROUNDUP(MONTH(SalesDataTable[[#This Row],[Order Date]])/3,0)</f>
        <v>Q4</v>
      </c>
      <c r="E2562" s="5">
        <f>MONTH(SalesDataTable[[#This Row],[Order Date]])</f>
        <v>12</v>
      </c>
      <c r="F2562" s="5" t="str">
        <f>TEXT(SalesDataTable[[#This Row],[Order Date]], "MMM")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25">
        <f>SalesDataTable[[#This Row],[Units Sold]]*SalesDataTable[[#This Row],[Unit Price]]</f>
        <v>597.93000000000006</v>
      </c>
      <c r="V2562" s="8">
        <f>SalesDataTable[[#This Row],[Units Sold]]*SalesDataTable[[#This Row],[Unit Price]]*SalesDataTable[[#This Row],[Discount %]]</f>
        <v>29.896500000000003</v>
      </c>
      <c r="W2562" s="5">
        <f>YEAR(SalesDataTable[[#This Row],[Order Date]])</f>
        <v>2026</v>
      </c>
      <c r="X2562" s="8" t="str">
        <f>"Q"&amp;ROUNDUP(MONTH(SalesDataTable[[#This Row],[Order Date]])/3,0)</f>
        <v>Q4</v>
      </c>
      <c r="Y2562" s="9">
        <f>MONTH(SalesDataTable[[#This Row],[Order Date]])</f>
        <v>12</v>
      </c>
      <c r="Z2562" s="8" t="str">
        <f>TEXT(SalesDataTable[[#This Row],[Order Date]],"mmm")</f>
        <v>Dec</v>
      </c>
    </row>
    <row r="2563" spans="1:26" ht="16">
      <c r="A2563" s="2">
        <v>1746</v>
      </c>
      <c r="B2563" s="3">
        <v>46365</v>
      </c>
      <c r="C2563" s="5">
        <f>YEAR(SalesDataTable[[#This Row],[Order Date]])</f>
        <v>2026</v>
      </c>
      <c r="D2563" s="14" t="str">
        <f>"Q"&amp;ROUNDUP(MONTH(SalesDataTable[[#This Row],[Order Date]])/3,0)</f>
        <v>Q4</v>
      </c>
      <c r="E2563" s="5">
        <f>MONTH(SalesDataTable[[#This Row],[Order Date]])</f>
        <v>12</v>
      </c>
      <c r="F2563" s="5" t="str">
        <f>TEXT(SalesDataTable[[#This Row],[Order Date]], "MMM")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25">
        <f>SalesDataTable[[#This Row],[Units Sold]]*SalesDataTable[[#This Row],[Unit Price]]</f>
        <v>47.44</v>
      </c>
      <c r="V2563" s="8">
        <f>SalesDataTable[[#This Row],[Units Sold]]*SalesDataTable[[#This Row],[Unit Price]]*SalesDataTable[[#This Row],[Discount %]]</f>
        <v>7.1159999999999997</v>
      </c>
      <c r="W2563" s="5">
        <f>YEAR(SalesDataTable[[#This Row],[Order Date]])</f>
        <v>2026</v>
      </c>
      <c r="X2563" s="8" t="str">
        <f>"Q"&amp;ROUNDUP(MONTH(SalesDataTable[[#This Row],[Order Date]])/3,0)</f>
        <v>Q4</v>
      </c>
      <c r="Y2563" s="9">
        <f>MONTH(SalesDataTable[[#This Row],[Order Date]])</f>
        <v>12</v>
      </c>
      <c r="Z2563" s="8" t="str">
        <f>TEXT(SalesDataTable[[#This Row],[Order Date]],"mmm")</f>
        <v>Dec</v>
      </c>
    </row>
    <row r="2564" spans="1:26" ht="16">
      <c r="A2564" s="2">
        <v>3412</v>
      </c>
      <c r="B2564" s="3">
        <v>46365</v>
      </c>
      <c r="C2564" s="5">
        <f>YEAR(SalesDataTable[[#This Row],[Order Date]])</f>
        <v>2026</v>
      </c>
      <c r="D2564" s="14" t="str">
        <f>"Q"&amp;ROUNDUP(MONTH(SalesDataTable[[#This Row],[Order Date]])/3,0)</f>
        <v>Q4</v>
      </c>
      <c r="E2564" s="5">
        <f>MONTH(SalesDataTable[[#This Row],[Order Date]])</f>
        <v>12</v>
      </c>
      <c r="F2564" s="5" t="str">
        <f>TEXT(SalesDataTable[[#This Row],[Order Date]], "MMM")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25">
        <f>SalesDataTable[[#This Row],[Units Sold]]*SalesDataTable[[#This Row],[Unit Price]]</f>
        <v>1453</v>
      </c>
      <c r="V2564" s="8">
        <f>SalesDataTable[[#This Row],[Units Sold]]*SalesDataTable[[#This Row],[Unit Price]]*SalesDataTable[[#This Row],[Discount %]]</f>
        <v>145.30000000000001</v>
      </c>
      <c r="W2564" s="5">
        <f>YEAR(SalesDataTable[[#This Row],[Order Date]])</f>
        <v>2026</v>
      </c>
      <c r="X2564" s="8" t="str">
        <f>"Q"&amp;ROUNDUP(MONTH(SalesDataTable[[#This Row],[Order Date]])/3,0)</f>
        <v>Q4</v>
      </c>
      <c r="Y2564" s="9">
        <f>MONTH(SalesDataTable[[#This Row],[Order Date]])</f>
        <v>12</v>
      </c>
      <c r="Z2564" s="8" t="str">
        <f>TEXT(SalesDataTable[[#This Row],[Order Date]],"mmm")</f>
        <v>Dec</v>
      </c>
    </row>
    <row r="2565" spans="1:26" ht="16">
      <c r="A2565" s="2">
        <v>175</v>
      </c>
      <c r="B2565" s="3">
        <v>46366</v>
      </c>
      <c r="C2565" s="5">
        <f>YEAR(SalesDataTable[[#This Row],[Order Date]])</f>
        <v>2026</v>
      </c>
      <c r="D2565" s="14" t="str">
        <f>"Q"&amp;ROUNDUP(MONTH(SalesDataTable[[#This Row],[Order Date]])/3,0)</f>
        <v>Q4</v>
      </c>
      <c r="E2565" s="5">
        <f>MONTH(SalesDataTable[[#This Row],[Order Date]])</f>
        <v>12</v>
      </c>
      <c r="F2565" s="5" t="str">
        <f>TEXT(SalesDataTable[[#This Row],[Order Date]], "MMM")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25">
        <f>SalesDataTable[[#This Row],[Units Sold]]*SalesDataTable[[#This Row],[Unit Price]]</f>
        <v>81.010000000000005</v>
      </c>
      <c r="V2565" s="8">
        <f>SalesDataTable[[#This Row],[Units Sold]]*SalesDataTable[[#This Row],[Unit Price]]*SalesDataTable[[#This Row],[Discount %]]</f>
        <v>16.202000000000002</v>
      </c>
      <c r="W2565" s="5">
        <f>YEAR(SalesDataTable[[#This Row],[Order Date]])</f>
        <v>2026</v>
      </c>
      <c r="X2565" s="8" t="str">
        <f>"Q"&amp;ROUNDUP(MONTH(SalesDataTable[[#This Row],[Order Date]])/3,0)</f>
        <v>Q4</v>
      </c>
      <c r="Y2565" s="9">
        <f>MONTH(SalesDataTable[[#This Row],[Order Date]])</f>
        <v>12</v>
      </c>
      <c r="Z2565" s="8" t="str">
        <f>TEXT(SalesDataTable[[#This Row],[Order Date]],"mmm")</f>
        <v>Dec</v>
      </c>
    </row>
    <row r="2566" spans="1:26" ht="16">
      <c r="A2566" s="2">
        <v>1014</v>
      </c>
      <c r="B2566" s="3">
        <v>46366</v>
      </c>
      <c r="C2566" s="5">
        <f>YEAR(SalesDataTable[[#This Row],[Order Date]])</f>
        <v>2026</v>
      </c>
      <c r="D2566" s="14" t="str">
        <f>"Q"&amp;ROUNDUP(MONTH(SalesDataTable[[#This Row],[Order Date]])/3,0)</f>
        <v>Q4</v>
      </c>
      <c r="E2566" s="5">
        <f>MONTH(SalesDataTable[[#This Row],[Order Date]])</f>
        <v>12</v>
      </c>
      <c r="F2566" s="5" t="str">
        <f>TEXT(SalesDataTable[[#This Row],[Order Date]], "MMM")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25">
        <f>SalesDataTable[[#This Row],[Units Sold]]*SalesDataTable[[#This Row],[Unit Price]]</f>
        <v>71.239999999999995</v>
      </c>
      <c r="V2566" s="8">
        <f>SalesDataTable[[#This Row],[Units Sold]]*SalesDataTable[[#This Row],[Unit Price]]*SalesDataTable[[#This Row],[Discount %]]</f>
        <v>0</v>
      </c>
      <c r="W2566" s="5">
        <f>YEAR(SalesDataTable[[#This Row],[Order Date]])</f>
        <v>2026</v>
      </c>
      <c r="X2566" s="8" t="str">
        <f>"Q"&amp;ROUNDUP(MONTH(SalesDataTable[[#This Row],[Order Date]])/3,0)</f>
        <v>Q4</v>
      </c>
      <c r="Y2566" s="9">
        <f>MONTH(SalesDataTable[[#This Row],[Order Date]])</f>
        <v>12</v>
      </c>
      <c r="Z2566" s="8" t="str">
        <f>TEXT(SalesDataTable[[#This Row],[Order Date]],"mmm")</f>
        <v>Dec</v>
      </c>
    </row>
    <row r="2567" spans="1:26" ht="16">
      <c r="A2567" s="2">
        <v>1763</v>
      </c>
      <c r="B2567" s="3">
        <v>46366</v>
      </c>
      <c r="C2567" s="5">
        <f>YEAR(SalesDataTable[[#This Row],[Order Date]])</f>
        <v>2026</v>
      </c>
      <c r="D2567" s="14" t="str">
        <f>"Q"&amp;ROUNDUP(MONTH(SalesDataTable[[#This Row],[Order Date]])/3,0)</f>
        <v>Q4</v>
      </c>
      <c r="E2567" s="5">
        <f>MONTH(SalesDataTable[[#This Row],[Order Date]])</f>
        <v>12</v>
      </c>
      <c r="F2567" s="5" t="str">
        <f>TEXT(SalesDataTable[[#This Row],[Order Date]], "MMM")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25">
        <f>SalesDataTable[[#This Row],[Units Sold]]*SalesDataTable[[#This Row],[Unit Price]]</f>
        <v>99.76</v>
      </c>
      <c r="V2567" s="8">
        <f>SalesDataTable[[#This Row],[Units Sold]]*SalesDataTable[[#This Row],[Unit Price]]*SalesDataTable[[#This Row],[Discount %]]</f>
        <v>4.9880000000000004</v>
      </c>
      <c r="W2567" s="5">
        <f>YEAR(SalesDataTable[[#This Row],[Order Date]])</f>
        <v>2026</v>
      </c>
      <c r="X2567" s="8" t="str">
        <f>"Q"&amp;ROUNDUP(MONTH(SalesDataTable[[#This Row],[Order Date]])/3,0)</f>
        <v>Q4</v>
      </c>
      <c r="Y2567" s="9">
        <f>MONTH(SalesDataTable[[#This Row],[Order Date]])</f>
        <v>12</v>
      </c>
      <c r="Z2567" s="8" t="str">
        <f>TEXT(SalesDataTable[[#This Row],[Order Date]],"mmm")</f>
        <v>Dec</v>
      </c>
    </row>
    <row r="2568" spans="1:26" ht="16">
      <c r="A2568" s="2">
        <v>1863</v>
      </c>
      <c r="B2568" s="3">
        <v>46366</v>
      </c>
      <c r="C2568" s="5">
        <f>YEAR(SalesDataTable[[#This Row],[Order Date]])</f>
        <v>2026</v>
      </c>
      <c r="D2568" s="14" t="str">
        <f>"Q"&amp;ROUNDUP(MONTH(SalesDataTable[[#This Row],[Order Date]])/3,0)</f>
        <v>Q4</v>
      </c>
      <c r="E2568" s="5">
        <f>MONTH(SalesDataTable[[#This Row],[Order Date]])</f>
        <v>12</v>
      </c>
      <c r="F2568" s="5" t="str">
        <f>TEXT(SalesDataTable[[#This Row],[Order Date]], "MMM")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25">
        <f>SalesDataTable[[#This Row],[Units Sold]]*SalesDataTable[[#This Row],[Unit Price]]</f>
        <v>101.18</v>
      </c>
      <c r="V2568" s="8">
        <f>SalesDataTable[[#This Row],[Units Sold]]*SalesDataTable[[#This Row],[Unit Price]]*SalesDataTable[[#This Row],[Discount %]]</f>
        <v>5.0590000000000011</v>
      </c>
      <c r="W2568" s="5">
        <f>YEAR(SalesDataTable[[#This Row],[Order Date]])</f>
        <v>2026</v>
      </c>
      <c r="X2568" s="8" t="str">
        <f>"Q"&amp;ROUNDUP(MONTH(SalesDataTable[[#This Row],[Order Date]])/3,0)</f>
        <v>Q4</v>
      </c>
      <c r="Y2568" s="9">
        <f>MONTH(SalesDataTable[[#This Row],[Order Date]])</f>
        <v>12</v>
      </c>
      <c r="Z2568" s="8" t="str">
        <f>TEXT(SalesDataTable[[#This Row],[Order Date]],"mmm")</f>
        <v>Dec</v>
      </c>
    </row>
    <row r="2569" spans="1:26" ht="16">
      <c r="A2569" s="2">
        <v>3466</v>
      </c>
      <c r="B2569" s="3">
        <v>46366</v>
      </c>
      <c r="C2569" s="5">
        <f>YEAR(SalesDataTable[[#This Row],[Order Date]])</f>
        <v>2026</v>
      </c>
      <c r="D2569" s="14" t="str">
        <f>"Q"&amp;ROUNDUP(MONTH(SalesDataTable[[#This Row],[Order Date]])/3,0)</f>
        <v>Q4</v>
      </c>
      <c r="E2569" s="5">
        <f>MONTH(SalesDataTable[[#This Row],[Order Date]])</f>
        <v>12</v>
      </c>
      <c r="F2569" s="5" t="str">
        <f>TEXT(SalesDataTable[[#This Row],[Order Date]], "MMM")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25">
        <f>SalesDataTable[[#This Row],[Units Sold]]*SalesDataTable[[#This Row],[Unit Price]]</f>
        <v>73.28</v>
      </c>
      <c r="V2569" s="8">
        <f>SalesDataTable[[#This Row],[Units Sold]]*SalesDataTable[[#This Row],[Unit Price]]*SalesDataTable[[#This Row],[Discount %]]</f>
        <v>0</v>
      </c>
      <c r="W2569" s="5">
        <f>YEAR(SalesDataTable[[#This Row],[Order Date]])</f>
        <v>2026</v>
      </c>
      <c r="X2569" s="8" t="str">
        <f>"Q"&amp;ROUNDUP(MONTH(SalesDataTable[[#This Row],[Order Date]])/3,0)</f>
        <v>Q4</v>
      </c>
      <c r="Y2569" s="9">
        <f>MONTH(SalesDataTable[[#This Row],[Order Date]])</f>
        <v>12</v>
      </c>
      <c r="Z2569" s="8" t="str">
        <f>TEXT(SalesDataTable[[#This Row],[Order Date]],"mmm")</f>
        <v>Dec</v>
      </c>
    </row>
    <row r="2570" spans="1:26" ht="16">
      <c r="A2570" s="2">
        <v>3630</v>
      </c>
      <c r="B2570" s="3">
        <v>46366</v>
      </c>
      <c r="C2570" s="5">
        <f>YEAR(SalesDataTable[[#This Row],[Order Date]])</f>
        <v>2026</v>
      </c>
      <c r="D2570" s="14" t="str">
        <f>"Q"&amp;ROUNDUP(MONTH(SalesDataTable[[#This Row],[Order Date]])/3,0)</f>
        <v>Q4</v>
      </c>
      <c r="E2570" s="5">
        <f>MONTH(SalesDataTable[[#This Row],[Order Date]])</f>
        <v>12</v>
      </c>
      <c r="F2570" s="5" t="str">
        <f>TEXT(SalesDataTable[[#This Row],[Order Date]], "MMM")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25">
        <f>SalesDataTable[[#This Row],[Units Sold]]*SalesDataTable[[#This Row],[Unit Price]]</f>
        <v>119.94</v>
      </c>
      <c r="V2570" s="8">
        <f>SalesDataTable[[#This Row],[Units Sold]]*SalesDataTable[[#This Row],[Unit Price]]*SalesDataTable[[#This Row],[Discount %]]</f>
        <v>11.994</v>
      </c>
      <c r="W2570" s="5">
        <f>YEAR(SalesDataTable[[#This Row],[Order Date]])</f>
        <v>2026</v>
      </c>
      <c r="X2570" s="8" t="str">
        <f>"Q"&amp;ROUNDUP(MONTH(SalesDataTable[[#This Row],[Order Date]])/3,0)</f>
        <v>Q4</v>
      </c>
      <c r="Y2570" s="9">
        <f>MONTH(SalesDataTable[[#This Row],[Order Date]])</f>
        <v>12</v>
      </c>
      <c r="Z2570" s="8" t="str">
        <f>TEXT(SalesDataTable[[#This Row],[Order Date]],"mmm")</f>
        <v>Dec</v>
      </c>
    </row>
    <row r="2571" spans="1:26" ht="16">
      <c r="A2571" s="2">
        <v>3633</v>
      </c>
      <c r="B2571" s="3">
        <v>46366</v>
      </c>
      <c r="C2571" s="5">
        <f>YEAR(SalesDataTable[[#This Row],[Order Date]])</f>
        <v>2026</v>
      </c>
      <c r="D2571" s="14" t="str">
        <f>"Q"&amp;ROUNDUP(MONTH(SalesDataTable[[#This Row],[Order Date]])/3,0)</f>
        <v>Q4</v>
      </c>
      <c r="E2571" s="5">
        <f>MONTH(SalesDataTable[[#This Row],[Order Date]])</f>
        <v>12</v>
      </c>
      <c r="F2571" s="5" t="str">
        <f>TEXT(SalesDataTable[[#This Row],[Order Date]], "MMM")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25">
        <f>SalesDataTable[[#This Row],[Units Sold]]*SalesDataTable[[#This Row],[Unit Price]]</f>
        <v>432.48</v>
      </c>
      <c r="V2571" s="8">
        <f>SalesDataTable[[#This Row],[Units Sold]]*SalesDataTable[[#This Row],[Unit Price]]*SalesDataTable[[#This Row],[Discount %]]</f>
        <v>0</v>
      </c>
      <c r="W2571" s="5">
        <f>YEAR(SalesDataTable[[#This Row],[Order Date]])</f>
        <v>2026</v>
      </c>
      <c r="X2571" s="8" t="str">
        <f>"Q"&amp;ROUNDUP(MONTH(SalesDataTable[[#This Row],[Order Date]])/3,0)</f>
        <v>Q4</v>
      </c>
      <c r="Y2571" s="9">
        <f>MONTH(SalesDataTable[[#This Row],[Order Date]])</f>
        <v>12</v>
      </c>
      <c r="Z2571" s="8" t="str">
        <f>TEXT(SalesDataTable[[#This Row],[Order Date]],"mmm")</f>
        <v>Dec</v>
      </c>
    </row>
    <row r="2572" spans="1:26" ht="16">
      <c r="A2572" s="2">
        <v>4</v>
      </c>
      <c r="B2572" s="3">
        <v>46367</v>
      </c>
      <c r="C2572" s="5">
        <f>YEAR(SalesDataTable[[#This Row],[Order Date]])</f>
        <v>2026</v>
      </c>
      <c r="D2572" s="14" t="str">
        <f>"Q"&amp;ROUNDUP(MONTH(SalesDataTable[[#This Row],[Order Date]])/3,0)</f>
        <v>Q4</v>
      </c>
      <c r="E2572" s="5">
        <f>MONTH(SalesDataTable[[#This Row],[Order Date]])</f>
        <v>12</v>
      </c>
      <c r="F2572" s="5" t="str">
        <f>TEXT(SalesDataTable[[#This Row],[Order Date]], "MMM")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25">
        <f>SalesDataTable[[#This Row],[Units Sold]]*SalesDataTable[[#This Row],[Unit Price]]</f>
        <v>102.98</v>
      </c>
      <c r="V2572" s="8">
        <f>SalesDataTable[[#This Row],[Units Sold]]*SalesDataTable[[#This Row],[Unit Price]]*SalesDataTable[[#This Row],[Discount %]]</f>
        <v>10.298000000000002</v>
      </c>
      <c r="W2572" s="5">
        <f>YEAR(SalesDataTable[[#This Row],[Order Date]])</f>
        <v>2026</v>
      </c>
      <c r="X2572" s="8" t="str">
        <f>"Q"&amp;ROUNDUP(MONTH(SalesDataTable[[#This Row],[Order Date]])/3,0)</f>
        <v>Q4</v>
      </c>
      <c r="Y2572" s="9">
        <f>MONTH(SalesDataTable[[#This Row],[Order Date]])</f>
        <v>12</v>
      </c>
      <c r="Z2572" s="8" t="str">
        <f>TEXT(SalesDataTable[[#This Row],[Order Date]],"mmm")</f>
        <v>Dec</v>
      </c>
    </row>
    <row r="2573" spans="1:26" ht="16">
      <c r="A2573" s="2">
        <v>70</v>
      </c>
      <c r="B2573" s="3">
        <v>46367</v>
      </c>
      <c r="C2573" s="5">
        <f>YEAR(SalesDataTable[[#This Row],[Order Date]])</f>
        <v>2026</v>
      </c>
      <c r="D2573" s="14" t="str">
        <f>"Q"&amp;ROUNDUP(MONTH(SalesDataTable[[#This Row],[Order Date]])/3,0)</f>
        <v>Q4</v>
      </c>
      <c r="E2573" s="5">
        <f>MONTH(SalesDataTable[[#This Row],[Order Date]])</f>
        <v>12</v>
      </c>
      <c r="F2573" s="5" t="str">
        <f>TEXT(SalesDataTable[[#This Row],[Order Date]], "MMM")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25">
        <f>SalesDataTable[[#This Row],[Units Sold]]*SalesDataTable[[#This Row],[Unit Price]]</f>
        <v>244.98</v>
      </c>
      <c r="V2573" s="8">
        <f>SalesDataTable[[#This Row],[Units Sold]]*SalesDataTable[[#This Row],[Unit Price]]*SalesDataTable[[#This Row],[Discount %]]</f>
        <v>36.747</v>
      </c>
      <c r="W2573" s="5">
        <f>YEAR(SalesDataTable[[#This Row],[Order Date]])</f>
        <v>2026</v>
      </c>
      <c r="X2573" s="8" t="str">
        <f>"Q"&amp;ROUNDUP(MONTH(SalesDataTable[[#This Row],[Order Date]])/3,0)</f>
        <v>Q4</v>
      </c>
      <c r="Y2573" s="9">
        <f>MONTH(SalesDataTable[[#This Row],[Order Date]])</f>
        <v>12</v>
      </c>
      <c r="Z2573" s="8" t="str">
        <f>TEXT(SalesDataTable[[#This Row],[Order Date]],"mmm")</f>
        <v>Dec</v>
      </c>
    </row>
    <row r="2574" spans="1:26" ht="16">
      <c r="A2574" s="2">
        <v>948</v>
      </c>
      <c r="B2574" s="3">
        <v>46367</v>
      </c>
      <c r="C2574" s="5">
        <f>YEAR(SalesDataTable[[#This Row],[Order Date]])</f>
        <v>2026</v>
      </c>
      <c r="D2574" s="14" t="str">
        <f>"Q"&amp;ROUNDUP(MONTH(SalesDataTable[[#This Row],[Order Date]])/3,0)</f>
        <v>Q4</v>
      </c>
      <c r="E2574" s="5">
        <f>MONTH(SalesDataTable[[#This Row],[Order Date]])</f>
        <v>12</v>
      </c>
      <c r="F2574" s="5" t="str">
        <f>TEXT(SalesDataTable[[#This Row],[Order Date]], "MMM")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25">
        <f>SalesDataTable[[#This Row],[Units Sold]]*SalesDataTable[[#This Row],[Unit Price]]</f>
        <v>141.74</v>
      </c>
      <c r="V2574" s="8">
        <f>SalesDataTable[[#This Row],[Units Sold]]*SalesDataTable[[#This Row],[Unit Price]]*SalesDataTable[[#This Row],[Discount %]]</f>
        <v>21.260999999999999</v>
      </c>
      <c r="W2574" s="5">
        <f>YEAR(SalesDataTable[[#This Row],[Order Date]])</f>
        <v>2026</v>
      </c>
      <c r="X2574" s="8" t="str">
        <f>"Q"&amp;ROUNDUP(MONTH(SalesDataTable[[#This Row],[Order Date]])/3,0)</f>
        <v>Q4</v>
      </c>
      <c r="Y2574" s="9">
        <f>MONTH(SalesDataTable[[#This Row],[Order Date]])</f>
        <v>12</v>
      </c>
      <c r="Z2574" s="8" t="str">
        <f>TEXT(SalesDataTable[[#This Row],[Order Date]],"mmm")</f>
        <v>Dec</v>
      </c>
    </row>
    <row r="2575" spans="1:26" ht="16">
      <c r="A2575" s="2">
        <v>1957</v>
      </c>
      <c r="B2575" s="3">
        <v>46367</v>
      </c>
      <c r="C2575" s="5">
        <f>YEAR(SalesDataTable[[#This Row],[Order Date]])</f>
        <v>2026</v>
      </c>
      <c r="D2575" s="14" t="str">
        <f>"Q"&amp;ROUNDUP(MONTH(SalesDataTable[[#This Row],[Order Date]])/3,0)</f>
        <v>Q4</v>
      </c>
      <c r="E2575" s="5">
        <f>MONTH(SalesDataTable[[#This Row],[Order Date]])</f>
        <v>12</v>
      </c>
      <c r="F2575" s="5" t="str">
        <f>TEXT(SalesDataTable[[#This Row],[Order Date]], "MMM")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25">
        <f>SalesDataTable[[#This Row],[Units Sold]]*SalesDataTable[[#This Row],[Unit Price]]</f>
        <v>236.64</v>
      </c>
      <c r="V2575" s="8">
        <f>SalesDataTable[[#This Row],[Units Sold]]*SalesDataTable[[#This Row],[Unit Price]]*SalesDataTable[[#This Row],[Discount %]]</f>
        <v>23.664000000000001</v>
      </c>
      <c r="W2575" s="5">
        <f>YEAR(SalesDataTable[[#This Row],[Order Date]])</f>
        <v>2026</v>
      </c>
      <c r="X2575" s="8" t="str">
        <f>"Q"&amp;ROUNDUP(MONTH(SalesDataTable[[#This Row],[Order Date]])/3,0)</f>
        <v>Q4</v>
      </c>
      <c r="Y2575" s="9">
        <f>MONTH(SalesDataTable[[#This Row],[Order Date]])</f>
        <v>12</v>
      </c>
      <c r="Z2575" s="8" t="str">
        <f>TEXT(SalesDataTable[[#This Row],[Order Date]],"mmm")</f>
        <v>Dec</v>
      </c>
    </row>
    <row r="2576" spans="1:26" ht="16">
      <c r="A2576" s="2">
        <v>3097</v>
      </c>
      <c r="B2576" s="3">
        <v>46367</v>
      </c>
      <c r="C2576" s="5">
        <f>YEAR(SalesDataTable[[#This Row],[Order Date]])</f>
        <v>2026</v>
      </c>
      <c r="D2576" s="14" t="str">
        <f>"Q"&amp;ROUNDUP(MONTH(SalesDataTable[[#This Row],[Order Date]])/3,0)</f>
        <v>Q4</v>
      </c>
      <c r="E2576" s="5">
        <f>MONTH(SalesDataTable[[#This Row],[Order Date]])</f>
        <v>12</v>
      </c>
      <c r="F2576" s="5" t="str">
        <f>TEXT(SalesDataTable[[#This Row],[Order Date]], "MMM")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25">
        <f>SalesDataTable[[#This Row],[Units Sold]]*SalesDataTable[[#This Row],[Unit Price]]</f>
        <v>49.64</v>
      </c>
      <c r="V2576" s="8">
        <f>SalesDataTable[[#This Row],[Units Sold]]*SalesDataTable[[#This Row],[Unit Price]]*SalesDataTable[[#This Row],[Discount %]]</f>
        <v>4.9640000000000004</v>
      </c>
      <c r="W2576" s="5">
        <f>YEAR(SalesDataTable[[#This Row],[Order Date]])</f>
        <v>2026</v>
      </c>
      <c r="X2576" s="8" t="str">
        <f>"Q"&amp;ROUNDUP(MONTH(SalesDataTable[[#This Row],[Order Date]])/3,0)</f>
        <v>Q4</v>
      </c>
      <c r="Y2576" s="9">
        <f>MONTH(SalesDataTable[[#This Row],[Order Date]])</f>
        <v>12</v>
      </c>
      <c r="Z2576" s="8" t="str">
        <f>TEXT(SalesDataTable[[#This Row],[Order Date]],"mmm")</f>
        <v>Dec</v>
      </c>
    </row>
    <row r="2577" spans="1:26" ht="16">
      <c r="A2577" s="2">
        <v>3649</v>
      </c>
      <c r="B2577" s="3">
        <v>46367</v>
      </c>
      <c r="C2577" s="5">
        <f>YEAR(SalesDataTable[[#This Row],[Order Date]])</f>
        <v>2026</v>
      </c>
      <c r="D2577" s="14" t="str">
        <f>"Q"&amp;ROUNDUP(MONTH(SalesDataTable[[#This Row],[Order Date]])/3,0)</f>
        <v>Q4</v>
      </c>
      <c r="E2577" s="5">
        <f>MONTH(SalesDataTable[[#This Row],[Order Date]])</f>
        <v>12</v>
      </c>
      <c r="F2577" s="5" t="str">
        <f>TEXT(SalesDataTable[[#This Row],[Order Date]], "MMM")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25">
        <f>SalesDataTable[[#This Row],[Units Sold]]*SalesDataTable[[#This Row],[Unit Price]]</f>
        <v>164.29</v>
      </c>
      <c r="V2577" s="8">
        <f>SalesDataTable[[#This Row],[Units Sold]]*SalesDataTable[[#This Row],[Unit Price]]*SalesDataTable[[#This Row],[Discount %]]</f>
        <v>8.2144999999999992</v>
      </c>
      <c r="W2577" s="5">
        <f>YEAR(SalesDataTable[[#This Row],[Order Date]])</f>
        <v>2026</v>
      </c>
      <c r="X2577" s="8" t="str">
        <f>"Q"&amp;ROUNDUP(MONTH(SalesDataTable[[#This Row],[Order Date]])/3,0)</f>
        <v>Q4</v>
      </c>
      <c r="Y2577" s="9">
        <f>MONTH(SalesDataTable[[#This Row],[Order Date]])</f>
        <v>12</v>
      </c>
      <c r="Z2577" s="8" t="str">
        <f>TEXT(SalesDataTable[[#This Row],[Order Date]],"mmm")</f>
        <v>Dec</v>
      </c>
    </row>
    <row r="2578" spans="1:26" ht="16">
      <c r="A2578" s="2">
        <v>3963</v>
      </c>
      <c r="B2578" s="3">
        <v>46367</v>
      </c>
      <c r="C2578" s="5">
        <f>YEAR(SalesDataTable[[#This Row],[Order Date]])</f>
        <v>2026</v>
      </c>
      <c r="D2578" s="14" t="str">
        <f>"Q"&amp;ROUNDUP(MONTH(SalesDataTable[[#This Row],[Order Date]])/3,0)</f>
        <v>Q4</v>
      </c>
      <c r="E2578" s="5">
        <f>MONTH(SalesDataTable[[#This Row],[Order Date]])</f>
        <v>12</v>
      </c>
      <c r="F2578" s="5" t="str">
        <f>TEXT(SalesDataTable[[#This Row],[Order Date]], "MMM")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25">
        <f>SalesDataTable[[#This Row],[Units Sold]]*SalesDataTable[[#This Row],[Unit Price]]</f>
        <v>35.81</v>
      </c>
      <c r="V2578" s="8">
        <f>SalesDataTable[[#This Row],[Units Sold]]*SalesDataTable[[#This Row],[Unit Price]]*SalesDataTable[[#This Row],[Discount %]]</f>
        <v>0</v>
      </c>
      <c r="W2578" s="5">
        <f>YEAR(SalesDataTable[[#This Row],[Order Date]])</f>
        <v>2026</v>
      </c>
      <c r="X2578" s="8" t="str">
        <f>"Q"&amp;ROUNDUP(MONTH(SalesDataTable[[#This Row],[Order Date]])/3,0)</f>
        <v>Q4</v>
      </c>
      <c r="Y2578" s="9">
        <f>MONTH(SalesDataTable[[#This Row],[Order Date]])</f>
        <v>12</v>
      </c>
      <c r="Z2578" s="8" t="str">
        <f>TEXT(SalesDataTable[[#This Row],[Order Date]],"mmm")</f>
        <v>Dec</v>
      </c>
    </row>
    <row r="2579" spans="1:26" ht="16">
      <c r="A2579" s="2">
        <v>4305</v>
      </c>
      <c r="B2579" s="3">
        <v>46367</v>
      </c>
      <c r="C2579" s="5">
        <f>YEAR(SalesDataTable[[#This Row],[Order Date]])</f>
        <v>2026</v>
      </c>
      <c r="D2579" s="14" t="str">
        <f>"Q"&amp;ROUNDUP(MONTH(SalesDataTable[[#This Row],[Order Date]])/3,0)</f>
        <v>Q4</v>
      </c>
      <c r="E2579" s="5">
        <f>MONTH(SalesDataTable[[#This Row],[Order Date]])</f>
        <v>12</v>
      </c>
      <c r="F2579" s="5" t="str">
        <f>TEXT(SalesDataTable[[#This Row],[Order Date]], "MMM")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25">
        <f>SalesDataTable[[#This Row],[Units Sold]]*SalesDataTable[[#This Row],[Unit Price]]</f>
        <v>41.31</v>
      </c>
      <c r="V2579" s="8">
        <f>SalesDataTable[[#This Row],[Units Sold]]*SalesDataTable[[#This Row],[Unit Price]]*SalesDataTable[[#This Row],[Discount %]]</f>
        <v>2.0655000000000001</v>
      </c>
      <c r="W2579" s="5">
        <f>YEAR(SalesDataTable[[#This Row],[Order Date]])</f>
        <v>2026</v>
      </c>
      <c r="X2579" s="8" t="str">
        <f>"Q"&amp;ROUNDUP(MONTH(SalesDataTable[[#This Row],[Order Date]])/3,0)</f>
        <v>Q4</v>
      </c>
      <c r="Y2579" s="9">
        <f>MONTH(SalesDataTable[[#This Row],[Order Date]])</f>
        <v>12</v>
      </c>
      <c r="Z2579" s="8" t="str">
        <f>TEXT(SalesDataTable[[#This Row],[Order Date]],"mmm")</f>
        <v>Dec</v>
      </c>
    </row>
    <row r="2580" spans="1:26" ht="16">
      <c r="A2580" s="2">
        <v>4942</v>
      </c>
      <c r="B2580" s="3">
        <v>46367</v>
      </c>
      <c r="C2580" s="5">
        <f>YEAR(SalesDataTable[[#This Row],[Order Date]])</f>
        <v>2026</v>
      </c>
      <c r="D2580" s="14" t="str">
        <f>"Q"&amp;ROUNDUP(MONTH(SalesDataTable[[#This Row],[Order Date]])/3,0)</f>
        <v>Q4</v>
      </c>
      <c r="E2580" s="5">
        <f>MONTH(SalesDataTable[[#This Row],[Order Date]])</f>
        <v>12</v>
      </c>
      <c r="F2580" s="5" t="str">
        <f>TEXT(SalesDataTable[[#This Row],[Order Date]], "MMM")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25">
        <f>SalesDataTable[[#This Row],[Units Sold]]*SalesDataTable[[#This Row],[Unit Price]]</f>
        <v>109.80000000000001</v>
      </c>
      <c r="V2580" s="8">
        <f>SalesDataTable[[#This Row],[Units Sold]]*SalesDataTable[[#This Row],[Unit Price]]*SalesDataTable[[#This Row],[Discount %]]</f>
        <v>16.470000000000002</v>
      </c>
      <c r="W2580" s="5">
        <f>YEAR(SalesDataTable[[#This Row],[Order Date]])</f>
        <v>2026</v>
      </c>
      <c r="X2580" s="8" t="str">
        <f>"Q"&amp;ROUNDUP(MONTH(SalesDataTable[[#This Row],[Order Date]])/3,0)</f>
        <v>Q4</v>
      </c>
      <c r="Y2580" s="9">
        <f>MONTH(SalesDataTable[[#This Row],[Order Date]])</f>
        <v>12</v>
      </c>
      <c r="Z2580" s="8" t="str">
        <f>TEXT(SalesDataTable[[#This Row],[Order Date]],"mmm")</f>
        <v>Dec</v>
      </c>
    </row>
    <row r="2581" spans="1:26" ht="16">
      <c r="A2581" s="2">
        <v>19</v>
      </c>
      <c r="B2581" s="3">
        <v>46368</v>
      </c>
      <c r="C2581" s="5">
        <f>YEAR(SalesDataTable[[#This Row],[Order Date]])</f>
        <v>2026</v>
      </c>
      <c r="D2581" s="14" t="str">
        <f>"Q"&amp;ROUNDUP(MONTH(SalesDataTable[[#This Row],[Order Date]])/3,0)</f>
        <v>Q4</v>
      </c>
      <c r="E2581" s="5">
        <f>MONTH(SalesDataTable[[#This Row],[Order Date]])</f>
        <v>12</v>
      </c>
      <c r="F2581" s="5" t="str">
        <f>TEXT(SalesDataTable[[#This Row],[Order Date]], "MMM")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25">
        <f>SalesDataTable[[#This Row],[Units Sold]]*SalesDataTable[[#This Row],[Unit Price]]</f>
        <v>247.95000000000002</v>
      </c>
      <c r="V2581" s="8">
        <f>SalesDataTable[[#This Row],[Units Sold]]*SalesDataTable[[#This Row],[Unit Price]]*SalesDataTable[[#This Row],[Discount %]]</f>
        <v>0</v>
      </c>
      <c r="W2581" s="5">
        <f>YEAR(SalesDataTable[[#This Row],[Order Date]])</f>
        <v>2026</v>
      </c>
      <c r="X2581" s="8" t="str">
        <f>"Q"&amp;ROUNDUP(MONTH(SalesDataTable[[#This Row],[Order Date]])/3,0)</f>
        <v>Q4</v>
      </c>
      <c r="Y2581" s="9">
        <f>MONTH(SalesDataTable[[#This Row],[Order Date]])</f>
        <v>12</v>
      </c>
      <c r="Z2581" s="8" t="str">
        <f>TEXT(SalesDataTable[[#This Row],[Order Date]],"mmm")</f>
        <v>Dec</v>
      </c>
    </row>
    <row r="2582" spans="1:26" ht="16">
      <c r="A2582" s="2">
        <v>4963</v>
      </c>
      <c r="B2582" s="3">
        <v>46368</v>
      </c>
      <c r="C2582" s="5">
        <f>YEAR(SalesDataTable[[#This Row],[Order Date]])</f>
        <v>2026</v>
      </c>
      <c r="D2582" s="14" t="str">
        <f>"Q"&amp;ROUNDUP(MONTH(SalesDataTable[[#This Row],[Order Date]])/3,0)</f>
        <v>Q4</v>
      </c>
      <c r="E2582" s="5">
        <f>MONTH(SalesDataTable[[#This Row],[Order Date]])</f>
        <v>12</v>
      </c>
      <c r="F2582" s="5" t="str">
        <f>TEXT(SalesDataTable[[#This Row],[Order Date]], "MMM")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25">
        <f>SalesDataTable[[#This Row],[Units Sold]]*SalesDataTable[[#This Row],[Unit Price]]</f>
        <v>361.5</v>
      </c>
      <c r="V2582" s="8">
        <f>SalesDataTable[[#This Row],[Units Sold]]*SalesDataTable[[#This Row],[Unit Price]]*SalesDataTable[[#This Row],[Discount %]]</f>
        <v>18.074999999999999</v>
      </c>
      <c r="W2582" s="5">
        <f>YEAR(SalesDataTable[[#This Row],[Order Date]])</f>
        <v>2026</v>
      </c>
      <c r="X2582" s="8" t="str">
        <f>"Q"&amp;ROUNDUP(MONTH(SalesDataTable[[#This Row],[Order Date]])/3,0)</f>
        <v>Q4</v>
      </c>
      <c r="Y2582" s="9">
        <f>MONTH(SalesDataTable[[#This Row],[Order Date]])</f>
        <v>12</v>
      </c>
      <c r="Z2582" s="8" t="str">
        <f>TEXT(SalesDataTable[[#This Row],[Order Date]],"mmm")</f>
        <v>Dec</v>
      </c>
    </row>
    <row r="2583" spans="1:26" ht="16">
      <c r="A2583" s="2">
        <v>5110</v>
      </c>
      <c r="B2583" s="3">
        <v>46368</v>
      </c>
      <c r="C2583" s="5">
        <f>YEAR(SalesDataTable[[#This Row],[Order Date]])</f>
        <v>2026</v>
      </c>
      <c r="D2583" s="14" t="str">
        <f>"Q"&amp;ROUNDUP(MONTH(SalesDataTable[[#This Row],[Order Date]])/3,0)</f>
        <v>Q4</v>
      </c>
      <c r="E2583" s="5">
        <f>MONTH(SalesDataTable[[#This Row],[Order Date]])</f>
        <v>12</v>
      </c>
      <c r="F2583" s="5" t="str">
        <f>TEXT(SalesDataTable[[#This Row],[Order Date]], "MMM")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25">
        <f>SalesDataTable[[#This Row],[Units Sold]]*SalesDataTable[[#This Row],[Unit Price]]</f>
        <v>51.57</v>
      </c>
      <c r="V2583" s="8">
        <f>SalesDataTable[[#This Row],[Units Sold]]*SalesDataTable[[#This Row],[Unit Price]]*SalesDataTable[[#This Row],[Discount %]]</f>
        <v>5.157</v>
      </c>
      <c r="W2583" s="5">
        <f>YEAR(SalesDataTable[[#This Row],[Order Date]])</f>
        <v>2026</v>
      </c>
      <c r="X2583" s="8" t="str">
        <f>"Q"&amp;ROUNDUP(MONTH(SalesDataTable[[#This Row],[Order Date]])/3,0)</f>
        <v>Q4</v>
      </c>
      <c r="Y2583" s="9">
        <f>MONTH(SalesDataTable[[#This Row],[Order Date]])</f>
        <v>12</v>
      </c>
      <c r="Z2583" s="8" t="str">
        <f>TEXT(SalesDataTable[[#This Row],[Order Date]],"mmm")</f>
        <v>Dec</v>
      </c>
    </row>
    <row r="2584" spans="1:26" ht="16">
      <c r="A2584" s="2">
        <v>10</v>
      </c>
      <c r="B2584" s="3">
        <v>46369</v>
      </c>
      <c r="C2584" s="5">
        <f>YEAR(SalesDataTable[[#This Row],[Order Date]])</f>
        <v>2026</v>
      </c>
      <c r="D2584" s="14" t="str">
        <f>"Q"&amp;ROUNDUP(MONTH(SalesDataTable[[#This Row],[Order Date]])/3,0)</f>
        <v>Q4</v>
      </c>
      <c r="E2584" s="5">
        <f>MONTH(SalesDataTable[[#This Row],[Order Date]])</f>
        <v>12</v>
      </c>
      <c r="F2584" s="5" t="str">
        <f>TEXT(SalesDataTable[[#This Row],[Order Date]], "MMM")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25">
        <f>SalesDataTable[[#This Row],[Units Sold]]*SalesDataTable[[#This Row],[Unit Price]]</f>
        <v>106.14000000000001</v>
      </c>
      <c r="V2584" s="8">
        <f>SalesDataTable[[#This Row],[Units Sold]]*SalesDataTable[[#This Row],[Unit Price]]*SalesDataTable[[#This Row],[Discount %]]</f>
        <v>0</v>
      </c>
      <c r="W2584" s="5">
        <f>YEAR(SalesDataTable[[#This Row],[Order Date]])</f>
        <v>2026</v>
      </c>
      <c r="X2584" s="8" t="str">
        <f>"Q"&amp;ROUNDUP(MONTH(SalesDataTable[[#This Row],[Order Date]])/3,0)</f>
        <v>Q4</v>
      </c>
      <c r="Y2584" s="9">
        <f>MONTH(SalesDataTable[[#This Row],[Order Date]])</f>
        <v>12</v>
      </c>
      <c r="Z2584" s="8" t="str">
        <f>TEXT(SalesDataTable[[#This Row],[Order Date]],"mmm")</f>
        <v>Dec</v>
      </c>
    </row>
    <row r="2585" spans="1:26" ht="16">
      <c r="A2585" s="2">
        <v>216</v>
      </c>
      <c r="B2585" s="3">
        <v>46369</v>
      </c>
      <c r="C2585" s="5">
        <f>YEAR(SalesDataTable[[#This Row],[Order Date]])</f>
        <v>2026</v>
      </c>
      <c r="D2585" s="14" t="str">
        <f>"Q"&amp;ROUNDUP(MONTH(SalesDataTable[[#This Row],[Order Date]])/3,0)</f>
        <v>Q4</v>
      </c>
      <c r="E2585" s="5">
        <f>MONTH(SalesDataTable[[#This Row],[Order Date]])</f>
        <v>12</v>
      </c>
      <c r="F2585" s="5" t="str">
        <f>TEXT(SalesDataTable[[#This Row],[Order Date]], "MMM")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25">
        <f>SalesDataTable[[#This Row],[Units Sold]]*SalesDataTable[[#This Row],[Unit Price]]</f>
        <v>83.08</v>
      </c>
      <c r="V2585" s="8">
        <f>SalesDataTable[[#This Row],[Units Sold]]*SalesDataTable[[#This Row],[Unit Price]]*SalesDataTable[[#This Row],[Discount %]]</f>
        <v>12.462</v>
      </c>
      <c r="W2585" s="5">
        <f>YEAR(SalesDataTable[[#This Row],[Order Date]])</f>
        <v>2026</v>
      </c>
      <c r="X2585" s="8" t="str">
        <f>"Q"&amp;ROUNDUP(MONTH(SalesDataTable[[#This Row],[Order Date]])/3,0)</f>
        <v>Q4</v>
      </c>
      <c r="Y2585" s="9">
        <f>MONTH(SalesDataTable[[#This Row],[Order Date]])</f>
        <v>12</v>
      </c>
      <c r="Z2585" s="8" t="str">
        <f>TEXT(SalesDataTable[[#This Row],[Order Date]],"mmm")</f>
        <v>Dec</v>
      </c>
    </row>
    <row r="2586" spans="1:26" ht="16">
      <c r="A2586" s="2">
        <v>1937</v>
      </c>
      <c r="B2586" s="3">
        <v>46369</v>
      </c>
      <c r="C2586" s="5">
        <f>YEAR(SalesDataTable[[#This Row],[Order Date]])</f>
        <v>2026</v>
      </c>
      <c r="D2586" s="14" t="str">
        <f>"Q"&amp;ROUNDUP(MONTH(SalesDataTable[[#This Row],[Order Date]])/3,0)</f>
        <v>Q4</v>
      </c>
      <c r="E2586" s="5">
        <f>MONTH(SalesDataTable[[#This Row],[Order Date]])</f>
        <v>12</v>
      </c>
      <c r="F2586" s="5" t="str">
        <f>TEXT(SalesDataTable[[#This Row],[Order Date]], "MMM")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25">
        <f>SalesDataTable[[#This Row],[Units Sold]]*SalesDataTable[[#This Row],[Unit Price]]</f>
        <v>361.5</v>
      </c>
      <c r="V2586" s="8">
        <f>SalesDataTable[[#This Row],[Units Sold]]*SalesDataTable[[#This Row],[Unit Price]]*SalesDataTable[[#This Row],[Discount %]]</f>
        <v>54.225000000000001</v>
      </c>
      <c r="W2586" s="5">
        <f>YEAR(SalesDataTable[[#This Row],[Order Date]])</f>
        <v>2026</v>
      </c>
      <c r="X2586" s="8" t="str">
        <f>"Q"&amp;ROUNDUP(MONTH(SalesDataTable[[#This Row],[Order Date]])/3,0)</f>
        <v>Q4</v>
      </c>
      <c r="Y2586" s="9">
        <f>MONTH(SalesDataTable[[#This Row],[Order Date]])</f>
        <v>12</v>
      </c>
      <c r="Z2586" s="8" t="str">
        <f>TEXT(SalesDataTable[[#This Row],[Order Date]],"mmm")</f>
        <v>Dec</v>
      </c>
    </row>
    <row r="2587" spans="1:26" ht="16">
      <c r="A2587" s="2">
        <v>4720</v>
      </c>
      <c r="B2587" s="3">
        <v>46369</v>
      </c>
      <c r="C2587" s="5">
        <f>YEAR(SalesDataTable[[#This Row],[Order Date]])</f>
        <v>2026</v>
      </c>
      <c r="D2587" s="14" t="str">
        <f>"Q"&amp;ROUNDUP(MONTH(SalesDataTable[[#This Row],[Order Date]])/3,0)</f>
        <v>Q4</v>
      </c>
      <c r="E2587" s="5">
        <f>MONTH(SalesDataTable[[#This Row],[Order Date]])</f>
        <v>12</v>
      </c>
      <c r="F2587" s="5" t="str">
        <f>TEXT(SalesDataTable[[#This Row],[Order Date]], "MMM")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25">
        <f>SalesDataTable[[#This Row],[Units Sold]]*SalesDataTable[[#This Row],[Unit Price]]</f>
        <v>219.12</v>
      </c>
      <c r="V2587" s="8">
        <f>SalesDataTable[[#This Row],[Units Sold]]*SalesDataTable[[#This Row],[Unit Price]]*SalesDataTable[[#This Row],[Discount %]]</f>
        <v>21.912000000000003</v>
      </c>
      <c r="W2587" s="5">
        <f>YEAR(SalesDataTable[[#This Row],[Order Date]])</f>
        <v>2026</v>
      </c>
      <c r="X2587" s="8" t="str">
        <f>"Q"&amp;ROUNDUP(MONTH(SalesDataTable[[#This Row],[Order Date]])/3,0)</f>
        <v>Q4</v>
      </c>
      <c r="Y2587" s="9">
        <f>MONTH(SalesDataTable[[#This Row],[Order Date]])</f>
        <v>12</v>
      </c>
      <c r="Z2587" s="8" t="str">
        <f>TEXT(SalesDataTable[[#This Row],[Order Date]],"mmm")</f>
        <v>Dec</v>
      </c>
    </row>
    <row r="2588" spans="1:26" ht="16">
      <c r="A2588" s="2">
        <v>91</v>
      </c>
      <c r="B2588" s="3">
        <v>46370</v>
      </c>
      <c r="C2588" s="5">
        <f>YEAR(SalesDataTable[[#This Row],[Order Date]])</f>
        <v>2026</v>
      </c>
      <c r="D2588" s="14" t="str">
        <f>"Q"&amp;ROUNDUP(MONTH(SalesDataTable[[#This Row],[Order Date]])/3,0)</f>
        <v>Q4</v>
      </c>
      <c r="E2588" s="5">
        <f>MONTH(SalesDataTable[[#This Row],[Order Date]])</f>
        <v>12</v>
      </c>
      <c r="F2588" s="5" t="str">
        <f>TEXT(SalesDataTable[[#This Row],[Order Date]], "MMM")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25">
        <f>SalesDataTable[[#This Row],[Units Sold]]*SalesDataTable[[#This Row],[Unit Price]]</f>
        <v>679.9</v>
      </c>
      <c r="V2588" s="8">
        <f>SalesDataTable[[#This Row],[Units Sold]]*SalesDataTable[[#This Row],[Unit Price]]*SalesDataTable[[#This Row],[Discount %]]</f>
        <v>0</v>
      </c>
      <c r="W2588" s="5">
        <f>YEAR(SalesDataTable[[#This Row],[Order Date]])</f>
        <v>2026</v>
      </c>
      <c r="X2588" s="8" t="str">
        <f>"Q"&amp;ROUNDUP(MONTH(SalesDataTable[[#This Row],[Order Date]])/3,0)</f>
        <v>Q4</v>
      </c>
      <c r="Y2588" s="9">
        <f>MONTH(SalesDataTable[[#This Row],[Order Date]])</f>
        <v>12</v>
      </c>
      <c r="Z2588" s="8" t="str">
        <f>TEXT(SalesDataTable[[#This Row],[Order Date]],"mmm")</f>
        <v>Dec</v>
      </c>
    </row>
    <row r="2589" spans="1:26" ht="16">
      <c r="A2589" s="2">
        <v>505</v>
      </c>
      <c r="B2589" s="3">
        <v>46370</v>
      </c>
      <c r="C2589" s="5">
        <f>YEAR(SalesDataTable[[#This Row],[Order Date]])</f>
        <v>2026</v>
      </c>
      <c r="D2589" s="14" t="str">
        <f>"Q"&amp;ROUNDUP(MONTH(SalesDataTable[[#This Row],[Order Date]])/3,0)</f>
        <v>Q4</v>
      </c>
      <c r="E2589" s="5">
        <f>MONTH(SalesDataTable[[#This Row],[Order Date]])</f>
        <v>12</v>
      </c>
      <c r="F2589" s="5" t="str">
        <f>TEXT(SalesDataTable[[#This Row],[Order Date]], "MMM")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25">
        <f>SalesDataTable[[#This Row],[Units Sold]]*SalesDataTable[[#This Row],[Unit Price]]</f>
        <v>398.86</v>
      </c>
      <c r="V2589" s="8">
        <f>SalesDataTable[[#This Row],[Units Sold]]*SalesDataTable[[#This Row],[Unit Price]]*SalesDataTable[[#This Row],[Discount %]]</f>
        <v>19.943000000000001</v>
      </c>
      <c r="W2589" s="5">
        <f>YEAR(SalesDataTable[[#This Row],[Order Date]])</f>
        <v>2026</v>
      </c>
      <c r="X2589" s="8" t="str">
        <f>"Q"&amp;ROUNDUP(MONTH(SalesDataTable[[#This Row],[Order Date]])/3,0)</f>
        <v>Q4</v>
      </c>
      <c r="Y2589" s="9">
        <f>MONTH(SalesDataTable[[#This Row],[Order Date]])</f>
        <v>12</v>
      </c>
      <c r="Z2589" s="8" t="str">
        <f>TEXT(SalesDataTable[[#This Row],[Order Date]],"mmm")</f>
        <v>Dec</v>
      </c>
    </row>
    <row r="2590" spans="1:26" ht="16">
      <c r="A2590" s="2">
        <v>640</v>
      </c>
      <c r="B2590" s="3">
        <v>46370</v>
      </c>
      <c r="C2590" s="5">
        <f>YEAR(SalesDataTable[[#This Row],[Order Date]])</f>
        <v>2026</v>
      </c>
      <c r="D2590" s="14" t="str">
        <f>"Q"&amp;ROUNDUP(MONTH(SalesDataTable[[#This Row],[Order Date]])/3,0)</f>
        <v>Q4</v>
      </c>
      <c r="E2590" s="5">
        <f>MONTH(SalesDataTable[[#This Row],[Order Date]])</f>
        <v>12</v>
      </c>
      <c r="F2590" s="5" t="str">
        <f>TEXT(SalesDataTable[[#This Row],[Order Date]], "MMM")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25">
        <f>SalesDataTable[[#This Row],[Units Sold]]*SalesDataTable[[#This Row],[Unit Price]]</f>
        <v>103.54</v>
      </c>
      <c r="V2590" s="8">
        <f>SalesDataTable[[#This Row],[Units Sold]]*SalesDataTable[[#This Row],[Unit Price]]*SalesDataTable[[#This Row],[Discount %]]</f>
        <v>5.1770000000000005</v>
      </c>
      <c r="W2590" s="5">
        <f>YEAR(SalesDataTable[[#This Row],[Order Date]])</f>
        <v>2026</v>
      </c>
      <c r="X2590" s="8" t="str">
        <f>"Q"&amp;ROUNDUP(MONTH(SalesDataTable[[#This Row],[Order Date]])/3,0)</f>
        <v>Q4</v>
      </c>
      <c r="Y2590" s="9">
        <f>MONTH(SalesDataTable[[#This Row],[Order Date]])</f>
        <v>12</v>
      </c>
      <c r="Z2590" s="8" t="str">
        <f>TEXT(SalesDataTable[[#This Row],[Order Date]],"mmm")</f>
        <v>Dec</v>
      </c>
    </row>
    <row r="2591" spans="1:26" ht="16">
      <c r="A2591" s="2">
        <v>1408</v>
      </c>
      <c r="B2591" s="3">
        <v>46370</v>
      </c>
      <c r="C2591" s="5">
        <f>YEAR(SalesDataTable[[#This Row],[Order Date]])</f>
        <v>2026</v>
      </c>
      <c r="D2591" s="14" t="str">
        <f>"Q"&amp;ROUNDUP(MONTH(SalesDataTable[[#This Row],[Order Date]])/3,0)</f>
        <v>Q4</v>
      </c>
      <c r="E2591" s="5">
        <f>MONTH(SalesDataTable[[#This Row],[Order Date]])</f>
        <v>12</v>
      </c>
      <c r="F2591" s="5" t="str">
        <f>TEXT(SalesDataTable[[#This Row],[Order Date]], "MMM")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25">
        <f>SalesDataTable[[#This Row],[Units Sold]]*SalesDataTable[[#This Row],[Unit Price]]</f>
        <v>161.53</v>
      </c>
      <c r="V2591" s="8">
        <f>SalesDataTable[[#This Row],[Units Sold]]*SalesDataTable[[#This Row],[Unit Price]]*SalesDataTable[[#This Row],[Discount %]]</f>
        <v>0</v>
      </c>
      <c r="W2591" s="5">
        <f>YEAR(SalesDataTable[[#This Row],[Order Date]])</f>
        <v>2026</v>
      </c>
      <c r="X2591" s="8" t="str">
        <f>"Q"&amp;ROUNDUP(MONTH(SalesDataTable[[#This Row],[Order Date]])/3,0)</f>
        <v>Q4</v>
      </c>
      <c r="Y2591" s="9">
        <f>MONTH(SalesDataTable[[#This Row],[Order Date]])</f>
        <v>12</v>
      </c>
      <c r="Z2591" s="8" t="str">
        <f>TEXT(SalesDataTable[[#This Row],[Order Date]],"mmm")</f>
        <v>Dec</v>
      </c>
    </row>
    <row r="2592" spans="1:26" ht="16">
      <c r="A2592" s="2">
        <v>2074</v>
      </c>
      <c r="B2592" s="3">
        <v>46370</v>
      </c>
      <c r="C2592" s="5">
        <f>YEAR(SalesDataTable[[#This Row],[Order Date]])</f>
        <v>2026</v>
      </c>
      <c r="D2592" s="14" t="str">
        <f>"Q"&amp;ROUNDUP(MONTH(SalesDataTable[[#This Row],[Order Date]])/3,0)</f>
        <v>Q4</v>
      </c>
      <c r="E2592" s="5">
        <f>MONTH(SalesDataTable[[#This Row],[Order Date]])</f>
        <v>12</v>
      </c>
      <c r="F2592" s="5" t="str">
        <f>TEXT(SalesDataTable[[#This Row],[Order Date]], "MMM")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25">
        <f>SalesDataTable[[#This Row],[Units Sold]]*SalesDataTable[[#This Row],[Unit Price]]</f>
        <v>583.4</v>
      </c>
      <c r="V2592" s="8">
        <f>SalesDataTable[[#This Row],[Units Sold]]*SalesDataTable[[#This Row],[Unit Price]]*SalesDataTable[[#This Row],[Discount %]]</f>
        <v>58.34</v>
      </c>
      <c r="W2592" s="5">
        <f>YEAR(SalesDataTable[[#This Row],[Order Date]])</f>
        <v>2026</v>
      </c>
      <c r="X2592" s="8" t="str">
        <f>"Q"&amp;ROUNDUP(MONTH(SalesDataTable[[#This Row],[Order Date]])/3,0)</f>
        <v>Q4</v>
      </c>
      <c r="Y2592" s="9">
        <f>MONTH(SalesDataTable[[#This Row],[Order Date]])</f>
        <v>12</v>
      </c>
      <c r="Z2592" s="8" t="str">
        <f>TEXT(SalesDataTable[[#This Row],[Order Date]],"mmm")</f>
        <v>Dec</v>
      </c>
    </row>
    <row r="2593" spans="1:26" ht="16">
      <c r="A2593" s="2">
        <v>2639</v>
      </c>
      <c r="B2593" s="3">
        <v>46370</v>
      </c>
      <c r="C2593" s="5">
        <f>YEAR(SalesDataTable[[#This Row],[Order Date]])</f>
        <v>2026</v>
      </c>
      <c r="D2593" s="14" t="str">
        <f>"Q"&amp;ROUNDUP(MONTH(SalesDataTable[[#This Row],[Order Date]])/3,0)</f>
        <v>Q4</v>
      </c>
      <c r="E2593" s="5">
        <f>MONTH(SalesDataTable[[#This Row],[Order Date]])</f>
        <v>12</v>
      </c>
      <c r="F2593" s="5" t="str">
        <f>TEXT(SalesDataTable[[#This Row],[Order Date]], "MMM")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25">
        <f>SalesDataTable[[#This Row],[Units Sold]]*SalesDataTable[[#This Row],[Unit Price]]</f>
        <v>197.18</v>
      </c>
      <c r="V2593" s="8">
        <f>SalesDataTable[[#This Row],[Units Sold]]*SalesDataTable[[#This Row],[Unit Price]]*SalesDataTable[[#This Row],[Discount %]]</f>
        <v>0</v>
      </c>
      <c r="W2593" s="5">
        <f>YEAR(SalesDataTable[[#This Row],[Order Date]])</f>
        <v>2026</v>
      </c>
      <c r="X2593" s="8" t="str">
        <f>"Q"&amp;ROUNDUP(MONTH(SalesDataTable[[#This Row],[Order Date]])/3,0)</f>
        <v>Q4</v>
      </c>
      <c r="Y2593" s="9">
        <f>MONTH(SalesDataTable[[#This Row],[Order Date]])</f>
        <v>12</v>
      </c>
      <c r="Z2593" s="8" t="str">
        <f>TEXT(SalesDataTable[[#This Row],[Order Date]],"mmm")</f>
        <v>Dec</v>
      </c>
    </row>
    <row r="2594" spans="1:26" ht="16">
      <c r="A2594" s="2">
        <v>2694</v>
      </c>
      <c r="B2594" s="3">
        <v>46370</v>
      </c>
      <c r="C2594" s="5">
        <f>YEAR(SalesDataTable[[#This Row],[Order Date]])</f>
        <v>2026</v>
      </c>
      <c r="D2594" s="14" t="str">
        <f>"Q"&amp;ROUNDUP(MONTH(SalesDataTable[[#This Row],[Order Date]])/3,0)</f>
        <v>Q4</v>
      </c>
      <c r="E2594" s="5">
        <f>MONTH(SalesDataTable[[#This Row],[Order Date]])</f>
        <v>12</v>
      </c>
      <c r="F2594" s="5" t="str">
        <f>TEXT(SalesDataTable[[#This Row],[Order Date]], "MMM")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25">
        <f>SalesDataTable[[#This Row],[Units Sold]]*SalesDataTable[[#This Row],[Unit Price]]</f>
        <v>124.9</v>
      </c>
      <c r="V2594" s="8">
        <f>SalesDataTable[[#This Row],[Units Sold]]*SalesDataTable[[#This Row],[Unit Price]]*SalesDataTable[[#This Row],[Discount %]]</f>
        <v>0</v>
      </c>
      <c r="W2594" s="5">
        <f>YEAR(SalesDataTable[[#This Row],[Order Date]])</f>
        <v>2026</v>
      </c>
      <c r="X2594" s="8" t="str">
        <f>"Q"&amp;ROUNDUP(MONTH(SalesDataTable[[#This Row],[Order Date]])/3,0)</f>
        <v>Q4</v>
      </c>
      <c r="Y2594" s="9">
        <f>MONTH(SalesDataTable[[#This Row],[Order Date]])</f>
        <v>12</v>
      </c>
      <c r="Z2594" s="8" t="str">
        <f>TEXT(SalesDataTable[[#This Row],[Order Date]],"mmm")</f>
        <v>Dec</v>
      </c>
    </row>
    <row r="2595" spans="1:26" ht="16">
      <c r="A2595" s="2">
        <v>2797</v>
      </c>
      <c r="B2595" s="3">
        <v>46370</v>
      </c>
      <c r="C2595" s="5">
        <f>YEAR(SalesDataTable[[#This Row],[Order Date]])</f>
        <v>2026</v>
      </c>
      <c r="D2595" s="14" t="str">
        <f>"Q"&amp;ROUNDUP(MONTH(SalesDataTable[[#This Row],[Order Date]])/3,0)</f>
        <v>Q4</v>
      </c>
      <c r="E2595" s="5">
        <f>MONTH(SalesDataTable[[#This Row],[Order Date]])</f>
        <v>12</v>
      </c>
      <c r="F2595" s="5" t="str">
        <f>TEXT(SalesDataTable[[#This Row],[Order Date]], "MMM")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25">
        <f>SalesDataTable[[#This Row],[Units Sold]]*SalesDataTable[[#This Row],[Unit Price]]</f>
        <v>140.47999999999999</v>
      </c>
      <c r="V2595" s="8">
        <f>SalesDataTable[[#This Row],[Units Sold]]*SalesDataTable[[#This Row],[Unit Price]]*SalesDataTable[[#This Row],[Discount %]]</f>
        <v>14.048</v>
      </c>
      <c r="W2595" s="5">
        <f>YEAR(SalesDataTable[[#This Row],[Order Date]])</f>
        <v>2026</v>
      </c>
      <c r="X2595" s="8" t="str">
        <f>"Q"&amp;ROUNDUP(MONTH(SalesDataTable[[#This Row],[Order Date]])/3,0)</f>
        <v>Q4</v>
      </c>
      <c r="Y2595" s="9">
        <f>MONTH(SalesDataTable[[#This Row],[Order Date]])</f>
        <v>12</v>
      </c>
      <c r="Z2595" s="8" t="str">
        <f>TEXT(SalesDataTable[[#This Row],[Order Date]],"mmm")</f>
        <v>Dec</v>
      </c>
    </row>
    <row r="2596" spans="1:26" ht="16">
      <c r="A2596" s="2">
        <v>2811</v>
      </c>
      <c r="B2596" s="3">
        <v>46370</v>
      </c>
      <c r="C2596" s="5">
        <f>YEAR(SalesDataTable[[#This Row],[Order Date]])</f>
        <v>2026</v>
      </c>
      <c r="D2596" s="14" t="str">
        <f>"Q"&amp;ROUNDUP(MONTH(SalesDataTable[[#This Row],[Order Date]])/3,0)</f>
        <v>Q4</v>
      </c>
      <c r="E2596" s="5">
        <f>MONTH(SalesDataTable[[#This Row],[Order Date]])</f>
        <v>12</v>
      </c>
      <c r="F2596" s="5" t="str">
        <f>TEXT(SalesDataTable[[#This Row],[Order Date]], "MMM")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25">
        <f>SalesDataTable[[#This Row],[Units Sold]]*SalesDataTable[[#This Row],[Unit Price]]</f>
        <v>728</v>
      </c>
      <c r="V2596" s="8">
        <f>SalesDataTable[[#This Row],[Units Sold]]*SalesDataTable[[#This Row],[Unit Price]]*SalesDataTable[[#This Row],[Discount %]]</f>
        <v>109.2</v>
      </c>
      <c r="W2596" s="5">
        <f>YEAR(SalesDataTable[[#This Row],[Order Date]])</f>
        <v>2026</v>
      </c>
      <c r="X2596" s="8" t="str">
        <f>"Q"&amp;ROUNDUP(MONTH(SalesDataTable[[#This Row],[Order Date]])/3,0)</f>
        <v>Q4</v>
      </c>
      <c r="Y2596" s="9">
        <f>MONTH(SalesDataTable[[#This Row],[Order Date]])</f>
        <v>12</v>
      </c>
      <c r="Z2596" s="8" t="str">
        <f>TEXT(SalesDataTable[[#This Row],[Order Date]],"mmm")</f>
        <v>Dec</v>
      </c>
    </row>
    <row r="2597" spans="1:26" ht="16">
      <c r="A2597" s="2">
        <v>4037</v>
      </c>
      <c r="B2597" s="3">
        <v>46370</v>
      </c>
      <c r="C2597" s="5">
        <f>YEAR(SalesDataTable[[#This Row],[Order Date]])</f>
        <v>2026</v>
      </c>
      <c r="D2597" s="14" t="str">
        <f>"Q"&amp;ROUNDUP(MONTH(SalesDataTable[[#This Row],[Order Date]])/3,0)</f>
        <v>Q4</v>
      </c>
      <c r="E2597" s="5">
        <f>MONTH(SalesDataTable[[#This Row],[Order Date]])</f>
        <v>12</v>
      </c>
      <c r="F2597" s="5" t="str">
        <f>TEXT(SalesDataTable[[#This Row],[Order Date]], "MMM")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25">
        <f>SalesDataTable[[#This Row],[Units Sold]]*SalesDataTable[[#This Row],[Unit Price]]</f>
        <v>152.4</v>
      </c>
      <c r="V2597" s="8">
        <f>SalesDataTable[[#This Row],[Units Sold]]*SalesDataTable[[#This Row],[Unit Price]]*SalesDataTable[[#This Row],[Discount %]]</f>
        <v>7.620000000000001</v>
      </c>
      <c r="W2597" s="5">
        <f>YEAR(SalesDataTable[[#This Row],[Order Date]])</f>
        <v>2026</v>
      </c>
      <c r="X2597" s="8" t="str">
        <f>"Q"&amp;ROUNDUP(MONTH(SalesDataTable[[#This Row],[Order Date]])/3,0)</f>
        <v>Q4</v>
      </c>
      <c r="Y2597" s="9">
        <f>MONTH(SalesDataTable[[#This Row],[Order Date]])</f>
        <v>12</v>
      </c>
      <c r="Z2597" s="8" t="str">
        <f>TEXT(SalesDataTable[[#This Row],[Order Date]],"mmm")</f>
        <v>Dec</v>
      </c>
    </row>
    <row r="2598" spans="1:26" ht="16">
      <c r="A2598" s="2">
        <v>4629</v>
      </c>
      <c r="B2598" s="3">
        <v>46370</v>
      </c>
      <c r="C2598" s="5">
        <f>YEAR(SalesDataTable[[#This Row],[Order Date]])</f>
        <v>2026</v>
      </c>
      <c r="D2598" s="14" t="str">
        <f>"Q"&amp;ROUNDUP(MONTH(SalesDataTable[[#This Row],[Order Date]])/3,0)</f>
        <v>Q4</v>
      </c>
      <c r="E2598" s="5">
        <f>MONTH(SalesDataTable[[#This Row],[Order Date]])</f>
        <v>12</v>
      </c>
      <c r="F2598" s="5" t="str">
        <f>TEXT(SalesDataTable[[#This Row],[Order Date]], "MMM")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25">
        <f>SalesDataTable[[#This Row],[Units Sold]]*SalesDataTable[[#This Row],[Unit Price]]</f>
        <v>36.17</v>
      </c>
      <c r="V2598" s="8">
        <f>SalesDataTable[[#This Row],[Units Sold]]*SalesDataTable[[#This Row],[Unit Price]]*SalesDataTable[[#This Row],[Discount %]]</f>
        <v>1.8085000000000002</v>
      </c>
      <c r="W2598" s="5">
        <f>YEAR(SalesDataTable[[#This Row],[Order Date]])</f>
        <v>2026</v>
      </c>
      <c r="X2598" s="8" t="str">
        <f>"Q"&amp;ROUNDUP(MONTH(SalesDataTable[[#This Row],[Order Date]])/3,0)</f>
        <v>Q4</v>
      </c>
      <c r="Y2598" s="9">
        <f>MONTH(SalesDataTable[[#This Row],[Order Date]])</f>
        <v>12</v>
      </c>
      <c r="Z2598" s="8" t="str">
        <f>TEXT(SalesDataTable[[#This Row],[Order Date]],"mmm")</f>
        <v>Dec</v>
      </c>
    </row>
    <row r="2599" spans="1:26" ht="16">
      <c r="A2599" s="2">
        <v>2455</v>
      </c>
      <c r="B2599" s="3">
        <v>46371</v>
      </c>
      <c r="C2599" s="5">
        <f>YEAR(SalesDataTable[[#This Row],[Order Date]])</f>
        <v>2026</v>
      </c>
      <c r="D2599" s="14" t="str">
        <f>"Q"&amp;ROUNDUP(MONTH(SalesDataTable[[#This Row],[Order Date]])/3,0)</f>
        <v>Q4</v>
      </c>
      <c r="E2599" s="5">
        <f>MONTH(SalesDataTable[[#This Row],[Order Date]])</f>
        <v>12</v>
      </c>
      <c r="F2599" s="5" t="str">
        <f>TEXT(SalesDataTable[[#This Row],[Order Date]], "MMM")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25">
        <f>SalesDataTable[[#This Row],[Units Sold]]*SalesDataTable[[#This Row],[Unit Price]]</f>
        <v>378.63</v>
      </c>
      <c r="V2599" s="8">
        <f>SalesDataTable[[#This Row],[Units Sold]]*SalesDataTable[[#This Row],[Unit Price]]*SalesDataTable[[#This Row],[Discount %]]</f>
        <v>37.863</v>
      </c>
      <c r="W2599" s="5">
        <f>YEAR(SalesDataTable[[#This Row],[Order Date]])</f>
        <v>2026</v>
      </c>
      <c r="X2599" s="8" t="str">
        <f>"Q"&amp;ROUNDUP(MONTH(SalesDataTable[[#This Row],[Order Date]])/3,0)</f>
        <v>Q4</v>
      </c>
      <c r="Y2599" s="9">
        <f>MONTH(SalesDataTable[[#This Row],[Order Date]])</f>
        <v>12</v>
      </c>
      <c r="Z2599" s="8" t="str">
        <f>TEXT(SalesDataTable[[#This Row],[Order Date]],"mmm")</f>
        <v>Dec</v>
      </c>
    </row>
    <row r="2600" spans="1:26" ht="16">
      <c r="A2600" s="2">
        <v>3184</v>
      </c>
      <c r="B2600" s="3">
        <v>46371</v>
      </c>
      <c r="C2600" s="5">
        <f>YEAR(SalesDataTable[[#This Row],[Order Date]])</f>
        <v>2026</v>
      </c>
      <c r="D2600" s="14" t="str">
        <f>"Q"&amp;ROUNDUP(MONTH(SalesDataTable[[#This Row],[Order Date]])/3,0)</f>
        <v>Q4</v>
      </c>
      <c r="E2600" s="5">
        <f>MONTH(SalesDataTable[[#This Row],[Order Date]])</f>
        <v>12</v>
      </c>
      <c r="F2600" s="5" t="str">
        <f>TEXT(SalesDataTable[[#This Row],[Order Date]], "MMM")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25">
        <f>SalesDataTable[[#This Row],[Units Sold]]*SalesDataTable[[#This Row],[Unit Price]]</f>
        <v>862.37999999999988</v>
      </c>
      <c r="V2600" s="8">
        <f>SalesDataTable[[#This Row],[Units Sold]]*SalesDataTable[[#This Row],[Unit Price]]*SalesDataTable[[#This Row],[Discount %]]</f>
        <v>129.35699999999997</v>
      </c>
      <c r="W2600" s="5">
        <f>YEAR(SalesDataTable[[#This Row],[Order Date]])</f>
        <v>2026</v>
      </c>
      <c r="X2600" s="8" t="str">
        <f>"Q"&amp;ROUNDUP(MONTH(SalesDataTable[[#This Row],[Order Date]])/3,0)</f>
        <v>Q4</v>
      </c>
      <c r="Y2600" s="9">
        <f>MONTH(SalesDataTable[[#This Row],[Order Date]])</f>
        <v>12</v>
      </c>
      <c r="Z2600" s="8" t="str">
        <f>TEXT(SalesDataTable[[#This Row],[Order Date]],"mmm")</f>
        <v>Dec</v>
      </c>
    </row>
    <row r="2601" spans="1:26" ht="16">
      <c r="A2601" s="2">
        <v>3363</v>
      </c>
      <c r="B2601" s="3">
        <v>46371</v>
      </c>
      <c r="C2601" s="5">
        <f>YEAR(SalesDataTable[[#This Row],[Order Date]])</f>
        <v>2026</v>
      </c>
      <c r="D2601" s="14" t="str">
        <f>"Q"&amp;ROUNDUP(MONTH(SalesDataTable[[#This Row],[Order Date]])/3,0)</f>
        <v>Q4</v>
      </c>
      <c r="E2601" s="5">
        <f>MONTH(SalesDataTable[[#This Row],[Order Date]])</f>
        <v>12</v>
      </c>
      <c r="F2601" s="5" t="str">
        <f>TEXT(SalesDataTable[[#This Row],[Order Date]], "MMM")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25">
        <f>SalesDataTable[[#This Row],[Units Sold]]*SalesDataTable[[#This Row],[Unit Price]]</f>
        <v>585.55999999999995</v>
      </c>
      <c r="V2601" s="8">
        <f>SalesDataTable[[#This Row],[Units Sold]]*SalesDataTable[[#This Row],[Unit Price]]*SalesDataTable[[#This Row],[Discount %]]</f>
        <v>0</v>
      </c>
      <c r="W2601" s="5">
        <f>YEAR(SalesDataTable[[#This Row],[Order Date]])</f>
        <v>2026</v>
      </c>
      <c r="X2601" s="8" t="str">
        <f>"Q"&amp;ROUNDUP(MONTH(SalesDataTable[[#This Row],[Order Date]])/3,0)</f>
        <v>Q4</v>
      </c>
      <c r="Y2601" s="9">
        <f>MONTH(SalesDataTable[[#This Row],[Order Date]])</f>
        <v>12</v>
      </c>
      <c r="Z2601" s="8" t="str">
        <f>TEXT(SalesDataTable[[#This Row],[Order Date]],"mmm")</f>
        <v>Dec</v>
      </c>
    </row>
    <row r="2602" spans="1:26" ht="16">
      <c r="A2602" s="2">
        <v>3373</v>
      </c>
      <c r="B2602" s="3">
        <v>46371</v>
      </c>
      <c r="C2602" s="5">
        <f>YEAR(SalesDataTable[[#This Row],[Order Date]])</f>
        <v>2026</v>
      </c>
      <c r="D2602" s="14" t="str">
        <f>"Q"&amp;ROUNDUP(MONTH(SalesDataTable[[#This Row],[Order Date]])/3,0)</f>
        <v>Q4</v>
      </c>
      <c r="E2602" s="5">
        <f>MONTH(SalesDataTable[[#This Row],[Order Date]])</f>
        <v>12</v>
      </c>
      <c r="F2602" s="5" t="str">
        <f>TEXT(SalesDataTable[[#This Row],[Order Date]], "MMM")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25">
        <f>SalesDataTable[[#This Row],[Units Sold]]*SalesDataTable[[#This Row],[Unit Price]]</f>
        <v>179.68</v>
      </c>
      <c r="V2602" s="8">
        <f>SalesDataTable[[#This Row],[Units Sold]]*SalesDataTable[[#This Row],[Unit Price]]*SalesDataTable[[#This Row],[Discount %]]</f>
        <v>8.984</v>
      </c>
      <c r="W2602" s="5">
        <f>YEAR(SalesDataTable[[#This Row],[Order Date]])</f>
        <v>2026</v>
      </c>
      <c r="X2602" s="8" t="str">
        <f>"Q"&amp;ROUNDUP(MONTH(SalesDataTable[[#This Row],[Order Date]])/3,0)</f>
        <v>Q4</v>
      </c>
      <c r="Y2602" s="9">
        <f>MONTH(SalesDataTable[[#This Row],[Order Date]])</f>
        <v>12</v>
      </c>
      <c r="Z2602" s="8" t="str">
        <f>TEXT(SalesDataTable[[#This Row],[Order Date]],"mmm")</f>
        <v>Dec</v>
      </c>
    </row>
    <row r="2603" spans="1:26" ht="16">
      <c r="A2603" s="2">
        <v>3799</v>
      </c>
      <c r="B2603" s="3">
        <v>46371</v>
      </c>
      <c r="C2603" s="5">
        <f>YEAR(SalesDataTable[[#This Row],[Order Date]])</f>
        <v>2026</v>
      </c>
      <c r="D2603" s="14" t="str">
        <f>"Q"&amp;ROUNDUP(MONTH(SalesDataTable[[#This Row],[Order Date]])/3,0)</f>
        <v>Q4</v>
      </c>
      <c r="E2603" s="5">
        <f>MONTH(SalesDataTable[[#This Row],[Order Date]])</f>
        <v>12</v>
      </c>
      <c r="F2603" s="5" t="str">
        <f>TEXT(SalesDataTable[[#This Row],[Order Date]], "MMM")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25">
        <f>SalesDataTable[[#This Row],[Units Sold]]*SalesDataTable[[#This Row],[Unit Price]]</f>
        <v>149.01</v>
      </c>
      <c r="V2603" s="8">
        <f>SalesDataTable[[#This Row],[Units Sold]]*SalesDataTable[[#This Row],[Unit Price]]*SalesDataTable[[#This Row],[Discount %]]</f>
        <v>7.4504999999999999</v>
      </c>
      <c r="W2603" s="5">
        <f>YEAR(SalesDataTable[[#This Row],[Order Date]])</f>
        <v>2026</v>
      </c>
      <c r="X2603" s="8" t="str">
        <f>"Q"&amp;ROUNDUP(MONTH(SalesDataTable[[#This Row],[Order Date]])/3,0)</f>
        <v>Q4</v>
      </c>
      <c r="Y2603" s="9">
        <f>MONTH(SalesDataTable[[#This Row],[Order Date]])</f>
        <v>12</v>
      </c>
      <c r="Z2603" s="8" t="str">
        <f>TEXT(SalesDataTable[[#This Row],[Order Date]],"mmm")</f>
        <v>Dec</v>
      </c>
    </row>
    <row r="2604" spans="1:26" ht="16">
      <c r="A2604" s="2">
        <v>5002</v>
      </c>
      <c r="B2604" s="3">
        <v>46371</v>
      </c>
      <c r="C2604" s="5">
        <f>YEAR(SalesDataTable[[#This Row],[Order Date]])</f>
        <v>2026</v>
      </c>
      <c r="D2604" s="14" t="str">
        <f>"Q"&amp;ROUNDUP(MONTH(SalesDataTable[[#This Row],[Order Date]])/3,0)</f>
        <v>Q4</v>
      </c>
      <c r="E2604" s="5">
        <f>MONTH(SalesDataTable[[#This Row],[Order Date]])</f>
        <v>12</v>
      </c>
      <c r="F2604" s="5" t="str">
        <f>TEXT(SalesDataTable[[#This Row],[Order Date]], "MMM")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25">
        <f>SalesDataTable[[#This Row],[Units Sold]]*SalesDataTable[[#This Row],[Unit Price]]</f>
        <v>377.2</v>
      </c>
      <c r="V2604" s="8">
        <f>SalesDataTable[[#This Row],[Units Sold]]*SalesDataTable[[#This Row],[Unit Price]]*SalesDataTable[[#This Row],[Discount %]]</f>
        <v>37.72</v>
      </c>
      <c r="W2604" s="5">
        <f>YEAR(SalesDataTable[[#This Row],[Order Date]])</f>
        <v>2026</v>
      </c>
      <c r="X2604" s="8" t="str">
        <f>"Q"&amp;ROUNDUP(MONTH(SalesDataTable[[#This Row],[Order Date]])/3,0)</f>
        <v>Q4</v>
      </c>
      <c r="Y2604" s="9">
        <f>MONTH(SalesDataTable[[#This Row],[Order Date]])</f>
        <v>12</v>
      </c>
      <c r="Z2604" s="8" t="str">
        <f>TEXT(SalesDataTable[[#This Row],[Order Date]],"mmm")</f>
        <v>Dec</v>
      </c>
    </row>
    <row r="2605" spans="1:26" ht="16">
      <c r="A2605" s="2">
        <v>2896</v>
      </c>
      <c r="B2605" s="3">
        <v>46372</v>
      </c>
      <c r="C2605" s="5">
        <f>YEAR(SalesDataTable[[#This Row],[Order Date]])</f>
        <v>2026</v>
      </c>
      <c r="D2605" s="14" t="str">
        <f>"Q"&amp;ROUNDUP(MONTH(SalesDataTable[[#This Row],[Order Date]])/3,0)</f>
        <v>Q4</v>
      </c>
      <c r="E2605" s="5">
        <f>MONTH(SalesDataTable[[#This Row],[Order Date]])</f>
        <v>12</v>
      </c>
      <c r="F2605" s="5" t="str">
        <f>TEXT(SalesDataTable[[#This Row],[Order Date]], "MMM")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25">
        <f>SalesDataTable[[#This Row],[Units Sold]]*SalesDataTable[[#This Row],[Unit Price]]</f>
        <v>72.040000000000006</v>
      </c>
      <c r="V2605" s="8">
        <f>SalesDataTable[[#This Row],[Units Sold]]*SalesDataTable[[#This Row],[Unit Price]]*SalesDataTable[[#This Row],[Discount %]]</f>
        <v>7.2040000000000006</v>
      </c>
      <c r="W2605" s="5">
        <f>YEAR(SalesDataTable[[#This Row],[Order Date]])</f>
        <v>2026</v>
      </c>
      <c r="X2605" s="8" t="str">
        <f>"Q"&amp;ROUNDUP(MONTH(SalesDataTable[[#This Row],[Order Date]])/3,0)</f>
        <v>Q4</v>
      </c>
      <c r="Y2605" s="9">
        <f>MONTH(SalesDataTable[[#This Row],[Order Date]])</f>
        <v>12</v>
      </c>
      <c r="Z2605" s="8" t="str">
        <f>TEXT(SalesDataTable[[#This Row],[Order Date]],"mmm")</f>
        <v>Dec</v>
      </c>
    </row>
    <row r="2606" spans="1:26" ht="16">
      <c r="A2606" s="2">
        <v>3334</v>
      </c>
      <c r="B2606" s="3">
        <v>46372</v>
      </c>
      <c r="C2606" s="5">
        <f>YEAR(SalesDataTable[[#This Row],[Order Date]])</f>
        <v>2026</v>
      </c>
      <c r="D2606" s="14" t="str">
        <f>"Q"&amp;ROUNDUP(MONTH(SalesDataTable[[#This Row],[Order Date]])/3,0)</f>
        <v>Q4</v>
      </c>
      <c r="E2606" s="5">
        <f>MONTH(SalesDataTable[[#This Row],[Order Date]])</f>
        <v>12</v>
      </c>
      <c r="F2606" s="5" t="str">
        <f>TEXT(SalesDataTable[[#This Row],[Order Date]], "MMM")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25">
        <f>SalesDataTable[[#This Row],[Units Sold]]*SalesDataTable[[#This Row],[Unit Price]]</f>
        <v>154.12</v>
      </c>
      <c r="V2606" s="8">
        <f>SalesDataTable[[#This Row],[Units Sold]]*SalesDataTable[[#This Row],[Unit Price]]*SalesDataTable[[#This Row],[Discount %]]</f>
        <v>0</v>
      </c>
      <c r="W2606" s="5">
        <f>YEAR(SalesDataTable[[#This Row],[Order Date]])</f>
        <v>2026</v>
      </c>
      <c r="X2606" s="8" t="str">
        <f>"Q"&amp;ROUNDUP(MONTH(SalesDataTable[[#This Row],[Order Date]])/3,0)</f>
        <v>Q4</v>
      </c>
      <c r="Y2606" s="9">
        <f>MONTH(SalesDataTable[[#This Row],[Order Date]])</f>
        <v>12</v>
      </c>
      <c r="Z2606" s="8" t="str">
        <f>TEXT(SalesDataTable[[#This Row],[Order Date]],"mmm")</f>
        <v>Dec</v>
      </c>
    </row>
    <row r="2607" spans="1:26" ht="16">
      <c r="A2607" s="2">
        <v>3469</v>
      </c>
      <c r="B2607" s="3">
        <v>46372</v>
      </c>
      <c r="C2607" s="5">
        <f>YEAR(SalesDataTable[[#This Row],[Order Date]])</f>
        <v>2026</v>
      </c>
      <c r="D2607" s="14" t="str">
        <f>"Q"&amp;ROUNDUP(MONTH(SalesDataTable[[#This Row],[Order Date]])/3,0)</f>
        <v>Q4</v>
      </c>
      <c r="E2607" s="5">
        <f>MONTH(SalesDataTable[[#This Row],[Order Date]])</f>
        <v>12</v>
      </c>
      <c r="F2607" s="5" t="str">
        <f>TEXT(SalesDataTable[[#This Row],[Order Date]], "MMM")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25">
        <f>SalesDataTable[[#This Row],[Units Sold]]*SalesDataTable[[#This Row],[Unit Price]]</f>
        <v>150.88</v>
      </c>
      <c r="V2607" s="8">
        <f>SalesDataTable[[#This Row],[Units Sold]]*SalesDataTable[[#This Row],[Unit Price]]*SalesDataTable[[#This Row],[Discount %]]</f>
        <v>7.5440000000000005</v>
      </c>
      <c r="W2607" s="5">
        <f>YEAR(SalesDataTable[[#This Row],[Order Date]])</f>
        <v>2026</v>
      </c>
      <c r="X2607" s="8" t="str">
        <f>"Q"&amp;ROUNDUP(MONTH(SalesDataTable[[#This Row],[Order Date]])/3,0)</f>
        <v>Q4</v>
      </c>
      <c r="Y2607" s="9">
        <f>MONTH(SalesDataTable[[#This Row],[Order Date]])</f>
        <v>12</v>
      </c>
      <c r="Z2607" s="8" t="str">
        <f>TEXT(SalesDataTable[[#This Row],[Order Date]],"mmm")</f>
        <v>Dec</v>
      </c>
    </row>
    <row r="2608" spans="1:26" ht="16">
      <c r="A2608" s="2">
        <v>569</v>
      </c>
      <c r="B2608" s="3">
        <v>46373</v>
      </c>
      <c r="C2608" s="5">
        <f>YEAR(SalesDataTable[[#This Row],[Order Date]])</f>
        <v>2026</v>
      </c>
      <c r="D2608" s="14" t="str">
        <f>"Q"&amp;ROUNDUP(MONTH(SalesDataTable[[#This Row],[Order Date]])/3,0)</f>
        <v>Q4</v>
      </c>
      <c r="E2608" s="5">
        <f>MONTH(SalesDataTable[[#This Row],[Order Date]])</f>
        <v>12</v>
      </c>
      <c r="F2608" s="5" t="str">
        <f>TEXT(SalesDataTable[[#This Row],[Order Date]], "MMM")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25">
        <f>SalesDataTable[[#This Row],[Units Sold]]*SalesDataTable[[#This Row],[Unit Price]]</f>
        <v>80.959999999999994</v>
      </c>
      <c r="V2608" s="8">
        <f>SalesDataTable[[#This Row],[Units Sold]]*SalesDataTable[[#This Row],[Unit Price]]*SalesDataTable[[#This Row],[Discount %]]</f>
        <v>0</v>
      </c>
      <c r="W2608" s="5">
        <f>YEAR(SalesDataTable[[#This Row],[Order Date]])</f>
        <v>2026</v>
      </c>
      <c r="X2608" s="8" t="str">
        <f>"Q"&amp;ROUNDUP(MONTH(SalesDataTable[[#This Row],[Order Date]])/3,0)</f>
        <v>Q4</v>
      </c>
      <c r="Y2608" s="9">
        <f>MONTH(SalesDataTable[[#This Row],[Order Date]])</f>
        <v>12</v>
      </c>
      <c r="Z2608" s="8" t="str">
        <f>TEXT(SalesDataTable[[#This Row],[Order Date]],"mmm")</f>
        <v>Dec</v>
      </c>
    </row>
    <row r="2609" spans="1:26" ht="16">
      <c r="A2609" s="2">
        <v>2404</v>
      </c>
      <c r="B2609" s="3">
        <v>46373</v>
      </c>
      <c r="C2609" s="5">
        <f>YEAR(SalesDataTable[[#This Row],[Order Date]])</f>
        <v>2026</v>
      </c>
      <c r="D2609" s="14" t="str">
        <f>"Q"&amp;ROUNDUP(MONTH(SalesDataTable[[#This Row],[Order Date]])/3,0)</f>
        <v>Q4</v>
      </c>
      <c r="E2609" s="5">
        <f>MONTH(SalesDataTable[[#This Row],[Order Date]])</f>
        <v>12</v>
      </c>
      <c r="F2609" s="5" t="str">
        <f>TEXT(SalesDataTable[[#This Row],[Order Date]], "MMM")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25">
        <f>SalesDataTable[[#This Row],[Units Sold]]*SalesDataTable[[#This Row],[Unit Price]]</f>
        <v>490.02</v>
      </c>
      <c r="V2609" s="8">
        <f>SalesDataTable[[#This Row],[Units Sold]]*SalesDataTable[[#This Row],[Unit Price]]*SalesDataTable[[#This Row],[Discount %]]</f>
        <v>49.002000000000002</v>
      </c>
      <c r="W2609" s="5">
        <f>YEAR(SalesDataTable[[#This Row],[Order Date]])</f>
        <v>2026</v>
      </c>
      <c r="X2609" s="8" t="str">
        <f>"Q"&amp;ROUNDUP(MONTH(SalesDataTable[[#This Row],[Order Date]])/3,0)</f>
        <v>Q4</v>
      </c>
      <c r="Y2609" s="9">
        <f>MONTH(SalesDataTable[[#This Row],[Order Date]])</f>
        <v>12</v>
      </c>
      <c r="Z2609" s="8" t="str">
        <f>TEXT(SalesDataTable[[#This Row],[Order Date]],"mmm")</f>
        <v>Dec</v>
      </c>
    </row>
    <row r="2610" spans="1:26" ht="16">
      <c r="A2610" s="2">
        <v>4682</v>
      </c>
      <c r="B2610" s="3">
        <v>46373</v>
      </c>
      <c r="C2610" s="5">
        <f>YEAR(SalesDataTable[[#This Row],[Order Date]])</f>
        <v>2026</v>
      </c>
      <c r="D2610" s="14" t="str">
        <f>"Q"&amp;ROUNDUP(MONTH(SalesDataTable[[#This Row],[Order Date]])/3,0)</f>
        <v>Q4</v>
      </c>
      <c r="E2610" s="5">
        <f>MONTH(SalesDataTable[[#This Row],[Order Date]])</f>
        <v>12</v>
      </c>
      <c r="F2610" s="5" t="str">
        <f>TEXT(SalesDataTable[[#This Row],[Order Date]], "MMM")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25">
        <f>SalesDataTable[[#This Row],[Units Sold]]*SalesDataTable[[#This Row],[Unit Price]]</f>
        <v>81.78</v>
      </c>
      <c r="V2610" s="8">
        <f>SalesDataTable[[#This Row],[Units Sold]]*SalesDataTable[[#This Row],[Unit Price]]*SalesDataTable[[#This Row],[Discount %]]</f>
        <v>0</v>
      </c>
      <c r="W2610" s="5">
        <f>YEAR(SalesDataTable[[#This Row],[Order Date]])</f>
        <v>2026</v>
      </c>
      <c r="X2610" s="8" t="str">
        <f>"Q"&amp;ROUNDUP(MONTH(SalesDataTable[[#This Row],[Order Date]])/3,0)</f>
        <v>Q4</v>
      </c>
      <c r="Y2610" s="9">
        <f>MONTH(SalesDataTable[[#This Row],[Order Date]])</f>
        <v>12</v>
      </c>
      <c r="Z2610" s="8" t="str">
        <f>TEXT(SalesDataTable[[#This Row],[Order Date]],"mmm")</f>
        <v>Dec</v>
      </c>
    </row>
    <row r="2611" spans="1:26" ht="16">
      <c r="A2611" s="2">
        <v>4888</v>
      </c>
      <c r="B2611" s="3">
        <v>46373</v>
      </c>
      <c r="C2611" s="5">
        <f>YEAR(SalesDataTable[[#This Row],[Order Date]])</f>
        <v>2026</v>
      </c>
      <c r="D2611" s="14" t="str">
        <f>"Q"&amp;ROUNDUP(MONTH(SalesDataTable[[#This Row],[Order Date]])/3,0)</f>
        <v>Q4</v>
      </c>
      <c r="E2611" s="5">
        <f>MONTH(SalesDataTable[[#This Row],[Order Date]])</f>
        <v>12</v>
      </c>
      <c r="F2611" s="5" t="str">
        <f>TEXT(SalesDataTable[[#This Row],[Order Date]], "MMM")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25">
        <f>SalesDataTable[[#This Row],[Units Sold]]*SalesDataTable[[#This Row],[Unit Price]]</f>
        <v>40.159999999999997</v>
      </c>
      <c r="V2611" s="8">
        <f>SalesDataTable[[#This Row],[Units Sold]]*SalesDataTable[[#This Row],[Unit Price]]*SalesDataTable[[#This Row],[Discount %]]</f>
        <v>6.0239999999999991</v>
      </c>
      <c r="W2611" s="5">
        <f>YEAR(SalesDataTable[[#This Row],[Order Date]])</f>
        <v>2026</v>
      </c>
      <c r="X2611" s="8" t="str">
        <f>"Q"&amp;ROUNDUP(MONTH(SalesDataTable[[#This Row],[Order Date]])/3,0)</f>
        <v>Q4</v>
      </c>
      <c r="Y2611" s="9">
        <f>MONTH(SalesDataTable[[#This Row],[Order Date]])</f>
        <v>12</v>
      </c>
      <c r="Z2611" s="8" t="str">
        <f>TEXT(SalesDataTable[[#This Row],[Order Date]],"mmm")</f>
        <v>Dec</v>
      </c>
    </row>
    <row r="2612" spans="1:26" ht="16">
      <c r="A2612" s="2">
        <v>4923</v>
      </c>
      <c r="B2612" s="3">
        <v>46373</v>
      </c>
      <c r="C2612" s="5">
        <f>YEAR(SalesDataTable[[#This Row],[Order Date]])</f>
        <v>2026</v>
      </c>
      <c r="D2612" s="14" t="str">
        <f>"Q"&amp;ROUNDUP(MONTH(SalesDataTable[[#This Row],[Order Date]])/3,0)</f>
        <v>Q4</v>
      </c>
      <c r="E2612" s="5">
        <f>MONTH(SalesDataTable[[#This Row],[Order Date]])</f>
        <v>12</v>
      </c>
      <c r="F2612" s="5" t="str">
        <f>TEXT(SalesDataTable[[#This Row],[Order Date]], "MMM")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25">
        <f>SalesDataTable[[#This Row],[Units Sold]]*SalesDataTable[[#This Row],[Unit Price]]</f>
        <v>159.72</v>
      </c>
      <c r="V2612" s="8">
        <f>SalesDataTable[[#This Row],[Units Sold]]*SalesDataTable[[#This Row],[Unit Price]]*SalesDataTable[[#This Row],[Discount %]]</f>
        <v>0</v>
      </c>
      <c r="W2612" s="5">
        <f>YEAR(SalesDataTable[[#This Row],[Order Date]])</f>
        <v>2026</v>
      </c>
      <c r="X2612" s="8" t="str">
        <f>"Q"&amp;ROUNDUP(MONTH(SalesDataTable[[#This Row],[Order Date]])/3,0)</f>
        <v>Q4</v>
      </c>
      <c r="Y2612" s="9">
        <f>MONTH(SalesDataTable[[#This Row],[Order Date]])</f>
        <v>12</v>
      </c>
      <c r="Z2612" s="8" t="str">
        <f>TEXT(SalesDataTable[[#This Row],[Order Date]],"mmm")</f>
        <v>Dec</v>
      </c>
    </row>
    <row r="2613" spans="1:26" ht="16">
      <c r="A2613" s="2">
        <v>131</v>
      </c>
      <c r="B2613" s="3">
        <v>46374</v>
      </c>
      <c r="C2613" s="5">
        <f>YEAR(SalesDataTable[[#This Row],[Order Date]])</f>
        <v>2026</v>
      </c>
      <c r="D2613" s="14" t="str">
        <f>"Q"&amp;ROUNDUP(MONTH(SalesDataTable[[#This Row],[Order Date]])/3,0)</f>
        <v>Q4</v>
      </c>
      <c r="E2613" s="5">
        <f>MONTH(SalesDataTable[[#This Row],[Order Date]])</f>
        <v>12</v>
      </c>
      <c r="F2613" s="5" t="str">
        <f>TEXT(SalesDataTable[[#This Row],[Order Date]], "MMM")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25">
        <f>SalesDataTable[[#This Row],[Units Sold]]*SalesDataTable[[#This Row],[Unit Price]]</f>
        <v>246.84</v>
      </c>
      <c r="V2613" s="8">
        <f>SalesDataTable[[#This Row],[Units Sold]]*SalesDataTable[[#This Row],[Unit Price]]*SalesDataTable[[#This Row],[Discount %]]</f>
        <v>24.684000000000001</v>
      </c>
      <c r="W2613" s="5">
        <f>YEAR(SalesDataTable[[#This Row],[Order Date]])</f>
        <v>2026</v>
      </c>
      <c r="X2613" s="8" t="str">
        <f>"Q"&amp;ROUNDUP(MONTH(SalesDataTable[[#This Row],[Order Date]])/3,0)</f>
        <v>Q4</v>
      </c>
      <c r="Y2613" s="9">
        <f>MONTH(SalesDataTable[[#This Row],[Order Date]])</f>
        <v>12</v>
      </c>
      <c r="Z2613" s="8" t="str">
        <f>TEXT(SalesDataTable[[#This Row],[Order Date]],"mmm")</f>
        <v>Dec</v>
      </c>
    </row>
    <row r="2614" spans="1:26" ht="16">
      <c r="A2614" s="2">
        <v>349</v>
      </c>
      <c r="B2614" s="3">
        <v>46374</v>
      </c>
      <c r="C2614" s="5">
        <f>YEAR(SalesDataTable[[#This Row],[Order Date]])</f>
        <v>2026</v>
      </c>
      <c r="D2614" s="14" t="str">
        <f>"Q"&amp;ROUNDUP(MONTH(SalesDataTable[[#This Row],[Order Date]])/3,0)</f>
        <v>Q4</v>
      </c>
      <c r="E2614" s="5">
        <f>MONTH(SalesDataTable[[#This Row],[Order Date]])</f>
        <v>12</v>
      </c>
      <c r="F2614" s="5" t="str">
        <f>TEXT(SalesDataTable[[#This Row],[Order Date]], "MMM")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25">
        <f>SalesDataTable[[#This Row],[Units Sold]]*SalesDataTable[[#This Row],[Unit Price]]</f>
        <v>47.61</v>
      </c>
      <c r="V2614" s="8">
        <f>SalesDataTable[[#This Row],[Units Sold]]*SalesDataTable[[#This Row],[Unit Price]]*SalesDataTable[[#This Row],[Discount %]]</f>
        <v>2.3805000000000001</v>
      </c>
      <c r="W2614" s="5">
        <f>YEAR(SalesDataTable[[#This Row],[Order Date]])</f>
        <v>2026</v>
      </c>
      <c r="X2614" s="8" t="str">
        <f>"Q"&amp;ROUNDUP(MONTH(SalesDataTable[[#This Row],[Order Date]])/3,0)</f>
        <v>Q4</v>
      </c>
      <c r="Y2614" s="9">
        <f>MONTH(SalesDataTable[[#This Row],[Order Date]])</f>
        <v>12</v>
      </c>
      <c r="Z2614" s="8" t="str">
        <f>TEXT(SalesDataTable[[#This Row],[Order Date]],"mmm")</f>
        <v>Dec</v>
      </c>
    </row>
    <row r="2615" spans="1:26" ht="16">
      <c r="A2615" s="2">
        <v>1131</v>
      </c>
      <c r="B2615" s="3">
        <v>46374</v>
      </c>
      <c r="C2615" s="5">
        <f>YEAR(SalesDataTable[[#This Row],[Order Date]])</f>
        <v>2026</v>
      </c>
      <c r="D2615" s="14" t="str">
        <f>"Q"&amp;ROUNDUP(MONTH(SalesDataTable[[#This Row],[Order Date]])/3,0)</f>
        <v>Q4</v>
      </c>
      <c r="E2615" s="5">
        <f>MONTH(SalesDataTable[[#This Row],[Order Date]])</f>
        <v>12</v>
      </c>
      <c r="F2615" s="5" t="str">
        <f>TEXT(SalesDataTable[[#This Row],[Order Date]], "MMM")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25">
        <f>SalesDataTable[[#This Row],[Units Sold]]*SalesDataTable[[#This Row],[Unit Price]]</f>
        <v>187.76</v>
      </c>
      <c r="V2615" s="8">
        <f>SalesDataTable[[#This Row],[Units Sold]]*SalesDataTable[[#This Row],[Unit Price]]*SalesDataTable[[#This Row],[Discount %]]</f>
        <v>18.776</v>
      </c>
      <c r="W2615" s="5">
        <f>YEAR(SalesDataTable[[#This Row],[Order Date]])</f>
        <v>2026</v>
      </c>
      <c r="X2615" s="8" t="str">
        <f>"Q"&amp;ROUNDUP(MONTH(SalesDataTable[[#This Row],[Order Date]])/3,0)</f>
        <v>Q4</v>
      </c>
      <c r="Y2615" s="9">
        <f>MONTH(SalesDataTable[[#This Row],[Order Date]])</f>
        <v>12</v>
      </c>
      <c r="Z2615" s="8" t="str">
        <f>TEXT(SalesDataTable[[#This Row],[Order Date]],"mmm")</f>
        <v>Dec</v>
      </c>
    </row>
    <row r="2616" spans="1:26" ht="16">
      <c r="A2616" s="2">
        <v>2738</v>
      </c>
      <c r="B2616" s="3">
        <v>46374</v>
      </c>
      <c r="C2616" s="5">
        <f>YEAR(SalesDataTable[[#This Row],[Order Date]])</f>
        <v>2026</v>
      </c>
      <c r="D2616" s="14" t="str">
        <f>"Q"&amp;ROUNDUP(MONTH(SalesDataTable[[#This Row],[Order Date]])/3,0)</f>
        <v>Q4</v>
      </c>
      <c r="E2616" s="5">
        <f>MONTH(SalesDataTable[[#This Row],[Order Date]])</f>
        <v>12</v>
      </c>
      <c r="F2616" s="5" t="str">
        <f>TEXT(SalesDataTable[[#This Row],[Order Date]], "MMM")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25">
        <f>SalesDataTable[[#This Row],[Units Sold]]*SalesDataTable[[#This Row],[Unit Price]]</f>
        <v>436.29</v>
      </c>
      <c r="V2616" s="8">
        <f>SalesDataTable[[#This Row],[Units Sold]]*SalesDataTable[[#This Row],[Unit Price]]*SalesDataTable[[#This Row],[Discount %]]</f>
        <v>21.814500000000002</v>
      </c>
      <c r="W2616" s="5">
        <f>YEAR(SalesDataTable[[#This Row],[Order Date]])</f>
        <v>2026</v>
      </c>
      <c r="X2616" s="8" t="str">
        <f>"Q"&amp;ROUNDUP(MONTH(SalesDataTable[[#This Row],[Order Date]])/3,0)</f>
        <v>Q4</v>
      </c>
      <c r="Y2616" s="9">
        <f>MONTH(SalesDataTable[[#This Row],[Order Date]])</f>
        <v>12</v>
      </c>
      <c r="Z2616" s="8" t="str">
        <f>TEXT(SalesDataTable[[#This Row],[Order Date]],"mmm")</f>
        <v>Dec</v>
      </c>
    </row>
    <row r="2617" spans="1:26" ht="16">
      <c r="A2617" s="2">
        <v>4400</v>
      </c>
      <c r="B2617" s="3">
        <v>46374</v>
      </c>
      <c r="C2617" s="5">
        <f>YEAR(SalesDataTable[[#This Row],[Order Date]])</f>
        <v>2026</v>
      </c>
      <c r="D2617" s="14" t="str">
        <f>"Q"&amp;ROUNDUP(MONTH(SalesDataTable[[#This Row],[Order Date]])/3,0)</f>
        <v>Q4</v>
      </c>
      <c r="E2617" s="5">
        <f>MONTH(SalesDataTable[[#This Row],[Order Date]])</f>
        <v>12</v>
      </c>
      <c r="F2617" s="5" t="str">
        <f>TEXT(SalesDataTable[[#This Row],[Order Date]], "MMM")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25">
        <f>SalesDataTable[[#This Row],[Units Sold]]*SalesDataTable[[#This Row],[Unit Price]]</f>
        <v>73.78</v>
      </c>
      <c r="V2617" s="8">
        <f>SalesDataTable[[#This Row],[Units Sold]]*SalesDataTable[[#This Row],[Unit Price]]*SalesDataTable[[#This Row],[Discount %]]</f>
        <v>7.3780000000000001</v>
      </c>
      <c r="W2617" s="5">
        <f>YEAR(SalesDataTable[[#This Row],[Order Date]])</f>
        <v>2026</v>
      </c>
      <c r="X2617" s="8" t="str">
        <f>"Q"&amp;ROUNDUP(MONTH(SalesDataTable[[#This Row],[Order Date]])/3,0)</f>
        <v>Q4</v>
      </c>
      <c r="Y2617" s="9">
        <f>MONTH(SalesDataTable[[#This Row],[Order Date]])</f>
        <v>12</v>
      </c>
      <c r="Z2617" s="8" t="str">
        <f>TEXT(SalesDataTable[[#This Row],[Order Date]],"mmm")</f>
        <v>Dec</v>
      </c>
    </row>
    <row r="2618" spans="1:26" ht="16">
      <c r="A2618" s="2">
        <v>3122</v>
      </c>
      <c r="B2618" s="3">
        <v>46375</v>
      </c>
      <c r="C2618" s="5">
        <f>YEAR(SalesDataTable[[#This Row],[Order Date]])</f>
        <v>2026</v>
      </c>
      <c r="D2618" s="14" t="str">
        <f>"Q"&amp;ROUNDUP(MONTH(SalesDataTable[[#This Row],[Order Date]])/3,0)</f>
        <v>Q4</v>
      </c>
      <c r="E2618" s="5">
        <f>MONTH(SalesDataTable[[#This Row],[Order Date]])</f>
        <v>12</v>
      </c>
      <c r="F2618" s="5" t="str">
        <f>TEXT(SalesDataTable[[#This Row],[Order Date]], "MMM")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25">
        <f>SalesDataTable[[#This Row],[Units Sold]]*SalesDataTable[[#This Row],[Unit Price]]</f>
        <v>145.44</v>
      </c>
      <c r="V2618" s="8">
        <f>SalesDataTable[[#This Row],[Units Sold]]*SalesDataTable[[#This Row],[Unit Price]]*SalesDataTable[[#This Row],[Discount %]]</f>
        <v>14.544</v>
      </c>
      <c r="W2618" s="5">
        <f>YEAR(SalesDataTable[[#This Row],[Order Date]])</f>
        <v>2026</v>
      </c>
      <c r="X2618" s="8" t="str">
        <f>"Q"&amp;ROUNDUP(MONTH(SalesDataTable[[#This Row],[Order Date]])/3,0)</f>
        <v>Q4</v>
      </c>
      <c r="Y2618" s="9">
        <f>MONTH(SalesDataTable[[#This Row],[Order Date]])</f>
        <v>12</v>
      </c>
      <c r="Z2618" s="8" t="str">
        <f>TEXT(SalesDataTable[[#This Row],[Order Date]],"mmm")</f>
        <v>Dec</v>
      </c>
    </row>
    <row r="2619" spans="1:26" ht="16">
      <c r="A2619" s="2">
        <v>4572</v>
      </c>
      <c r="B2619" s="3">
        <v>46375</v>
      </c>
      <c r="C2619" s="5">
        <f>YEAR(SalesDataTable[[#This Row],[Order Date]])</f>
        <v>2026</v>
      </c>
      <c r="D2619" s="14" t="str">
        <f>"Q"&amp;ROUNDUP(MONTH(SalesDataTable[[#This Row],[Order Date]])/3,0)</f>
        <v>Q4</v>
      </c>
      <c r="E2619" s="5">
        <f>MONTH(SalesDataTable[[#This Row],[Order Date]])</f>
        <v>12</v>
      </c>
      <c r="F2619" s="5" t="str">
        <f>TEXT(SalesDataTable[[#This Row],[Order Date]], "MMM")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25">
        <f>SalesDataTable[[#This Row],[Units Sold]]*SalesDataTable[[#This Row],[Unit Price]]</f>
        <v>103.12</v>
      </c>
      <c r="V2619" s="8">
        <f>SalesDataTable[[#This Row],[Units Sold]]*SalesDataTable[[#This Row],[Unit Price]]*SalesDataTable[[#This Row],[Discount %]]</f>
        <v>0</v>
      </c>
      <c r="W2619" s="5">
        <f>YEAR(SalesDataTable[[#This Row],[Order Date]])</f>
        <v>2026</v>
      </c>
      <c r="X2619" s="8" t="str">
        <f>"Q"&amp;ROUNDUP(MONTH(SalesDataTable[[#This Row],[Order Date]])/3,0)</f>
        <v>Q4</v>
      </c>
      <c r="Y2619" s="9">
        <f>MONTH(SalesDataTable[[#This Row],[Order Date]])</f>
        <v>12</v>
      </c>
      <c r="Z2619" s="8" t="str">
        <f>TEXT(SalesDataTable[[#This Row],[Order Date]],"mmm")</f>
        <v>Dec</v>
      </c>
    </row>
    <row r="2620" spans="1:26" ht="16">
      <c r="A2620" s="2">
        <v>4783</v>
      </c>
      <c r="B2620" s="3">
        <v>46375</v>
      </c>
      <c r="C2620" s="5">
        <f>YEAR(SalesDataTable[[#This Row],[Order Date]])</f>
        <v>2026</v>
      </c>
      <c r="D2620" s="14" t="str">
        <f>"Q"&amp;ROUNDUP(MONTH(SalesDataTable[[#This Row],[Order Date]])/3,0)</f>
        <v>Q4</v>
      </c>
      <c r="E2620" s="5">
        <f>MONTH(SalesDataTable[[#This Row],[Order Date]])</f>
        <v>12</v>
      </c>
      <c r="F2620" s="5" t="str">
        <f>TEXT(SalesDataTable[[#This Row],[Order Date]], "MMM")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25">
        <f>SalesDataTable[[#This Row],[Units Sold]]*SalesDataTable[[#This Row],[Unit Price]]</f>
        <v>244</v>
      </c>
      <c r="V2620" s="8">
        <f>SalesDataTable[[#This Row],[Units Sold]]*SalesDataTable[[#This Row],[Unit Price]]*SalesDataTable[[#This Row],[Discount %]]</f>
        <v>36.6</v>
      </c>
      <c r="W2620" s="5">
        <f>YEAR(SalesDataTable[[#This Row],[Order Date]])</f>
        <v>2026</v>
      </c>
      <c r="X2620" s="8" t="str">
        <f>"Q"&amp;ROUNDUP(MONTH(SalesDataTable[[#This Row],[Order Date]])/3,0)</f>
        <v>Q4</v>
      </c>
      <c r="Y2620" s="9">
        <f>MONTH(SalesDataTable[[#This Row],[Order Date]])</f>
        <v>12</v>
      </c>
      <c r="Z2620" s="8" t="str">
        <f>TEXT(SalesDataTable[[#This Row],[Order Date]],"mmm")</f>
        <v>Dec</v>
      </c>
    </row>
    <row r="2621" spans="1:26" ht="16">
      <c r="A2621" s="2">
        <v>5055</v>
      </c>
      <c r="B2621" s="3">
        <v>46375</v>
      </c>
      <c r="C2621" s="5">
        <f>YEAR(SalesDataTable[[#This Row],[Order Date]])</f>
        <v>2026</v>
      </c>
      <c r="D2621" s="14" t="str">
        <f>"Q"&amp;ROUNDUP(MONTH(SalesDataTable[[#This Row],[Order Date]])/3,0)</f>
        <v>Q4</v>
      </c>
      <c r="E2621" s="5">
        <f>MONTH(SalesDataTable[[#This Row],[Order Date]])</f>
        <v>12</v>
      </c>
      <c r="F2621" s="5" t="str">
        <f>TEXT(SalesDataTable[[#This Row],[Order Date]], "MMM")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25">
        <f>SalesDataTable[[#This Row],[Units Sold]]*SalesDataTable[[#This Row],[Unit Price]]</f>
        <v>71.89</v>
      </c>
      <c r="V2621" s="8">
        <f>SalesDataTable[[#This Row],[Units Sold]]*SalesDataTable[[#This Row],[Unit Price]]*SalesDataTable[[#This Row],[Discount %]]</f>
        <v>10.7835</v>
      </c>
      <c r="W2621" s="5">
        <f>YEAR(SalesDataTable[[#This Row],[Order Date]])</f>
        <v>2026</v>
      </c>
      <c r="X2621" s="8" t="str">
        <f>"Q"&amp;ROUNDUP(MONTH(SalesDataTable[[#This Row],[Order Date]])/3,0)</f>
        <v>Q4</v>
      </c>
      <c r="Y2621" s="9">
        <f>MONTH(SalesDataTable[[#This Row],[Order Date]])</f>
        <v>12</v>
      </c>
      <c r="Z2621" s="8" t="str">
        <f>TEXT(SalesDataTable[[#This Row],[Order Date]],"mmm")</f>
        <v>Dec</v>
      </c>
    </row>
    <row r="2622" spans="1:26" ht="16">
      <c r="A2622" s="2">
        <v>5100</v>
      </c>
      <c r="B2622" s="3">
        <v>46375</v>
      </c>
      <c r="C2622" s="5">
        <f>YEAR(SalesDataTable[[#This Row],[Order Date]])</f>
        <v>2026</v>
      </c>
      <c r="D2622" s="14" t="str">
        <f>"Q"&amp;ROUNDUP(MONTH(SalesDataTable[[#This Row],[Order Date]])/3,0)</f>
        <v>Q4</v>
      </c>
      <c r="E2622" s="5">
        <f>MONTH(SalesDataTable[[#This Row],[Order Date]])</f>
        <v>12</v>
      </c>
      <c r="F2622" s="5" t="str">
        <f>TEXT(SalesDataTable[[#This Row],[Order Date]], "MMM")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25">
        <f>SalesDataTable[[#This Row],[Units Sold]]*SalesDataTable[[#This Row],[Unit Price]]</f>
        <v>141.18</v>
      </c>
      <c r="V2622" s="8">
        <f>SalesDataTable[[#This Row],[Units Sold]]*SalesDataTable[[#This Row],[Unit Price]]*SalesDataTable[[#This Row],[Discount %]]</f>
        <v>21.177</v>
      </c>
      <c r="W2622" s="5">
        <f>YEAR(SalesDataTable[[#This Row],[Order Date]])</f>
        <v>2026</v>
      </c>
      <c r="X2622" s="8" t="str">
        <f>"Q"&amp;ROUNDUP(MONTH(SalesDataTable[[#This Row],[Order Date]])/3,0)</f>
        <v>Q4</v>
      </c>
      <c r="Y2622" s="9">
        <f>MONTH(SalesDataTable[[#This Row],[Order Date]])</f>
        <v>12</v>
      </c>
      <c r="Z2622" s="8" t="str">
        <f>TEXT(SalesDataTable[[#This Row],[Order Date]],"mmm")</f>
        <v>Dec</v>
      </c>
    </row>
    <row r="2623" spans="1:26" ht="16">
      <c r="A2623" s="2">
        <v>488</v>
      </c>
      <c r="B2623" s="3">
        <v>46376</v>
      </c>
      <c r="C2623" s="5">
        <f>YEAR(SalesDataTable[[#This Row],[Order Date]])</f>
        <v>2026</v>
      </c>
      <c r="D2623" s="14" t="str">
        <f>"Q"&amp;ROUNDUP(MONTH(SalesDataTable[[#This Row],[Order Date]])/3,0)</f>
        <v>Q4</v>
      </c>
      <c r="E2623" s="5">
        <f>MONTH(SalesDataTable[[#This Row],[Order Date]])</f>
        <v>12</v>
      </c>
      <c r="F2623" s="5" t="str">
        <f>TEXT(SalesDataTable[[#This Row],[Order Date]], "MMM")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25">
        <f>SalesDataTable[[#This Row],[Units Sold]]*SalesDataTable[[#This Row],[Unit Price]]</f>
        <v>567.64</v>
      </c>
      <c r="V2623" s="8">
        <f>SalesDataTable[[#This Row],[Units Sold]]*SalesDataTable[[#This Row],[Unit Price]]*SalesDataTable[[#This Row],[Discount %]]</f>
        <v>28.382000000000001</v>
      </c>
      <c r="W2623" s="5">
        <f>YEAR(SalesDataTable[[#This Row],[Order Date]])</f>
        <v>2026</v>
      </c>
      <c r="X2623" s="8" t="str">
        <f>"Q"&amp;ROUNDUP(MONTH(SalesDataTable[[#This Row],[Order Date]])/3,0)</f>
        <v>Q4</v>
      </c>
      <c r="Y2623" s="9">
        <f>MONTH(SalesDataTable[[#This Row],[Order Date]])</f>
        <v>12</v>
      </c>
      <c r="Z2623" s="8" t="str">
        <f>TEXT(SalesDataTable[[#This Row],[Order Date]],"mmm")</f>
        <v>Dec</v>
      </c>
    </row>
    <row r="2624" spans="1:26" ht="16">
      <c r="A2624" s="2">
        <v>710</v>
      </c>
      <c r="B2624" s="3">
        <v>46376</v>
      </c>
      <c r="C2624" s="5">
        <f>YEAR(SalesDataTable[[#This Row],[Order Date]])</f>
        <v>2026</v>
      </c>
      <c r="D2624" s="14" t="str">
        <f>"Q"&amp;ROUNDUP(MONTH(SalesDataTable[[#This Row],[Order Date]])/3,0)</f>
        <v>Q4</v>
      </c>
      <c r="E2624" s="5">
        <f>MONTH(SalesDataTable[[#This Row],[Order Date]])</f>
        <v>12</v>
      </c>
      <c r="F2624" s="5" t="str">
        <f>TEXT(SalesDataTable[[#This Row],[Order Date]], "MMM")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25">
        <f>SalesDataTable[[#This Row],[Units Sold]]*SalesDataTable[[#This Row],[Unit Price]]</f>
        <v>421.20000000000005</v>
      </c>
      <c r="V2624" s="8">
        <f>SalesDataTable[[#This Row],[Units Sold]]*SalesDataTable[[#This Row],[Unit Price]]*SalesDataTable[[#This Row],[Discount %]]</f>
        <v>84.240000000000009</v>
      </c>
      <c r="W2624" s="5">
        <f>YEAR(SalesDataTable[[#This Row],[Order Date]])</f>
        <v>2026</v>
      </c>
      <c r="X2624" s="8" t="str">
        <f>"Q"&amp;ROUNDUP(MONTH(SalesDataTable[[#This Row],[Order Date]])/3,0)</f>
        <v>Q4</v>
      </c>
      <c r="Y2624" s="9">
        <f>MONTH(SalesDataTable[[#This Row],[Order Date]])</f>
        <v>12</v>
      </c>
      <c r="Z2624" s="8" t="str">
        <f>TEXT(SalesDataTable[[#This Row],[Order Date]],"mmm")</f>
        <v>Dec</v>
      </c>
    </row>
    <row r="2625" spans="1:26" ht="16">
      <c r="A2625" s="2">
        <v>1009</v>
      </c>
      <c r="B2625" s="3">
        <v>46376</v>
      </c>
      <c r="C2625" s="5">
        <f>YEAR(SalesDataTable[[#This Row],[Order Date]])</f>
        <v>2026</v>
      </c>
      <c r="D2625" s="14" t="str">
        <f>"Q"&amp;ROUNDUP(MONTH(SalesDataTable[[#This Row],[Order Date]])/3,0)</f>
        <v>Q4</v>
      </c>
      <c r="E2625" s="5">
        <f>MONTH(SalesDataTable[[#This Row],[Order Date]])</f>
        <v>12</v>
      </c>
      <c r="F2625" s="5" t="str">
        <f>TEXT(SalesDataTable[[#This Row],[Order Date]], "MMM")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25">
        <f>SalesDataTable[[#This Row],[Units Sold]]*SalesDataTable[[#This Row],[Unit Price]]</f>
        <v>144.69999999999999</v>
      </c>
      <c r="V2625" s="8">
        <f>SalesDataTable[[#This Row],[Units Sold]]*SalesDataTable[[#This Row],[Unit Price]]*SalesDataTable[[#This Row],[Discount %]]</f>
        <v>21.704999999999998</v>
      </c>
      <c r="W2625" s="5">
        <f>YEAR(SalesDataTable[[#This Row],[Order Date]])</f>
        <v>2026</v>
      </c>
      <c r="X2625" s="8" t="str">
        <f>"Q"&amp;ROUNDUP(MONTH(SalesDataTable[[#This Row],[Order Date]])/3,0)</f>
        <v>Q4</v>
      </c>
      <c r="Y2625" s="9">
        <f>MONTH(SalesDataTable[[#This Row],[Order Date]])</f>
        <v>12</v>
      </c>
      <c r="Z2625" s="8" t="str">
        <f>TEXT(SalesDataTable[[#This Row],[Order Date]],"mmm")</f>
        <v>Dec</v>
      </c>
    </row>
    <row r="2626" spans="1:26" ht="16">
      <c r="A2626" s="2">
        <v>1231</v>
      </c>
      <c r="B2626" s="3">
        <v>46376</v>
      </c>
      <c r="C2626" s="5">
        <f>YEAR(SalesDataTable[[#This Row],[Order Date]])</f>
        <v>2026</v>
      </c>
      <c r="D2626" s="14" t="str">
        <f>"Q"&amp;ROUNDUP(MONTH(SalesDataTable[[#This Row],[Order Date]])/3,0)</f>
        <v>Q4</v>
      </c>
      <c r="E2626" s="5">
        <f>MONTH(SalesDataTable[[#This Row],[Order Date]])</f>
        <v>12</v>
      </c>
      <c r="F2626" s="5" t="str">
        <f>TEXT(SalesDataTable[[#This Row],[Order Date]], "MMM")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25">
        <f>SalesDataTable[[#This Row],[Units Sold]]*SalesDataTable[[#This Row],[Unit Price]]</f>
        <v>483.2</v>
      </c>
      <c r="V2626" s="8">
        <f>SalesDataTable[[#This Row],[Units Sold]]*SalesDataTable[[#This Row],[Unit Price]]*SalesDataTable[[#This Row],[Discount %]]</f>
        <v>48.32</v>
      </c>
      <c r="W2626" s="5">
        <f>YEAR(SalesDataTable[[#This Row],[Order Date]])</f>
        <v>2026</v>
      </c>
      <c r="X2626" s="8" t="str">
        <f>"Q"&amp;ROUNDUP(MONTH(SalesDataTable[[#This Row],[Order Date]])/3,0)</f>
        <v>Q4</v>
      </c>
      <c r="Y2626" s="9">
        <f>MONTH(SalesDataTable[[#This Row],[Order Date]])</f>
        <v>12</v>
      </c>
      <c r="Z2626" s="8" t="str">
        <f>TEXT(SalesDataTable[[#This Row],[Order Date]],"mmm")</f>
        <v>Dec</v>
      </c>
    </row>
    <row r="2627" spans="1:26" ht="16">
      <c r="A2627" s="2">
        <v>1445</v>
      </c>
      <c r="B2627" s="3">
        <v>46376</v>
      </c>
      <c r="C2627" s="5">
        <f>YEAR(SalesDataTable[[#This Row],[Order Date]])</f>
        <v>2026</v>
      </c>
      <c r="D2627" s="14" t="str">
        <f>"Q"&amp;ROUNDUP(MONTH(SalesDataTable[[#This Row],[Order Date]])/3,0)</f>
        <v>Q4</v>
      </c>
      <c r="E2627" s="5">
        <f>MONTH(SalesDataTable[[#This Row],[Order Date]])</f>
        <v>12</v>
      </c>
      <c r="F2627" s="5" t="str">
        <f>TEXT(SalesDataTable[[#This Row],[Order Date]], "MMM")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25">
        <f>SalesDataTable[[#This Row],[Units Sold]]*SalesDataTable[[#This Row],[Unit Price]]</f>
        <v>71.23</v>
      </c>
      <c r="V2627" s="8">
        <f>SalesDataTable[[#This Row],[Units Sold]]*SalesDataTable[[#This Row],[Unit Price]]*SalesDataTable[[#This Row],[Discount %]]</f>
        <v>0</v>
      </c>
      <c r="W2627" s="5">
        <f>YEAR(SalesDataTable[[#This Row],[Order Date]])</f>
        <v>2026</v>
      </c>
      <c r="X2627" s="8" t="str">
        <f>"Q"&amp;ROUNDUP(MONTH(SalesDataTable[[#This Row],[Order Date]])/3,0)</f>
        <v>Q4</v>
      </c>
      <c r="Y2627" s="9">
        <f>MONTH(SalesDataTable[[#This Row],[Order Date]])</f>
        <v>12</v>
      </c>
      <c r="Z2627" s="8" t="str">
        <f>TEXT(SalesDataTable[[#This Row],[Order Date]],"mmm")</f>
        <v>Dec</v>
      </c>
    </row>
    <row r="2628" spans="1:26" ht="16">
      <c r="A2628" s="2">
        <v>2842</v>
      </c>
      <c r="B2628" s="3">
        <v>46376</v>
      </c>
      <c r="C2628" s="5">
        <f>YEAR(SalesDataTable[[#This Row],[Order Date]])</f>
        <v>2026</v>
      </c>
      <c r="D2628" s="14" t="str">
        <f>"Q"&amp;ROUNDUP(MONTH(SalesDataTable[[#This Row],[Order Date]])/3,0)</f>
        <v>Q4</v>
      </c>
      <c r="E2628" s="5">
        <f>MONTH(SalesDataTable[[#This Row],[Order Date]])</f>
        <v>12</v>
      </c>
      <c r="F2628" s="5" t="str">
        <f>TEXT(SalesDataTable[[#This Row],[Order Date]], "MMM")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25">
        <f>SalesDataTable[[#This Row],[Units Sold]]*SalesDataTable[[#This Row],[Unit Price]]</f>
        <v>255.10000000000002</v>
      </c>
      <c r="V2628" s="8">
        <f>SalesDataTable[[#This Row],[Units Sold]]*SalesDataTable[[#This Row],[Unit Price]]*SalesDataTable[[#This Row],[Discount %]]</f>
        <v>12.755000000000003</v>
      </c>
      <c r="W2628" s="5">
        <f>YEAR(SalesDataTable[[#This Row],[Order Date]])</f>
        <v>2026</v>
      </c>
      <c r="X2628" s="8" t="str">
        <f>"Q"&amp;ROUNDUP(MONTH(SalesDataTable[[#This Row],[Order Date]])/3,0)</f>
        <v>Q4</v>
      </c>
      <c r="Y2628" s="9">
        <f>MONTH(SalesDataTable[[#This Row],[Order Date]])</f>
        <v>12</v>
      </c>
      <c r="Z2628" s="8" t="str">
        <f>TEXT(SalesDataTable[[#This Row],[Order Date]],"mmm")</f>
        <v>Dec</v>
      </c>
    </row>
    <row r="2629" spans="1:26" ht="16">
      <c r="A2629" s="2">
        <v>3783</v>
      </c>
      <c r="B2629" s="3">
        <v>46376</v>
      </c>
      <c r="C2629" s="5">
        <f>YEAR(SalesDataTable[[#This Row],[Order Date]])</f>
        <v>2026</v>
      </c>
      <c r="D2629" s="14" t="str">
        <f>"Q"&amp;ROUNDUP(MONTH(SalesDataTable[[#This Row],[Order Date]])/3,0)</f>
        <v>Q4</v>
      </c>
      <c r="E2629" s="5">
        <f>MONTH(SalesDataTable[[#This Row],[Order Date]])</f>
        <v>12</v>
      </c>
      <c r="F2629" s="5" t="str">
        <f>TEXT(SalesDataTable[[#This Row],[Order Date]], "MMM")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25">
        <f>SalesDataTable[[#This Row],[Units Sold]]*SalesDataTable[[#This Row],[Unit Price]]</f>
        <v>130.52000000000001</v>
      </c>
      <c r="V2629" s="8">
        <f>SalesDataTable[[#This Row],[Units Sold]]*SalesDataTable[[#This Row],[Unit Price]]*SalesDataTable[[#This Row],[Discount %]]</f>
        <v>13.052000000000001</v>
      </c>
      <c r="W2629" s="5">
        <f>YEAR(SalesDataTable[[#This Row],[Order Date]])</f>
        <v>2026</v>
      </c>
      <c r="X2629" s="8" t="str">
        <f>"Q"&amp;ROUNDUP(MONTH(SalesDataTable[[#This Row],[Order Date]])/3,0)</f>
        <v>Q4</v>
      </c>
      <c r="Y2629" s="9">
        <f>MONTH(SalesDataTable[[#This Row],[Order Date]])</f>
        <v>12</v>
      </c>
      <c r="Z2629" s="8" t="str">
        <f>TEXT(SalesDataTable[[#This Row],[Order Date]],"mmm")</f>
        <v>Dec</v>
      </c>
    </row>
    <row r="2630" spans="1:26" ht="16">
      <c r="A2630" s="2">
        <v>4484</v>
      </c>
      <c r="B2630" s="3">
        <v>46376</v>
      </c>
      <c r="C2630" s="5">
        <f>YEAR(SalesDataTable[[#This Row],[Order Date]])</f>
        <v>2026</v>
      </c>
      <c r="D2630" s="14" t="str">
        <f>"Q"&amp;ROUNDUP(MONTH(SalesDataTable[[#This Row],[Order Date]])/3,0)</f>
        <v>Q4</v>
      </c>
      <c r="E2630" s="5">
        <f>MONTH(SalesDataTable[[#This Row],[Order Date]])</f>
        <v>12</v>
      </c>
      <c r="F2630" s="5" t="str">
        <f>TEXT(SalesDataTable[[#This Row],[Order Date]], "MMM")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25">
        <f>SalesDataTable[[#This Row],[Units Sold]]*SalesDataTable[[#This Row],[Unit Price]]</f>
        <v>159.74</v>
      </c>
      <c r="V2630" s="8">
        <f>SalesDataTable[[#This Row],[Units Sold]]*SalesDataTable[[#This Row],[Unit Price]]*SalesDataTable[[#This Row],[Discount %]]</f>
        <v>23.961000000000002</v>
      </c>
      <c r="W2630" s="5">
        <f>YEAR(SalesDataTable[[#This Row],[Order Date]])</f>
        <v>2026</v>
      </c>
      <c r="X2630" s="8" t="str">
        <f>"Q"&amp;ROUNDUP(MONTH(SalesDataTable[[#This Row],[Order Date]])/3,0)</f>
        <v>Q4</v>
      </c>
      <c r="Y2630" s="9">
        <f>MONTH(SalesDataTable[[#This Row],[Order Date]])</f>
        <v>12</v>
      </c>
      <c r="Z2630" s="8" t="str">
        <f>TEXT(SalesDataTable[[#This Row],[Order Date]],"mmm")</f>
        <v>Dec</v>
      </c>
    </row>
    <row r="2631" spans="1:26" ht="16">
      <c r="A2631" s="2">
        <v>4597</v>
      </c>
      <c r="B2631" s="3">
        <v>46376</v>
      </c>
      <c r="C2631" s="5">
        <f>YEAR(SalesDataTable[[#This Row],[Order Date]])</f>
        <v>2026</v>
      </c>
      <c r="D2631" s="14" t="str">
        <f>"Q"&amp;ROUNDUP(MONTH(SalesDataTable[[#This Row],[Order Date]])/3,0)</f>
        <v>Q4</v>
      </c>
      <c r="E2631" s="5">
        <f>MONTH(SalesDataTable[[#This Row],[Order Date]])</f>
        <v>12</v>
      </c>
      <c r="F2631" s="5" t="str">
        <f>TEXT(SalesDataTable[[#This Row],[Order Date]], "MMM")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25">
        <f>SalesDataTable[[#This Row],[Units Sold]]*SalesDataTable[[#This Row],[Unit Price]]</f>
        <v>213.89999999999998</v>
      </c>
      <c r="V2631" s="8">
        <f>SalesDataTable[[#This Row],[Units Sold]]*SalesDataTable[[#This Row],[Unit Price]]*SalesDataTable[[#This Row],[Discount %]]</f>
        <v>21.39</v>
      </c>
      <c r="W2631" s="5">
        <f>YEAR(SalesDataTable[[#This Row],[Order Date]])</f>
        <v>2026</v>
      </c>
      <c r="X2631" s="8" t="str">
        <f>"Q"&amp;ROUNDUP(MONTH(SalesDataTable[[#This Row],[Order Date]])/3,0)</f>
        <v>Q4</v>
      </c>
      <c r="Y2631" s="9">
        <f>MONTH(SalesDataTable[[#This Row],[Order Date]])</f>
        <v>12</v>
      </c>
      <c r="Z2631" s="8" t="str">
        <f>TEXT(SalesDataTable[[#This Row],[Order Date]],"mmm")</f>
        <v>Dec</v>
      </c>
    </row>
    <row r="2632" spans="1:26" ht="16">
      <c r="A2632" s="2">
        <v>4917</v>
      </c>
      <c r="B2632" s="3">
        <v>46376</v>
      </c>
      <c r="C2632" s="5">
        <f>YEAR(SalesDataTable[[#This Row],[Order Date]])</f>
        <v>2026</v>
      </c>
      <c r="D2632" s="14" t="str">
        <f>"Q"&amp;ROUNDUP(MONTH(SalesDataTable[[#This Row],[Order Date]])/3,0)</f>
        <v>Q4</v>
      </c>
      <c r="E2632" s="5">
        <f>MONTH(SalesDataTable[[#This Row],[Order Date]])</f>
        <v>12</v>
      </c>
      <c r="F2632" s="5" t="str">
        <f>TEXT(SalesDataTable[[#This Row],[Order Date]], "MMM")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25">
        <f>SalesDataTable[[#This Row],[Units Sold]]*SalesDataTable[[#This Row],[Unit Price]]</f>
        <v>245.9</v>
      </c>
      <c r="V2632" s="8">
        <f>SalesDataTable[[#This Row],[Units Sold]]*SalesDataTable[[#This Row],[Unit Price]]*SalesDataTable[[#This Row],[Discount %]]</f>
        <v>24.590000000000003</v>
      </c>
      <c r="W2632" s="5">
        <f>YEAR(SalesDataTable[[#This Row],[Order Date]])</f>
        <v>2026</v>
      </c>
      <c r="X2632" s="8" t="str">
        <f>"Q"&amp;ROUNDUP(MONTH(SalesDataTable[[#This Row],[Order Date]])/3,0)</f>
        <v>Q4</v>
      </c>
      <c r="Y2632" s="9">
        <f>MONTH(SalesDataTable[[#This Row],[Order Date]])</f>
        <v>12</v>
      </c>
      <c r="Z2632" s="8" t="str">
        <f>TEXT(SalesDataTable[[#This Row],[Order Date]],"mmm")</f>
        <v>Dec</v>
      </c>
    </row>
    <row r="2633" spans="1:26" ht="16">
      <c r="A2633" s="2">
        <v>629</v>
      </c>
      <c r="B2633" s="3">
        <v>46377</v>
      </c>
      <c r="C2633" s="5">
        <f>YEAR(SalesDataTable[[#This Row],[Order Date]])</f>
        <v>2026</v>
      </c>
      <c r="D2633" s="14" t="str">
        <f>"Q"&amp;ROUNDUP(MONTH(SalesDataTable[[#This Row],[Order Date]])/3,0)</f>
        <v>Q4</v>
      </c>
      <c r="E2633" s="5">
        <f>MONTH(SalesDataTable[[#This Row],[Order Date]])</f>
        <v>12</v>
      </c>
      <c r="F2633" s="5" t="str">
        <f>TEXT(SalesDataTable[[#This Row],[Order Date]], "MMM")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25">
        <f>SalesDataTable[[#This Row],[Units Sold]]*SalesDataTable[[#This Row],[Unit Price]]</f>
        <v>100.08</v>
      </c>
      <c r="V2633" s="8">
        <f>SalesDataTable[[#This Row],[Units Sold]]*SalesDataTable[[#This Row],[Unit Price]]*SalesDataTable[[#This Row],[Discount %]]</f>
        <v>5.0040000000000004</v>
      </c>
      <c r="W2633" s="5">
        <f>YEAR(SalesDataTable[[#This Row],[Order Date]])</f>
        <v>2026</v>
      </c>
      <c r="X2633" s="8" t="str">
        <f>"Q"&amp;ROUNDUP(MONTH(SalesDataTable[[#This Row],[Order Date]])/3,0)</f>
        <v>Q4</v>
      </c>
      <c r="Y2633" s="9">
        <f>MONTH(SalesDataTable[[#This Row],[Order Date]])</f>
        <v>12</v>
      </c>
      <c r="Z2633" s="8" t="str">
        <f>TEXT(SalesDataTable[[#This Row],[Order Date]],"mmm")</f>
        <v>Dec</v>
      </c>
    </row>
    <row r="2634" spans="1:26" ht="16">
      <c r="A2634" s="2">
        <v>1373</v>
      </c>
      <c r="B2634" s="3">
        <v>46377</v>
      </c>
      <c r="C2634" s="5">
        <f>YEAR(SalesDataTable[[#This Row],[Order Date]])</f>
        <v>2026</v>
      </c>
      <c r="D2634" s="14" t="str">
        <f>"Q"&amp;ROUNDUP(MONTH(SalesDataTable[[#This Row],[Order Date]])/3,0)</f>
        <v>Q4</v>
      </c>
      <c r="E2634" s="5">
        <f>MONTH(SalesDataTable[[#This Row],[Order Date]])</f>
        <v>12</v>
      </c>
      <c r="F2634" s="5" t="str">
        <f>TEXT(SalesDataTable[[#This Row],[Order Date]], "MMM")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25">
        <f>SalesDataTable[[#This Row],[Units Sold]]*SalesDataTable[[#This Row],[Unit Price]]</f>
        <v>80.92</v>
      </c>
      <c r="V2634" s="8">
        <f>SalesDataTable[[#This Row],[Units Sold]]*SalesDataTable[[#This Row],[Unit Price]]*SalesDataTable[[#This Row],[Discount %]]</f>
        <v>4.0460000000000003</v>
      </c>
      <c r="W2634" s="5">
        <f>YEAR(SalesDataTable[[#This Row],[Order Date]])</f>
        <v>2026</v>
      </c>
      <c r="X2634" s="8" t="str">
        <f>"Q"&amp;ROUNDUP(MONTH(SalesDataTable[[#This Row],[Order Date]])/3,0)</f>
        <v>Q4</v>
      </c>
      <c r="Y2634" s="9">
        <f>MONTH(SalesDataTable[[#This Row],[Order Date]])</f>
        <v>12</v>
      </c>
      <c r="Z2634" s="8" t="str">
        <f>TEXT(SalesDataTable[[#This Row],[Order Date]],"mmm")</f>
        <v>Dec</v>
      </c>
    </row>
    <row r="2635" spans="1:26" ht="16">
      <c r="A2635" s="2">
        <v>1668</v>
      </c>
      <c r="B2635" s="3">
        <v>46377</v>
      </c>
      <c r="C2635" s="5">
        <f>YEAR(SalesDataTable[[#This Row],[Order Date]])</f>
        <v>2026</v>
      </c>
      <c r="D2635" s="14" t="str">
        <f>"Q"&amp;ROUNDUP(MONTH(SalesDataTable[[#This Row],[Order Date]])/3,0)</f>
        <v>Q4</v>
      </c>
      <c r="E2635" s="5">
        <f>MONTH(SalesDataTable[[#This Row],[Order Date]])</f>
        <v>12</v>
      </c>
      <c r="F2635" s="5" t="str">
        <f>TEXT(SalesDataTable[[#This Row],[Order Date]], "MMM")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25">
        <f>SalesDataTable[[#This Row],[Units Sold]]*SalesDataTable[[#This Row],[Unit Price]]</f>
        <v>302.10000000000002</v>
      </c>
      <c r="V2635" s="8">
        <f>SalesDataTable[[#This Row],[Units Sold]]*SalesDataTable[[#This Row],[Unit Price]]*SalesDataTable[[#This Row],[Discount %]]</f>
        <v>45.315000000000005</v>
      </c>
      <c r="W2635" s="5">
        <f>YEAR(SalesDataTable[[#This Row],[Order Date]])</f>
        <v>2026</v>
      </c>
      <c r="X2635" s="8" t="str">
        <f>"Q"&amp;ROUNDUP(MONTH(SalesDataTable[[#This Row],[Order Date]])/3,0)</f>
        <v>Q4</v>
      </c>
      <c r="Y2635" s="9">
        <f>MONTH(SalesDataTable[[#This Row],[Order Date]])</f>
        <v>12</v>
      </c>
      <c r="Z2635" s="8" t="str">
        <f>TEXT(SalesDataTable[[#This Row],[Order Date]],"mmm")</f>
        <v>Dec</v>
      </c>
    </row>
    <row r="2636" spans="1:26" ht="16">
      <c r="A2636" s="2">
        <v>2646</v>
      </c>
      <c r="B2636" s="3">
        <v>46377</v>
      </c>
      <c r="C2636" s="5">
        <f>YEAR(SalesDataTable[[#This Row],[Order Date]])</f>
        <v>2026</v>
      </c>
      <c r="D2636" s="14" t="str">
        <f>"Q"&amp;ROUNDUP(MONTH(SalesDataTable[[#This Row],[Order Date]])/3,0)</f>
        <v>Q4</v>
      </c>
      <c r="E2636" s="5">
        <f>MONTH(SalesDataTable[[#This Row],[Order Date]])</f>
        <v>12</v>
      </c>
      <c r="F2636" s="5" t="str">
        <f>TEXT(SalesDataTable[[#This Row],[Order Date]], "MMM")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25">
        <f>SalesDataTable[[#This Row],[Units Sold]]*SalesDataTable[[#This Row],[Unit Price]]</f>
        <v>35.799999999999997</v>
      </c>
      <c r="V2636" s="8">
        <f>SalesDataTable[[#This Row],[Units Sold]]*SalesDataTable[[#This Row],[Unit Price]]*SalesDataTable[[#This Row],[Discount %]]</f>
        <v>1.79</v>
      </c>
      <c r="W2636" s="5">
        <f>YEAR(SalesDataTable[[#This Row],[Order Date]])</f>
        <v>2026</v>
      </c>
      <c r="X2636" s="8" t="str">
        <f>"Q"&amp;ROUNDUP(MONTH(SalesDataTable[[#This Row],[Order Date]])/3,0)</f>
        <v>Q4</v>
      </c>
      <c r="Y2636" s="9">
        <f>MONTH(SalesDataTable[[#This Row],[Order Date]])</f>
        <v>12</v>
      </c>
      <c r="Z2636" s="8" t="str">
        <f>TEXT(SalesDataTable[[#This Row],[Order Date]],"mmm")</f>
        <v>Dec</v>
      </c>
    </row>
    <row r="2637" spans="1:26" ht="16">
      <c r="A2637" s="2">
        <v>3044</v>
      </c>
      <c r="B2637" s="3">
        <v>46377</v>
      </c>
      <c r="C2637" s="5">
        <f>YEAR(SalesDataTable[[#This Row],[Order Date]])</f>
        <v>2026</v>
      </c>
      <c r="D2637" s="14" t="str">
        <f>"Q"&amp;ROUNDUP(MONTH(SalesDataTable[[#This Row],[Order Date]])/3,0)</f>
        <v>Q4</v>
      </c>
      <c r="E2637" s="5">
        <f>MONTH(SalesDataTable[[#This Row],[Order Date]])</f>
        <v>12</v>
      </c>
      <c r="F2637" s="5" t="str">
        <f>TEXT(SalesDataTable[[#This Row],[Order Date]], "MMM")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25">
        <f>SalesDataTable[[#This Row],[Units Sold]]*SalesDataTable[[#This Row],[Unit Price]]</f>
        <v>162.56</v>
      </c>
      <c r="V2637" s="8">
        <f>SalesDataTable[[#This Row],[Units Sold]]*SalesDataTable[[#This Row],[Unit Price]]*SalesDataTable[[#This Row],[Discount %]]</f>
        <v>16.256</v>
      </c>
      <c r="W2637" s="5">
        <f>YEAR(SalesDataTable[[#This Row],[Order Date]])</f>
        <v>2026</v>
      </c>
      <c r="X2637" s="8" t="str">
        <f>"Q"&amp;ROUNDUP(MONTH(SalesDataTable[[#This Row],[Order Date]])/3,0)</f>
        <v>Q4</v>
      </c>
      <c r="Y2637" s="9">
        <f>MONTH(SalesDataTable[[#This Row],[Order Date]])</f>
        <v>12</v>
      </c>
      <c r="Z2637" s="8" t="str">
        <f>TEXT(SalesDataTable[[#This Row],[Order Date]],"mmm")</f>
        <v>Dec</v>
      </c>
    </row>
    <row r="2638" spans="1:26" ht="16">
      <c r="A2638" s="2">
        <v>3065</v>
      </c>
      <c r="B2638" s="3">
        <v>46377</v>
      </c>
      <c r="C2638" s="5">
        <f>YEAR(SalesDataTable[[#This Row],[Order Date]])</f>
        <v>2026</v>
      </c>
      <c r="D2638" s="14" t="str">
        <f>"Q"&amp;ROUNDUP(MONTH(SalesDataTable[[#This Row],[Order Date]])/3,0)</f>
        <v>Q4</v>
      </c>
      <c r="E2638" s="5">
        <f>MONTH(SalesDataTable[[#This Row],[Order Date]])</f>
        <v>12</v>
      </c>
      <c r="F2638" s="5" t="str">
        <f>TEXT(SalesDataTable[[#This Row],[Order Date]], "MMM")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25">
        <f>SalesDataTable[[#This Row],[Units Sold]]*SalesDataTable[[#This Row],[Unit Price]]</f>
        <v>244.53000000000003</v>
      </c>
      <c r="V2638" s="8">
        <f>SalesDataTable[[#This Row],[Units Sold]]*SalesDataTable[[#This Row],[Unit Price]]*SalesDataTable[[#This Row],[Discount %]]</f>
        <v>12.226500000000001</v>
      </c>
      <c r="W2638" s="5">
        <f>YEAR(SalesDataTable[[#This Row],[Order Date]])</f>
        <v>2026</v>
      </c>
      <c r="X2638" s="8" t="str">
        <f>"Q"&amp;ROUNDUP(MONTH(SalesDataTable[[#This Row],[Order Date]])/3,0)</f>
        <v>Q4</v>
      </c>
      <c r="Y2638" s="9">
        <f>MONTH(SalesDataTable[[#This Row],[Order Date]])</f>
        <v>12</v>
      </c>
      <c r="Z2638" s="8" t="str">
        <f>TEXT(SalesDataTable[[#This Row],[Order Date]],"mmm")</f>
        <v>Dec</v>
      </c>
    </row>
    <row r="2639" spans="1:26" ht="16">
      <c r="A2639" s="2">
        <v>3365</v>
      </c>
      <c r="B2639" s="3">
        <v>46377</v>
      </c>
      <c r="C2639" s="5">
        <f>YEAR(SalesDataTable[[#This Row],[Order Date]])</f>
        <v>2026</v>
      </c>
      <c r="D2639" s="14" t="str">
        <f>"Q"&amp;ROUNDUP(MONTH(SalesDataTable[[#This Row],[Order Date]])/3,0)</f>
        <v>Q4</v>
      </c>
      <c r="E2639" s="5">
        <f>MONTH(SalesDataTable[[#This Row],[Order Date]])</f>
        <v>12</v>
      </c>
      <c r="F2639" s="5" t="str">
        <f>TEXT(SalesDataTable[[#This Row],[Order Date]], "MMM")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25">
        <f>SalesDataTable[[#This Row],[Units Sold]]*SalesDataTable[[#This Row],[Unit Price]]</f>
        <v>244.8</v>
      </c>
      <c r="V2639" s="8">
        <f>SalesDataTable[[#This Row],[Units Sold]]*SalesDataTable[[#This Row],[Unit Price]]*SalesDataTable[[#This Row],[Discount %]]</f>
        <v>24.480000000000004</v>
      </c>
      <c r="W2639" s="5">
        <f>YEAR(SalesDataTable[[#This Row],[Order Date]])</f>
        <v>2026</v>
      </c>
      <c r="X2639" s="8" t="str">
        <f>"Q"&amp;ROUNDUP(MONTH(SalesDataTable[[#This Row],[Order Date]])/3,0)</f>
        <v>Q4</v>
      </c>
      <c r="Y2639" s="9">
        <f>MONTH(SalesDataTable[[#This Row],[Order Date]])</f>
        <v>12</v>
      </c>
      <c r="Z2639" s="8" t="str">
        <f>TEXT(SalesDataTable[[#This Row],[Order Date]],"mmm")</f>
        <v>Dec</v>
      </c>
    </row>
    <row r="2640" spans="1:26" ht="16">
      <c r="A2640" s="2">
        <v>4042</v>
      </c>
      <c r="B2640" s="3">
        <v>46377</v>
      </c>
      <c r="C2640" s="5">
        <f>YEAR(SalesDataTable[[#This Row],[Order Date]])</f>
        <v>2026</v>
      </c>
      <c r="D2640" s="14" t="str">
        <f>"Q"&amp;ROUNDUP(MONTH(SalesDataTable[[#This Row],[Order Date]])/3,0)</f>
        <v>Q4</v>
      </c>
      <c r="E2640" s="5">
        <f>MONTH(SalesDataTable[[#This Row],[Order Date]])</f>
        <v>12</v>
      </c>
      <c r="F2640" s="5" t="str">
        <f>TEXT(SalesDataTable[[#This Row],[Order Date]], "MMM")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25">
        <f>SalesDataTable[[#This Row],[Units Sold]]*SalesDataTable[[#This Row],[Unit Price]]</f>
        <v>45.94</v>
      </c>
      <c r="V2640" s="8">
        <f>SalesDataTable[[#This Row],[Units Sold]]*SalesDataTable[[#This Row],[Unit Price]]*SalesDataTable[[#This Row],[Discount %]]</f>
        <v>2.2970000000000002</v>
      </c>
      <c r="W2640" s="5">
        <f>YEAR(SalesDataTable[[#This Row],[Order Date]])</f>
        <v>2026</v>
      </c>
      <c r="X2640" s="8" t="str">
        <f>"Q"&amp;ROUNDUP(MONTH(SalesDataTable[[#This Row],[Order Date]])/3,0)</f>
        <v>Q4</v>
      </c>
      <c r="Y2640" s="9">
        <f>MONTH(SalesDataTable[[#This Row],[Order Date]])</f>
        <v>12</v>
      </c>
      <c r="Z2640" s="8" t="str">
        <f>TEXT(SalesDataTable[[#This Row],[Order Date]],"mmm")</f>
        <v>Dec</v>
      </c>
    </row>
    <row r="2641" spans="1:26" ht="16">
      <c r="A2641" s="2">
        <v>4635</v>
      </c>
      <c r="B2641" s="3">
        <v>46377</v>
      </c>
      <c r="C2641" s="5">
        <f>YEAR(SalesDataTable[[#This Row],[Order Date]])</f>
        <v>2026</v>
      </c>
      <c r="D2641" s="14" t="str">
        <f>"Q"&amp;ROUNDUP(MONTH(SalesDataTable[[#This Row],[Order Date]])/3,0)</f>
        <v>Q4</v>
      </c>
      <c r="E2641" s="5">
        <f>MONTH(SalesDataTable[[#This Row],[Order Date]])</f>
        <v>12</v>
      </c>
      <c r="F2641" s="5" t="str">
        <f>TEXT(SalesDataTable[[#This Row],[Order Date]], "MMM")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25">
        <f>SalesDataTable[[#This Row],[Units Sold]]*SalesDataTable[[#This Row],[Unit Price]]</f>
        <v>2953.35</v>
      </c>
      <c r="V2641" s="8">
        <f>SalesDataTable[[#This Row],[Units Sold]]*SalesDataTable[[#This Row],[Unit Price]]*SalesDataTable[[#This Row],[Discount %]]</f>
        <v>443.0025</v>
      </c>
      <c r="W2641" s="5">
        <f>YEAR(SalesDataTable[[#This Row],[Order Date]])</f>
        <v>2026</v>
      </c>
      <c r="X2641" s="8" t="str">
        <f>"Q"&amp;ROUNDUP(MONTH(SalesDataTable[[#This Row],[Order Date]])/3,0)</f>
        <v>Q4</v>
      </c>
      <c r="Y2641" s="9">
        <f>MONTH(SalesDataTable[[#This Row],[Order Date]])</f>
        <v>12</v>
      </c>
      <c r="Z2641" s="8" t="str">
        <f>TEXT(SalesDataTable[[#This Row],[Order Date]],"mmm")</f>
        <v>Dec</v>
      </c>
    </row>
    <row r="2642" spans="1:26" ht="16">
      <c r="A2642" s="2">
        <v>4748</v>
      </c>
      <c r="B2642" s="3">
        <v>46377</v>
      </c>
      <c r="C2642" s="5">
        <f>YEAR(SalesDataTable[[#This Row],[Order Date]])</f>
        <v>2026</v>
      </c>
      <c r="D2642" s="14" t="str">
        <f>"Q"&amp;ROUNDUP(MONTH(SalesDataTable[[#This Row],[Order Date]])/3,0)</f>
        <v>Q4</v>
      </c>
      <c r="E2642" s="5">
        <f>MONTH(SalesDataTable[[#This Row],[Order Date]])</f>
        <v>12</v>
      </c>
      <c r="F2642" s="5" t="str">
        <f>TEXT(SalesDataTable[[#This Row],[Order Date]], "MMM")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25">
        <f>SalesDataTable[[#This Row],[Units Sold]]*SalesDataTable[[#This Row],[Unit Price]]</f>
        <v>51.18</v>
      </c>
      <c r="V2642" s="8">
        <f>SalesDataTable[[#This Row],[Units Sold]]*SalesDataTable[[#This Row],[Unit Price]]*SalesDataTable[[#This Row],[Discount %]]</f>
        <v>2.5590000000000002</v>
      </c>
      <c r="W2642" s="5">
        <f>YEAR(SalesDataTable[[#This Row],[Order Date]])</f>
        <v>2026</v>
      </c>
      <c r="X2642" s="8" t="str">
        <f>"Q"&amp;ROUNDUP(MONTH(SalesDataTable[[#This Row],[Order Date]])/3,0)</f>
        <v>Q4</v>
      </c>
      <c r="Y2642" s="9">
        <f>MONTH(SalesDataTable[[#This Row],[Order Date]])</f>
        <v>12</v>
      </c>
      <c r="Z2642" s="8" t="str">
        <f>TEXT(SalesDataTable[[#This Row],[Order Date]],"mmm")</f>
        <v>Dec</v>
      </c>
    </row>
    <row r="2643" spans="1:26" ht="16">
      <c r="A2643" s="2">
        <v>342</v>
      </c>
      <c r="B2643" s="3">
        <v>46378</v>
      </c>
      <c r="C2643" s="5">
        <f>YEAR(SalesDataTable[[#This Row],[Order Date]])</f>
        <v>2026</v>
      </c>
      <c r="D2643" s="14" t="str">
        <f>"Q"&amp;ROUNDUP(MONTH(SalesDataTable[[#This Row],[Order Date]])/3,0)</f>
        <v>Q4</v>
      </c>
      <c r="E2643" s="5">
        <f>MONTH(SalesDataTable[[#This Row],[Order Date]])</f>
        <v>12</v>
      </c>
      <c r="F2643" s="5" t="str">
        <f>TEXT(SalesDataTable[[#This Row],[Order Date]], "MMM")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25">
        <f>SalesDataTable[[#This Row],[Units Sold]]*SalesDataTable[[#This Row],[Unit Price]]</f>
        <v>122.34</v>
      </c>
      <c r="V2643" s="8">
        <f>SalesDataTable[[#This Row],[Units Sold]]*SalesDataTable[[#This Row],[Unit Price]]*SalesDataTable[[#This Row],[Discount %]]</f>
        <v>18.350999999999999</v>
      </c>
      <c r="W2643" s="5">
        <f>YEAR(SalesDataTable[[#This Row],[Order Date]])</f>
        <v>2026</v>
      </c>
      <c r="X2643" s="8" t="str">
        <f>"Q"&amp;ROUNDUP(MONTH(SalesDataTable[[#This Row],[Order Date]])/3,0)</f>
        <v>Q4</v>
      </c>
      <c r="Y2643" s="9">
        <f>MONTH(SalesDataTable[[#This Row],[Order Date]])</f>
        <v>12</v>
      </c>
      <c r="Z2643" s="8" t="str">
        <f>TEXT(SalesDataTable[[#This Row],[Order Date]],"mmm")</f>
        <v>Dec</v>
      </c>
    </row>
    <row r="2644" spans="1:26" ht="16">
      <c r="A2644" s="2">
        <v>676</v>
      </c>
      <c r="B2644" s="3">
        <v>46378</v>
      </c>
      <c r="C2644" s="5">
        <f>YEAR(SalesDataTable[[#This Row],[Order Date]])</f>
        <v>2026</v>
      </c>
      <c r="D2644" s="14" t="str">
        <f>"Q"&amp;ROUNDUP(MONTH(SalesDataTable[[#This Row],[Order Date]])/3,0)</f>
        <v>Q4</v>
      </c>
      <c r="E2644" s="5">
        <f>MONTH(SalesDataTable[[#This Row],[Order Date]])</f>
        <v>12</v>
      </c>
      <c r="F2644" s="5" t="str">
        <f>TEXT(SalesDataTable[[#This Row],[Order Date]], "MMM")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25">
        <f>SalesDataTable[[#This Row],[Units Sold]]*SalesDataTable[[#This Row],[Unit Price]]</f>
        <v>195.63</v>
      </c>
      <c r="V2644" s="8">
        <f>SalesDataTable[[#This Row],[Units Sold]]*SalesDataTable[[#This Row],[Unit Price]]*SalesDataTable[[#This Row],[Discount %]]</f>
        <v>9.7815000000000012</v>
      </c>
      <c r="W2644" s="5">
        <f>YEAR(SalesDataTable[[#This Row],[Order Date]])</f>
        <v>2026</v>
      </c>
      <c r="X2644" s="8" t="str">
        <f>"Q"&amp;ROUNDUP(MONTH(SalesDataTable[[#This Row],[Order Date]])/3,0)</f>
        <v>Q4</v>
      </c>
      <c r="Y2644" s="9">
        <f>MONTH(SalesDataTable[[#This Row],[Order Date]])</f>
        <v>12</v>
      </c>
      <c r="Z2644" s="8" t="str">
        <f>TEXT(SalesDataTable[[#This Row],[Order Date]],"mmm")</f>
        <v>Dec</v>
      </c>
    </row>
    <row r="2645" spans="1:26" ht="16">
      <c r="A2645" s="2">
        <v>1912</v>
      </c>
      <c r="B2645" s="3">
        <v>46378</v>
      </c>
      <c r="C2645" s="5">
        <f>YEAR(SalesDataTable[[#This Row],[Order Date]])</f>
        <v>2026</v>
      </c>
      <c r="D2645" s="14" t="str">
        <f>"Q"&amp;ROUNDUP(MONTH(SalesDataTable[[#This Row],[Order Date]])/3,0)</f>
        <v>Q4</v>
      </c>
      <c r="E2645" s="5">
        <f>MONTH(SalesDataTable[[#This Row],[Order Date]])</f>
        <v>12</v>
      </c>
      <c r="F2645" s="5" t="str">
        <f>TEXT(SalesDataTable[[#This Row],[Order Date]], "MMM")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25">
        <f>SalesDataTable[[#This Row],[Units Sold]]*SalesDataTable[[#This Row],[Unit Price]]</f>
        <v>1348.6000000000001</v>
      </c>
      <c r="V2645" s="8">
        <f>SalesDataTable[[#This Row],[Units Sold]]*SalesDataTable[[#This Row],[Unit Price]]*SalesDataTable[[#This Row],[Discount %]]</f>
        <v>134.86000000000001</v>
      </c>
      <c r="W2645" s="5">
        <f>YEAR(SalesDataTable[[#This Row],[Order Date]])</f>
        <v>2026</v>
      </c>
      <c r="X2645" s="8" t="str">
        <f>"Q"&amp;ROUNDUP(MONTH(SalesDataTable[[#This Row],[Order Date]])/3,0)</f>
        <v>Q4</v>
      </c>
      <c r="Y2645" s="9">
        <f>MONTH(SalesDataTable[[#This Row],[Order Date]])</f>
        <v>12</v>
      </c>
      <c r="Z2645" s="8" t="str">
        <f>TEXT(SalesDataTable[[#This Row],[Order Date]],"mmm")</f>
        <v>Dec</v>
      </c>
    </row>
    <row r="2646" spans="1:26" ht="16">
      <c r="A2646" s="2">
        <v>2065</v>
      </c>
      <c r="B2646" s="3">
        <v>46378</v>
      </c>
      <c r="C2646" s="5">
        <f>YEAR(SalesDataTable[[#This Row],[Order Date]])</f>
        <v>2026</v>
      </c>
      <c r="D2646" s="14" t="str">
        <f>"Q"&amp;ROUNDUP(MONTH(SalesDataTable[[#This Row],[Order Date]])/3,0)</f>
        <v>Q4</v>
      </c>
      <c r="E2646" s="5">
        <f>MONTH(SalesDataTable[[#This Row],[Order Date]])</f>
        <v>12</v>
      </c>
      <c r="F2646" s="5" t="str">
        <f>TEXT(SalesDataTable[[#This Row],[Order Date]], "MMM")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25">
        <f>SalesDataTable[[#This Row],[Units Sold]]*SalesDataTable[[#This Row],[Unit Price]]</f>
        <v>83.15</v>
      </c>
      <c r="V2646" s="8">
        <f>SalesDataTable[[#This Row],[Units Sold]]*SalesDataTable[[#This Row],[Unit Price]]*SalesDataTable[[#This Row],[Discount %]]</f>
        <v>0</v>
      </c>
      <c r="W2646" s="5">
        <f>YEAR(SalesDataTable[[#This Row],[Order Date]])</f>
        <v>2026</v>
      </c>
      <c r="X2646" s="8" t="str">
        <f>"Q"&amp;ROUNDUP(MONTH(SalesDataTable[[#This Row],[Order Date]])/3,0)</f>
        <v>Q4</v>
      </c>
      <c r="Y2646" s="9">
        <f>MONTH(SalesDataTable[[#This Row],[Order Date]])</f>
        <v>12</v>
      </c>
      <c r="Z2646" s="8" t="str">
        <f>TEXT(SalesDataTable[[#This Row],[Order Date]],"mmm")</f>
        <v>Dec</v>
      </c>
    </row>
    <row r="2647" spans="1:26" ht="16">
      <c r="A2647" s="2">
        <v>3136</v>
      </c>
      <c r="B2647" s="3">
        <v>46378</v>
      </c>
      <c r="C2647" s="5">
        <f>YEAR(SalesDataTable[[#This Row],[Order Date]])</f>
        <v>2026</v>
      </c>
      <c r="D2647" s="14" t="str">
        <f>"Q"&amp;ROUNDUP(MONTH(SalesDataTable[[#This Row],[Order Date]])/3,0)</f>
        <v>Q4</v>
      </c>
      <c r="E2647" s="5">
        <f>MONTH(SalesDataTable[[#This Row],[Order Date]])</f>
        <v>12</v>
      </c>
      <c r="F2647" s="5" t="str">
        <f>TEXT(SalesDataTable[[#This Row],[Order Date]], "MMM")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25">
        <f>SalesDataTable[[#This Row],[Units Sold]]*SalesDataTable[[#This Row],[Unit Price]]</f>
        <v>81.599999999999994</v>
      </c>
      <c r="V2647" s="8">
        <f>SalesDataTable[[#This Row],[Units Sold]]*SalesDataTable[[#This Row],[Unit Price]]*SalesDataTable[[#This Row],[Discount %]]</f>
        <v>12.239999999999998</v>
      </c>
      <c r="W2647" s="5">
        <f>YEAR(SalesDataTable[[#This Row],[Order Date]])</f>
        <v>2026</v>
      </c>
      <c r="X2647" s="8" t="str">
        <f>"Q"&amp;ROUNDUP(MONTH(SalesDataTable[[#This Row],[Order Date]])/3,0)</f>
        <v>Q4</v>
      </c>
      <c r="Y2647" s="9">
        <f>MONTH(SalesDataTable[[#This Row],[Order Date]])</f>
        <v>12</v>
      </c>
      <c r="Z2647" s="8" t="str">
        <f>TEXT(SalesDataTable[[#This Row],[Order Date]],"mmm")</f>
        <v>Dec</v>
      </c>
    </row>
    <row r="2648" spans="1:26" ht="16">
      <c r="A2648" s="2">
        <v>3423</v>
      </c>
      <c r="B2648" s="3">
        <v>46378</v>
      </c>
      <c r="C2648" s="5">
        <f>YEAR(SalesDataTable[[#This Row],[Order Date]])</f>
        <v>2026</v>
      </c>
      <c r="D2648" s="14" t="str">
        <f>"Q"&amp;ROUNDUP(MONTH(SalesDataTable[[#This Row],[Order Date]])/3,0)</f>
        <v>Q4</v>
      </c>
      <c r="E2648" s="5">
        <f>MONTH(SalesDataTable[[#This Row],[Order Date]])</f>
        <v>12</v>
      </c>
      <c r="F2648" s="5" t="str">
        <f>TEXT(SalesDataTable[[#This Row],[Order Date]], "MMM")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25">
        <f>SalesDataTable[[#This Row],[Units Sold]]*SalesDataTable[[#This Row],[Unit Price]]</f>
        <v>238.35000000000002</v>
      </c>
      <c r="V2648" s="8">
        <f>SalesDataTable[[#This Row],[Units Sold]]*SalesDataTable[[#This Row],[Unit Price]]*SalesDataTable[[#This Row],[Discount %]]</f>
        <v>23.835000000000004</v>
      </c>
      <c r="W2648" s="5">
        <f>YEAR(SalesDataTable[[#This Row],[Order Date]])</f>
        <v>2026</v>
      </c>
      <c r="X2648" s="8" t="str">
        <f>"Q"&amp;ROUNDUP(MONTH(SalesDataTable[[#This Row],[Order Date]])/3,0)</f>
        <v>Q4</v>
      </c>
      <c r="Y2648" s="9">
        <f>MONTH(SalesDataTable[[#This Row],[Order Date]])</f>
        <v>12</v>
      </c>
      <c r="Z2648" s="8" t="str">
        <f>TEXT(SalesDataTable[[#This Row],[Order Date]],"mmm")</f>
        <v>Dec</v>
      </c>
    </row>
    <row r="2649" spans="1:26" ht="16">
      <c r="A2649" s="2">
        <v>3746</v>
      </c>
      <c r="B2649" s="3">
        <v>46378</v>
      </c>
      <c r="C2649" s="5">
        <f>YEAR(SalesDataTable[[#This Row],[Order Date]])</f>
        <v>2026</v>
      </c>
      <c r="D2649" s="14" t="str">
        <f>"Q"&amp;ROUNDUP(MONTH(SalesDataTable[[#This Row],[Order Date]])/3,0)</f>
        <v>Q4</v>
      </c>
      <c r="E2649" s="5">
        <f>MONTH(SalesDataTable[[#This Row],[Order Date]])</f>
        <v>12</v>
      </c>
      <c r="F2649" s="5" t="str">
        <f>TEXT(SalesDataTable[[#This Row],[Order Date]], "MMM")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25">
        <f>SalesDataTable[[#This Row],[Units Sold]]*SalesDataTable[[#This Row],[Unit Price]]</f>
        <v>101.92</v>
      </c>
      <c r="V2649" s="8">
        <f>SalesDataTable[[#This Row],[Units Sold]]*SalesDataTable[[#This Row],[Unit Price]]*SalesDataTable[[#This Row],[Discount %]]</f>
        <v>15.288</v>
      </c>
      <c r="W2649" s="5">
        <f>YEAR(SalesDataTable[[#This Row],[Order Date]])</f>
        <v>2026</v>
      </c>
      <c r="X2649" s="8" t="str">
        <f>"Q"&amp;ROUNDUP(MONTH(SalesDataTable[[#This Row],[Order Date]])/3,0)</f>
        <v>Q4</v>
      </c>
      <c r="Y2649" s="9">
        <f>MONTH(SalesDataTable[[#This Row],[Order Date]])</f>
        <v>12</v>
      </c>
      <c r="Z2649" s="8" t="str">
        <f>TEXT(SalesDataTable[[#This Row],[Order Date]],"mmm")</f>
        <v>Dec</v>
      </c>
    </row>
    <row r="2650" spans="1:26" ht="16">
      <c r="A2650" s="2">
        <v>1198</v>
      </c>
      <c r="B2650" s="3">
        <v>46379</v>
      </c>
      <c r="C2650" s="5">
        <f>YEAR(SalesDataTable[[#This Row],[Order Date]])</f>
        <v>2026</v>
      </c>
      <c r="D2650" s="14" t="str">
        <f>"Q"&amp;ROUNDUP(MONTH(SalesDataTable[[#This Row],[Order Date]])/3,0)</f>
        <v>Q4</v>
      </c>
      <c r="E2650" s="5">
        <f>MONTH(SalesDataTable[[#This Row],[Order Date]])</f>
        <v>12</v>
      </c>
      <c r="F2650" s="5" t="str">
        <f>TEXT(SalesDataTable[[#This Row],[Order Date]], "MMM")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25">
        <f>SalesDataTable[[#This Row],[Units Sold]]*SalesDataTable[[#This Row],[Unit Price]]</f>
        <v>238.45</v>
      </c>
      <c r="V2650" s="8">
        <f>SalesDataTable[[#This Row],[Units Sold]]*SalesDataTable[[#This Row],[Unit Price]]*SalesDataTable[[#This Row],[Discount %]]</f>
        <v>11.922499999999999</v>
      </c>
      <c r="W2650" s="5">
        <f>YEAR(SalesDataTable[[#This Row],[Order Date]])</f>
        <v>2026</v>
      </c>
      <c r="X2650" s="8" t="str">
        <f>"Q"&amp;ROUNDUP(MONTH(SalesDataTable[[#This Row],[Order Date]])/3,0)</f>
        <v>Q4</v>
      </c>
      <c r="Y2650" s="9">
        <f>MONTH(SalesDataTable[[#This Row],[Order Date]])</f>
        <v>12</v>
      </c>
      <c r="Z2650" s="8" t="str">
        <f>TEXT(SalesDataTable[[#This Row],[Order Date]],"mmm")</f>
        <v>Dec</v>
      </c>
    </row>
    <row r="2651" spans="1:26" ht="16">
      <c r="A2651" s="2">
        <v>2123</v>
      </c>
      <c r="B2651" s="3">
        <v>46379</v>
      </c>
      <c r="C2651" s="5">
        <f>YEAR(SalesDataTable[[#This Row],[Order Date]])</f>
        <v>2026</v>
      </c>
      <c r="D2651" s="14" t="str">
        <f>"Q"&amp;ROUNDUP(MONTH(SalesDataTable[[#This Row],[Order Date]])/3,0)</f>
        <v>Q4</v>
      </c>
      <c r="E2651" s="5">
        <f>MONTH(SalesDataTable[[#This Row],[Order Date]])</f>
        <v>12</v>
      </c>
      <c r="F2651" s="5" t="str">
        <f>TEXT(SalesDataTable[[#This Row],[Order Date]], "MMM")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25">
        <f>SalesDataTable[[#This Row],[Units Sold]]*SalesDataTable[[#This Row],[Unit Price]]</f>
        <v>91.08</v>
      </c>
      <c r="V2651" s="8">
        <f>SalesDataTable[[#This Row],[Units Sold]]*SalesDataTable[[#This Row],[Unit Price]]*SalesDataTable[[#This Row],[Discount %]]</f>
        <v>18.216000000000001</v>
      </c>
      <c r="W2651" s="5">
        <f>YEAR(SalesDataTable[[#This Row],[Order Date]])</f>
        <v>2026</v>
      </c>
      <c r="X2651" s="8" t="str">
        <f>"Q"&amp;ROUNDUP(MONTH(SalesDataTable[[#This Row],[Order Date]])/3,0)</f>
        <v>Q4</v>
      </c>
      <c r="Y2651" s="9">
        <f>MONTH(SalesDataTable[[#This Row],[Order Date]])</f>
        <v>12</v>
      </c>
      <c r="Z2651" s="8" t="str">
        <f>TEXT(SalesDataTable[[#This Row],[Order Date]],"mmm")</f>
        <v>Dec</v>
      </c>
    </row>
    <row r="2652" spans="1:26" ht="16">
      <c r="A2652" s="2">
        <v>2586</v>
      </c>
      <c r="B2652" s="3">
        <v>46379</v>
      </c>
      <c r="C2652" s="5">
        <f>YEAR(SalesDataTable[[#This Row],[Order Date]])</f>
        <v>2026</v>
      </c>
      <c r="D2652" s="14" t="str">
        <f>"Q"&amp;ROUNDUP(MONTH(SalesDataTable[[#This Row],[Order Date]])/3,0)</f>
        <v>Q4</v>
      </c>
      <c r="E2652" s="5">
        <f>MONTH(SalesDataTable[[#This Row],[Order Date]])</f>
        <v>12</v>
      </c>
      <c r="F2652" s="5" t="str">
        <f>TEXT(SalesDataTable[[#This Row],[Order Date]], "MMM")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25">
        <f>SalesDataTable[[#This Row],[Units Sold]]*SalesDataTable[[#This Row],[Unit Price]]</f>
        <v>143.84</v>
      </c>
      <c r="V2652" s="8">
        <f>SalesDataTable[[#This Row],[Units Sold]]*SalesDataTable[[#This Row],[Unit Price]]*SalesDataTable[[#This Row],[Discount %]]</f>
        <v>21.576000000000001</v>
      </c>
      <c r="W2652" s="5">
        <f>YEAR(SalesDataTable[[#This Row],[Order Date]])</f>
        <v>2026</v>
      </c>
      <c r="X2652" s="8" t="str">
        <f>"Q"&amp;ROUNDUP(MONTH(SalesDataTable[[#This Row],[Order Date]])/3,0)</f>
        <v>Q4</v>
      </c>
      <c r="Y2652" s="9">
        <f>MONTH(SalesDataTable[[#This Row],[Order Date]])</f>
        <v>12</v>
      </c>
      <c r="Z2652" s="8" t="str">
        <f>TEXT(SalesDataTable[[#This Row],[Order Date]],"mmm")</f>
        <v>Dec</v>
      </c>
    </row>
    <row r="2653" spans="1:26" ht="16">
      <c r="A2653" s="2">
        <v>3048</v>
      </c>
      <c r="B2653" s="3">
        <v>46379</v>
      </c>
      <c r="C2653" s="5">
        <f>YEAR(SalesDataTable[[#This Row],[Order Date]])</f>
        <v>2026</v>
      </c>
      <c r="D2653" s="14" t="str">
        <f>"Q"&amp;ROUNDUP(MONTH(SalesDataTable[[#This Row],[Order Date]])/3,0)</f>
        <v>Q4</v>
      </c>
      <c r="E2653" s="5">
        <f>MONTH(SalesDataTable[[#This Row],[Order Date]])</f>
        <v>12</v>
      </c>
      <c r="F2653" s="5" t="str">
        <f>TEXT(SalesDataTable[[#This Row],[Order Date]], "MMM")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25">
        <f>SalesDataTable[[#This Row],[Units Sold]]*SalesDataTable[[#This Row],[Unit Price]]</f>
        <v>102.66</v>
      </c>
      <c r="V2653" s="8">
        <f>SalesDataTable[[#This Row],[Units Sold]]*SalesDataTable[[#This Row],[Unit Price]]*SalesDataTable[[#This Row],[Discount %]]</f>
        <v>5.133</v>
      </c>
      <c r="W2653" s="5">
        <f>YEAR(SalesDataTable[[#This Row],[Order Date]])</f>
        <v>2026</v>
      </c>
      <c r="X2653" s="8" t="str">
        <f>"Q"&amp;ROUNDUP(MONTH(SalesDataTable[[#This Row],[Order Date]])/3,0)</f>
        <v>Q4</v>
      </c>
      <c r="Y2653" s="9">
        <f>MONTH(SalesDataTable[[#This Row],[Order Date]])</f>
        <v>12</v>
      </c>
      <c r="Z2653" s="8" t="str">
        <f>TEXT(SalesDataTable[[#This Row],[Order Date]],"mmm")</f>
        <v>Dec</v>
      </c>
    </row>
    <row r="2654" spans="1:26" ht="16">
      <c r="A2654" s="2">
        <v>3838</v>
      </c>
      <c r="B2654" s="3">
        <v>46379</v>
      </c>
      <c r="C2654" s="5">
        <f>YEAR(SalesDataTable[[#This Row],[Order Date]])</f>
        <v>2026</v>
      </c>
      <c r="D2654" s="14" t="str">
        <f>"Q"&amp;ROUNDUP(MONTH(SalesDataTable[[#This Row],[Order Date]])/3,0)</f>
        <v>Q4</v>
      </c>
      <c r="E2654" s="5">
        <f>MONTH(SalesDataTable[[#This Row],[Order Date]])</f>
        <v>12</v>
      </c>
      <c r="F2654" s="5" t="str">
        <f>TEXT(SalesDataTable[[#This Row],[Order Date]], "MMM")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25">
        <f>SalesDataTable[[#This Row],[Units Sold]]*SalesDataTable[[#This Row],[Unit Price]]</f>
        <v>80.64</v>
      </c>
      <c r="V2654" s="8">
        <f>SalesDataTable[[#This Row],[Units Sold]]*SalesDataTable[[#This Row],[Unit Price]]*SalesDataTable[[#This Row],[Discount %]]</f>
        <v>0</v>
      </c>
      <c r="W2654" s="5">
        <f>YEAR(SalesDataTable[[#This Row],[Order Date]])</f>
        <v>2026</v>
      </c>
      <c r="X2654" s="8" t="str">
        <f>"Q"&amp;ROUNDUP(MONTH(SalesDataTable[[#This Row],[Order Date]])/3,0)</f>
        <v>Q4</v>
      </c>
      <c r="Y2654" s="9">
        <f>MONTH(SalesDataTable[[#This Row],[Order Date]])</f>
        <v>12</v>
      </c>
      <c r="Z2654" s="8" t="str">
        <f>TEXT(SalesDataTable[[#This Row],[Order Date]],"mmm")</f>
        <v>Dec</v>
      </c>
    </row>
    <row r="2655" spans="1:26" ht="16">
      <c r="A2655" s="2">
        <v>4718</v>
      </c>
      <c r="B2655" s="3">
        <v>46379</v>
      </c>
      <c r="C2655" s="5">
        <f>YEAR(SalesDataTable[[#This Row],[Order Date]])</f>
        <v>2026</v>
      </c>
      <c r="D2655" s="14" t="str">
        <f>"Q"&amp;ROUNDUP(MONTH(SalesDataTable[[#This Row],[Order Date]])/3,0)</f>
        <v>Q4</v>
      </c>
      <c r="E2655" s="5">
        <f>MONTH(SalesDataTable[[#This Row],[Order Date]])</f>
        <v>12</v>
      </c>
      <c r="F2655" s="5" t="str">
        <f>TEXT(SalesDataTable[[#This Row],[Order Date]], "MMM")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25">
        <f>SalesDataTable[[#This Row],[Units Sold]]*SalesDataTable[[#This Row],[Unit Price]]</f>
        <v>157.58000000000001</v>
      </c>
      <c r="V2655" s="8">
        <f>SalesDataTable[[#This Row],[Units Sold]]*SalesDataTable[[#This Row],[Unit Price]]*SalesDataTable[[#This Row],[Discount %]]</f>
        <v>15.758000000000003</v>
      </c>
      <c r="W2655" s="5">
        <f>YEAR(SalesDataTable[[#This Row],[Order Date]])</f>
        <v>2026</v>
      </c>
      <c r="X2655" s="8" t="str">
        <f>"Q"&amp;ROUNDUP(MONTH(SalesDataTable[[#This Row],[Order Date]])/3,0)</f>
        <v>Q4</v>
      </c>
      <c r="Y2655" s="9">
        <f>MONTH(SalesDataTable[[#This Row],[Order Date]])</f>
        <v>12</v>
      </c>
      <c r="Z2655" s="8" t="str">
        <f>TEXT(SalesDataTable[[#This Row],[Order Date]],"mmm")</f>
        <v>Dec</v>
      </c>
    </row>
    <row r="2656" spans="1:26" ht="16">
      <c r="A2656" s="2">
        <v>4844</v>
      </c>
      <c r="B2656" s="3">
        <v>46379</v>
      </c>
      <c r="C2656" s="5">
        <f>YEAR(SalesDataTable[[#This Row],[Order Date]])</f>
        <v>2026</v>
      </c>
      <c r="D2656" s="14" t="str">
        <f>"Q"&amp;ROUNDUP(MONTH(SalesDataTable[[#This Row],[Order Date]])/3,0)</f>
        <v>Q4</v>
      </c>
      <c r="E2656" s="5">
        <f>MONTH(SalesDataTable[[#This Row],[Order Date]])</f>
        <v>12</v>
      </c>
      <c r="F2656" s="5" t="str">
        <f>TEXT(SalesDataTable[[#This Row],[Order Date]], "MMM")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25">
        <f>SalesDataTable[[#This Row],[Units Sold]]*SalesDataTable[[#This Row],[Unit Price]]</f>
        <v>36.4</v>
      </c>
      <c r="V2656" s="8">
        <f>SalesDataTable[[#This Row],[Units Sold]]*SalesDataTable[[#This Row],[Unit Price]]*SalesDataTable[[#This Row],[Discount %]]</f>
        <v>0</v>
      </c>
      <c r="W2656" s="5">
        <f>YEAR(SalesDataTable[[#This Row],[Order Date]])</f>
        <v>2026</v>
      </c>
      <c r="X2656" s="8" t="str">
        <f>"Q"&amp;ROUNDUP(MONTH(SalesDataTable[[#This Row],[Order Date]])/3,0)</f>
        <v>Q4</v>
      </c>
      <c r="Y2656" s="9">
        <f>MONTH(SalesDataTable[[#This Row],[Order Date]])</f>
        <v>12</v>
      </c>
      <c r="Z2656" s="8" t="str">
        <f>TEXT(SalesDataTable[[#This Row],[Order Date]],"mmm")</f>
        <v>Dec</v>
      </c>
    </row>
    <row r="2657" spans="1:26" ht="16">
      <c r="A2657" s="2">
        <v>678</v>
      </c>
      <c r="B2657" s="3">
        <v>46380</v>
      </c>
      <c r="C2657" s="5">
        <f>YEAR(SalesDataTable[[#This Row],[Order Date]])</f>
        <v>2026</v>
      </c>
      <c r="D2657" s="14" t="str">
        <f>"Q"&amp;ROUNDUP(MONTH(SalesDataTable[[#This Row],[Order Date]])/3,0)</f>
        <v>Q4</v>
      </c>
      <c r="E2657" s="5">
        <f>MONTH(SalesDataTable[[#This Row],[Order Date]])</f>
        <v>12</v>
      </c>
      <c r="F2657" s="5" t="str">
        <f>TEXT(SalesDataTable[[#This Row],[Order Date]], "MMM")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25">
        <f>SalesDataTable[[#This Row],[Units Sold]]*SalesDataTable[[#This Row],[Unit Price]]</f>
        <v>142.15</v>
      </c>
      <c r="V2657" s="8">
        <f>SalesDataTable[[#This Row],[Units Sold]]*SalesDataTable[[#This Row],[Unit Price]]*SalesDataTable[[#This Row],[Discount %]]</f>
        <v>7.1075000000000008</v>
      </c>
      <c r="W2657" s="5">
        <f>YEAR(SalesDataTable[[#This Row],[Order Date]])</f>
        <v>2026</v>
      </c>
      <c r="X2657" s="8" t="str">
        <f>"Q"&amp;ROUNDUP(MONTH(SalesDataTable[[#This Row],[Order Date]])/3,0)</f>
        <v>Q4</v>
      </c>
      <c r="Y2657" s="9">
        <f>MONTH(SalesDataTable[[#This Row],[Order Date]])</f>
        <v>12</v>
      </c>
      <c r="Z2657" s="8" t="str">
        <f>TEXT(SalesDataTable[[#This Row],[Order Date]],"mmm")</f>
        <v>Dec</v>
      </c>
    </row>
    <row r="2658" spans="1:26" ht="16">
      <c r="A2658" s="2">
        <v>1706</v>
      </c>
      <c r="B2658" s="3">
        <v>46380</v>
      </c>
      <c r="C2658" s="5">
        <f>YEAR(SalesDataTable[[#This Row],[Order Date]])</f>
        <v>2026</v>
      </c>
      <c r="D2658" s="14" t="str">
        <f>"Q"&amp;ROUNDUP(MONTH(SalesDataTable[[#This Row],[Order Date]])/3,0)</f>
        <v>Q4</v>
      </c>
      <c r="E2658" s="5">
        <f>MONTH(SalesDataTable[[#This Row],[Order Date]])</f>
        <v>12</v>
      </c>
      <c r="F2658" s="5" t="str">
        <f>TEXT(SalesDataTable[[#This Row],[Order Date]], "MMM")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25">
        <f>SalesDataTable[[#This Row],[Units Sold]]*SalesDataTable[[#This Row],[Unit Price]]</f>
        <v>664.76</v>
      </c>
      <c r="V2658" s="8">
        <f>SalesDataTable[[#This Row],[Units Sold]]*SalesDataTable[[#This Row],[Unit Price]]*SalesDataTable[[#This Row],[Discount %]]</f>
        <v>33.238</v>
      </c>
      <c r="W2658" s="5">
        <f>YEAR(SalesDataTable[[#This Row],[Order Date]])</f>
        <v>2026</v>
      </c>
      <c r="X2658" s="8" t="str">
        <f>"Q"&amp;ROUNDUP(MONTH(SalesDataTable[[#This Row],[Order Date]])/3,0)</f>
        <v>Q4</v>
      </c>
      <c r="Y2658" s="9">
        <f>MONTH(SalesDataTable[[#This Row],[Order Date]])</f>
        <v>12</v>
      </c>
      <c r="Z2658" s="8" t="str">
        <f>TEXT(SalesDataTable[[#This Row],[Order Date]],"mmm")</f>
        <v>Dec</v>
      </c>
    </row>
    <row r="2659" spans="1:26" ht="16">
      <c r="A2659" s="2">
        <v>3034</v>
      </c>
      <c r="B2659" s="3">
        <v>46380</v>
      </c>
      <c r="C2659" s="5">
        <f>YEAR(SalesDataTable[[#This Row],[Order Date]])</f>
        <v>2026</v>
      </c>
      <c r="D2659" s="14" t="str">
        <f>"Q"&amp;ROUNDUP(MONTH(SalesDataTable[[#This Row],[Order Date]])/3,0)</f>
        <v>Q4</v>
      </c>
      <c r="E2659" s="5">
        <f>MONTH(SalesDataTable[[#This Row],[Order Date]])</f>
        <v>12</v>
      </c>
      <c r="F2659" s="5" t="str">
        <f>TEXT(SalesDataTable[[#This Row],[Order Date]], "MMM")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25">
        <f>SalesDataTable[[#This Row],[Units Sold]]*SalesDataTable[[#This Row],[Unit Price]]</f>
        <v>122.18</v>
      </c>
      <c r="V2659" s="8">
        <f>SalesDataTable[[#This Row],[Units Sold]]*SalesDataTable[[#This Row],[Unit Price]]*SalesDataTable[[#This Row],[Discount %]]</f>
        <v>18.327000000000002</v>
      </c>
      <c r="W2659" s="5">
        <f>YEAR(SalesDataTable[[#This Row],[Order Date]])</f>
        <v>2026</v>
      </c>
      <c r="X2659" s="8" t="str">
        <f>"Q"&amp;ROUNDUP(MONTH(SalesDataTable[[#This Row],[Order Date]])/3,0)</f>
        <v>Q4</v>
      </c>
      <c r="Y2659" s="9">
        <f>MONTH(SalesDataTable[[#This Row],[Order Date]])</f>
        <v>12</v>
      </c>
      <c r="Z2659" s="8" t="str">
        <f>TEXT(SalesDataTable[[#This Row],[Order Date]],"mmm")</f>
        <v>Dec</v>
      </c>
    </row>
    <row r="2660" spans="1:26" ht="16">
      <c r="A2660" s="2">
        <v>3883</v>
      </c>
      <c r="B2660" s="3">
        <v>46380</v>
      </c>
      <c r="C2660" s="5">
        <f>YEAR(SalesDataTable[[#This Row],[Order Date]])</f>
        <v>2026</v>
      </c>
      <c r="D2660" s="14" t="str">
        <f>"Q"&amp;ROUNDUP(MONTH(SalesDataTable[[#This Row],[Order Date]])/3,0)</f>
        <v>Q4</v>
      </c>
      <c r="E2660" s="5">
        <f>MONTH(SalesDataTable[[#This Row],[Order Date]])</f>
        <v>12</v>
      </c>
      <c r="F2660" s="5" t="str">
        <f>TEXT(SalesDataTable[[#This Row],[Order Date]], "MMM")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25">
        <f>SalesDataTable[[#This Row],[Units Sold]]*SalesDataTable[[#This Row],[Unit Price]]</f>
        <v>125.66</v>
      </c>
      <c r="V2660" s="8">
        <f>SalesDataTable[[#This Row],[Units Sold]]*SalesDataTable[[#This Row],[Unit Price]]*SalesDataTable[[#This Row],[Discount %]]</f>
        <v>18.849</v>
      </c>
      <c r="W2660" s="5">
        <f>YEAR(SalesDataTable[[#This Row],[Order Date]])</f>
        <v>2026</v>
      </c>
      <c r="X2660" s="8" t="str">
        <f>"Q"&amp;ROUNDUP(MONTH(SalesDataTable[[#This Row],[Order Date]])/3,0)</f>
        <v>Q4</v>
      </c>
      <c r="Y2660" s="9">
        <f>MONTH(SalesDataTable[[#This Row],[Order Date]])</f>
        <v>12</v>
      </c>
      <c r="Z2660" s="8" t="str">
        <f>TEXT(SalesDataTable[[#This Row],[Order Date]],"mmm")</f>
        <v>Dec</v>
      </c>
    </row>
    <row r="2661" spans="1:26" ht="16">
      <c r="A2661" s="2">
        <v>4342</v>
      </c>
      <c r="B2661" s="3">
        <v>46380</v>
      </c>
      <c r="C2661" s="5">
        <f>YEAR(SalesDataTable[[#This Row],[Order Date]])</f>
        <v>2026</v>
      </c>
      <c r="D2661" s="14" t="str">
        <f>"Q"&amp;ROUNDUP(MONTH(SalesDataTable[[#This Row],[Order Date]])/3,0)</f>
        <v>Q4</v>
      </c>
      <c r="E2661" s="5">
        <f>MONTH(SalesDataTable[[#This Row],[Order Date]])</f>
        <v>12</v>
      </c>
      <c r="F2661" s="5" t="str">
        <f>TEXT(SalesDataTable[[#This Row],[Order Date]], "MMM")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25">
        <f>SalesDataTable[[#This Row],[Units Sold]]*SalesDataTable[[#This Row],[Unit Price]]</f>
        <v>94.76</v>
      </c>
      <c r="V2661" s="8">
        <f>SalesDataTable[[#This Row],[Units Sold]]*SalesDataTable[[#This Row],[Unit Price]]*SalesDataTable[[#This Row],[Discount %]]</f>
        <v>4.7380000000000004</v>
      </c>
      <c r="W2661" s="5">
        <f>YEAR(SalesDataTable[[#This Row],[Order Date]])</f>
        <v>2026</v>
      </c>
      <c r="X2661" s="8" t="str">
        <f>"Q"&amp;ROUNDUP(MONTH(SalesDataTable[[#This Row],[Order Date]])/3,0)</f>
        <v>Q4</v>
      </c>
      <c r="Y2661" s="9">
        <f>MONTH(SalesDataTable[[#This Row],[Order Date]])</f>
        <v>12</v>
      </c>
      <c r="Z2661" s="8" t="str">
        <f>TEXT(SalesDataTable[[#This Row],[Order Date]],"mmm")</f>
        <v>Dec</v>
      </c>
    </row>
    <row r="2662" spans="1:26" ht="16">
      <c r="A2662" s="2">
        <v>4468</v>
      </c>
      <c r="B2662" s="3">
        <v>46380</v>
      </c>
      <c r="C2662" s="5">
        <f>YEAR(SalesDataTable[[#This Row],[Order Date]])</f>
        <v>2026</v>
      </c>
      <c r="D2662" s="14" t="str">
        <f>"Q"&amp;ROUNDUP(MONTH(SalesDataTable[[#This Row],[Order Date]])/3,0)</f>
        <v>Q4</v>
      </c>
      <c r="E2662" s="5">
        <f>MONTH(SalesDataTable[[#This Row],[Order Date]])</f>
        <v>12</v>
      </c>
      <c r="F2662" s="5" t="str">
        <f>TEXT(SalesDataTable[[#This Row],[Order Date]], "MMM")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25">
        <f>SalesDataTable[[#This Row],[Units Sold]]*SalesDataTable[[#This Row],[Unit Price]]</f>
        <v>80.8</v>
      </c>
      <c r="V2662" s="8">
        <f>SalesDataTable[[#This Row],[Units Sold]]*SalesDataTable[[#This Row],[Unit Price]]*SalesDataTable[[#This Row],[Discount %]]</f>
        <v>4.04</v>
      </c>
      <c r="W2662" s="5">
        <f>YEAR(SalesDataTable[[#This Row],[Order Date]])</f>
        <v>2026</v>
      </c>
      <c r="X2662" s="8" t="str">
        <f>"Q"&amp;ROUNDUP(MONTH(SalesDataTable[[#This Row],[Order Date]])/3,0)</f>
        <v>Q4</v>
      </c>
      <c r="Y2662" s="9">
        <f>MONTH(SalesDataTable[[#This Row],[Order Date]])</f>
        <v>12</v>
      </c>
      <c r="Z2662" s="8" t="str">
        <f>TEXT(SalesDataTable[[#This Row],[Order Date]],"mmm")</f>
        <v>Dec</v>
      </c>
    </row>
    <row r="2663" spans="1:26" ht="16">
      <c r="A2663" s="2">
        <v>7</v>
      </c>
      <c r="B2663" s="3">
        <v>46381</v>
      </c>
      <c r="C2663" s="5">
        <f>YEAR(SalesDataTable[[#This Row],[Order Date]])</f>
        <v>2026</v>
      </c>
      <c r="D2663" s="14" t="str">
        <f>"Q"&amp;ROUNDUP(MONTH(SalesDataTable[[#This Row],[Order Date]])/3,0)</f>
        <v>Q4</v>
      </c>
      <c r="E2663" s="5">
        <f>MONTH(SalesDataTable[[#This Row],[Order Date]])</f>
        <v>12</v>
      </c>
      <c r="F2663" s="5" t="str">
        <f>TEXT(SalesDataTable[[#This Row],[Order Date]], "MMM")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25">
        <f>SalesDataTable[[#This Row],[Units Sold]]*SalesDataTable[[#This Row],[Unit Price]]</f>
        <v>517.6</v>
      </c>
      <c r="V2663" s="8">
        <f>SalesDataTable[[#This Row],[Units Sold]]*SalesDataTable[[#This Row],[Unit Price]]*SalesDataTable[[#This Row],[Discount %]]</f>
        <v>51.760000000000005</v>
      </c>
      <c r="W2663" s="5">
        <f>YEAR(SalesDataTable[[#This Row],[Order Date]])</f>
        <v>2026</v>
      </c>
      <c r="X2663" s="8" t="str">
        <f>"Q"&amp;ROUNDUP(MONTH(SalesDataTable[[#This Row],[Order Date]])/3,0)</f>
        <v>Q4</v>
      </c>
      <c r="Y2663" s="9">
        <f>MONTH(SalesDataTable[[#This Row],[Order Date]])</f>
        <v>12</v>
      </c>
      <c r="Z2663" s="8" t="str">
        <f>TEXT(SalesDataTable[[#This Row],[Order Date]],"mmm")</f>
        <v>Dec</v>
      </c>
    </row>
    <row r="2664" spans="1:26" ht="16">
      <c r="A2664" s="2">
        <v>658</v>
      </c>
      <c r="B2664" s="3">
        <v>46381</v>
      </c>
      <c r="C2664" s="5">
        <f>YEAR(SalesDataTable[[#This Row],[Order Date]])</f>
        <v>2026</v>
      </c>
      <c r="D2664" s="14" t="str">
        <f>"Q"&amp;ROUNDUP(MONTH(SalesDataTable[[#This Row],[Order Date]])/3,0)</f>
        <v>Q4</v>
      </c>
      <c r="E2664" s="5">
        <f>MONTH(SalesDataTable[[#This Row],[Order Date]])</f>
        <v>12</v>
      </c>
      <c r="F2664" s="5" t="str">
        <f>TEXT(SalesDataTable[[#This Row],[Order Date]], "MMM")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25">
        <f>SalesDataTable[[#This Row],[Units Sold]]*SalesDataTable[[#This Row],[Unit Price]]</f>
        <v>306.77999999999997</v>
      </c>
      <c r="V2664" s="8">
        <f>SalesDataTable[[#This Row],[Units Sold]]*SalesDataTable[[#This Row],[Unit Price]]*SalesDataTable[[#This Row],[Discount %]]</f>
        <v>15.338999999999999</v>
      </c>
      <c r="W2664" s="5">
        <f>YEAR(SalesDataTable[[#This Row],[Order Date]])</f>
        <v>2026</v>
      </c>
      <c r="X2664" s="8" t="str">
        <f>"Q"&amp;ROUNDUP(MONTH(SalesDataTable[[#This Row],[Order Date]])/3,0)</f>
        <v>Q4</v>
      </c>
      <c r="Y2664" s="9">
        <f>MONTH(SalesDataTable[[#This Row],[Order Date]])</f>
        <v>12</v>
      </c>
      <c r="Z2664" s="8" t="str">
        <f>TEXT(SalesDataTable[[#This Row],[Order Date]],"mmm")</f>
        <v>Dec</v>
      </c>
    </row>
    <row r="2665" spans="1:26" ht="16">
      <c r="A2665" s="2">
        <v>1192</v>
      </c>
      <c r="B2665" s="3">
        <v>46381</v>
      </c>
      <c r="C2665" s="5">
        <f>YEAR(SalesDataTable[[#This Row],[Order Date]])</f>
        <v>2026</v>
      </c>
      <c r="D2665" s="14" t="str">
        <f>"Q"&amp;ROUNDUP(MONTH(SalesDataTable[[#This Row],[Order Date]])/3,0)</f>
        <v>Q4</v>
      </c>
      <c r="E2665" s="5">
        <f>MONTH(SalesDataTable[[#This Row],[Order Date]])</f>
        <v>12</v>
      </c>
      <c r="F2665" s="5" t="str">
        <f>TEXT(SalesDataTable[[#This Row],[Order Date]], "MMM")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25">
        <f>SalesDataTable[[#This Row],[Units Sold]]*SalesDataTable[[#This Row],[Unit Price]]</f>
        <v>236.94</v>
      </c>
      <c r="V2665" s="8">
        <f>SalesDataTable[[#This Row],[Units Sold]]*SalesDataTable[[#This Row],[Unit Price]]*SalesDataTable[[#This Row],[Discount %]]</f>
        <v>11.847000000000001</v>
      </c>
      <c r="W2665" s="5">
        <f>YEAR(SalesDataTable[[#This Row],[Order Date]])</f>
        <v>2026</v>
      </c>
      <c r="X2665" s="8" t="str">
        <f>"Q"&amp;ROUNDUP(MONTH(SalesDataTable[[#This Row],[Order Date]])/3,0)</f>
        <v>Q4</v>
      </c>
      <c r="Y2665" s="9">
        <f>MONTH(SalesDataTable[[#This Row],[Order Date]])</f>
        <v>12</v>
      </c>
      <c r="Z2665" s="8" t="str">
        <f>TEXT(SalesDataTable[[#This Row],[Order Date]],"mmm")</f>
        <v>Dec</v>
      </c>
    </row>
    <row r="2666" spans="1:26" ht="16">
      <c r="A2666" s="2">
        <v>3852</v>
      </c>
      <c r="B2666" s="3">
        <v>46381</v>
      </c>
      <c r="C2666" s="5">
        <f>YEAR(SalesDataTable[[#This Row],[Order Date]])</f>
        <v>2026</v>
      </c>
      <c r="D2666" s="14" t="str">
        <f>"Q"&amp;ROUNDUP(MONTH(SalesDataTable[[#This Row],[Order Date]])/3,0)</f>
        <v>Q4</v>
      </c>
      <c r="E2666" s="5">
        <f>MONTH(SalesDataTable[[#This Row],[Order Date]])</f>
        <v>12</v>
      </c>
      <c r="F2666" s="5" t="str">
        <f>TEXT(SalesDataTable[[#This Row],[Order Date]], "MMM")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25">
        <f>SalesDataTable[[#This Row],[Units Sold]]*SalesDataTable[[#This Row],[Unit Price]]</f>
        <v>35.54</v>
      </c>
      <c r="V2666" s="8">
        <f>SalesDataTable[[#This Row],[Units Sold]]*SalesDataTable[[#This Row],[Unit Price]]*SalesDataTable[[#This Row],[Discount %]]</f>
        <v>3.5540000000000003</v>
      </c>
      <c r="W2666" s="5">
        <f>YEAR(SalesDataTable[[#This Row],[Order Date]])</f>
        <v>2026</v>
      </c>
      <c r="X2666" s="8" t="str">
        <f>"Q"&amp;ROUNDUP(MONTH(SalesDataTable[[#This Row],[Order Date]])/3,0)</f>
        <v>Q4</v>
      </c>
      <c r="Y2666" s="9">
        <f>MONTH(SalesDataTable[[#This Row],[Order Date]])</f>
        <v>12</v>
      </c>
      <c r="Z2666" s="8" t="str">
        <f>TEXT(SalesDataTable[[#This Row],[Order Date]],"mmm")</f>
        <v>Dec</v>
      </c>
    </row>
    <row r="2667" spans="1:26" ht="16">
      <c r="A2667" s="2">
        <v>4507</v>
      </c>
      <c r="B2667" s="3">
        <v>46381</v>
      </c>
      <c r="C2667" s="5">
        <f>YEAR(SalesDataTable[[#This Row],[Order Date]])</f>
        <v>2026</v>
      </c>
      <c r="D2667" s="14" t="str">
        <f>"Q"&amp;ROUNDUP(MONTH(SalesDataTable[[#This Row],[Order Date]])/3,0)</f>
        <v>Q4</v>
      </c>
      <c r="E2667" s="5">
        <f>MONTH(SalesDataTable[[#This Row],[Order Date]])</f>
        <v>12</v>
      </c>
      <c r="F2667" s="5" t="str">
        <f>TEXT(SalesDataTable[[#This Row],[Order Date]], "MMM")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25">
        <f>SalesDataTable[[#This Row],[Units Sold]]*SalesDataTable[[#This Row],[Unit Price]]</f>
        <v>334.42</v>
      </c>
      <c r="V2667" s="8">
        <f>SalesDataTable[[#This Row],[Units Sold]]*SalesDataTable[[#This Row],[Unit Price]]*SalesDataTable[[#This Row],[Discount %]]</f>
        <v>16.721</v>
      </c>
      <c r="W2667" s="5">
        <f>YEAR(SalesDataTable[[#This Row],[Order Date]])</f>
        <v>2026</v>
      </c>
      <c r="X2667" s="8" t="str">
        <f>"Q"&amp;ROUNDUP(MONTH(SalesDataTable[[#This Row],[Order Date]])/3,0)</f>
        <v>Q4</v>
      </c>
      <c r="Y2667" s="9">
        <f>MONTH(SalesDataTable[[#This Row],[Order Date]])</f>
        <v>12</v>
      </c>
      <c r="Z2667" s="8" t="str">
        <f>TEXT(SalesDataTable[[#This Row],[Order Date]],"mmm")</f>
        <v>Dec</v>
      </c>
    </row>
    <row r="2668" spans="1:26" ht="16">
      <c r="A2668" s="2">
        <v>260</v>
      </c>
      <c r="B2668" s="3">
        <v>46382</v>
      </c>
      <c r="C2668" s="5">
        <f>YEAR(SalesDataTable[[#This Row],[Order Date]])</f>
        <v>2026</v>
      </c>
      <c r="D2668" s="14" t="str">
        <f>"Q"&amp;ROUNDUP(MONTH(SalesDataTable[[#This Row],[Order Date]])/3,0)</f>
        <v>Q4</v>
      </c>
      <c r="E2668" s="5">
        <f>MONTH(SalesDataTable[[#This Row],[Order Date]])</f>
        <v>12</v>
      </c>
      <c r="F2668" s="5" t="str">
        <f>TEXT(SalesDataTable[[#This Row],[Order Date]], "MMM")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25">
        <f>SalesDataTable[[#This Row],[Units Sold]]*SalesDataTable[[#This Row],[Unit Price]]</f>
        <v>71.89</v>
      </c>
      <c r="V2668" s="8">
        <f>SalesDataTable[[#This Row],[Units Sold]]*SalesDataTable[[#This Row],[Unit Price]]*SalesDataTable[[#This Row],[Discount %]]</f>
        <v>7.1890000000000001</v>
      </c>
      <c r="W2668" s="5">
        <f>YEAR(SalesDataTable[[#This Row],[Order Date]])</f>
        <v>2026</v>
      </c>
      <c r="X2668" s="8" t="str">
        <f>"Q"&amp;ROUNDUP(MONTH(SalesDataTable[[#This Row],[Order Date]])/3,0)</f>
        <v>Q4</v>
      </c>
      <c r="Y2668" s="9">
        <f>MONTH(SalesDataTable[[#This Row],[Order Date]])</f>
        <v>12</v>
      </c>
      <c r="Z2668" s="8" t="str">
        <f>TEXT(SalesDataTable[[#This Row],[Order Date]],"mmm")</f>
        <v>Dec</v>
      </c>
    </row>
    <row r="2669" spans="1:26" ht="16">
      <c r="A2669" s="2">
        <v>1659</v>
      </c>
      <c r="B2669" s="3">
        <v>46382</v>
      </c>
      <c r="C2669" s="5">
        <f>YEAR(SalesDataTable[[#This Row],[Order Date]])</f>
        <v>2026</v>
      </c>
      <c r="D2669" s="14" t="str">
        <f>"Q"&amp;ROUNDUP(MONTH(SalesDataTable[[#This Row],[Order Date]])/3,0)</f>
        <v>Q4</v>
      </c>
      <c r="E2669" s="5">
        <f>MONTH(SalesDataTable[[#This Row],[Order Date]])</f>
        <v>12</v>
      </c>
      <c r="F2669" s="5" t="str">
        <f>TEXT(SalesDataTable[[#This Row],[Order Date]], "MMM")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25">
        <f>SalesDataTable[[#This Row],[Units Sold]]*SalesDataTable[[#This Row],[Unit Price]]</f>
        <v>133.56</v>
      </c>
      <c r="V2669" s="8">
        <f>SalesDataTable[[#This Row],[Units Sold]]*SalesDataTable[[#This Row],[Unit Price]]*SalesDataTable[[#This Row],[Discount %]]</f>
        <v>6.6780000000000008</v>
      </c>
      <c r="W2669" s="5">
        <f>YEAR(SalesDataTable[[#This Row],[Order Date]])</f>
        <v>2026</v>
      </c>
      <c r="X2669" s="8" t="str">
        <f>"Q"&amp;ROUNDUP(MONTH(SalesDataTable[[#This Row],[Order Date]])/3,0)</f>
        <v>Q4</v>
      </c>
      <c r="Y2669" s="9">
        <f>MONTH(SalesDataTable[[#This Row],[Order Date]])</f>
        <v>12</v>
      </c>
      <c r="Z2669" s="8" t="str">
        <f>TEXT(SalesDataTable[[#This Row],[Order Date]],"mmm")</f>
        <v>Dec</v>
      </c>
    </row>
    <row r="2670" spans="1:26" ht="16">
      <c r="A2670" s="2">
        <v>3188</v>
      </c>
      <c r="B2670" s="3">
        <v>46382</v>
      </c>
      <c r="C2670" s="5">
        <f>YEAR(SalesDataTable[[#This Row],[Order Date]])</f>
        <v>2026</v>
      </c>
      <c r="D2670" s="14" t="str">
        <f>"Q"&amp;ROUNDUP(MONTH(SalesDataTable[[#This Row],[Order Date]])/3,0)</f>
        <v>Q4</v>
      </c>
      <c r="E2670" s="5">
        <f>MONTH(SalesDataTable[[#This Row],[Order Date]])</f>
        <v>12</v>
      </c>
      <c r="F2670" s="5" t="str">
        <f>TEXT(SalesDataTable[[#This Row],[Order Date]], "MMM")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25">
        <f>SalesDataTable[[#This Row],[Units Sold]]*SalesDataTable[[#This Row],[Unit Price]]</f>
        <v>244.56</v>
      </c>
      <c r="V2670" s="8">
        <f>SalesDataTable[[#This Row],[Units Sold]]*SalesDataTable[[#This Row],[Unit Price]]*SalesDataTable[[#This Row],[Discount %]]</f>
        <v>24.456000000000003</v>
      </c>
      <c r="W2670" s="5">
        <f>YEAR(SalesDataTable[[#This Row],[Order Date]])</f>
        <v>2026</v>
      </c>
      <c r="X2670" s="8" t="str">
        <f>"Q"&amp;ROUNDUP(MONTH(SalesDataTable[[#This Row],[Order Date]])/3,0)</f>
        <v>Q4</v>
      </c>
      <c r="Y2670" s="9">
        <f>MONTH(SalesDataTable[[#This Row],[Order Date]])</f>
        <v>12</v>
      </c>
      <c r="Z2670" s="8" t="str">
        <f>TEXT(SalesDataTable[[#This Row],[Order Date]],"mmm")</f>
        <v>Dec</v>
      </c>
    </row>
    <row r="2671" spans="1:26" ht="16">
      <c r="A2671" s="2">
        <v>3673</v>
      </c>
      <c r="B2671" s="3">
        <v>46382</v>
      </c>
      <c r="C2671" s="5">
        <f>YEAR(SalesDataTable[[#This Row],[Order Date]])</f>
        <v>2026</v>
      </c>
      <c r="D2671" s="14" t="str">
        <f>"Q"&amp;ROUNDUP(MONTH(SalesDataTable[[#This Row],[Order Date]])/3,0)</f>
        <v>Q4</v>
      </c>
      <c r="E2671" s="5">
        <f>MONTH(SalesDataTable[[#This Row],[Order Date]])</f>
        <v>12</v>
      </c>
      <c r="F2671" s="5" t="str">
        <f>TEXT(SalesDataTable[[#This Row],[Order Date]], "MMM")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25">
        <f>SalesDataTable[[#This Row],[Units Sold]]*SalesDataTable[[#This Row],[Unit Price]]</f>
        <v>40.619999999999997</v>
      </c>
      <c r="V2671" s="8">
        <f>SalesDataTable[[#This Row],[Units Sold]]*SalesDataTable[[#This Row],[Unit Price]]*SalesDataTable[[#This Row],[Discount %]]</f>
        <v>0</v>
      </c>
      <c r="W2671" s="5">
        <f>YEAR(SalesDataTable[[#This Row],[Order Date]])</f>
        <v>2026</v>
      </c>
      <c r="X2671" s="8" t="str">
        <f>"Q"&amp;ROUNDUP(MONTH(SalesDataTable[[#This Row],[Order Date]])/3,0)</f>
        <v>Q4</v>
      </c>
      <c r="Y2671" s="9">
        <f>MONTH(SalesDataTable[[#This Row],[Order Date]])</f>
        <v>12</v>
      </c>
      <c r="Z2671" s="8" t="str">
        <f>TEXT(SalesDataTable[[#This Row],[Order Date]],"mmm")</f>
        <v>Dec</v>
      </c>
    </row>
    <row r="2672" spans="1:26" ht="16">
      <c r="A2672" s="2">
        <v>3805</v>
      </c>
      <c r="B2672" s="3">
        <v>46382</v>
      </c>
      <c r="C2672" s="5">
        <f>YEAR(SalesDataTable[[#This Row],[Order Date]])</f>
        <v>2026</v>
      </c>
      <c r="D2672" s="14" t="str">
        <f>"Q"&amp;ROUNDUP(MONTH(SalesDataTable[[#This Row],[Order Date]])/3,0)</f>
        <v>Q4</v>
      </c>
      <c r="E2672" s="5">
        <f>MONTH(SalesDataTable[[#This Row],[Order Date]])</f>
        <v>12</v>
      </c>
      <c r="F2672" s="5" t="str">
        <f>TEXT(SalesDataTable[[#This Row],[Order Date]], "MMM")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25">
        <f>SalesDataTable[[#This Row],[Units Sold]]*SalesDataTable[[#This Row],[Unit Price]]</f>
        <v>364.32</v>
      </c>
      <c r="V2672" s="8">
        <f>SalesDataTable[[#This Row],[Units Sold]]*SalesDataTable[[#This Row],[Unit Price]]*SalesDataTable[[#This Row],[Discount %]]</f>
        <v>54.647999999999996</v>
      </c>
      <c r="W2672" s="5">
        <f>YEAR(SalesDataTable[[#This Row],[Order Date]])</f>
        <v>2026</v>
      </c>
      <c r="X2672" s="8" t="str">
        <f>"Q"&amp;ROUNDUP(MONTH(SalesDataTable[[#This Row],[Order Date]])/3,0)</f>
        <v>Q4</v>
      </c>
      <c r="Y2672" s="9">
        <f>MONTH(SalesDataTable[[#This Row],[Order Date]])</f>
        <v>12</v>
      </c>
      <c r="Z2672" s="8" t="str">
        <f>TEXT(SalesDataTable[[#This Row],[Order Date]],"mmm")</f>
        <v>Dec</v>
      </c>
    </row>
    <row r="2673" spans="1:26" ht="16">
      <c r="A2673" s="2">
        <v>3945</v>
      </c>
      <c r="B2673" s="3">
        <v>46382</v>
      </c>
      <c r="C2673" s="5">
        <f>YEAR(SalesDataTable[[#This Row],[Order Date]])</f>
        <v>2026</v>
      </c>
      <c r="D2673" s="14" t="str">
        <f>"Q"&amp;ROUNDUP(MONTH(SalesDataTable[[#This Row],[Order Date]])/3,0)</f>
        <v>Q4</v>
      </c>
      <c r="E2673" s="5">
        <f>MONTH(SalesDataTable[[#This Row],[Order Date]])</f>
        <v>12</v>
      </c>
      <c r="F2673" s="5" t="str">
        <f>TEXT(SalesDataTable[[#This Row],[Order Date]], "MMM")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25">
        <f>SalesDataTable[[#This Row],[Units Sold]]*SalesDataTable[[#This Row],[Unit Price]]</f>
        <v>203.84</v>
      </c>
      <c r="V2673" s="8">
        <f>SalesDataTable[[#This Row],[Units Sold]]*SalesDataTable[[#This Row],[Unit Price]]*SalesDataTable[[#This Row],[Discount %]]</f>
        <v>20.384</v>
      </c>
      <c r="W2673" s="5">
        <f>YEAR(SalesDataTable[[#This Row],[Order Date]])</f>
        <v>2026</v>
      </c>
      <c r="X2673" s="8" t="str">
        <f>"Q"&amp;ROUNDUP(MONTH(SalesDataTable[[#This Row],[Order Date]])/3,0)</f>
        <v>Q4</v>
      </c>
      <c r="Y2673" s="9">
        <f>MONTH(SalesDataTable[[#This Row],[Order Date]])</f>
        <v>12</v>
      </c>
      <c r="Z2673" s="8" t="str">
        <f>TEXT(SalesDataTable[[#This Row],[Order Date]],"mmm")</f>
        <v>Dec</v>
      </c>
    </row>
    <row r="2674" spans="1:26" ht="16">
      <c r="A2674" s="2">
        <v>4266</v>
      </c>
      <c r="B2674" s="3">
        <v>46382</v>
      </c>
      <c r="C2674" s="5">
        <f>YEAR(SalesDataTable[[#This Row],[Order Date]])</f>
        <v>2026</v>
      </c>
      <c r="D2674" s="14" t="str">
        <f>"Q"&amp;ROUNDUP(MONTH(SalesDataTable[[#This Row],[Order Date]])/3,0)</f>
        <v>Q4</v>
      </c>
      <c r="E2674" s="5">
        <f>MONTH(SalesDataTable[[#This Row],[Order Date]])</f>
        <v>12</v>
      </c>
      <c r="F2674" s="5" t="str">
        <f>TEXT(SalesDataTable[[#This Row],[Order Date]], "MMM")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25">
        <f>SalesDataTable[[#This Row],[Units Sold]]*SalesDataTable[[#This Row],[Unit Price]]</f>
        <v>160.76</v>
      </c>
      <c r="V2674" s="8">
        <f>SalesDataTable[[#This Row],[Units Sold]]*SalesDataTable[[#This Row],[Unit Price]]*SalesDataTable[[#This Row],[Discount %]]</f>
        <v>24.113999999999997</v>
      </c>
      <c r="W2674" s="5">
        <f>YEAR(SalesDataTable[[#This Row],[Order Date]])</f>
        <v>2026</v>
      </c>
      <c r="X2674" s="8" t="str">
        <f>"Q"&amp;ROUNDUP(MONTH(SalesDataTable[[#This Row],[Order Date]])/3,0)</f>
        <v>Q4</v>
      </c>
      <c r="Y2674" s="9">
        <f>MONTH(SalesDataTable[[#This Row],[Order Date]])</f>
        <v>12</v>
      </c>
      <c r="Z2674" s="8" t="str">
        <f>TEXT(SalesDataTable[[#This Row],[Order Date]],"mmm")</f>
        <v>Dec</v>
      </c>
    </row>
    <row r="2675" spans="1:26" ht="16">
      <c r="A2675" s="2">
        <v>606</v>
      </c>
      <c r="B2675" s="3">
        <v>46383</v>
      </c>
      <c r="C2675" s="5">
        <f>YEAR(SalesDataTable[[#This Row],[Order Date]])</f>
        <v>2026</v>
      </c>
      <c r="D2675" s="14" t="str">
        <f>"Q"&amp;ROUNDUP(MONTH(SalesDataTable[[#This Row],[Order Date]])/3,0)</f>
        <v>Q4</v>
      </c>
      <c r="E2675" s="5">
        <f>MONTH(SalesDataTable[[#This Row],[Order Date]])</f>
        <v>12</v>
      </c>
      <c r="F2675" s="5" t="str">
        <f>TEXT(SalesDataTable[[#This Row],[Order Date]], "MMM")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25">
        <f>SalesDataTable[[#This Row],[Units Sold]]*SalesDataTable[[#This Row],[Unit Price]]</f>
        <v>1001.52</v>
      </c>
      <c r="V2675" s="8">
        <f>SalesDataTable[[#This Row],[Units Sold]]*SalesDataTable[[#This Row],[Unit Price]]*SalesDataTable[[#This Row],[Discount %]]</f>
        <v>0</v>
      </c>
      <c r="W2675" s="5">
        <f>YEAR(SalesDataTable[[#This Row],[Order Date]])</f>
        <v>2026</v>
      </c>
      <c r="X2675" s="8" t="str">
        <f>"Q"&amp;ROUNDUP(MONTH(SalesDataTable[[#This Row],[Order Date]])/3,0)</f>
        <v>Q4</v>
      </c>
      <c r="Y2675" s="9">
        <f>MONTH(SalesDataTable[[#This Row],[Order Date]])</f>
        <v>12</v>
      </c>
      <c r="Z2675" s="8" t="str">
        <f>TEXT(SalesDataTable[[#This Row],[Order Date]],"mmm")</f>
        <v>Dec</v>
      </c>
    </row>
    <row r="2676" spans="1:26" ht="16">
      <c r="A2676" s="2">
        <v>1166</v>
      </c>
      <c r="B2676" s="3">
        <v>46383</v>
      </c>
      <c r="C2676" s="5">
        <f>YEAR(SalesDataTable[[#This Row],[Order Date]])</f>
        <v>2026</v>
      </c>
      <c r="D2676" s="14" t="str">
        <f>"Q"&amp;ROUNDUP(MONTH(SalesDataTable[[#This Row],[Order Date]])/3,0)</f>
        <v>Q4</v>
      </c>
      <c r="E2676" s="5">
        <f>MONTH(SalesDataTable[[#This Row],[Order Date]])</f>
        <v>12</v>
      </c>
      <c r="F2676" s="5" t="str">
        <f>TEXT(SalesDataTable[[#This Row],[Order Date]], "MMM")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25">
        <f>SalesDataTable[[#This Row],[Units Sold]]*SalesDataTable[[#This Row],[Unit Price]]</f>
        <v>397.88</v>
      </c>
      <c r="V2676" s="8">
        <f>SalesDataTable[[#This Row],[Units Sold]]*SalesDataTable[[#This Row],[Unit Price]]*SalesDataTable[[#This Row],[Discount %]]</f>
        <v>59.681999999999995</v>
      </c>
      <c r="W2676" s="5">
        <f>YEAR(SalesDataTable[[#This Row],[Order Date]])</f>
        <v>2026</v>
      </c>
      <c r="X2676" s="8" t="str">
        <f>"Q"&amp;ROUNDUP(MONTH(SalesDataTable[[#This Row],[Order Date]])/3,0)</f>
        <v>Q4</v>
      </c>
      <c r="Y2676" s="9">
        <f>MONTH(SalesDataTable[[#This Row],[Order Date]])</f>
        <v>12</v>
      </c>
      <c r="Z2676" s="8" t="str">
        <f>TEXT(SalesDataTable[[#This Row],[Order Date]],"mmm")</f>
        <v>Dec</v>
      </c>
    </row>
    <row r="2677" spans="1:26" ht="16">
      <c r="A2677" s="2">
        <v>1913</v>
      </c>
      <c r="B2677" s="3">
        <v>46383</v>
      </c>
      <c r="C2677" s="5">
        <f>YEAR(SalesDataTable[[#This Row],[Order Date]])</f>
        <v>2026</v>
      </c>
      <c r="D2677" s="14" t="str">
        <f>"Q"&amp;ROUNDUP(MONTH(SalesDataTable[[#This Row],[Order Date]])/3,0)</f>
        <v>Q4</v>
      </c>
      <c r="E2677" s="5">
        <f>MONTH(SalesDataTable[[#This Row],[Order Date]])</f>
        <v>12</v>
      </c>
      <c r="F2677" s="5" t="str">
        <f>TEXT(SalesDataTable[[#This Row],[Order Date]], "MMM")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25">
        <f>SalesDataTable[[#This Row],[Units Sold]]*SalesDataTable[[#This Row],[Unit Price]]</f>
        <v>107.94</v>
      </c>
      <c r="V2677" s="8">
        <f>SalesDataTable[[#This Row],[Units Sold]]*SalesDataTable[[#This Row],[Unit Price]]*SalesDataTable[[#This Row],[Discount %]]</f>
        <v>0</v>
      </c>
      <c r="W2677" s="5">
        <f>YEAR(SalesDataTable[[#This Row],[Order Date]])</f>
        <v>2026</v>
      </c>
      <c r="X2677" s="8" t="str">
        <f>"Q"&amp;ROUNDUP(MONTH(SalesDataTable[[#This Row],[Order Date]])/3,0)</f>
        <v>Q4</v>
      </c>
      <c r="Y2677" s="9">
        <f>MONTH(SalesDataTable[[#This Row],[Order Date]])</f>
        <v>12</v>
      </c>
      <c r="Z2677" s="8" t="str">
        <f>TEXT(SalesDataTable[[#This Row],[Order Date]],"mmm")</f>
        <v>Dec</v>
      </c>
    </row>
    <row r="2678" spans="1:26" ht="16">
      <c r="A2678" s="2">
        <v>2402</v>
      </c>
      <c r="B2678" s="3">
        <v>46383</v>
      </c>
      <c r="C2678" s="5">
        <f>YEAR(SalesDataTable[[#This Row],[Order Date]])</f>
        <v>2026</v>
      </c>
      <c r="D2678" s="14" t="str">
        <f>"Q"&amp;ROUNDUP(MONTH(SalesDataTable[[#This Row],[Order Date]])/3,0)</f>
        <v>Q4</v>
      </c>
      <c r="E2678" s="5">
        <f>MONTH(SalesDataTable[[#This Row],[Order Date]])</f>
        <v>12</v>
      </c>
      <c r="F2678" s="5" t="str">
        <f>TEXT(SalesDataTable[[#This Row],[Order Date]], "MMM")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25">
        <f>SalesDataTable[[#This Row],[Units Sold]]*SalesDataTable[[#This Row],[Unit Price]]</f>
        <v>800.40000000000009</v>
      </c>
      <c r="V2678" s="8">
        <f>SalesDataTable[[#This Row],[Units Sold]]*SalesDataTable[[#This Row],[Unit Price]]*SalesDataTable[[#This Row],[Discount %]]</f>
        <v>80.04000000000002</v>
      </c>
      <c r="W2678" s="5">
        <f>YEAR(SalesDataTable[[#This Row],[Order Date]])</f>
        <v>2026</v>
      </c>
      <c r="X2678" s="8" t="str">
        <f>"Q"&amp;ROUNDUP(MONTH(SalesDataTable[[#This Row],[Order Date]])/3,0)</f>
        <v>Q4</v>
      </c>
      <c r="Y2678" s="9">
        <f>MONTH(SalesDataTable[[#This Row],[Order Date]])</f>
        <v>12</v>
      </c>
      <c r="Z2678" s="8" t="str">
        <f>TEXT(SalesDataTable[[#This Row],[Order Date]],"mmm")</f>
        <v>Dec</v>
      </c>
    </row>
    <row r="2679" spans="1:26" ht="16">
      <c r="A2679" s="2">
        <v>3192</v>
      </c>
      <c r="B2679" s="3">
        <v>46383</v>
      </c>
      <c r="C2679" s="5">
        <f>YEAR(SalesDataTable[[#This Row],[Order Date]])</f>
        <v>2026</v>
      </c>
      <c r="D2679" s="14" t="str">
        <f>"Q"&amp;ROUNDUP(MONTH(SalesDataTable[[#This Row],[Order Date]])/3,0)</f>
        <v>Q4</v>
      </c>
      <c r="E2679" s="5">
        <f>MONTH(SalesDataTable[[#This Row],[Order Date]])</f>
        <v>12</v>
      </c>
      <c r="F2679" s="5" t="str">
        <f>TEXT(SalesDataTable[[#This Row],[Order Date]], "MMM")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25">
        <f>SalesDataTable[[#This Row],[Units Sold]]*SalesDataTable[[#This Row],[Unit Price]]</f>
        <v>186.9</v>
      </c>
      <c r="V2679" s="8">
        <f>SalesDataTable[[#This Row],[Units Sold]]*SalesDataTable[[#This Row],[Unit Price]]*SalesDataTable[[#This Row],[Discount %]]</f>
        <v>0</v>
      </c>
      <c r="W2679" s="5">
        <f>YEAR(SalesDataTable[[#This Row],[Order Date]])</f>
        <v>2026</v>
      </c>
      <c r="X2679" s="8" t="str">
        <f>"Q"&amp;ROUNDUP(MONTH(SalesDataTable[[#This Row],[Order Date]])/3,0)</f>
        <v>Q4</v>
      </c>
      <c r="Y2679" s="9">
        <f>MONTH(SalesDataTable[[#This Row],[Order Date]])</f>
        <v>12</v>
      </c>
      <c r="Z2679" s="8" t="str">
        <f>TEXT(SalesDataTable[[#This Row],[Order Date]],"mmm")</f>
        <v>Dec</v>
      </c>
    </row>
    <row r="2680" spans="1:26" ht="16">
      <c r="A2680" s="2">
        <v>3721</v>
      </c>
      <c r="B2680" s="3">
        <v>46383</v>
      </c>
      <c r="C2680" s="5">
        <f>YEAR(SalesDataTable[[#This Row],[Order Date]])</f>
        <v>2026</v>
      </c>
      <c r="D2680" s="14" t="str">
        <f>"Q"&amp;ROUNDUP(MONTH(SalesDataTable[[#This Row],[Order Date]])/3,0)</f>
        <v>Q4</v>
      </c>
      <c r="E2680" s="5">
        <f>MONTH(SalesDataTable[[#This Row],[Order Date]])</f>
        <v>12</v>
      </c>
      <c r="F2680" s="5" t="str">
        <f>TEXT(SalesDataTable[[#This Row],[Order Date]], "MMM")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25">
        <f>SalesDataTable[[#This Row],[Units Sold]]*SalesDataTable[[#This Row],[Unit Price]]</f>
        <v>49.79</v>
      </c>
      <c r="V2680" s="8">
        <f>SalesDataTable[[#This Row],[Units Sold]]*SalesDataTable[[#This Row],[Unit Price]]*SalesDataTable[[#This Row],[Discount %]]</f>
        <v>9.9580000000000002</v>
      </c>
      <c r="W2680" s="5">
        <f>YEAR(SalesDataTable[[#This Row],[Order Date]])</f>
        <v>2026</v>
      </c>
      <c r="X2680" s="8" t="str">
        <f>"Q"&amp;ROUNDUP(MONTH(SalesDataTable[[#This Row],[Order Date]])/3,0)</f>
        <v>Q4</v>
      </c>
      <c r="Y2680" s="9">
        <f>MONTH(SalesDataTable[[#This Row],[Order Date]])</f>
        <v>12</v>
      </c>
      <c r="Z2680" s="8" t="str">
        <f>TEXT(SalesDataTable[[#This Row],[Order Date]],"mmm")</f>
        <v>Dec</v>
      </c>
    </row>
    <row r="2681" spans="1:26" ht="16">
      <c r="A2681" s="2">
        <v>3882</v>
      </c>
      <c r="B2681" s="3">
        <v>46383</v>
      </c>
      <c r="C2681" s="5">
        <f>YEAR(SalesDataTable[[#This Row],[Order Date]])</f>
        <v>2026</v>
      </c>
      <c r="D2681" s="14" t="str">
        <f>"Q"&amp;ROUNDUP(MONTH(SalesDataTable[[#This Row],[Order Date]])/3,0)</f>
        <v>Q4</v>
      </c>
      <c r="E2681" s="5">
        <f>MONTH(SalesDataTable[[#This Row],[Order Date]])</f>
        <v>12</v>
      </c>
      <c r="F2681" s="5" t="str">
        <f>TEXT(SalesDataTable[[#This Row],[Order Date]], "MMM")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25">
        <f>SalesDataTable[[#This Row],[Units Sold]]*SalesDataTable[[#This Row],[Unit Price]]</f>
        <v>211.29000000000002</v>
      </c>
      <c r="V2681" s="8">
        <f>SalesDataTable[[#This Row],[Units Sold]]*SalesDataTable[[#This Row],[Unit Price]]*SalesDataTable[[#This Row],[Discount %]]</f>
        <v>21.129000000000005</v>
      </c>
      <c r="W2681" s="5">
        <f>YEAR(SalesDataTable[[#This Row],[Order Date]])</f>
        <v>2026</v>
      </c>
      <c r="X2681" s="8" t="str">
        <f>"Q"&amp;ROUNDUP(MONTH(SalesDataTable[[#This Row],[Order Date]])/3,0)</f>
        <v>Q4</v>
      </c>
      <c r="Y2681" s="9">
        <f>MONTH(SalesDataTable[[#This Row],[Order Date]])</f>
        <v>12</v>
      </c>
      <c r="Z2681" s="8" t="str">
        <f>TEXT(SalesDataTable[[#This Row],[Order Date]],"mmm")</f>
        <v>Dec</v>
      </c>
    </row>
    <row r="2682" spans="1:26" ht="16">
      <c r="A2682" s="2">
        <v>4945</v>
      </c>
      <c r="B2682" s="3">
        <v>46383</v>
      </c>
      <c r="C2682" s="5">
        <f>YEAR(SalesDataTable[[#This Row],[Order Date]])</f>
        <v>2026</v>
      </c>
      <c r="D2682" s="14" t="str">
        <f>"Q"&amp;ROUNDUP(MONTH(SalesDataTable[[#This Row],[Order Date]])/3,0)</f>
        <v>Q4</v>
      </c>
      <c r="E2682" s="5">
        <f>MONTH(SalesDataTable[[#This Row],[Order Date]])</f>
        <v>12</v>
      </c>
      <c r="F2682" s="5" t="str">
        <f>TEXT(SalesDataTable[[#This Row],[Order Date]], "MMM")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25">
        <f>SalesDataTable[[#This Row],[Units Sold]]*SalesDataTable[[#This Row],[Unit Price]]</f>
        <v>164.08</v>
      </c>
      <c r="V2682" s="8">
        <f>SalesDataTable[[#This Row],[Units Sold]]*SalesDataTable[[#This Row],[Unit Price]]*SalesDataTable[[#This Row],[Discount %]]</f>
        <v>16.408000000000001</v>
      </c>
      <c r="W2682" s="5">
        <f>YEAR(SalesDataTable[[#This Row],[Order Date]])</f>
        <v>2026</v>
      </c>
      <c r="X2682" s="8" t="str">
        <f>"Q"&amp;ROUNDUP(MONTH(SalesDataTable[[#This Row],[Order Date]])/3,0)</f>
        <v>Q4</v>
      </c>
      <c r="Y2682" s="9">
        <f>MONTH(SalesDataTable[[#This Row],[Order Date]])</f>
        <v>12</v>
      </c>
      <c r="Z2682" s="8" t="str">
        <f>TEXT(SalesDataTable[[#This Row],[Order Date]],"mmm")</f>
        <v>Dec</v>
      </c>
    </row>
    <row r="2683" spans="1:26" ht="16">
      <c r="A2683" s="2">
        <v>5084</v>
      </c>
      <c r="B2683" s="3">
        <v>46383</v>
      </c>
      <c r="C2683" s="5">
        <f>YEAR(SalesDataTable[[#This Row],[Order Date]])</f>
        <v>2026</v>
      </c>
      <c r="D2683" s="14" t="str">
        <f>"Q"&amp;ROUNDUP(MONTH(SalesDataTable[[#This Row],[Order Date]])/3,0)</f>
        <v>Q4</v>
      </c>
      <c r="E2683" s="5">
        <f>MONTH(SalesDataTable[[#This Row],[Order Date]])</f>
        <v>12</v>
      </c>
      <c r="F2683" s="5" t="str">
        <f>TEXT(SalesDataTable[[#This Row],[Order Date]], "MMM")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25">
        <f>SalesDataTable[[#This Row],[Units Sold]]*SalesDataTable[[#This Row],[Unit Price]]</f>
        <v>35.409999999999997</v>
      </c>
      <c r="V2683" s="8">
        <f>SalesDataTable[[#This Row],[Units Sold]]*SalesDataTable[[#This Row],[Unit Price]]*SalesDataTable[[#This Row],[Discount %]]</f>
        <v>7.0819999999999999</v>
      </c>
      <c r="W2683" s="5">
        <f>YEAR(SalesDataTable[[#This Row],[Order Date]])</f>
        <v>2026</v>
      </c>
      <c r="X2683" s="8" t="str">
        <f>"Q"&amp;ROUNDUP(MONTH(SalesDataTable[[#This Row],[Order Date]])/3,0)</f>
        <v>Q4</v>
      </c>
      <c r="Y2683" s="9">
        <f>MONTH(SalesDataTable[[#This Row],[Order Date]])</f>
        <v>12</v>
      </c>
      <c r="Z2683" s="8" t="str">
        <f>TEXT(SalesDataTable[[#This Row],[Order Date]],"mmm")</f>
        <v>Dec</v>
      </c>
    </row>
    <row r="2684" spans="1:26" ht="16">
      <c r="A2684" s="2">
        <v>246</v>
      </c>
      <c r="B2684" s="3">
        <v>46384</v>
      </c>
      <c r="C2684" s="5">
        <f>YEAR(SalesDataTable[[#This Row],[Order Date]])</f>
        <v>2026</v>
      </c>
      <c r="D2684" s="14" t="str">
        <f>"Q"&amp;ROUNDUP(MONTH(SalesDataTable[[#This Row],[Order Date]])/3,0)</f>
        <v>Q4</v>
      </c>
      <c r="E2684" s="5">
        <f>MONTH(SalesDataTable[[#This Row],[Order Date]])</f>
        <v>12</v>
      </c>
      <c r="F2684" s="5" t="str">
        <f>TEXT(SalesDataTable[[#This Row],[Order Date]], "MMM")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25">
        <f>SalesDataTable[[#This Row],[Units Sold]]*SalesDataTable[[#This Row],[Unit Price]]</f>
        <v>41.06</v>
      </c>
      <c r="V2684" s="8">
        <f>SalesDataTable[[#This Row],[Units Sold]]*SalesDataTable[[#This Row],[Unit Price]]*SalesDataTable[[#This Row],[Discount %]]</f>
        <v>4.1060000000000008</v>
      </c>
      <c r="W2684" s="5">
        <f>YEAR(SalesDataTable[[#This Row],[Order Date]])</f>
        <v>2026</v>
      </c>
      <c r="X2684" s="8" t="str">
        <f>"Q"&amp;ROUNDUP(MONTH(SalesDataTable[[#This Row],[Order Date]])/3,0)</f>
        <v>Q4</v>
      </c>
      <c r="Y2684" s="9">
        <f>MONTH(SalesDataTable[[#This Row],[Order Date]])</f>
        <v>12</v>
      </c>
      <c r="Z2684" s="8" t="str">
        <f>TEXT(SalesDataTable[[#This Row],[Order Date]],"mmm")</f>
        <v>Dec</v>
      </c>
    </row>
    <row r="2685" spans="1:26" ht="16">
      <c r="A2685" s="2">
        <v>537</v>
      </c>
      <c r="B2685" s="3">
        <v>46384</v>
      </c>
      <c r="C2685" s="5">
        <f>YEAR(SalesDataTable[[#This Row],[Order Date]])</f>
        <v>2026</v>
      </c>
      <c r="D2685" s="14" t="str">
        <f>"Q"&amp;ROUNDUP(MONTH(SalesDataTable[[#This Row],[Order Date]])/3,0)</f>
        <v>Q4</v>
      </c>
      <c r="E2685" s="5">
        <f>MONTH(SalesDataTable[[#This Row],[Order Date]])</f>
        <v>12</v>
      </c>
      <c r="F2685" s="5" t="str">
        <f>TEXT(SalesDataTable[[#This Row],[Order Date]], "MMM")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25">
        <f>SalesDataTable[[#This Row],[Units Sold]]*SalesDataTable[[#This Row],[Unit Price]]</f>
        <v>1083.48</v>
      </c>
      <c r="V2685" s="8">
        <f>SalesDataTable[[#This Row],[Units Sold]]*SalesDataTable[[#This Row],[Unit Price]]*SalesDataTable[[#This Row],[Discount %]]</f>
        <v>108.34800000000001</v>
      </c>
      <c r="W2685" s="5">
        <f>YEAR(SalesDataTable[[#This Row],[Order Date]])</f>
        <v>2026</v>
      </c>
      <c r="X2685" s="8" t="str">
        <f>"Q"&amp;ROUNDUP(MONTH(SalesDataTable[[#This Row],[Order Date]])/3,0)</f>
        <v>Q4</v>
      </c>
      <c r="Y2685" s="9">
        <f>MONTH(SalesDataTable[[#This Row],[Order Date]])</f>
        <v>12</v>
      </c>
      <c r="Z2685" s="8" t="str">
        <f>TEXT(SalesDataTable[[#This Row],[Order Date]],"mmm")</f>
        <v>Dec</v>
      </c>
    </row>
    <row r="2686" spans="1:26" ht="16">
      <c r="A2686" s="2">
        <v>968</v>
      </c>
      <c r="B2686" s="3">
        <v>46384</v>
      </c>
      <c r="C2686" s="5">
        <f>YEAR(SalesDataTable[[#This Row],[Order Date]])</f>
        <v>2026</v>
      </c>
      <c r="D2686" s="14" t="str">
        <f>"Q"&amp;ROUNDUP(MONTH(SalesDataTable[[#This Row],[Order Date]])/3,0)</f>
        <v>Q4</v>
      </c>
      <c r="E2686" s="5">
        <f>MONTH(SalesDataTable[[#This Row],[Order Date]])</f>
        <v>12</v>
      </c>
      <c r="F2686" s="5" t="str">
        <f>TEXT(SalesDataTable[[#This Row],[Order Date]], "MMM")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25">
        <f>SalesDataTable[[#This Row],[Units Sold]]*SalesDataTable[[#This Row],[Unit Price]]</f>
        <v>103.13</v>
      </c>
      <c r="V2686" s="8">
        <f>SalesDataTable[[#This Row],[Units Sold]]*SalesDataTable[[#This Row],[Unit Price]]*SalesDataTable[[#This Row],[Discount %]]</f>
        <v>15.469499999999998</v>
      </c>
      <c r="W2686" s="5">
        <f>YEAR(SalesDataTable[[#This Row],[Order Date]])</f>
        <v>2026</v>
      </c>
      <c r="X2686" s="8" t="str">
        <f>"Q"&amp;ROUNDUP(MONTH(SalesDataTable[[#This Row],[Order Date]])/3,0)</f>
        <v>Q4</v>
      </c>
      <c r="Y2686" s="9">
        <f>MONTH(SalesDataTable[[#This Row],[Order Date]])</f>
        <v>12</v>
      </c>
      <c r="Z2686" s="8" t="str">
        <f>TEXT(SalesDataTable[[#This Row],[Order Date]],"mmm")</f>
        <v>Dec</v>
      </c>
    </row>
    <row r="2687" spans="1:26" ht="16">
      <c r="A2687" s="2">
        <v>1234</v>
      </c>
      <c r="B2687" s="3">
        <v>46384</v>
      </c>
      <c r="C2687" s="5">
        <f>YEAR(SalesDataTable[[#This Row],[Order Date]])</f>
        <v>2026</v>
      </c>
      <c r="D2687" s="14" t="str">
        <f>"Q"&amp;ROUNDUP(MONTH(SalesDataTable[[#This Row],[Order Date]])/3,0)</f>
        <v>Q4</v>
      </c>
      <c r="E2687" s="5">
        <f>MONTH(SalesDataTable[[#This Row],[Order Date]])</f>
        <v>12</v>
      </c>
      <c r="F2687" s="5" t="str">
        <f>TEXT(SalesDataTable[[#This Row],[Order Date]], "MMM")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25">
        <f>SalesDataTable[[#This Row],[Units Sold]]*SalesDataTable[[#This Row],[Unit Price]]</f>
        <v>81.39</v>
      </c>
      <c r="V2687" s="8">
        <f>SalesDataTable[[#This Row],[Units Sold]]*SalesDataTable[[#This Row],[Unit Price]]*SalesDataTable[[#This Row],[Discount %]]</f>
        <v>4.0695000000000006</v>
      </c>
      <c r="W2687" s="5">
        <f>YEAR(SalesDataTable[[#This Row],[Order Date]])</f>
        <v>2026</v>
      </c>
      <c r="X2687" s="8" t="str">
        <f>"Q"&amp;ROUNDUP(MONTH(SalesDataTable[[#This Row],[Order Date]])/3,0)</f>
        <v>Q4</v>
      </c>
      <c r="Y2687" s="9">
        <f>MONTH(SalesDataTable[[#This Row],[Order Date]])</f>
        <v>12</v>
      </c>
      <c r="Z2687" s="8" t="str">
        <f>TEXT(SalesDataTable[[#This Row],[Order Date]],"mmm")</f>
        <v>Dec</v>
      </c>
    </row>
    <row r="2688" spans="1:26" ht="16">
      <c r="A2688" s="2">
        <v>2061</v>
      </c>
      <c r="B2688" s="3">
        <v>46384</v>
      </c>
      <c r="C2688" s="5">
        <f>YEAR(SalesDataTable[[#This Row],[Order Date]])</f>
        <v>2026</v>
      </c>
      <c r="D2688" s="14" t="str">
        <f>"Q"&amp;ROUNDUP(MONTH(SalesDataTable[[#This Row],[Order Date]])/3,0)</f>
        <v>Q4</v>
      </c>
      <c r="E2688" s="5">
        <f>MONTH(SalesDataTable[[#This Row],[Order Date]])</f>
        <v>12</v>
      </c>
      <c r="F2688" s="5" t="str">
        <f>TEXT(SalesDataTable[[#This Row],[Order Date]], "MMM")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25">
        <f>SalesDataTable[[#This Row],[Units Sold]]*SalesDataTable[[#This Row],[Unit Price]]</f>
        <v>685.56</v>
      </c>
      <c r="V2688" s="8">
        <f>SalesDataTable[[#This Row],[Units Sold]]*SalesDataTable[[#This Row],[Unit Price]]*SalesDataTable[[#This Row],[Discount %]]</f>
        <v>0</v>
      </c>
      <c r="W2688" s="5">
        <f>YEAR(SalesDataTable[[#This Row],[Order Date]])</f>
        <v>2026</v>
      </c>
      <c r="X2688" s="8" t="str">
        <f>"Q"&amp;ROUNDUP(MONTH(SalesDataTable[[#This Row],[Order Date]])/3,0)</f>
        <v>Q4</v>
      </c>
      <c r="Y2688" s="9">
        <f>MONTH(SalesDataTable[[#This Row],[Order Date]])</f>
        <v>12</v>
      </c>
      <c r="Z2688" s="8" t="str">
        <f>TEXT(SalesDataTable[[#This Row],[Order Date]],"mmm")</f>
        <v>Dec</v>
      </c>
    </row>
    <row r="2689" spans="1:26" ht="16">
      <c r="A2689" s="2">
        <v>2219</v>
      </c>
      <c r="B2689" s="3">
        <v>46384</v>
      </c>
      <c r="C2689" s="5">
        <f>YEAR(SalesDataTable[[#This Row],[Order Date]])</f>
        <v>2026</v>
      </c>
      <c r="D2689" s="14" t="str">
        <f>"Q"&amp;ROUNDUP(MONTH(SalesDataTable[[#This Row],[Order Date]])/3,0)</f>
        <v>Q4</v>
      </c>
      <c r="E2689" s="5">
        <f>MONTH(SalesDataTable[[#This Row],[Order Date]])</f>
        <v>12</v>
      </c>
      <c r="F2689" s="5" t="str">
        <f>TEXT(SalesDataTable[[#This Row],[Order Date]], "MMM")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25">
        <f>SalesDataTable[[#This Row],[Units Sold]]*SalesDataTable[[#This Row],[Unit Price]]</f>
        <v>147</v>
      </c>
      <c r="V2689" s="8">
        <f>SalesDataTable[[#This Row],[Units Sold]]*SalesDataTable[[#This Row],[Unit Price]]*SalesDataTable[[#This Row],[Discount %]]</f>
        <v>22.05</v>
      </c>
      <c r="W2689" s="5">
        <f>YEAR(SalesDataTable[[#This Row],[Order Date]])</f>
        <v>2026</v>
      </c>
      <c r="X2689" s="8" t="str">
        <f>"Q"&amp;ROUNDUP(MONTH(SalesDataTable[[#This Row],[Order Date]])/3,0)</f>
        <v>Q4</v>
      </c>
      <c r="Y2689" s="9">
        <f>MONTH(SalesDataTable[[#This Row],[Order Date]])</f>
        <v>12</v>
      </c>
      <c r="Z2689" s="8" t="str">
        <f>TEXT(SalesDataTable[[#This Row],[Order Date]],"mmm")</f>
        <v>Dec</v>
      </c>
    </row>
    <row r="2690" spans="1:26" ht="16">
      <c r="A2690" s="2">
        <v>2651</v>
      </c>
      <c r="B2690" s="3">
        <v>46384</v>
      </c>
      <c r="C2690" s="5">
        <f>YEAR(SalesDataTable[[#This Row],[Order Date]])</f>
        <v>2026</v>
      </c>
      <c r="D2690" s="14" t="str">
        <f>"Q"&amp;ROUNDUP(MONTH(SalesDataTable[[#This Row],[Order Date]])/3,0)</f>
        <v>Q4</v>
      </c>
      <c r="E2690" s="5">
        <f>MONTH(SalesDataTable[[#This Row],[Order Date]])</f>
        <v>12</v>
      </c>
      <c r="F2690" s="5" t="str">
        <f>TEXT(SalesDataTable[[#This Row],[Order Date]], "MMM")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25">
        <f>SalesDataTable[[#This Row],[Units Sold]]*SalesDataTable[[#This Row],[Unit Price]]</f>
        <v>45.69</v>
      </c>
      <c r="V2690" s="8">
        <f>SalesDataTable[[#This Row],[Units Sold]]*SalesDataTable[[#This Row],[Unit Price]]*SalesDataTable[[#This Row],[Discount %]]</f>
        <v>9.1379999999999999</v>
      </c>
      <c r="W2690" s="5">
        <f>YEAR(SalesDataTable[[#This Row],[Order Date]])</f>
        <v>2026</v>
      </c>
      <c r="X2690" s="8" t="str">
        <f>"Q"&amp;ROUNDUP(MONTH(SalesDataTable[[#This Row],[Order Date]])/3,0)</f>
        <v>Q4</v>
      </c>
      <c r="Y2690" s="9">
        <f>MONTH(SalesDataTable[[#This Row],[Order Date]])</f>
        <v>12</v>
      </c>
      <c r="Z2690" s="8" t="str">
        <f>TEXT(SalesDataTable[[#This Row],[Order Date]],"mmm")</f>
        <v>Dec</v>
      </c>
    </row>
    <row r="2691" spans="1:26" ht="16">
      <c r="A2691" s="2">
        <v>3173</v>
      </c>
      <c r="B2691" s="3">
        <v>46384</v>
      </c>
      <c r="C2691" s="5">
        <f>YEAR(SalesDataTable[[#This Row],[Order Date]])</f>
        <v>2026</v>
      </c>
      <c r="D2691" s="14" t="str">
        <f>"Q"&amp;ROUNDUP(MONTH(SalesDataTable[[#This Row],[Order Date]])/3,0)</f>
        <v>Q4</v>
      </c>
      <c r="E2691" s="5">
        <f>MONTH(SalesDataTable[[#This Row],[Order Date]])</f>
        <v>12</v>
      </c>
      <c r="F2691" s="5" t="str">
        <f>TEXT(SalesDataTable[[#This Row],[Order Date]], "MMM")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25">
        <f>SalesDataTable[[#This Row],[Units Sold]]*SalesDataTable[[#This Row],[Unit Price]]</f>
        <v>39.69</v>
      </c>
      <c r="V2691" s="8">
        <f>SalesDataTable[[#This Row],[Units Sold]]*SalesDataTable[[#This Row],[Unit Price]]*SalesDataTable[[#This Row],[Discount %]]</f>
        <v>0</v>
      </c>
      <c r="W2691" s="5">
        <f>YEAR(SalesDataTable[[#This Row],[Order Date]])</f>
        <v>2026</v>
      </c>
      <c r="X2691" s="8" t="str">
        <f>"Q"&amp;ROUNDUP(MONTH(SalesDataTable[[#This Row],[Order Date]])/3,0)</f>
        <v>Q4</v>
      </c>
      <c r="Y2691" s="9">
        <f>MONTH(SalesDataTable[[#This Row],[Order Date]])</f>
        <v>12</v>
      </c>
      <c r="Z2691" s="8" t="str">
        <f>TEXT(SalesDataTable[[#This Row],[Order Date]],"mmm")</f>
        <v>Dec</v>
      </c>
    </row>
    <row r="2692" spans="1:26" ht="16">
      <c r="A2692" s="2">
        <v>3409</v>
      </c>
      <c r="B2692" s="3">
        <v>46384</v>
      </c>
      <c r="C2692" s="5">
        <f>YEAR(SalesDataTable[[#This Row],[Order Date]])</f>
        <v>2026</v>
      </c>
      <c r="D2692" s="14" t="str">
        <f>"Q"&amp;ROUNDUP(MONTH(SalesDataTable[[#This Row],[Order Date]])/3,0)</f>
        <v>Q4</v>
      </c>
      <c r="E2692" s="5">
        <f>MONTH(SalesDataTable[[#This Row],[Order Date]])</f>
        <v>12</v>
      </c>
      <c r="F2692" s="5" t="str">
        <f>TEXT(SalesDataTable[[#This Row],[Order Date]], "MMM")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25">
        <f>SalesDataTable[[#This Row],[Units Sold]]*SalesDataTable[[#This Row],[Unit Price]]</f>
        <v>612.1</v>
      </c>
      <c r="V2692" s="8">
        <f>SalesDataTable[[#This Row],[Units Sold]]*SalesDataTable[[#This Row],[Unit Price]]*SalesDataTable[[#This Row],[Discount %]]</f>
        <v>0</v>
      </c>
      <c r="W2692" s="5">
        <f>YEAR(SalesDataTable[[#This Row],[Order Date]])</f>
        <v>2026</v>
      </c>
      <c r="X2692" s="8" t="str">
        <f>"Q"&amp;ROUNDUP(MONTH(SalesDataTable[[#This Row],[Order Date]])/3,0)</f>
        <v>Q4</v>
      </c>
      <c r="Y2692" s="9">
        <f>MONTH(SalesDataTable[[#This Row],[Order Date]])</f>
        <v>12</v>
      </c>
      <c r="Z2692" s="8" t="str">
        <f>TEXT(SalesDataTable[[#This Row],[Order Date]],"mmm")</f>
        <v>Dec</v>
      </c>
    </row>
    <row r="2693" spans="1:26" ht="16">
      <c r="A2693" s="2">
        <v>3535</v>
      </c>
      <c r="B2693" s="3">
        <v>46384</v>
      </c>
      <c r="C2693" s="5">
        <f>YEAR(SalesDataTable[[#This Row],[Order Date]])</f>
        <v>2026</v>
      </c>
      <c r="D2693" s="14" t="str">
        <f>"Q"&amp;ROUNDUP(MONTH(SalesDataTable[[#This Row],[Order Date]])/3,0)</f>
        <v>Q4</v>
      </c>
      <c r="E2693" s="5">
        <f>MONTH(SalesDataTable[[#This Row],[Order Date]])</f>
        <v>12</v>
      </c>
      <c r="F2693" s="5" t="str">
        <f>TEXT(SalesDataTable[[#This Row],[Order Date]], "MMM")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25">
        <f>SalesDataTable[[#This Row],[Units Sold]]*SalesDataTable[[#This Row],[Unit Price]]</f>
        <v>37.03</v>
      </c>
      <c r="V2693" s="8">
        <f>SalesDataTable[[#This Row],[Units Sold]]*SalesDataTable[[#This Row],[Unit Price]]*SalesDataTable[[#This Row],[Discount %]]</f>
        <v>5.5545</v>
      </c>
      <c r="W2693" s="5">
        <f>YEAR(SalesDataTable[[#This Row],[Order Date]])</f>
        <v>2026</v>
      </c>
      <c r="X2693" s="8" t="str">
        <f>"Q"&amp;ROUNDUP(MONTH(SalesDataTable[[#This Row],[Order Date]])/3,0)</f>
        <v>Q4</v>
      </c>
      <c r="Y2693" s="9">
        <f>MONTH(SalesDataTable[[#This Row],[Order Date]])</f>
        <v>12</v>
      </c>
      <c r="Z2693" s="8" t="str">
        <f>TEXT(SalesDataTable[[#This Row],[Order Date]],"mmm")</f>
        <v>Dec</v>
      </c>
    </row>
    <row r="2694" spans="1:26" ht="16">
      <c r="A2694" s="2">
        <v>5134</v>
      </c>
      <c r="B2694" s="3">
        <v>46384</v>
      </c>
      <c r="C2694" s="5">
        <f>YEAR(SalesDataTable[[#This Row],[Order Date]])</f>
        <v>2026</v>
      </c>
      <c r="D2694" s="14" t="str">
        <f>"Q"&amp;ROUNDUP(MONTH(SalesDataTable[[#This Row],[Order Date]])/3,0)</f>
        <v>Q4</v>
      </c>
      <c r="E2694" s="5">
        <f>MONTH(SalesDataTable[[#This Row],[Order Date]])</f>
        <v>12</v>
      </c>
      <c r="F2694" s="5" t="str">
        <f>TEXT(SalesDataTable[[#This Row],[Order Date]], "MMM")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25">
        <f>SalesDataTable[[#This Row],[Units Sold]]*SalesDataTable[[#This Row],[Unit Price]]</f>
        <v>90.99</v>
      </c>
      <c r="V2694" s="8">
        <f>SalesDataTable[[#This Row],[Units Sold]]*SalesDataTable[[#This Row],[Unit Price]]*SalesDataTable[[#This Row],[Discount %]]</f>
        <v>4.5495000000000001</v>
      </c>
      <c r="W2694" s="5">
        <f>YEAR(SalesDataTable[[#This Row],[Order Date]])</f>
        <v>2026</v>
      </c>
      <c r="X2694" s="8" t="str">
        <f>"Q"&amp;ROUNDUP(MONTH(SalesDataTable[[#This Row],[Order Date]])/3,0)</f>
        <v>Q4</v>
      </c>
      <c r="Y2694" s="9">
        <f>MONTH(SalesDataTable[[#This Row],[Order Date]])</f>
        <v>12</v>
      </c>
      <c r="Z2694" s="8" t="str">
        <f>TEXT(SalesDataTable[[#This Row],[Order Date]],"mmm")</f>
        <v>Dec</v>
      </c>
    </row>
    <row r="2695" spans="1:26" ht="16">
      <c r="A2695" s="2">
        <v>2011</v>
      </c>
      <c r="B2695" s="3">
        <v>46385</v>
      </c>
      <c r="C2695" s="5">
        <f>YEAR(SalesDataTable[[#This Row],[Order Date]])</f>
        <v>2026</v>
      </c>
      <c r="D2695" s="14" t="str">
        <f>"Q"&amp;ROUNDUP(MONTH(SalesDataTable[[#This Row],[Order Date]])/3,0)</f>
        <v>Q4</v>
      </c>
      <c r="E2695" s="5">
        <f>MONTH(SalesDataTable[[#This Row],[Order Date]])</f>
        <v>12</v>
      </c>
      <c r="F2695" s="5" t="str">
        <f>TEXT(SalesDataTable[[#This Row],[Order Date]], "MMM")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25">
        <f>SalesDataTable[[#This Row],[Units Sold]]*SalesDataTable[[#This Row],[Unit Price]]</f>
        <v>90.81</v>
      </c>
      <c r="V2695" s="8">
        <f>SalesDataTable[[#This Row],[Units Sold]]*SalesDataTable[[#This Row],[Unit Price]]*SalesDataTable[[#This Row],[Discount %]]</f>
        <v>9.0810000000000013</v>
      </c>
      <c r="W2695" s="5">
        <f>YEAR(SalesDataTable[[#This Row],[Order Date]])</f>
        <v>2026</v>
      </c>
      <c r="X2695" s="8" t="str">
        <f>"Q"&amp;ROUNDUP(MONTH(SalesDataTable[[#This Row],[Order Date]])/3,0)</f>
        <v>Q4</v>
      </c>
      <c r="Y2695" s="9">
        <f>MONTH(SalesDataTable[[#This Row],[Order Date]])</f>
        <v>12</v>
      </c>
      <c r="Z2695" s="8" t="str">
        <f>TEXT(SalesDataTable[[#This Row],[Order Date]],"mmm")</f>
        <v>Dec</v>
      </c>
    </row>
    <row r="2696" spans="1:26" ht="16">
      <c r="A2696" s="2">
        <v>2477</v>
      </c>
      <c r="B2696" s="3">
        <v>46385</v>
      </c>
      <c r="C2696" s="5">
        <f>YEAR(SalesDataTable[[#This Row],[Order Date]])</f>
        <v>2026</v>
      </c>
      <c r="D2696" s="14" t="str">
        <f>"Q"&amp;ROUNDUP(MONTH(SalesDataTable[[#This Row],[Order Date]])/3,0)</f>
        <v>Q4</v>
      </c>
      <c r="E2696" s="5">
        <f>MONTH(SalesDataTable[[#This Row],[Order Date]])</f>
        <v>12</v>
      </c>
      <c r="F2696" s="5" t="str">
        <f>TEXT(SalesDataTable[[#This Row],[Order Date]], "MMM")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25">
        <f>SalesDataTable[[#This Row],[Units Sold]]*SalesDataTable[[#This Row],[Unit Price]]</f>
        <v>41.28</v>
      </c>
      <c r="V2696" s="8">
        <f>SalesDataTable[[#This Row],[Units Sold]]*SalesDataTable[[#This Row],[Unit Price]]*SalesDataTable[[#This Row],[Discount %]]</f>
        <v>6.1920000000000002</v>
      </c>
      <c r="W2696" s="5">
        <f>YEAR(SalesDataTable[[#This Row],[Order Date]])</f>
        <v>2026</v>
      </c>
      <c r="X2696" s="8" t="str">
        <f>"Q"&amp;ROUNDUP(MONTH(SalesDataTable[[#This Row],[Order Date]])/3,0)</f>
        <v>Q4</v>
      </c>
      <c r="Y2696" s="9">
        <f>MONTH(SalesDataTable[[#This Row],[Order Date]])</f>
        <v>12</v>
      </c>
      <c r="Z2696" s="8" t="str">
        <f>TEXT(SalesDataTable[[#This Row],[Order Date]],"mmm")</f>
        <v>Dec</v>
      </c>
    </row>
    <row r="2697" spans="1:26" ht="16">
      <c r="A2697" s="2">
        <v>2745</v>
      </c>
      <c r="B2697" s="3">
        <v>46385</v>
      </c>
      <c r="C2697" s="5">
        <f>YEAR(SalesDataTable[[#This Row],[Order Date]])</f>
        <v>2026</v>
      </c>
      <c r="D2697" s="14" t="str">
        <f>"Q"&amp;ROUNDUP(MONTH(SalesDataTable[[#This Row],[Order Date]])/3,0)</f>
        <v>Q4</v>
      </c>
      <c r="E2697" s="5">
        <f>MONTH(SalesDataTable[[#This Row],[Order Date]])</f>
        <v>12</v>
      </c>
      <c r="F2697" s="5" t="str">
        <f>TEXT(SalesDataTable[[#This Row],[Order Date]], "MMM")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25">
        <f>SalesDataTable[[#This Row],[Units Sold]]*SalesDataTable[[#This Row],[Unit Price]]</f>
        <v>46.07</v>
      </c>
      <c r="V2697" s="8">
        <f>SalesDataTable[[#This Row],[Units Sold]]*SalesDataTable[[#This Row],[Unit Price]]*SalesDataTable[[#This Row],[Discount %]]</f>
        <v>0</v>
      </c>
      <c r="W2697" s="5">
        <f>YEAR(SalesDataTable[[#This Row],[Order Date]])</f>
        <v>2026</v>
      </c>
      <c r="X2697" s="8" t="str">
        <f>"Q"&amp;ROUNDUP(MONTH(SalesDataTable[[#This Row],[Order Date]])/3,0)</f>
        <v>Q4</v>
      </c>
      <c r="Y2697" s="9">
        <f>MONTH(SalesDataTable[[#This Row],[Order Date]])</f>
        <v>12</v>
      </c>
      <c r="Z2697" s="8" t="str">
        <f>TEXT(SalesDataTable[[#This Row],[Order Date]],"mmm")</f>
        <v>Dec</v>
      </c>
    </row>
    <row r="2698" spans="1:26" ht="16">
      <c r="A2698" s="2">
        <v>4427</v>
      </c>
      <c r="B2698" s="3">
        <v>46385</v>
      </c>
      <c r="C2698" s="5">
        <f>YEAR(SalesDataTable[[#This Row],[Order Date]])</f>
        <v>2026</v>
      </c>
      <c r="D2698" s="14" t="str">
        <f>"Q"&amp;ROUNDUP(MONTH(SalesDataTable[[#This Row],[Order Date]])/3,0)</f>
        <v>Q4</v>
      </c>
      <c r="E2698" s="5">
        <f>MONTH(SalesDataTable[[#This Row],[Order Date]])</f>
        <v>12</v>
      </c>
      <c r="F2698" s="5" t="str">
        <f>TEXT(SalesDataTable[[#This Row],[Order Date]], "MMM")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25">
        <f>SalesDataTable[[#This Row],[Units Sold]]*SalesDataTable[[#This Row],[Unit Price]]</f>
        <v>147.29</v>
      </c>
      <c r="V2698" s="8">
        <f>SalesDataTable[[#This Row],[Units Sold]]*SalesDataTable[[#This Row],[Unit Price]]*SalesDataTable[[#This Row],[Discount %]]</f>
        <v>14.728999999999999</v>
      </c>
      <c r="W2698" s="5">
        <f>YEAR(SalesDataTable[[#This Row],[Order Date]])</f>
        <v>2026</v>
      </c>
      <c r="X2698" s="8" t="str">
        <f>"Q"&amp;ROUNDUP(MONTH(SalesDataTable[[#This Row],[Order Date]])/3,0)</f>
        <v>Q4</v>
      </c>
      <c r="Y2698" s="9">
        <f>MONTH(SalesDataTable[[#This Row],[Order Date]])</f>
        <v>12</v>
      </c>
      <c r="Z2698" s="8" t="str">
        <f>TEXT(SalesDataTable[[#This Row],[Order Date]],"mmm")</f>
        <v>Dec</v>
      </c>
    </row>
    <row r="2699" spans="1:26" ht="16">
      <c r="A2699" s="2">
        <v>377</v>
      </c>
      <c r="B2699" s="3">
        <v>46386</v>
      </c>
      <c r="C2699" s="5">
        <f>YEAR(SalesDataTable[[#This Row],[Order Date]])</f>
        <v>2026</v>
      </c>
      <c r="D2699" s="14" t="str">
        <f>"Q"&amp;ROUNDUP(MONTH(SalesDataTable[[#This Row],[Order Date]])/3,0)</f>
        <v>Q4</v>
      </c>
      <c r="E2699" s="5">
        <f>MONTH(SalesDataTable[[#This Row],[Order Date]])</f>
        <v>12</v>
      </c>
      <c r="F2699" s="5" t="str">
        <f>TEXT(SalesDataTable[[#This Row],[Order Date]], "MMM")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25">
        <f>SalesDataTable[[#This Row],[Units Sold]]*SalesDataTable[[#This Row],[Unit Price]]</f>
        <v>40.82</v>
      </c>
      <c r="V2699" s="8">
        <f>SalesDataTable[[#This Row],[Units Sold]]*SalesDataTable[[#This Row],[Unit Price]]*SalesDataTable[[#This Row],[Discount %]]</f>
        <v>4.0819999999999999</v>
      </c>
      <c r="W2699" s="5">
        <f>YEAR(SalesDataTable[[#This Row],[Order Date]])</f>
        <v>2026</v>
      </c>
      <c r="X2699" s="8" t="str">
        <f>"Q"&amp;ROUNDUP(MONTH(SalesDataTable[[#This Row],[Order Date]])/3,0)</f>
        <v>Q4</v>
      </c>
      <c r="Y2699" s="9">
        <f>MONTH(SalesDataTable[[#This Row],[Order Date]])</f>
        <v>12</v>
      </c>
      <c r="Z2699" s="8" t="str">
        <f>TEXT(SalesDataTable[[#This Row],[Order Date]],"mmm")</f>
        <v>Dec</v>
      </c>
    </row>
    <row r="2700" spans="1:26" ht="16">
      <c r="A2700" s="2">
        <v>1530</v>
      </c>
      <c r="B2700" s="3">
        <v>46386</v>
      </c>
      <c r="C2700" s="5">
        <f>YEAR(SalesDataTable[[#This Row],[Order Date]])</f>
        <v>2026</v>
      </c>
      <c r="D2700" s="14" t="str">
        <f>"Q"&amp;ROUNDUP(MONTH(SalesDataTable[[#This Row],[Order Date]])/3,0)</f>
        <v>Q4</v>
      </c>
      <c r="E2700" s="5">
        <f>MONTH(SalesDataTable[[#This Row],[Order Date]])</f>
        <v>12</v>
      </c>
      <c r="F2700" s="5" t="str">
        <f>TEXT(SalesDataTable[[#This Row],[Order Date]], "MMM")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25">
        <f>SalesDataTable[[#This Row],[Units Sold]]*SalesDataTable[[#This Row],[Unit Price]]</f>
        <v>152.16</v>
      </c>
      <c r="V2700" s="8">
        <f>SalesDataTable[[#This Row],[Units Sold]]*SalesDataTable[[#This Row],[Unit Price]]*SalesDataTable[[#This Row],[Discount %]]</f>
        <v>0</v>
      </c>
      <c r="W2700" s="5">
        <f>YEAR(SalesDataTable[[#This Row],[Order Date]])</f>
        <v>2026</v>
      </c>
      <c r="X2700" s="8" t="str">
        <f>"Q"&amp;ROUNDUP(MONTH(SalesDataTable[[#This Row],[Order Date]])/3,0)</f>
        <v>Q4</v>
      </c>
      <c r="Y2700" s="9">
        <f>MONTH(SalesDataTable[[#This Row],[Order Date]])</f>
        <v>12</v>
      </c>
      <c r="Z2700" s="8" t="str">
        <f>TEXT(SalesDataTable[[#This Row],[Order Date]],"mmm")</f>
        <v>Dec</v>
      </c>
    </row>
    <row r="2701" spans="1:26" ht="16">
      <c r="A2701" s="2">
        <v>2135</v>
      </c>
      <c r="B2701" s="3">
        <v>46386</v>
      </c>
      <c r="C2701" s="5">
        <f>YEAR(SalesDataTable[[#This Row],[Order Date]])</f>
        <v>2026</v>
      </c>
      <c r="D2701" s="14" t="str">
        <f>"Q"&amp;ROUNDUP(MONTH(SalesDataTable[[#This Row],[Order Date]])/3,0)</f>
        <v>Q4</v>
      </c>
      <c r="E2701" s="5">
        <f>MONTH(SalesDataTable[[#This Row],[Order Date]])</f>
        <v>12</v>
      </c>
      <c r="F2701" s="5" t="str">
        <f>TEXT(SalesDataTable[[#This Row],[Order Date]], "MMM")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25">
        <f>SalesDataTable[[#This Row],[Units Sold]]*SalesDataTable[[#This Row],[Unit Price]]</f>
        <v>584.09999999999991</v>
      </c>
      <c r="V2701" s="8">
        <f>SalesDataTable[[#This Row],[Units Sold]]*SalesDataTable[[#This Row],[Unit Price]]*SalesDataTable[[#This Row],[Discount %]]</f>
        <v>58.41</v>
      </c>
      <c r="W2701" s="5">
        <f>YEAR(SalesDataTable[[#This Row],[Order Date]])</f>
        <v>2026</v>
      </c>
      <c r="X2701" s="8" t="str">
        <f>"Q"&amp;ROUNDUP(MONTH(SalesDataTable[[#This Row],[Order Date]])/3,0)</f>
        <v>Q4</v>
      </c>
      <c r="Y2701" s="9">
        <f>MONTH(SalesDataTable[[#This Row],[Order Date]])</f>
        <v>12</v>
      </c>
      <c r="Z2701" s="8" t="str">
        <f>TEXT(SalesDataTable[[#This Row],[Order Date]],"mmm")</f>
        <v>Dec</v>
      </c>
    </row>
    <row r="2702" spans="1:26" ht="16">
      <c r="A2702" s="2">
        <v>2916</v>
      </c>
      <c r="B2702" s="3">
        <v>46386</v>
      </c>
      <c r="C2702" s="5">
        <f>YEAR(SalesDataTable[[#This Row],[Order Date]])</f>
        <v>2026</v>
      </c>
      <c r="D2702" s="14" t="str">
        <f>"Q"&amp;ROUNDUP(MONTH(SalesDataTable[[#This Row],[Order Date]])/3,0)</f>
        <v>Q4</v>
      </c>
      <c r="E2702" s="5">
        <f>MONTH(SalesDataTable[[#This Row],[Order Date]])</f>
        <v>12</v>
      </c>
      <c r="F2702" s="5" t="str">
        <f>TEXT(SalesDataTable[[#This Row],[Order Date]], "MMM")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25">
        <f>SalesDataTable[[#This Row],[Units Sold]]*SalesDataTable[[#This Row],[Unit Price]]</f>
        <v>36.64</v>
      </c>
      <c r="V2702" s="8">
        <f>SalesDataTable[[#This Row],[Units Sold]]*SalesDataTable[[#This Row],[Unit Price]]*SalesDataTable[[#This Row],[Discount %]]</f>
        <v>1.8320000000000001</v>
      </c>
      <c r="W2702" s="5">
        <f>YEAR(SalesDataTable[[#This Row],[Order Date]])</f>
        <v>2026</v>
      </c>
      <c r="X2702" s="8" t="str">
        <f>"Q"&amp;ROUNDUP(MONTH(SalesDataTable[[#This Row],[Order Date]])/3,0)</f>
        <v>Q4</v>
      </c>
      <c r="Y2702" s="9">
        <f>MONTH(SalesDataTable[[#This Row],[Order Date]])</f>
        <v>12</v>
      </c>
      <c r="Z2702" s="8" t="str">
        <f>TEXT(SalesDataTable[[#This Row],[Order Date]],"mmm")</f>
        <v>Dec</v>
      </c>
    </row>
    <row r="2703" spans="1:26" ht="16">
      <c r="A2703" s="2">
        <v>3449</v>
      </c>
      <c r="B2703" s="3">
        <v>46386</v>
      </c>
      <c r="C2703" s="5">
        <f>YEAR(SalesDataTable[[#This Row],[Order Date]])</f>
        <v>2026</v>
      </c>
      <c r="D2703" s="14" t="str">
        <f>"Q"&amp;ROUNDUP(MONTH(SalesDataTable[[#This Row],[Order Date]])/3,0)</f>
        <v>Q4</v>
      </c>
      <c r="E2703" s="5">
        <f>MONTH(SalesDataTable[[#This Row],[Order Date]])</f>
        <v>12</v>
      </c>
      <c r="F2703" s="5" t="str">
        <f>TEXT(SalesDataTable[[#This Row],[Order Date]], "MMM")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25">
        <f>SalesDataTable[[#This Row],[Units Sold]]*SalesDataTable[[#This Row],[Unit Price]]</f>
        <v>1157.4000000000001</v>
      </c>
      <c r="V2703" s="8">
        <f>SalesDataTable[[#This Row],[Units Sold]]*SalesDataTable[[#This Row],[Unit Price]]*SalesDataTable[[#This Row],[Discount %]]</f>
        <v>231.48000000000002</v>
      </c>
      <c r="W2703" s="5">
        <f>YEAR(SalesDataTable[[#This Row],[Order Date]])</f>
        <v>2026</v>
      </c>
      <c r="X2703" s="8" t="str">
        <f>"Q"&amp;ROUNDUP(MONTH(SalesDataTable[[#This Row],[Order Date]])/3,0)</f>
        <v>Q4</v>
      </c>
      <c r="Y2703" s="9">
        <f>MONTH(SalesDataTable[[#This Row],[Order Date]])</f>
        <v>12</v>
      </c>
      <c r="Z2703" s="8" t="str">
        <f>TEXT(SalesDataTable[[#This Row],[Order Date]],"mmm")</f>
        <v>Dec</v>
      </c>
    </row>
    <row r="2704" spans="1:26" ht="16">
      <c r="A2704" s="2">
        <v>3498</v>
      </c>
      <c r="B2704" s="3">
        <v>46386</v>
      </c>
      <c r="C2704" s="5">
        <f>YEAR(SalesDataTable[[#This Row],[Order Date]])</f>
        <v>2026</v>
      </c>
      <c r="D2704" s="14" t="str">
        <f>"Q"&amp;ROUNDUP(MONTH(SalesDataTable[[#This Row],[Order Date]])/3,0)</f>
        <v>Q4</v>
      </c>
      <c r="E2704" s="5">
        <f>MONTH(SalesDataTable[[#This Row],[Order Date]])</f>
        <v>12</v>
      </c>
      <c r="F2704" s="5" t="str">
        <f>TEXT(SalesDataTable[[#This Row],[Order Date]], "MMM")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25">
        <f>SalesDataTable[[#This Row],[Units Sold]]*SalesDataTable[[#This Row],[Unit Price]]</f>
        <v>143.12</v>
      </c>
      <c r="V2704" s="8">
        <f>SalesDataTable[[#This Row],[Units Sold]]*SalesDataTable[[#This Row],[Unit Price]]*SalesDataTable[[#This Row],[Discount %]]</f>
        <v>14.312000000000001</v>
      </c>
      <c r="W2704" s="5">
        <f>YEAR(SalesDataTable[[#This Row],[Order Date]])</f>
        <v>2026</v>
      </c>
      <c r="X2704" s="8" t="str">
        <f>"Q"&amp;ROUNDUP(MONTH(SalesDataTable[[#This Row],[Order Date]])/3,0)</f>
        <v>Q4</v>
      </c>
      <c r="Y2704" s="9">
        <f>MONTH(SalesDataTable[[#This Row],[Order Date]])</f>
        <v>12</v>
      </c>
      <c r="Z2704" s="8" t="str">
        <f>TEXT(SalesDataTable[[#This Row],[Order Date]],"mmm")</f>
        <v>Dec</v>
      </c>
    </row>
    <row r="2705" spans="1:26" ht="16">
      <c r="A2705" s="2">
        <v>4851</v>
      </c>
      <c r="B2705" s="3">
        <v>46386</v>
      </c>
      <c r="C2705" s="5">
        <f>YEAR(SalesDataTable[[#This Row],[Order Date]])</f>
        <v>2026</v>
      </c>
      <c r="D2705" s="14" t="str">
        <f>"Q"&amp;ROUNDUP(MONTH(SalesDataTable[[#This Row],[Order Date]])/3,0)</f>
        <v>Q4</v>
      </c>
      <c r="E2705" s="5">
        <f>MONTH(SalesDataTable[[#This Row],[Order Date]])</f>
        <v>12</v>
      </c>
      <c r="F2705" s="5" t="str">
        <f>TEXT(SalesDataTable[[#This Row],[Order Date]], "MMM")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25">
        <f>SalesDataTable[[#This Row],[Units Sold]]*SalesDataTable[[#This Row],[Unit Price]]</f>
        <v>40.270000000000003</v>
      </c>
      <c r="V2705" s="8">
        <f>SalesDataTable[[#This Row],[Units Sold]]*SalesDataTable[[#This Row],[Unit Price]]*SalesDataTable[[#This Row],[Discount %]]</f>
        <v>4.0270000000000001</v>
      </c>
      <c r="W2705" s="5">
        <f>YEAR(SalesDataTable[[#This Row],[Order Date]])</f>
        <v>2026</v>
      </c>
      <c r="X2705" s="8" t="str">
        <f>"Q"&amp;ROUNDUP(MONTH(SalesDataTable[[#This Row],[Order Date]])/3,0)</f>
        <v>Q4</v>
      </c>
      <c r="Y2705" s="9">
        <f>MONTH(SalesDataTable[[#This Row],[Order Date]])</f>
        <v>12</v>
      </c>
      <c r="Z2705" s="8" t="str">
        <f>TEXT(SalesDataTable[[#This Row],[Order Date]],"mmm")</f>
        <v>Dec</v>
      </c>
    </row>
    <row r="2706" spans="1:26" ht="16">
      <c r="A2706" s="2">
        <v>4926</v>
      </c>
      <c r="B2706" s="3">
        <v>46386</v>
      </c>
      <c r="C2706" s="5">
        <f>YEAR(SalesDataTable[[#This Row],[Order Date]])</f>
        <v>2026</v>
      </c>
      <c r="D2706" s="14" t="str">
        <f>"Q"&amp;ROUNDUP(MONTH(SalesDataTable[[#This Row],[Order Date]])/3,0)</f>
        <v>Q4</v>
      </c>
      <c r="E2706" s="5">
        <f>MONTH(SalesDataTable[[#This Row],[Order Date]])</f>
        <v>12</v>
      </c>
      <c r="F2706" s="5" t="str">
        <f>TEXT(SalesDataTable[[#This Row],[Order Date]], "MMM")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25">
        <f>SalesDataTable[[#This Row],[Units Sold]]*SalesDataTable[[#This Row],[Unit Price]]</f>
        <v>487.08000000000004</v>
      </c>
      <c r="V2706" s="8">
        <f>SalesDataTable[[#This Row],[Units Sold]]*SalesDataTable[[#This Row],[Unit Price]]*SalesDataTable[[#This Row],[Discount %]]</f>
        <v>24.354000000000003</v>
      </c>
      <c r="W2706" s="5">
        <f>YEAR(SalesDataTable[[#This Row],[Order Date]])</f>
        <v>2026</v>
      </c>
      <c r="X2706" s="8" t="str">
        <f>"Q"&amp;ROUNDUP(MONTH(SalesDataTable[[#This Row],[Order Date]])/3,0)</f>
        <v>Q4</v>
      </c>
      <c r="Y2706" s="9">
        <f>MONTH(SalesDataTable[[#This Row],[Order Date]])</f>
        <v>12</v>
      </c>
      <c r="Z2706" s="8" t="str">
        <f>TEXT(SalesDataTable[[#This Row],[Order Date]],"mmm")</f>
        <v>Dec</v>
      </c>
    </row>
    <row r="2707" spans="1:26" ht="16">
      <c r="A2707" s="2">
        <v>5035</v>
      </c>
      <c r="B2707" s="3">
        <v>46386</v>
      </c>
      <c r="C2707" s="5">
        <f>YEAR(SalesDataTable[[#This Row],[Order Date]])</f>
        <v>2026</v>
      </c>
      <c r="D2707" s="14" t="str">
        <f>"Q"&amp;ROUNDUP(MONTH(SalesDataTable[[#This Row],[Order Date]])/3,0)</f>
        <v>Q4</v>
      </c>
      <c r="E2707" s="5">
        <f>MONTH(SalesDataTable[[#This Row],[Order Date]])</f>
        <v>12</v>
      </c>
      <c r="F2707" s="5" t="str">
        <f>TEXT(SalesDataTable[[#This Row],[Order Date]], "MMM")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25">
        <f>SalesDataTable[[#This Row],[Units Sold]]*SalesDataTable[[#This Row],[Unit Price]]</f>
        <v>203.46</v>
      </c>
      <c r="V2707" s="8">
        <f>SalesDataTable[[#This Row],[Units Sold]]*SalesDataTable[[#This Row],[Unit Price]]*SalesDataTable[[#This Row],[Discount %]]</f>
        <v>20.346000000000004</v>
      </c>
      <c r="W2707" s="5">
        <f>YEAR(SalesDataTable[[#This Row],[Order Date]])</f>
        <v>2026</v>
      </c>
      <c r="X2707" s="8" t="str">
        <f>"Q"&amp;ROUNDUP(MONTH(SalesDataTable[[#This Row],[Order Date]])/3,0)</f>
        <v>Q4</v>
      </c>
      <c r="Y2707" s="9">
        <f>MONTH(SalesDataTable[[#This Row],[Order Date]])</f>
        <v>12</v>
      </c>
      <c r="Z2707" s="8" t="str">
        <f>TEXT(SalesDataTable[[#This Row],[Order Date]],"mmm")</f>
        <v>Dec</v>
      </c>
    </row>
    <row r="2708" spans="1:26" ht="16">
      <c r="A2708" s="2">
        <v>5135</v>
      </c>
      <c r="B2708" s="3">
        <v>46386</v>
      </c>
      <c r="C2708" s="5">
        <f>YEAR(SalesDataTable[[#This Row],[Order Date]])</f>
        <v>2026</v>
      </c>
      <c r="D2708" s="14" t="str">
        <f>"Q"&amp;ROUNDUP(MONTH(SalesDataTable[[#This Row],[Order Date]])/3,0)</f>
        <v>Q4</v>
      </c>
      <c r="E2708" s="5">
        <f>MONTH(SalesDataTable[[#This Row],[Order Date]])</f>
        <v>12</v>
      </c>
      <c r="F2708" s="5" t="str">
        <f>TEXT(SalesDataTable[[#This Row],[Order Date]], "MMM")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25">
        <f>SalesDataTable[[#This Row],[Units Sold]]*SalesDataTable[[#This Row],[Unit Price]]</f>
        <v>258.89999999999998</v>
      </c>
      <c r="V2708" s="8">
        <f>SalesDataTable[[#This Row],[Units Sold]]*SalesDataTable[[#This Row],[Unit Price]]*SalesDataTable[[#This Row],[Discount %]]</f>
        <v>38.834999999999994</v>
      </c>
      <c r="W2708" s="5">
        <f>YEAR(SalesDataTable[[#This Row],[Order Date]])</f>
        <v>2026</v>
      </c>
      <c r="X2708" s="8" t="str">
        <f>"Q"&amp;ROUNDUP(MONTH(SalesDataTable[[#This Row],[Order Date]])/3,0)</f>
        <v>Q4</v>
      </c>
      <c r="Y2708" s="9">
        <f>MONTH(SalesDataTable[[#This Row],[Order Date]])</f>
        <v>12</v>
      </c>
      <c r="Z2708" s="8" t="str">
        <f>TEXT(SalesDataTable[[#This Row],[Order Date]],"mmm")</f>
        <v>Dec</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Table</vt:lpstr>
      <vt:lpstr>Dashboard2</vt:lpstr>
      <vt:lpstr>Pivot Tables2</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Varsha Kumari</cp:lastModifiedBy>
  <dcterms:created xsi:type="dcterms:W3CDTF">2026-09-07T01:30:55Z</dcterms:created>
  <dcterms:modified xsi:type="dcterms:W3CDTF">2026-10-25T08:07:28Z</dcterms:modified>
</cp:coreProperties>
</file>