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ALL DOCUMENTS\VARSHA\Data  Analyst\"/>
    </mc:Choice>
  </mc:AlternateContent>
  <xr:revisionPtr revIDLastSave="0" documentId="13_ncr:1_{3D4C70DF-001B-4651-BBF8-71433509CB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24" i="4" l="1"/>
  <c r="F25" i="4"/>
  <c r="F26" i="4"/>
  <c r="F27" i="4"/>
  <c r="F28" i="4"/>
  <c r="F29" i="4"/>
  <c r="F30" i="4"/>
  <c r="F31" i="4"/>
  <c r="F32" i="4"/>
  <c r="F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E2" i="4"/>
  <c r="C2" i="4"/>
  <c r="D2" i="4" s="1"/>
  <c r="E24" i="4"/>
  <c r="E25" i="4"/>
  <c r="E26" i="4"/>
  <c r="E27" i="4"/>
  <c r="E28" i="4"/>
  <c r="E29" i="4"/>
  <c r="E30" i="4"/>
  <c r="E31" i="4"/>
  <c r="E32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D23" i="4"/>
  <c r="D24" i="4"/>
  <c r="D25" i="4"/>
  <c r="D33" i="4"/>
  <c r="D8" i="4"/>
  <c r="D9" i="4"/>
  <c r="D17" i="4"/>
  <c r="C3" i="4"/>
  <c r="D3" i="4" s="1"/>
  <c r="C4" i="4"/>
  <c r="D4" i="4" s="1"/>
  <c r="C5" i="4"/>
  <c r="D5" i="4" s="1"/>
  <c r="C6" i="4"/>
  <c r="D6" i="4" s="1"/>
  <c r="C7" i="4"/>
  <c r="D7" i="4" s="1"/>
  <c r="C8" i="4"/>
  <c r="C9" i="4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C18" i="4"/>
  <c r="D18" i="4" s="1"/>
  <c r="C19" i="4"/>
  <c r="D19" i="4" s="1"/>
  <c r="C20" i="4"/>
  <c r="D20" i="4" s="1"/>
  <c r="C21" i="4"/>
  <c r="D21" i="4" s="1"/>
  <c r="C22" i="4"/>
  <c r="D22" i="4" s="1"/>
  <c r="C23" i="4"/>
  <c r="C24" i="4"/>
  <c r="C25" i="4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<sst xmlns="http://schemas.openxmlformats.org/spreadsheetml/2006/main" count="1274" uniqueCount="323">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</sst>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166" fontId="2" fillId="2" borderId="1" xfId="0" applyNumberFormat="1" applyFont="1" applyFill="1" applyBorder="1"/>
    <xf numFmtId="16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2" borderId="0" xfId="0" applyFill="1"/>
    <xf numFmtId="0" fontId="5" fillId="0" borderId="0" xfId="0" applyFont="1"/>
    <xf numFmtId="0" fontId="0" fillId="6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43961</xdr:colOff>
      <xdr:row>6</xdr:row>
      <xdr:rowOff>36634</xdr:rowOff>
    </xdr:from>
    <xdr:to>
      <xdr:col>16</xdr:col>
      <xdr:colOff>388327</xdr:colOff>
      <xdr:row>12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43449-D87D-F6F5-E898-48CF67DB1C94}"/>
            </a:ext>
          </a:extLst>
        </xdr:cNvPr>
        <xdr:cNvSpPr txBox="1"/>
      </xdr:nvSpPr>
      <xdr:spPr>
        <a:xfrm>
          <a:off x="6403730" y="1179634"/>
          <a:ext cx="5890847" cy="1121020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Program Code </a:t>
          </a:r>
          <a:r>
            <a:rPr lang="en-IN" sz="1100"/>
            <a:t>: to find the program</a:t>
          </a:r>
          <a:r>
            <a:rPr lang="en-IN" sz="1100" baseline="0"/>
            <a:t> code of all students of</a:t>
          </a:r>
          <a:r>
            <a:rPr lang="en-IN" sz="1100"/>
            <a:t> using vlookup function                </a:t>
          </a:r>
        </a:p>
        <a:p>
          <a:r>
            <a:rPr lang="en-IN" sz="1100" b="1"/>
            <a:t>* SYNTAX</a:t>
          </a:r>
          <a:r>
            <a:rPr lang="en-IN" sz="1100" b="1" baseline="0"/>
            <a:t> : </a:t>
          </a:r>
          <a:r>
            <a:rPr lang="en-IN"/>
            <a:t>VLOOKUP(lookup_value, table_array, col_index_num, [range_lookup])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/>
            <a:t>* select the lookup value A2  </a:t>
          </a:r>
        </a:p>
        <a:p>
          <a:r>
            <a:rPr lang="en-IN" sz="1100"/>
            <a:t>*</a:t>
          </a:r>
          <a:r>
            <a:rPr lang="en-IN" sz="1100" baseline="0"/>
            <a:t> select the table array from sheet- students A2 to F239 and column index num 3</a:t>
          </a:r>
          <a:endParaRPr lang="en-IN" sz="1100"/>
        </a:p>
        <a:p>
          <a:r>
            <a:rPr lang="en-IN" sz="1100"/>
            <a:t>* the 0 is for an exact match. (Drag to show all the program code of all students)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=VLOOKUP(A2,Students!$A$2:$F$239,3,0) </a:t>
          </a:r>
          <a:endParaRPr lang="en-IN" b="0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7</xdr:col>
      <xdr:colOff>51287</xdr:colOff>
      <xdr:row>12</xdr:row>
      <xdr:rowOff>124558</xdr:rowOff>
    </xdr:from>
    <xdr:to>
      <xdr:col>16</xdr:col>
      <xdr:colOff>395653</xdr:colOff>
      <xdr:row>18</xdr:row>
      <xdr:rowOff>109904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DE2A45-EC0B-4D38-BC92-A92F03BCBA62}"/>
            </a:ext>
          </a:extLst>
        </xdr:cNvPr>
        <xdr:cNvSpPr txBox="1"/>
      </xdr:nvSpPr>
      <xdr:spPr>
        <a:xfrm>
          <a:off x="6411056" y="2410558"/>
          <a:ext cx="5890847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Program</a:t>
          </a:r>
          <a:r>
            <a:rPr lang="en-IN" sz="1100" b="1" baseline="0"/>
            <a:t> Fees </a:t>
          </a:r>
          <a:r>
            <a:rPr lang="en-IN" sz="1100"/>
            <a:t>: to find the program</a:t>
          </a:r>
          <a:r>
            <a:rPr lang="en-IN" sz="1100" baseline="0"/>
            <a:t> fees of all students of</a:t>
          </a:r>
          <a:r>
            <a:rPr lang="en-IN" sz="1100"/>
            <a:t> using vlookup</a:t>
          </a:r>
          <a:r>
            <a:rPr lang="en-IN" sz="1100" baseline="0"/>
            <a:t> function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SYNTAX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VLOOKUP(lookup_value, table_array, col_index_num, [range_lookup])</a:t>
          </a:r>
          <a:endParaRPr lang="en-IN">
            <a:effectLst/>
          </a:endParaRPr>
        </a:p>
        <a:p>
          <a:r>
            <a:rPr lang="en-IN" sz="1100"/>
            <a:t> *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the lookup value C2  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select the table array  from sheet-Fees A1 to B24 and column index num 2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the 0 is for an exact match. (Drag to show all the program fees of all students)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=VLOOKUP(C2,Fees!$A$1:$B$24,2,0)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7</xdr:col>
      <xdr:colOff>43961</xdr:colOff>
      <xdr:row>19</xdr:row>
      <xdr:rowOff>7327</xdr:rowOff>
    </xdr:from>
    <xdr:to>
      <xdr:col>16</xdr:col>
      <xdr:colOff>388327</xdr:colOff>
      <xdr:row>24</xdr:row>
      <xdr:rowOff>146538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E68612-937B-420A-A52E-DB70763115BB}"/>
            </a:ext>
          </a:extLst>
        </xdr:cNvPr>
        <xdr:cNvSpPr txBox="1"/>
      </xdr:nvSpPr>
      <xdr:spPr>
        <a:xfrm>
          <a:off x="6403730" y="3648808"/>
          <a:ext cx="5890847" cy="11283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Test Score </a:t>
          </a:r>
          <a:r>
            <a:rPr lang="en-IN" sz="1100"/>
            <a:t>: to find the test</a:t>
          </a:r>
          <a:r>
            <a:rPr lang="en-IN" sz="1100" baseline="0"/>
            <a:t> score of all students of</a:t>
          </a:r>
          <a:r>
            <a:rPr lang="en-IN" sz="1100"/>
            <a:t> using vlookup</a:t>
          </a:r>
          <a:r>
            <a:rPr lang="en-IN" sz="1100" baseline="0"/>
            <a:t> function</a:t>
          </a:r>
          <a:r>
            <a:rPr lang="en-IN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SYNTAX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VLOOKUP(lookup_value, table_array, col_index_num, [range_lookup])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select the lookup value A2  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select the table array  from sheet-Testscores A1 to C33 and column index num 3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the 0 is for an exact match. (Drag to show all the test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score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all students)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/>
            <a:t>*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=VLOOKUP(A2,TestScores!$A$1:$C$33,3,0)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7</xdr:col>
      <xdr:colOff>51287</xdr:colOff>
      <xdr:row>25</xdr:row>
      <xdr:rowOff>21981</xdr:rowOff>
    </xdr:from>
    <xdr:to>
      <xdr:col>16</xdr:col>
      <xdr:colOff>395653</xdr:colOff>
      <xdr:row>29</xdr:row>
      <xdr:rowOff>14654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6F67AA-BBC5-466A-A789-DE6433AB1794}"/>
            </a:ext>
          </a:extLst>
        </xdr:cNvPr>
        <xdr:cNvSpPr txBox="1"/>
      </xdr:nvSpPr>
      <xdr:spPr>
        <a:xfrm>
          <a:off x="6411056" y="4850423"/>
          <a:ext cx="5890847" cy="78398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Scholarship status </a:t>
          </a:r>
          <a:r>
            <a:rPr lang="en-IN" sz="1100"/>
            <a:t>: to show the scholarship status</a:t>
          </a:r>
          <a:r>
            <a:rPr lang="en-IN" sz="1100" baseline="0"/>
            <a:t> of all students of</a:t>
          </a:r>
          <a:r>
            <a:rPr lang="en-IN" sz="1100"/>
            <a:t> using IF FUNCTION</a:t>
          </a:r>
        </a:p>
        <a:p>
          <a:r>
            <a:rPr lang="en-IN" sz="1100"/>
            <a:t>* </a:t>
          </a:r>
          <a:r>
            <a:rPr lang="en-IN"/>
            <a:t>IF(logical_test, value_if_true, value_if_false)</a:t>
          </a:r>
          <a:endParaRPr lang="en-IN" sz="1100"/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write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logical test if E2 is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75 if condition is true then eligible if not then not eligible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=IF(E2&gt;= 75, "Eligible", "Not Eligible")</a:t>
          </a:r>
          <a:endParaRPr lang="en-IN">
            <a:effectLst/>
          </a:endParaRPr>
        </a:p>
        <a:p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7</xdr:col>
      <xdr:colOff>344366</xdr:colOff>
      <xdr:row>0</xdr:row>
      <xdr:rowOff>153865</xdr:rowOff>
    </xdr:from>
    <xdr:to>
      <xdr:col>15</xdr:col>
      <xdr:colOff>337039</xdr:colOff>
      <xdr:row>3</xdr:row>
      <xdr:rowOff>51288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211950-C9B5-481C-81D1-486EC3B7F053}"/>
            </a:ext>
          </a:extLst>
        </xdr:cNvPr>
        <xdr:cNvSpPr txBox="1"/>
      </xdr:nvSpPr>
      <xdr:spPr>
        <a:xfrm>
          <a:off x="6704135" y="153865"/>
          <a:ext cx="4960327" cy="468923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TO FIND PROGRAM CODE , PROGRAM FEES, TEST SCORE AND SCHOLARSHIP</a:t>
          </a:r>
        </a:p>
        <a:p>
          <a:r>
            <a:rPr lang="en-IN" sz="1100" b="1"/>
            <a:t>                  STATUS OF ALL STUDENTS WITH USING MULTIPLE SHEETS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2" sqref="F2:F33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3.28515625" customWidth="1"/>
    <col min="4" max="4" width="12.7109375" customWidth="1"/>
    <col min="5" max="5" width="11.5703125" customWidth="1"/>
    <col min="6" max="6" width="25" customWidth="1"/>
    <col min="7" max="7" width="8.7109375" customWidth="1"/>
    <col min="8" max="8" width="13.7109375" customWidth="1"/>
    <col min="9" max="29" width="8.7109375" customWidth="1"/>
  </cols>
  <sheetData>
    <row r="1" spans="1:12" x14ac:dyDescent="0.25">
      <c r="A1" s="29" t="s">
        <v>83</v>
      </c>
      <c r="B1" s="30" t="s">
        <v>318</v>
      </c>
      <c r="C1" s="34" t="s">
        <v>321</v>
      </c>
      <c r="D1" s="35" t="s">
        <v>320</v>
      </c>
      <c r="E1" s="36" t="s">
        <v>84</v>
      </c>
      <c r="F1" s="37" t="s">
        <v>322</v>
      </c>
    </row>
    <row r="2" spans="1:12" x14ac:dyDescent="0.25">
      <c r="A2" s="13">
        <v>9186</v>
      </c>
      <c r="B2" s="31" t="s">
        <v>160</v>
      </c>
      <c r="C2" s="13" t="str">
        <f>VLOOKUP(A2,Students!$A$2:$F$239,3,0)</f>
        <v>BL-SPEA</v>
      </c>
      <c r="D2" s="33">
        <f>VLOOKUP(C2,Fees!$A$1:$B$24,2,0)</f>
        <v>2800</v>
      </c>
      <c r="E2" s="15">
        <f>VLOOKUP(A2,TestScores!$A$1:$C$33,3,0)</f>
        <v>86</v>
      </c>
      <c r="F2" s="15" t="str">
        <f>IF(E2&gt;= 75, "Eligible For Scholarship", "Not-Eligible for Scholarship")</f>
        <v>Eligible For Scholarship</v>
      </c>
      <c r="H2" s="39"/>
    </row>
    <row r="3" spans="1:12" x14ac:dyDescent="0.25">
      <c r="A3" s="13">
        <v>9144</v>
      </c>
      <c r="B3" s="31" t="s">
        <v>126</v>
      </c>
      <c r="C3" s="13" t="str">
        <f>VLOOKUP(A3,Students!$A$2:$F$239,3,0)</f>
        <v>BL-EDUC</v>
      </c>
      <c r="D3" s="33">
        <f>VLOOKUP(C3,Fees!$A$1:$B$24,2,0)</f>
        <v>5920</v>
      </c>
      <c r="E3" s="15">
        <f>VLOOKUP(A3,TestScores!$A$1:$C$33,3,0)</f>
        <v>97</v>
      </c>
      <c r="F3" s="15" t="str">
        <f t="shared" ref="F3:F33" si="0">IF(E3&gt;= 75, "Eligible For Scholarship", "Not-Eligible for Scholarship")</f>
        <v>Eligible For Scholarship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VLOOKUP(A4,Students!$A$2:$F$239,3,0)</f>
        <v>BL-HPER</v>
      </c>
      <c r="D4" s="33">
        <f>VLOOKUP(C4,Fees!$A$1:$B$24,2,0)</f>
        <v>4640</v>
      </c>
      <c r="E4" s="15">
        <f>VLOOKUP(A4,TestScores!$A$1:$C$33,3,0)</f>
        <v>90</v>
      </c>
      <c r="F4" s="15" t="str">
        <f t="shared" si="0"/>
        <v>Eligible For Scholarship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VLOOKUP(A5,Students!$A$2:$F$239,3,0)</f>
        <v>BL-FINA</v>
      </c>
      <c r="D5" s="33">
        <f>VLOOKUP(C5,Fees!$A$1:$B$24,2,0)</f>
        <v>3920</v>
      </c>
      <c r="E5" s="15">
        <f>VLOOKUP(A5,TestScores!$A$1:$C$33,3,0)</f>
        <v>79</v>
      </c>
      <c r="F5" s="15" t="str">
        <f t="shared" si="0"/>
        <v>Eligible For Scholarship</v>
      </c>
      <c r="H5" s="5"/>
      <c r="I5" s="4"/>
      <c r="J5" s="4"/>
    </row>
    <row r="6" spans="1:12" x14ac:dyDescent="0.25">
      <c r="A6" s="13">
        <v>9149</v>
      </c>
      <c r="B6" s="31" t="s">
        <v>131</v>
      </c>
      <c r="C6" s="13" t="str">
        <f>VLOOKUP(A6,Students!$A$2:$F$239,3,0)</f>
        <v>BL-HPER</v>
      </c>
      <c r="D6" s="33">
        <f>VLOOKUP(C6,Fees!$A$1:$B$24,2,0)</f>
        <v>4640</v>
      </c>
      <c r="E6" s="15">
        <f>VLOOKUP(A6,TestScores!$A$1:$C$33,3,0)</f>
        <v>97</v>
      </c>
      <c r="F6" s="15" t="str">
        <f t="shared" si="0"/>
        <v>Eligible For Scholarship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VLOOKUP(A7,Students!$A$2:$F$239,3,0)</f>
        <v>BL-ANTH</v>
      </c>
      <c r="D7" s="33">
        <f>VLOOKUP(C7,Fees!$A$1:$B$24,2,0)</f>
        <v>1840</v>
      </c>
      <c r="E7" s="15">
        <f>VLOOKUP(A7,TestScores!$A$1:$C$33,3,0)</f>
        <v>95</v>
      </c>
      <c r="F7" s="15" t="str">
        <f t="shared" si="0"/>
        <v>Eligible For Scholarship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VLOOKUP(A8,Students!$A$2:$F$239,3,0)</f>
        <v>BL-EDUC</v>
      </c>
      <c r="D8" s="33">
        <f>VLOOKUP(C8,Fees!$A$1:$B$24,2,0)</f>
        <v>5920</v>
      </c>
      <c r="E8" s="15">
        <f>VLOOKUP(A8,TestScores!$A$1:$C$33,3,0)</f>
        <v>77</v>
      </c>
      <c r="F8" s="15" t="str">
        <f t="shared" si="0"/>
        <v>Eligible For Scholarship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VLOOKUP(A9,Students!$A$2:$F$239,3,0)</f>
        <v>BL-PSY</v>
      </c>
      <c r="D9" s="33">
        <f>VLOOKUP(C9,Fees!$A$1:$B$24,2,0)</f>
        <v>1920</v>
      </c>
      <c r="E9" s="15">
        <f>VLOOKUP(A9,TestScores!$A$1:$C$33,3,0)</f>
        <v>75</v>
      </c>
      <c r="F9" s="15" t="str">
        <f t="shared" si="0"/>
        <v>Eligible For Scholarship</v>
      </c>
      <c r="G9" s="38"/>
    </row>
    <row r="10" spans="1:12" x14ac:dyDescent="0.25">
      <c r="A10" s="13">
        <v>9144</v>
      </c>
      <c r="B10" s="31" t="s">
        <v>126</v>
      </c>
      <c r="C10" s="13" t="str">
        <f>VLOOKUP(A10,Students!$A$2:$F$239,3,0)</f>
        <v>BL-EDUC</v>
      </c>
      <c r="D10" s="33">
        <f>VLOOKUP(C10,Fees!$A$1:$B$24,2,0)</f>
        <v>5920</v>
      </c>
      <c r="E10" s="15">
        <f>VLOOKUP(A10,TestScores!$A$1:$C$33,3,0)</f>
        <v>97</v>
      </c>
      <c r="F10" s="15" t="str">
        <f t="shared" si="0"/>
        <v>Eligible For Scholarship</v>
      </c>
    </row>
    <row r="11" spans="1:12" x14ac:dyDescent="0.25">
      <c r="A11" s="13">
        <v>9154</v>
      </c>
      <c r="B11" s="31" t="s">
        <v>135</v>
      </c>
      <c r="C11" s="13" t="str">
        <f>VLOOKUP(A11,Students!$A$2:$F$239,3,0)</f>
        <v>BL-BI</v>
      </c>
      <c r="D11" s="33">
        <f>VLOOKUP(C11,Fees!$A$1:$B$24,2,0)</f>
        <v>2160</v>
      </c>
      <c r="E11" s="15">
        <f>VLOOKUP(A11,TestScores!$A$1:$C$33,3,0)</f>
        <v>99</v>
      </c>
      <c r="F11" s="15" t="str">
        <f t="shared" si="0"/>
        <v>Eligible For Scholarship</v>
      </c>
    </row>
    <row r="12" spans="1:12" x14ac:dyDescent="0.25">
      <c r="A12" s="13">
        <v>9194</v>
      </c>
      <c r="B12" s="31" t="s">
        <v>168</v>
      </c>
      <c r="C12" s="13" t="str">
        <f>VLOOKUP(A12,Students!$A$2:$F$239,3,0)</f>
        <v>BL-LAWS</v>
      </c>
      <c r="D12" s="33">
        <f>VLOOKUP(C12,Fees!$A$1:$B$24,2,0)</f>
        <v>5440</v>
      </c>
      <c r="E12" s="15">
        <f>VLOOKUP(A12,TestScores!$A$1:$C$33,3,0)</f>
        <v>84</v>
      </c>
      <c r="F12" s="15" t="str">
        <f t="shared" si="0"/>
        <v>Eligible For Scholarship</v>
      </c>
    </row>
    <row r="13" spans="1:12" x14ac:dyDescent="0.25">
      <c r="A13" s="13">
        <v>9142</v>
      </c>
      <c r="B13" s="31" t="s">
        <v>124</v>
      </c>
      <c r="C13" s="13" t="str">
        <f>VLOOKUP(A13,Students!$A$2:$F$239,3,0)</f>
        <v>BL-BI</v>
      </c>
      <c r="D13" s="33">
        <f>VLOOKUP(C13,Fees!$A$1:$B$24,2,0)</f>
        <v>2160</v>
      </c>
      <c r="E13" s="15">
        <f>VLOOKUP(A13,TestScores!$A$1:$C$33,3,0)</f>
        <v>89</v>
      </c>
      <c r="F13" s="15" t="str">
        <f t="shared" si="0"/>
        <v>Eligible For Scholarship</v>
      </c>
    </row>
    <row r="14" spans="1:12" x14ac:dyDescent="0.25">
      <c r="A14" s="13">
        <v>9124</v>
      </c>
      <c r="B14" s="31" t="s">
        <v>108</v>
      </c>
      <c r="C14" s="13" t="str">
        <f>VLOOKUP(A14,Students!$A$2:$F$239,3,0)</f>
        <v>BL-BUS</v>
      </c>
      <c r="D14" s="33">
        <f>VLOOKUP(C14,Fees!$A$1:$B$24,2,0)</f>
        <v>6880</v>
      </c>
      <c r="E14" s="15">
        <f>VLOOKUP(A14,TestScores!$A$1:$C$33,3,0)</f>
        <v>51</v>
      </c>
      <c r="F14" s="15" t="str">
        <f t="shared" si="0"/>
        <v>Not-Eligible for Scholarship</v>
      </c>
    </row>
    <row r="15" spans="1:12" x14ac:dyDescent="0.25">
      <c r="A15" s="13">
        <v>9120</v>
      </c>
      <c r="B15" s="31" t="s">
        <v>105</v>
      </c>
      <c r="C15" s="13" t="str">
        <f>VLOOKUP(A15,Students!$A$2:$F$239,3,0)</f>
        <v>BL-BI</v>
      </c>
      <c r="D15" s="33">
        <f>VLOOKUP(C15,Fees!$A$1:$B$24,2,0)</f>
        <v>2160</v>
      </c>
      <c r="E15" s="15">
        <f>VLOOKUP(A15,TestScores!$A$1:$C$33,3,0)</f>
        <v>58</v>
      </c>
      <c r="F15" s="15" t="str">
        <f t="shared" si="0"/>
        <v>Not-Eligible for Scholarship</v>
      </c>
    </row>
    <row r="16" spans="1:12" x14ac:dyDescent="0.25">
      <c r="A16" s="13">
        <v>9178</v>
      </c>
      <c r="B16" s="31" t="s">
        <v>154</v>
      </c>
      <c r="C16" s="13" t="str">
        <f>VLOOKUP(A16,Students!$A$2:$F$239,3,0)</f>
        <v>BL-BUS</v>
      </c>
      <c r="D16" s="33">
        <f>VLOOKUP(C16,Fees!$A$1:$B$24,2,0)</f>
        <v>6880</v>
      </c>
      <c r="E16" s="15">
        <f>VLOOKUP(A16,TestScores!$A$1:$C$33,3,0)</f>
        <v>95</v>
      </c>
      <c r="F16" s="15" t="str">
        <f t="shared" si="0"/>
        <v>Eligible For Scholarship</v>
      </c>
      <c r="G16" s="40"/>
    </row>
    <row r="17" spans="1:7" ht="15.75" customHeight="1" x14ac:dyDescent="0.25">
      <c r="A17" s="13">
        <v>9211</v>
      </c>
      <c r="B17" s="31" t="s">
        <v>178</v>
      </c>
      <c r="C17" s="13" t="str">
        <f>VLOOKUP(A17,Students!$A$2:$F$239,3,0)</f>
        <v>BL-PSY</v>
      </c>
      <c r="D17" s="33">
        <f>VLOOKUP(C17,Fees!$A$1:$B$24,2,0)</f>
        <v>1920</v>
      </c>
      <c r="E17" s="15">
        <f>VLOOKUP(A17,TestScores!$A$1:$C$33,3,0)</f>
        <v>75</v>
      </c>
      <c r="F17" s="15" t="str">
        <f t="shared" si="0"/>
        <v>Eligible For Scholarship</v>
      </c>
    </row>
    <row r="18" spans="1:7" ht="15.75" customHeight="1" x14ac:dyDescent="0.25">
      <c r="A18" s="13">
        <v>9169</v>
      </c>
      <c r="B18" s="31" t="s">
        <v>146</v>
      </c>
      <c r="C18" s="13" t="str">
        <f>VLOOKUP(A18,Students!$A$2:$F$239,3,0)</f>
        <v>BL-DENT</v>
      </c>
      <c r="D18" s="33" t="e">
        <f>VLOOKUP(C18,Fees!$A$1:$B$24,2,0)</f>
        <v>#N/A</v>
      </c>
      <c r="E18" s="15">
        <f>VLOOKUP(A18,TestScores!$A$1:$C$33,3,0)</f>
        <v>69</v>
      </c>
      <c r="F18" s="15" t="str">
        <f t="shared" si="0"/>
        <v>Not-Eligible for Scholarship</v>
      </c>
    </row>
    <row r="19" spans="1:7" ht="15.75" customHeight="1" x14ac:dyDescent="0.25">
      <c r="A19" s="13">
        <v>9158</v>
      </c>
      <c r="B19" s="31" t="s">
        <v>136</v>
      </c>
      <c r="C19" s="13" t="str">
        <f>VLOOKUP(A19,Students!$A$2:$F$239,3,0)</f>
        <v>BL-POLS</v>
      </c>
      <c r="D19" s="33">
        <f>VLOOKUP(C19,Fees!$A$1:$B$24,2,0)</f>
        <v>1600</v>
      </c>
      <c r="E19" s="15">
        <f>VLOOKUP(A19,TestScores!$A$1:$C$33,3,0)</f>
        <v>83</v>
      </c>
      <c r="F19" s="15" t="str">
        <f t="shared" si="0"/>
        <v>Eligible For Scholarship</v>
      </c>
    </row>
    <row r="20" spans="1:7" ht="15.75" customHeight="1" x14ac:dyDescent="0.25">
      <c r="A20" s="13">
        <v>9194</v>
      </c>
      <c r="B20" s="31" t="s">
        <v>168</v>
      </c>
      <c r="C20" s="13" t="str">
        <f>VLOOKUP(A20,Students!$A$2:$F$239,3,0)</f>
        <v>BL-LAWS</v>
      </c>
      <c r="D20" s="33">
        <f>VLOOKUP(C20,Fees!$A$1:$B$24,2,0)</f>
        <v>5440</v>
      </c>
      <c r="E20" s="15">
        <f>VLOOKUP(A20,TestScores!$A$1:$C$33,3,0)</f>
        <v>84</v>
      </c>
      <c r="F20" s="15" t="str">
        <f t="shared" si="0"/>
        <v>Eligible For Scholarship</v>
      </c>
    </row>
    <row r="21" spans="1:7" ht="15.75" customHeight="1" x14ac:dyDescent="0.25">
      <c r="A21" s="13">
        <v>9126</v>
      </c>
      <c r="B21" s="31" t="s">
        <v>131</v>
      </c>
      <c r="C21" s="13" t="str">
        <f>VLOOKUP(A21,Students!$A$2:$F$239,3,0)</f>
        <v>BL-FINA</v>
      </c>
      <c r="D21" s="33">
        <f>VLOOKUP(C21,Fees!$A$1:$B$24,2,0)</f>
        <v>3920</v>
      </c>
      <c r="E21" s="15">
        <f>VLOOKUP(A21,TestScores!$A$1:$C$33,3,0)</f>
        <v>51</v>
      </c>
      <c r="F21" s="15" t="str">
        <f t="shared" si="0"/>
        <v>Not-Eligible for Scholarship</v>
      </c>
    </row>
    <row r="22" spans="1:7" ht="15.75" customHeight="1" x14ac:dyDescent="0.25">
      <c r="A22" s="13">
        <v>9137</v>
      </c>
      <c r="B22" s="31" t="s">
        <v>119</v>
      </c>
      <c r="C22" s="13" t="str">
        <f>VLOOKUP(A22,Students!$A$2:$F$239,3,0)</f>
        <v>BL-AMID</v>
      </c>
      <c r="D22" s="33">
        <f>VLOOKUP(C22,Fees!$A$1:$B$24,2,0)</f>
        <v>2000</v>
      </c>
      <c r="E22" s="15">
        <f>VLOOKUP(A22,TestScores!$A$1:$C$33,3,0)</f>
        <v>85</v>
      </c>
      <c r="F22" s="15" t="str">
        <f t="shared" si="0"/>
        <v>Eligible For Scholarship</v>
      </c>
      <c r="G22" s="41"/>
    </row>
    <row r="23" spans="1:7" ht="15.75" customHeight="1" x14ac:dyDescent="0.25">
      <c r="A23" s="13">
        <v>9146</v>
      </c>
      <c r="B23" s="31" t="s">
        <v>128</v>
      </c>
      <c r="C23" s="13" t="str">
        <f>VLOOKUP(A23,Students!$A$2:$F$239,3,0)</f>
        <v>BL-EDUC</v>
      </c>
      <c r="D23" s="33">
        <f>VLOOKUP(C23,Fees!$A$1:$B$24,2,0)</f>
        <v>5920</v>
      </c>
      <c r="E23" s="15">
        <f>VLOOKUP(A23,TestScores!$A$1:$C$33,3,0)</f>
        <v>78</v>
      </c>
      <c r="F23" s="15" t="str">
        <f t="shared" si="0"/>
        <v>Eligible For Scholarship</v>
      </c>
    </row>
    <row r="24" spans="1:7" ht="15.75" customHeight="1" x14ac:dyDescent="0.25">
      <c r="A24" s="13">
        <v>9181</v>
      </c>
      <c r="B24" s="31" t="s">
        <v>156</v>
      </c>
      <c r="C24" s="13" t="str">
        <f>VLOOKUP(A24,Students!$A$2:$F$239,3,0)</f>
        <v>BL-SPEA</v>
      </c>
      <c r="D24" s="33">
        <f>VLOOKUP(C24,Fees!$A$1:$B$24,2,0)</f>
        <v>2800</v>
      </c>
      <c r="E24" s="15">
        <f>VLOOKUP(A24,TestScores!$A$1:$C$33,3,0)</f>
        <v>56</v>
      </c>
      <c r="F24" s="15" t="str">
        <f>IF(E24&gt;= 75, "Eligible For Scholarship", "Not-Eligible for Scholarship")</f>
        <v>Not-Eligible for Scholarship</v>
      </c>
    </row>
    <row r="25" spans="1:7" ht="15.75" customHeight="1" x14ac:dyDescent="0.25">
      <c r="A25" s="13">
        <v>9133</v>
      </c>
      <c r="B25" s="31" t="s">
        <v>115</v>
      </c>
      <c r="C25" s="13" t="str">
        <f>VLOOKUP(A25,Students!$A$2:$F$239,3,0)</f>
        <v>BL-FINA</v>
      </c>
      <c r="D25" s="33">
        <f>VLOOKUP(C25,Fees!$A$1:$B$24,2,0)</f>
        <v>3920</v>
      </c>
      <c r="E25" s="15">
        <f>VLOOKUP(A25,TestScores!$A$1:$C$33,3,0)</f>
        <v>78</v>
      </c>
      <c r="F25" s="15" t="str">
        <f t="shared" si="0"/>
        <v>Eligible For Scholarship</v>
      </c>
    </row>
    <row r="26" spans="1:7" ht="15.75" customHeight="1" x14ac:dyDescent="0.25">
      <c r="A26" s="13">
        <v>9154</v>
      </c>
      <c r="B26" s="31" t="s">
        <v>135</v>
      </c>
      <c r="C26" s="13" t="str">
        <f>VLOOKUP(A26,Students!$A$2:$F$239,3,0)</f>
        <v>BL-BI</v>
      </c>
      <c r="D26" s="33">
        <f>VLOOKUP(C26,Fees!$A$1:$B$24,2,0)</f>
        <v>2160</v>
      </c>
      <c r="E26" s="15">
        <f>VLOOKUP(A26,TestScores!$A$1:$C$33,3,0)</f>
        <v>99</v>
      </c>
      <c r="F26" s="15" t="str">
        <f t="shared" si="0"/>
        <v>Eligible For Scholarship</v>
      </c>
    </row>
    <row r="27" spans="1:7" ht="15.75" customHeight="1" x14ac:dyDescent="0.25">
      <c r="A27" s="13">
        <v>9201</v>
      </c>
      <c r="B27" s="31" t="s">
        <v>171</v>
      </c>
      <c r="C27" s="13" t="str">
        <f>VLOOKUP(A27,Students!$A$2:$F$239,3,0)</f>
        <v>BL-TELC</v>
      </c>
      <c r="D27" s="33">
        <f>VLOOKUP(C27,Fees!$A$1:$B$24,2,0)</f>
        <v>3280</v>
      </c>
      <c r="E27" s="15">
        <f>VLOOKUP(A27,TestScores!$A$1:$C$33,3,0)</f>
        <v>89</v>
      </c>
      <c r="F27" s="15" t="str">
        <f t="shared" si="0"/>
        <v>Eligible For Scholarship</v>
      </c>
      <c r="G27" s="42"/>
    </row>
    <row r="28" spans="1:7" ht="15.75" customHeight="1" x14ac:dyDescent="0.25">
      <c r="A28" s="13">
        <v>9115</v>
      </c>
      <c r="B28" s="31" t="s">
        <v>101</v>
      </c>
      <c r="C28" s="13" t="str">
        <f>VLOOKUP(A28,Students!$A$2:$F$239,3,0)</f>
        <v>BL-BI</v>
      </c>
      <c r="D28" s="33">
        <f>VLOOKUP(C28,Fees!$A$1:$B$24,2,0)</f>
        <v>2160</v>
      </c>
      <c r="E28" s="15">
        <f>VLOOKUP(A28,TestScores!$A$1:$C$33,3,0)</f>
        <v>93</v>
      </c>
      <c r="F28" s="15" t="str">
        <f t="shared" si="0"/>
        <v>Eligible For Scholarship</v>
      </c>
    </row>
    <row r="29" spans="1:7" ht="15.75" customHeight="1" x14ac:dyDescent="0.25">
      <c r="A29" s="13">
        <v>9166</v>
      </c>
      <c r="B29" s="31" t="s">
        <v>143</v>
      </c>
      <c r="C29" s="13" t="str">
        <f>VLOOKUP(A29,Students!$A$2:$F$239,3,0)</f>
        <v>BL-BUS</v>
      </c>
      <c r="D29" s="33">
        <f>VLOOKUP(C29,Fees!$A$1:$B$24,2,0)</f>
        <v>6880</v>
      </c>
      <c r="E29" s="15">
        <f>VLOOKUP(A29,TestScores!$A$1:$C$33,3,0)</f>
        <v>98</v>
      </c>
      <c r="F29" s="15" t="str">
        <f t="shared" si="0"/>
        <v>Eligible For Scholarship</v>
      </c>
    </row>
    <row r="30" spans="1:7" ht="15.75" customHeight="1" x14ac:dyDescent="0.25">
      <c r="A30" s="13">
        <v>9206</v>
      </c>
      <c r="B30" s="31" t="s">
        <v>173</v>
      </c>
      <c r="C30" s="13" t="str">
        <f>VLOOKUP(A30,Students!$A$2:$F$239,3,0)</f>
        <v>BL-OPT</v>
      </c>
      <c r="D30" s="33">
        <f>VLOOKUP(C30,Fees!$A$1:$B$24,2,0)</f>
        <v>6000</v>
      </c>
      <c r="E30" s="15">
        <f>VLOOKUP(A30,TestScores!$A$1:$C$33,3,0)</f>
        <v>91</v>
      </c>
      <c r="F30" s="15" t="str">
        <f t="shared" si="0"/>
        <v>Eligible For Scholarship</v>
      </c>
    </row>
    <row r="31" spans="1:7" ht="15.75" customHeight="1" x14ac:dyDescent="0.25">
      <c r="A31" s="13">
        <v>9141</v>
      </c>
      <c r="B31" s="31" t="s">
        <v>123</v>
      </c>
      <c r="C31" s="13" t="str">
        <f>VLOOKUP(A31,Students!$A$2:$F$239,3,0)</f>
        <v>BL-EDUC</v>
      </c>
      <c r="D31" s="33">
        <f>VLOOKUP(C31,Fees!$A$1:$B$24,2,0)</f>
        <v>5920</v>
      </c>
      <c r="E31" s="15">
        <f>VLOOKUP(A31,TestScores!$A$1:$C$33,3,0)</f>
        <v>82</v>
      </c>
      <c r="F31" s="15" t="str">
        <f t="shared" si="0"/>
        <v>Eligible For Scholarship</v>
      </c>
    </row>
    <row r="32" spans="1:7" ht="15.75" customHeight="1" x14ac:dyDescent="0.25">
      <c r="A32" s="13">
        <v>9164</v>
      </c>
      <c r="B32" s="31" t="s">
        <v>142</v>
      </c>
      <c r="C32" s="13" t="str">
        <f>VLOOKUP(A32,Students!$A$2:$F$239,3,0)</f>
        <v>BL-HPER</v>
      </c>
      <c r="D32" s="33">
        <f>VLOOKUP(C32,Fees!$A$1:$B$24,2,0)</f>
        <v>4640</v>
      </c>
      <c r="E32" s="15">
        <f>VLOOKUP(A32,TestScores!$A$1:$C$33,3,0)</f>
        <v>99</v>
      </c>
      <c r="F32" s="15" t="str">
        <f t="shared" si="0"/>
        <v>Eligible For Scholarship</v>
      </c>
    </row>
    <row r="33" spans="1:6" ht="15.75" customHeight="1" x14ac:dyDescent="0.25">
      <c r="A33" s="13">
        <v>9161</v>
      </c>
      <c r="B33" s="31" t="s">
        <v>139</v>
      </c>
      <c r="C33" s="13" t="str">
        <f>VLOOKUP(A33,Students!$A$2:$F$239,3,0)</f>
        <v>BL-NELC</v>
      </c>
      <c r="D33" s="33" t="e">
        <f>VLOOKUP(C33,Fees!$A$1:$B$24,2,0)</f>
        <v>#N/A</v>
      </c>
      <c r="E33" s="15">
        <f>VLOOKUP(A33,TestScores!$A$1:$C$33,3,0)</f>
        <v>90</v>
      </c>
      <c r="F33" s="15" t="str">
        <f t="shared" si="0"/>
        <v>Eligible For Scholarship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dataConsolidate/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C58" sqref="C58"/>
    </sheetView>
  </sheetViews>
  <sheetFormatPr defaultColWidth="14.42578125" defaultRowHeight="15" customHeight="1" x14ac:dyDescent="0.25"/>
  <cols>
    <col min="1" max="1" width="15.85546875" customWidth="1"/>
    <col min="2" max="2" width="21.7109375" customWidth="1"/>
    <col min="3" max="3" width="15.5703125" customWidth="1"/>
    <col min="4" max="4" width="21.85546875" customWidth="1"/>
    <col min="5" max="5" width="17.7109375" customWidth="1"/>
    <col min="6" max="6" width="21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22" sqref="D2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30" sqref="F30"/>
    </sheetView>
  </sheetViews>
  <sheetFormatPr defaultColWidth="14.42578125" defaultRowHeight="15" customHeight="1" x14ac:dyDescent="0.25"/>
  <cols>
    <col min="1" max="1" width="12.5703125" customWidth="1"/>
    <col min="2" max="2" width="26.28515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 PATEL</cp:lastModifiedBy>
  <dcterms:modified xsi:type="dcterms:W3CDTF">2024-07-15T05:02:02Z</dcterms:modified>
</cp:coreProperties>
</file>