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Owner\Downloads\"/>
    </mc:Choice>
  </mc:AlternateContent>
  <xr:revisionPtr revIDLastSave="0" documentId="13_ncr:1_{4A480AF6-EE2B-410C-B237-DDEF2AF93B5C}" xr6:coauthVersionLast="45" xr6:coauthVersionMax="45" xr10:uidLastSave="{00000000-0000-0000-0000-000000000000}"/>
  <bookViews>
    <workbookView xWindow="-98" yWindow="-98" windowWidth="20715" windowHeight="13276" xr2:uid="{00000000-000D-0000-FFFF-FFFF00000000}"/>
  </bookViews>
  <sheets>
    <sheet name="Quality_Varsha Vijayan"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0" i="1" l="1"/>
  <c r="D40" i="1"/>
  <c r="E40" i="1"/>
  <c r="B40" i="1"/>
  <c r="C39" i="1"/>
  <c r="D39" i="1"/>
  <c r="E39" i="1"/>
  <c r="B39" i="1"/>
  <c r="C36" i="1" l="1"/>
  <c r="D36" i="1"/>
  <c r="E36" i="1"/>
  <c r="B36" i="1"/>
  <c r="B56" i="1" l="1"/>
  <c r="B43" i="1"/>
  <c r="E56" i="1"/>
  <c r="E43" i="1"/>
  <c r="D56" i="1"/>
  <c r="D43" i="1"/>
  <c r="C56" i="1"/>
  <c r="C43" i="1"/>
  <c r="C35" i="1"/>
  <c r="D35" i="1"/>
  <c r="E35" i="1"/>
  <c r="E44" i="1" s="1"/>
  <c r="E45" i="1" s="1"/>
  <c r="B35" i="1"/>
  <c r="B44" i="1" s="1"/>
  <c r="B45" i="1" s="1"/>
  <c r="C58" i="1" l="1"/>
  <c r="C57" i="1"/>
  <c r="D58" i="1"/>
  <c r="D57" i="1"/>
  <c r="E58" i="1"/>
  <c r="E57" i="1"/>
  <c r="D44" i="1"/>
  <c r="D45" i="1" s="1"/>
  <c r="C44" i="1"/>
  <c r="C45" i="1" s="1"/>
  <c r="B58" i="1"/>
  <c r="B57" i="1"/>
</calcChain>
</file>

<file path=xl/sharedStrings.xml><?xml version="1.0" encoding="utf-8"?>
<sst xmlns="http://schemas.openxmlformats.org/spreadsheetml/2006/main" count="32" uniqueCount="30">
  <si>
    <t>Sample 1</t>
  </si>
  <si>
    <t>Sample 2</t>
  </si>
  <si>
    <t>Sample 3</t>
  </si>
  <si>
    <t>Sample 4</t>
  </si>
  <si>
    <t>PART 1</t>
  </si>
  <si>
    <t>Sample size :</t>
  </si>
  <si>
    <t>Mean :</t>
  </si>
  <si>
    <t>Standard Deviation :</t>
  </si>
  <si>
    <t>Level of significance (alpha) :</t>
  </si>
  <si>
    <t>Critical Value (lower tail) :</t>
  </si>
  <si>
    <t>Critical Value (Upper tail) :</t>
  </si>
  <si>
    <t>Hypothesized Value :</t>
  </si>
  <si>
    <t>Standard Error :</t>
  </si>
  <si>
    <t>Test statistic:</t>
  </si>
  <si>
    <t>p-value :</t>
  </si>
  <si>
    <t>Decision :</t>
  </si>
  <si>
    <t>Fail to Reject</t>
  </si>
  <si>
    <t>Reject</t>
  </si>
  <si>
    <t>PART 2</t>
  </si>
  <si>
    <t xml:space="preserve">Yes, the assumption for the 0.21 for the population deviation appear reasonable as the the Standard Deviation for all the 4 samples are close to 0.21. </t>
  </si>
  <si>
    <t>We can see when sample 1 and 2 have standard deviations(0.22) a little above 0.21, the samples 3 and 4 have standard deviations(0.20) a little below 0.21.</t>
  </si>
  <si>
    <t>Therefore, the assumption for 0.21 for the population appar reasonable.</t>
  </si>
  <si>
    <t>PART 3</t>
  </si>
  <si>
    <t>Confidence :</t>
  </si>
  <si>
    <t>Formula for calculating the interval = Mean+-2.57([standard devetion]/sqrt(n)))</t>
  </si>
  <si>
    <t>Lower Limit :</t>
  </si>
  <si>
    <t>Upper Limit :</t>
  </si>
  <si>
    <t xml:space="preserve">PART 4 </t>
  </si>
  <si>
    <t>As the level of significance  increases, the chances for rejecting null hypothesis increases. In such cases we need to be careful,  as this can lead to rejecting  null hypothesis which is actually true leading to a type 1 error.</t>
  </si>
  <si>
    <t>On noticing the values we can see that the mean values for all the samples are between the lower limit and upper limit values except for the sample 3. This indicates that sample 3 requires corrective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</si>
</sst>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4" borderId="0" xfId="0" applyFill="1"/>
    <xf numFmtId="0" fontId="16" fillId="0" borderId="0" xfId="0" applyFont="1"/>
    <xf numFmtId="0" fontId="16" fillId="33" borderId="0" xfId="0" applyFont="1" applyFill="1"/>
    <xf numFmtId="164" fontId="0" fillId="34" borderId="0" xfId="0" applyNumberFormat="1" applyFill="1"/>
    <xf numFmtId="165"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
  <sheetViews>
    <sheetView tabSelected="1" topLeftCell="A34" workbookViewId="0">
      <selection activeCell="L45" sqref="L45"/>
    </sheetView>
  </sheetViews>
  <sheetFormatPr defaultRowHeight="14.25" x14ac:dyDescent="0.45"/>
  <cols>
    <col min="1" max="1" width="24.06640625" customWidth="1"/>
    <col min="2" max="2" width="11.46484375" customWidth="1"/>
    <col min="3" max="3" width="12.86328125" customWidth="1"/>
    <col min="4" max="4" width="10.33203125" customWidth="1"/>
    <col min="5" max="5" width="12.06640625" customWidth="1"/>
  </cols>
  <sheetData>
    <row r="1" spans="2:5" x14ac:dyDescent="0.45">
      <c r="B1" s="3" t="s">
        <v>0</v>
      </c>
      <c r="C1" s="3" t="s">
        <v>1</v>
      </c>
      <c r="D1" s="3" t="s">
        <v>2</v>
      </c>
      <c r="E1" s="3" t="s">
        <v>3</v>
      </c>
    </row>
    <row r="2" spans="2:5" x14ac:dyDescent="0.45">
      <c r="B2" s="1">
        <v>11.55</v>
      </c>
      <c r="C2" s="1">
        <v>11.62</v>
      </c>
      <c r="D2" s="1">
        <v>11.91</v>
      </c>
      <c r="E2" s="1">
        <v>12.02</v>
      </c>
    </row>
    <row r="3" spans="2:5" x14ac:dyDescent="0.45">
      <c r="B3" s="1">
        <v>11.62</v>
      </c>
      <c r="C3" s="1">
        <v>11.69</v>
      </c>
      <c r="D3" s="1">
        <v>11.36</v>
      </c>
      <c r="E3" s="1">
        <v>12.02</v>
      </c>
    </row>
    <row r="4" spans="2:5" x14ac:dyDescent="0.45">
      <c r="B4" s="1">
        <v>11.52</v>
      </c>
      <c r="C4" s="1">
        <v>11.59</v>
      </c>
      <c r="D4" s="1">
        <v>11.75</v>
      </c>
      <c r="E4" s="1">
        <v>12.05</v>
      </c>
    </row>
    <row r="5" spans="2:5" x14ac:dyDescent="0.45">
      <c r="B5" s="1">
        <v>11.75</v>
      </c>
      <c r="C5" s="1">
        <v>11.82</v>
      </c>
      <c r="D5" s="1">
        <v>11.95</v>
      </c>
      <c r="E5" s="1">
        <v>12.18</v>
      </c>
    </row>
    <row r="6" spans="2:5" x14ac:dyDescent="0.45">
      <c r="B6" s="1">
        <v>11.9</v>
      </c>
      <c r="C6" s="1">
        <v>11.97</v>
      </c>
      <c r="D6" s="1">
        <v>12.14</v>
      </c>
      <c r="E6" s="1">
        <v>12.11</v>
      </c>
    </row>
    <row r="7" spans="2:5" x14ac:dyDescent="0.45">
      <c r="B7" s="1">
        <v>11.64</v>
      </c>
      <c r="C7" s="1">
        <v>11.71</v>
      </c>
      <c r="D7" s="1">
        <v>11.72</v>
      </c>
      <c r="E7" s="1">
        <v>12.07</v>
      </c>
    </row>
    <row r="8" spans="2:5" x14ac:dyDescent="0.45">
      <c r="B8" s="1">
        <v>11.8</v>
      </c>
      <c r="C8" s="1">
        <v>11.87</v>
      </c>
      <c r="D8" s="1">
        <v>11.61</v>
      </c>
      <c r="E8" s="1">
        <v>12.05</v>
      </c>
    </row>
    <row r="9" spans="2:5" x14ac:dyDescent="0.45">
      <c r="B9" s="1">
        <v>12.03</v>
      </c>
      <c r="C9" s="1">
        <v>12.1</v>
      </c>
      <c r="D9" s="1">
        <v>11.85</v>
      </c>
      <c r="E9" s="1">
        <v>11.64</v>
      </c>
    </row>
    <row r="10" spans="2:5" x14ac:dyDescent="0.45">
      <c r="B10" s="1">
        <v>11.94</v>
      </c>
      <c r="C10" s="1">
        <v>12.01</v>
      </c>
      <c r="D10" s="1">
        <v>12.16</v>
      </c>
      <c r="E10" s="1">
        <v>12.39</v>
      </c>
    </row>
    <row r="11" spans="2:5" x14ac:dyDescent="0.45">
      <c r="B11" s="1">
        <v>11.92</v>
      </c>
      <c r="C11" s="1">
        <v>11.99</v>
      </c>
      <c r="D11" s="1">
        <v>11.91</v>
      </c>
      <c r="E11" s="1">
        <v>11.65</v>
      </c>
    </row>
    <row r="12" spans="2:5" x14ac:dyDescent="0.45">
      <c r="B12" s="1">
        <v>12.13</v>
      </c>
      <c r="C12" s="1">
        <v>12.2</v>
      </c>
      <c r="D12" s="1">
        <v>12.12</v>
      </c>
      <c r="E12" s="1">
        <v>12.11</v>
      </c>
    </row>
    <row r="13" spans="2:5" x14ac:dyDescent="0.45">
      <c r="B13" s="1">
        <v>12.09</v>
      </c>
      <c r="C13" s="1">
        <v>12.16</v>
      </c>
      <c r="D13" s="1">
        <v>11.61</v>
      </c>
      <c r="E13" s="1">
        <v>11.9</v>
      </c>
    </row>
    <row r="14" spans="2:5" x14ac:dyDescent="0.45">
      <c r="B14" s="1">
        <v>11.93</v>
      </c>
      <c r="C14" s="1">
        <v>12</v>
      </c>
      <c r="D14" s="1">
        <v>12.21</v>
      </c>
      <c r="E14" s="1">
        <v>12.22</v>
      </c>
    </row>
    <row r="15" spans="2:5" x14ac:dyDescent="0.45">
      <c r="B15" s="1">
        <v>12.21</v>
      </c>
      <c r="C15" s="1">
        <v>12.28</v>
      </c>
      <c r="D15" s="1">
        <v>11.56</v>
      </c>
      <c r="E15" s="1">
        <v>11.88</v>
      </c>
    </row>
    <row r="16" spans="2:5" x14ac:dyDescent="0.45">
      <c r="B16" s="1">
        <v>12.32</v>
      </c>
      <c r="C16" s="1">
        <v>12.39</v>
      </c>
      <c r="D16" s="1">
        <v>11.95</v>
      </c>
      <c r="E16" s="1">
        <v>12.03</v>
      </c>
    </row>
    <row r="17" spans="2:5" x14ac:dyDescent="0.45">
      <c r="B17" s="1">
        <v>11.93</v>
      </c>
      <c r="C17" s="1">
        <v>12</v>
      </c>
      <c r="D17" s="1">
        <v>12.01</v>
      </c>
      <c r="E17" s="1">
        <v>12.35</v>
      </c>
    </row>
    <row r="18" spans="2:5" x14ac:dyDescent="0.45">
      <c r="B18" s="1">
        <v>11.85</v>
      </c>
      <c r="C18" s="1">
        <v>11.92</v>
      </c>
      <c r="D18" s="1">
        <v>12.06</v>
      </c>
      <c r="E18" s="1">
        <v>12.09</v>
      </c>
    </row>
    <row r="19" spans="2:5" x14ac:dyDescent="0.45">
      <c r="B19" s="1">
        <v>11.76</v>
      </c>
      <c r="C19" s="1">
        <v>11.83</v>
      </c>
      <c r="D19" s="1">
        <v>11.76</v>
      </c>
      <c r="E19" s="1">
        <v>11.77</v>
      </c>
    </row>
    <row r="20" spans="2:5" x14ac:dyDescent="0.45">
      <c r="B20" s="1">
        <v>12.16</v>
      </c>
      <c r="C20" s="1">
        <v>12.23</v>
      </c>
      <c r="D20" s="1">
        <v>11.82</v>
      </c>
      <c r="E20" s="1">
        <v>12.2</v>
      </c>
    </row>
    <row r="21" spans="2:5" x14ac:dyDescent="0.45">
      <c r="B21" s="1">
        <v>11.77</v>
      </c>
      <c r="C21" s="1">
        <v>11.84</v>
      </c>
      <c r="D21" s="1">
        <v>12.12</v>
      </c>
      <c r="E21" s="1">
        <v>11.79</v>
      </c>
    </row>
    <row r="22" spans="2:5" x14ac:dyDescent="0.45">
      <c r="B22" s="1">
        <v>12</v>
      </c>
      <c r="C22" s="1">
        <v>12.07</v>
      </c>
      <c r="D22" s="1">
        <v>11.6</v>
      </c>
      <c r="E22" s="1">
        <v>12.3</v>
      </c>
    </row>
    <row r="23" spans="2:5" x14ac:dyDescent="0.45">
      <c r="B23" s="1">
        <v>12.04</v>
      </c>
      <c r="C23" s="1">
        <v>12.11</v>
      </c>
      <c r="D23" s="1">
        <v>11.95</v>
      </c>
      <c r="E23" s="1">
        <v>12.27</v>
      </c>
    </row>
    <row r="24" spans="2:5" x14ac:dyDescent="0.45">
      <c r="B24" s="1">
        <v>11.98</v>
      </c>
      <c r="C24" s="1">
        <v>12.05</v>
      </c>
      <c r="D24" s="1">
        <v>11.96</v>
      </c>
      <c r="E24" s="1">
        <v>12.29</v>
      </c>
    </row>
    <row r="25" spans="2:5" x14ac:dyDescent="0.45">
      <c r="B25" s="1">
        <v>12.3</v>
      </c>
      <c r="C25" s="1">
        <v>12.37</v>
      </c>
      <c r="D25" s="1">
        <v>12.22</v>
      </c>
      <c r="E25" s="1">
        <v>12.47</v>
      </c>
    </row>
    <row r="26" spans="2:5" x14ac:dyDescent="0.45">
      <c r="B26" s="1">
        <v>12.18</v>
      </c>
      <c r="C26" s="1">
        <v>12.25</v>
      </c>
      <c r="D26" s="1">
        <v>11.75</v>
      </c>
      <c r="E26" s="1">
        <v>12.03</v>
      </c>
    </row>
    <row r="27" spans="2:5" x14ac:dyDescent="0.45">
      <c r="B27" s="1">
        <v>11.97</v>
      </c>
      <c r="C27" s="1">
        <v>12.04</v>
      </c>
      <c r="D27" s="1">
        <v>11.96</v>
      </c>
      <c r="E27" s="1">
        <v>12.17</v>
      </c>
    </row>
    <row r="28" spans="2:5" x14ac:dyDescent="0.45">
      <c r="B28" s="1">
        <v>12.17</v>
      </c>
      <c r="C28" s="1">
        <v>12.24</v>
      </c>
      <c r="D28" s="1">
        <v>11.95</v>
      </c>
      <c r="E28" s="1">
        <v>11.94</v>
      </c>
    </row>
    <row r="29" spans="2:5" x14ac:dyDescent="0.45">
      <c r="B29" s="1">
        <v>11.85</v>
      </c>
      <c r="C29" s="1">
        <v>11.92</v>
      </c>
      <c r="D29" s="1">
        <v>11.89</v>
      </c>
      <c r="E29" s="1">
        <v>11.97</v>
      </c>
    </row>
    <row r="30" spans="2:5" x14ac:dyDescent="0.45">
      <c r="B30" s="1">
        <v>12.3</v>
      </c>
      <c r="C30" s="1">
        <v>12.37</v>
      </c>
      <c r="D30" s="1">
        <v>11.88</v>
      </c>
      <c r="E30" s="1">
        <v>12.23</v>
      </c>
    </row>
    <row r="31" spans="2:5" x14ac:dyDescent="0.45">
      <c r="B31" s="1">
        <v>12.15</v>
      </c>
      <c r="C31" s="1">
        <v>12.22</v>
      </c>
      <c r="D31" s="1">
        <v>11.93</v>
      </c>
      <c r="E31" s="1">
        <v>12.25</v>
      </c>
    </row>
    <row r="33" spans="1:5" x14ac:dyDescent="0.45">
      <c r="A33" s="2" t="s">
        <v>4</v>
      </c>
    </row>
    <row r="34" spans="1:5" x14ac:dyDescent="0.45">
      <c r="A34" s="3" t="s">
        <v>5</v>
      </c>
      <c r="B34" s="1">
        <v>30</v>
      </c>
      <c r="C34" s="1">
        <v>30</v>
      </c>
      <c r="D34" s="1">
        <v>30</v>
      </c>
      <c r="E34" s="1">
        <v>30</v>
      </c>
    </row>
    <row r="35" spans="1:5" x14ac:dyDescent="0.45">
      <c r="A35" s="3" t="s">
        <v>6</v>
      </c>
      <c r="B35" s="5">
        <f>AVERAGE(B2:B31)</f>
        <v>11.958666666666669</v>
      </c>
      <c r="C35" s="5">
        <f t="shared" ref="C35:E35" si="0">AVERAGE(C2:C31)</f>
        <v>12.02866666666667</v>
      </c>
      <c r="D35" s="5">
        <f t="shared" si="0"/>
        <v>11.888999999999998</v>
      </c>
      <c r="E35" s="5">
        <f t="shared" si="0"/>
        <v>12.081333333333337</v>
      </c>
    </row>
    <row r="36" spans="1:5" x14ac:dyDescent="0.45">
      <c r="A36" s="3" t="s">
        <v>7</v>
      </c>
      <c r="B36" s="5">
        <f>_xlfn.STDEV.S(B2:B31)</f>
        <v>0.22035603374810384</v>
      </c>
      <c r="C36" s="5">
        <f t="shared" ref="C36:E36" si="1">_xlfn.STDEV.S(C2:C31)</f>
        <v>0.22035603374810364</v>
      </c>
      <c r="D36" s="5">
        <f t="shared" si="1"/>
        <v>0.20717059437191818</v>
      </c>
      <c r="E36" s="5">
        <f t="shared" si="1"/>
        <v>0.20610899917332551</v>
      </c>
    </row>
    <row r="37" spans="1:5" x14ac:dyDescent="0.45">
      <c r="A37" s="3"/>
      <c r="B37" s="1"/>
      <c r="C37" s="1"/>
      <c r="D37" s="1"/>
      <c r="E37" s="1"/>
    </row>
    <row r="38" spans="1:5" x14ac:dyDescent="0.45">
      <c r="A38" s="3" t="s">
        <v>8</v>
      </c>
      <c r="B38" s="1">
        <v>0.01</v>
      </c>
      <c r="C38" s="1">
        <v>0.01</v>
      </c>
      <c r="D38" s="1">
        <v>0.01</v>
      </c>
      <c r="E38" s="1">
        <v>0.01</v>
      </c>
    </row>
    <row r="39" spans="1:5" x14ac:dyDescent="0.45">
      <c r="A39" s="3" t="s">
        <v>9</v>
      </c>
      <c r="B39" s="1">
        <f>_xlfn.NORM.S.INV(B38/2)</f>
        <v>-2.5758293035488999</v>
      </c>
      <c r="C39" s="1">
        <f t="shared" ref="C39:E39" si="2">_xlfn.NORM.S.INV(C38/2)</f>
        <v>-2.5758293035488999</v>
      </c>
      <c r="D39" s="1">
        <f t="shared" si="2"/>
        <v>-2.5758293035488999</v>
      </c>
      <c r="E39" s="1">
        <f t="shared" si="2"/>
        <v>-2.5758293035488999</v>
      </c>
    </row>
    <row r="40" spans="1:5" x14ac:dyDescent="0.45">
      <c r="A40" s="3" t="s">
        <v>10</v>
      </c>
      <c r="B40" s="1">
        <f>_xlfn.NORM.S.INV(1-(B38/2))</f>
        <v>2.5758293035488999</v>
      </c>
      <c r="C40" s="1">
        <f t="shared" ref="C40:E40" si="3">_xlfn.NORM.S.INV(1-(C38/2))</f>
        <v>2.5758293035488999</v>
      </c>
      <c r="D40" s="1">
        <f t="shared" si="3"/>
        <v>2.5758293035488999</v>
      </c>
      <c r="E40" s="1">
        <f t="shared" si="3"/>
        <v>2.5758293035488999</v>
      </c>
    </row>
    <row r="41" spans="1:5" x14ac:dyDescent="0.45">
      <c r="A41" s="3"/>
      <c r="B41" s="1"/>
      <c r="C41" s="1"/>
      <c r="D41" s="1"/>
      <c r="E41" s="1"/>
    </row>
    <row r="42" spans="1:5" x14ac:dyDescent="0.45">
      <c r="A42" s="3" t="s">
        <v>11</v>
      </c>
      <c r="B42" s="1">
        <v>12</v>
      </c>
      <c r="C42" s="1">
        <v>12</v>
      </c>
      <c r="D42" s="1">
        <v>12</v>
      </c>
      <c r="E42" s="1">
        <v>12</v>
      </c>
    </row>
    <row r="43" spans="1:5" x14ac:dyDescent="0.45">
      <c r="A43" s="3" t="s">
        <v>12</v>
      </c>
      <c r="B43" s="4">
        <f>B36/SQRT(B34)</f>
        <v>4.0231323455402042E-2</v>
      </c>
      <c r="C43" s="4">
        <f t="shared" ref="C43:E43" si="4">C36/SQRT(C34)</f>
        <v>4.0231323455402007E-2</v>
      </c>
      <c r="D43" s="4">
        <f t="shared" si="4"/>
        <v>3.7824002596417466E-2</v>
      </c>
      <c r="E43" s="4">
        <f t="shared" si="4"/>
        <v>3.7630182717348006E-2</v>
      </c>
    </row>
    <row r="44" spans="1:5" x14ac:dyDescent="0.45">
      <c r="A44" s="3" t="s">
        <v>13</v>
      </c>
      <c r="B44" s="4">
        <f>STANDARDIZE(B35,B42,B43)</f>
        <v>-1.0273918375852122</v>
      </c>
      <c r="C44" s="4">
        <f t="shared" ref="C44:E44" si="5">STANDARDIZE(C35,C42,C43)</f>
        <v>0.71254595187373948</v>
      </c>
      <c r="D44" s="4">
        <f t="shared" si="5"/>
        <v>-2.9346444686030106</v>
      </c>
      <c r="E44" s="4">
        <f t="shared" si="5"/>
        <v>2.1613855543635476</v>
      </c>
    </row>
    <row r="45" spans="1:5" x14ac:dyDescent="0.45">
      <c r="A45" s="3" t="s">
        <v>14</v>
      </c>
      <c r="B45" s="4">
        <f>_xlfn.NORM.S.DIST(B44,TRUE)*2</f>
        <v>0.30423599343616659</v>
      </c>
      <c r="C45" s="4">
        <f>_xlfn.NORM.S.DIST(-C44,TRUE)*2</f>
        <v>0.47612676683479888</v>
      </c>
      <c r="D45" s="4">
        <f t="shared" ref="D45" si="6">_xlfn.NORM.S.DIST(D44,TRUE)*2</f>
        <v>3.3393006290897949E-3</v>
      </c>
      <c r="E45" s="4">
        <f>_xlfn.NORM.S.DIST(-E44,TRUE)*2</f>
        <v>3.0665569040307476E-2</v>
      </c>
    </row>
    <row r="46" spans="1:5" x14ac:dyDescent="0.45">
      <c r="A46" s="3"/>
      <c r="B46" s="1"/>
      <c r="C46" s="1"/>
      <c r="D46" s="1"/>
      <c r="E46" s="1"/>
    </row>
    <row r="47" spans="1:5" x14ac:dyDescent="0.45">
      <c r="A47" s="3" t="s">
        <v>15</v>
      </c>
      <c r="B47" s="1" t="s">
        <v>16</v>
      </c>
      <c r="C47" s="1" t="s">
        <v>16</v>
      </c>
      <c r="D47" s="1" t="s">
        <v>17</v>
      </c>
      <c r="E47" s="1" t="s">
        <v>16</v>
      </c>
    </row>
    <row r="50" spans="1:7" x14ac:dyDescent="0.45">
      <c r="A50" s="2" t="s">
        <v>18</v>
      </c>
    </row>
    <row r="51" spans="1:7" x14ac:dyDescent="0.45">
      <c r="A51" t="s">
        <v>19</v>
      </c>
    </row>
    <row r="52" spans="1:7" x14ac:dyDescent="0.45">
      <c r="A52" t="s">
        <v>20</v>
      </c>
    </row>
    <row r="53" spans="1:7" x14ac:dyDescent="0.45">
      <c r="A53" t="s">
        <v>21</v>
      </c>
    </row>
    <row r="55" spans="1:7" x14ac:dyDescent="0.45">
      <c r="A55" s="2" t="s">
        <v>22</v>
      </c>
    </row>
    <row r="56" spans="1:7" x14ac:dyDescent="0.45">
      <c r="A56" s="3" t="s">
        <v>23</v>
      </c>
      <c r="B56" s="5">
        <f>CONFIDENCE(B38,B36,B34)</f>
        <v>0.10362902187697877</v>
      </c>
      <c r="C56" s="5">
        <f t="shared" ref="C56:E56" si="7">CONFIDENCE(C38,C36,C34)</f>
        <v>0.10362902187697867</v>
      </c>
      <c r="D56" s="5">
        <f t="shared" si="7"/>
        <v>9.742817426536178E-2</v>
      </c>
      <c r="E56" s="5">
        <f t="shared" si="7"/>
        <v>9.6928927341244364E-2</v>
      </c>
      <c r="G56" t="s">
        <v>24</v>
      </c>
    </row>
    <row r="57" spans="1:7" x14ac:dyDescent="0.45">
      <c r="A57" s="3" t="s">
        <v>25</v>
      </c>
      <c r="B57" s="5">
        <f>12-B56</f>
        <v>11.896370978123022</v>
      </c>
      <c r="C57" s="5">
        <f t="shared" ref="C57:E57" si="8">12-C56</f>
        <v>11.896370978123022</v>
      </c>
      <c r="D57" s="5">
        <f t="shared" si="8"/>
        <v>11.902571825734638</v>
      </c>
      <c r="E57" s="5">
        <f t="shared" si="8"/>
        <v>11.903071072658756</v>
      </c>
    </row>
    <row r="58" spans="1:7" x14ac:dyDescent="0.45">
      <c r="A58" s="3" t="s">
        <v>26</v>
      </c>
      <c r="B58" s="5">
        <f>12+B56</f>
        <v>12.103629021876978</v>
      </c>
      <c r="C58" s="5">
        <f t="shared" ref="C58:E58" si="9">12+C56</f>
        <v>12.103629021876978</v>
      </c>
      <c r="D58" s="5">
        <f t="shared" si="9"/>
        <v>12.097428174265362</v>
      </c>
      <c r="E58" s="5">
        <f t="shared" si="9"/>
        <v>12.096928927341244</v>
      </c>
    </row>
    <row r="60" spans="1:7" x14ac:dyDescent="0.45">
      <c r="A60" t="s">
        <v>29</v>
      </c>
    </row>
    <row r="62" spans="1:7" x14ac:dyDescent="0.45">
      <c r="A62" s="2" t="s">
        <v>27</v>
      </c>
    </row>
    <row r="63" spans="1:7" x14ac:dyDescent="0.45">
      <c r="A63" t="s">
        <v>28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Quality_Varsha Vijayan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created xsi:type="dcterms:W3CDTF">2019-11-18T02:30:23Z</dcterms:created>
  <dcterms:modified xsi:type="dcterms:W3CDTF">2019-11-18T02:50:41Z</dcterms:modified>
</cp:coreProperties>
</file>