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<sst xmlns="http://schemas.openxmlformats.org/spreadsheetml/2006/main" count="204" uniqueCount="28">
  <si>
    <t>NETFLIX</t>
  </si>
  <si>
    <t>Wilshire 5000</t>
  </si>
  <si>
    <t>MICROSOFT</t>
  </si>
  <si>
    <t>Date</t>
  </si>
  <si>
    <t>Open</t>
  </si>
  <si>
    <t>High</t>
  </si>
  <si>
    <t>Low</t>
  </si>
  <si>
    <t>Close</t>
  </si>
  <si>
    <t>Adj Close</t>
  </si>
  <si>
    <t>Volume</t>
  </si>
  <si>
    <t>Returns</t>
  </si>
  <si>
    <t>-</t>
  </si>
  <si>
    <t>Standard Deviation</t>
  </si>
  <si>
    <t xml:space="preserve">Correlation </t>
  </si>
  <si>
    <t>Netflix and Microsoft</t>
  </si>
  <si>
    <t xml:space="preserve">Beta_Netflix = </t>
  </si>
  <si>
    <t>10 a.</t>
  </si>
  <si>
    <t xml:space="preserve">Netflix return - </t>
  </si>
  <si>
    <t xml:space="preserve">Beta_Microsoft = </t>
  </si>
  <si>
    <t xml:space="preserve">Microsoft return - </t>
  </si>
  <si>
    <t>10 b.</t>
  </si>
  <si>
    <t xml:space="preserve">SD of Netflix - </t>
  </si>
  <si>
    <t xml:space="preserve">SD of Microsoft - </t>
  </si>
  <si>
    <t xml:space="preserve">Correlation - </t>
  </si>
  <si>
    <t>10 c.</t>
  </si>
  <si>
    <t>Netflix</t>
  </si>
  <si>
    <t>Microsoft</t>
  </si>
  <si>
    <t>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</si>
</sst>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, yyyy"/>
    <numFmt numFmtId="165" formatCode="mmmm d, yyyy"/>
  </numFmts>
  <fonts count="10">
    <font>
      <sz val="10.0"/>
      <color rgb="FF000000"/>
      <name val="Arial"/>
      <scheme val="minor"/>
    </font>
    <font>
      <color theme="1"/>
      <name val="Calibri"/>
    </font>
    <font>
      <color theme="1"/>
      <name val="Arial"/>
    </font>
    <font>
      <sz val="11.0"/>
      <color rgb="FF232A31"/>
      <name val="Arial"/>
    </font>
    <font>
      <color theme="1"/>
      <name val="Arial"/>
      <scheme val="minor"/>
    </font>
    <font>
      <sz val="11.0"/>
      <color rgb="FF232A31"/>
      <name val="GT America"/>
    </font>
    <font>
      <sz val="11.0"/>
      <color rgb="FF232A31"/>
      <name val="&quot;GT America&quot;"/>
    </font>
    <font>
      <sz val="9.0"/>
      <color rgb="FF000000"/>
      <name val="&quot;Google Sans Mono&quot;"/>
    </font>
    <font>
      <sz val="9.0"/>
      <color rgb="FFF7981D"/>
      <name val="&quot;Google Sans Mono&quot;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2" fontId="5" numFmtId="164" xfId="0" applyAlignment="1" applyFont="1" applyNumberFormat="1">
      <alignment vertical="bottom"/>
    </xf>
    <xf borderId="0" fillId="2" fontId="5" numFmtId="0" xfId="0" applyAlignment="1" applyFont="1">
      <alignment horizontal="right" vertical="bottom"/>
    </xf>
    <xf borderId="0" fillId="2" fontId="5" numFmtId="3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5" numFmtId="4" xfId="0" applyAlignment="1" applyFont="1" applyNumberFormat="1">
      <alignment horizontal="right" vertical="bottom"/>
    </xf>
    <xf borderId="0" fillId="2" fontId="6" numFmtId="164" xfId="0" applyAlignment="1" applyFont="1" applyNumberFormat="1">
      <alignment horizontal="left" readingOrder="0" shrinkToFit="0" wrapText="0"/>
    </xf>
    <xf borderId="0" fillId="2" fontId="6" numFmtId="0" xfId="0" applyAlignment="1" applyFont="1">
      <alignment horizontal="right" readingOrder="0" shrinkToFit="0" wrapText="0"/>
    </xf>
    <xf borderId="0" fillId="2" fontId="6" numFmtId="3" xfId="0" applyAlignment="1" applyFont="1" applyNumberFormat="1">
      <alignment horizontal="right" readingOrder="0" shrinkToFit="0" wrapText="0"/>
    </xf>
    <xf borderId="0" fillId="0" fontId="4" numFmtId="0" xfId="0" applyFont="1"/>
    <xf borderId="0" fillId="2" fontId="5" numFmtId="165" xfId="0" applyAlignment="1" applyFont="1" applyNumberFormat="1">
      <alignment vertical="bottom"/>
    </xf>
    <xf borderId="0" fillId="2" fontId="6" numFmtId="165" xfId="0" applyAlignment="1" applyFont="1" applyNumberFormat="1">
      <alignment horizontal="left" readingOrder="0" shrinkToFit="0" wrapText="0"/>
    </xf>
    <xf borderId="0" fillId="2" fontId="7" numFmtId="0" xfId="0" applyFont="1"/>
    <xf borderId="0" fillId="2" fontId="6" numFmtId="0" xfId="0" applyAlignment="1" applyFont="1">
      <alignment horizontal="center" readingOrder="0" shrinkToFit="0" wrapText="0"/>
    </xf>
    <xf borderId="0" fillId="2" fontId="8" numFmtId="0" xfId="0" applyFont="1"/>
    <xf borderId="1" fillId="0" fontId="9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Netflix vs Wilshire 5000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Sheet1!$Q$3:$Q$159</c:f>
            </c:numRef>
          </c:xVal>
          <c:yVal>
            <c:numRef>
              <c:f>Sheet1!$H$3:$H$159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514232"/>
        <c:axId val="1000902855"/>
      </c:scatterChart>
      <c:valAx>
        <c:axId val="890514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902855"/>
      </c:valAx>
      <c:valAx>
        <c:axId val="1000902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514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Microsoft vs Wilshire 5000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Sheet1!$Q$3:$Q$159</c:f>
            </c:numRef>
          </c:xVal>
          <c:yVal>
            <c:numRef>
              <c:f>Sheet1!$Z$3:$Z$159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553461"/>
        <c:axId val="490918231"/>
      </c:scatterChart>
      <c:valAx>
        <c:axId val="12795534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918231"/>
      </c:valAx>
      <c:valAx>
        <c:axId val="490918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553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Returns vs. SD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Sheet2!$D$10:$D$20</c:f>
            </c:numRef>
          </c:xVal>
          <c:yVal>
            <c:numRef>
              <c:f>Sheet2!$E$10:$E$20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31200"/>
        <c:axId val="652298820"/>
      </c:scatterChart>
      <c:valAx>
        <c:axId val="1260312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298820"/>
      </c:valAx>
      <c:valAx>
        <c:axId val="652298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31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142875</xdr:colOff>
      <xdr:row>6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371475</xdr:colOff>
      <xdr:row>6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I1" s="2"/>
      <c r="J1" s="3" t="s">
        <v>1</v>
      </c>
      <c r="S1" s="4" t="s">
        <v>2</v>
      </c>
    </row>
    <row r="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6" t="s">
        <v>9</v>
      </c>
      <c r="H2" s="2" t="s">
        <v>10</v>
      </c>
      <c r="I2" s="2"/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  <c r="O2" s="5" t="s">
        <v>8</v>
      </c>
      <c r="P2" s="6" t="s">
        <v>9</v>
      </c>
      <c r="Q2" s="2" t="s">
        <v>10</v>
      </c>
      <c r="S2" s="5" t="s">
        <v>3</v>
      </c>
      <c r="T2" s="5" t="s">
        <v>4</v>
      </c>
      <c r="U2" s="5" t="s">
        <v>5</v>
      </c>
      <c r="V2" s="5" t="s">
        <v>6</v>
      </c>
      <c r="W2" s="5" t="s">
        <v>7</v>
      </c>
      <c r="X2" s="5" t="s">
        <v>8</v>
      </c>
      <c r="Y2" s="6" t="s">
        <v>9</v>
      </c>
      <c r="Z2" s="2" t="s">
        <v>10</v>
      </c>
    </row>
    <row r="3">
      <c r="A3" s="7">
        <v>45565.0</v>
      </c>
      <c r="B3" s="8">
        <v>707.0</v>
      </c>
      <c r="C3" s="8">
        <v>721.01</v>
      </c>
      <c r="D3" s="8">
        <v>698.59</v>
      </c>
      <c r="E3" s="8">
        <v>719.7</v>
      </c>
      <c r="F3" s="8">
        <v>719.7</v>
      </c>
      <c r="G3" s="9">
        <v>1.0767E7</v>
      </c>
      <c r="H3" s="10">
        <f t="shared" ref="H3:H159" si="1">((F3-F4)/F4)*100</f>
        <v>1.745953206</v>
      </c>
      <c r="I3" s="2"/>
      <c r="J3" s="7">
        <v>45565.0</v>
      </c>
      <c r="K3" s="11">
        <v>57418.7</v>
      </c>
      <c r="L3" s="11">
        <v>57662.16</v>
      </c>
      <c r="M3" s="11">
        <v>56750.93</v>
      </c>
      <c r="N3" s="11">
        <v>57538.28</v>
      </c>
      <c r="O3" s="11">
        <v>57538.28</v>
      </c>
      <c r="P3" s="8" t="s">
        <v>11</v>
      </c>
      <c r="Q3" s="10">
        <f t="shared" ref="Q3:Q159" si="2">((O3-O4)/O4)*100</f>
        <v>0.2082596785</v>
      </c>
      <c r="S3" s="12">
        <v>45565.0</v>
      </c>
      <c r="T3" s="13">
        <v>428.21</v>
      </c>
      <c r="U3" s="13">
        <v>430.42</v>
      </c>
      <c r="V3" s="13">
        <v>414.29</v>
      </c>
      <c r="W3" s="13">
        <v>416.06</v>
      </c>
      <c r="X3" s="13">
        <v>416.06</v>
      </c>
      <c r="Y3" s="14">
        <v>8.53386E7</v>
      </c>
      <c r="Z3" s="15">
        <f t="shared" ref="Z3:Z159" si="3">((X3-X4)/X4)*100</f>
        <v>-2.79426195</v>
      </c>
    </row>
    <row r="4">
      <c r="A4" s="7">
        <v>45558.0</v>
      </c>
      <c r="B4" s="8">
        <v>702.39</v>
      </c>
      <c r="C4" s="8">
        <v>725.26</v>
      </c>
      <c r="D4" s="8">
        <v>699.16</v>
      </c>
      <c r="E4" s="8">
        <v>707.35</v>
      </c>
      <c r="F4" s="8">
        <v>707.35</v>
      </c>
      <c r="G4" s="9">
        <v>1.42784E7</v>
      </c>
      <c r="H4" s="10">
        <f t="shared" si="1"/>
        <v>0.901530605</v>
      </c>
      <c r="I4" s="2"/>
      <c r="J4" s="7">
        <v>45558.0</v>
      </c>
      <c r="K4" s="11">
        <v>57100.66</v>
      </c>
      <c r="L4" s="11">
        <v>57673.22</v>
      </c>
      <c r="M4" s="11">
        <v>57051.17</v>
      </c>
      <c r="N4" s="11">
        <v>57418.7</v>
      </c>
      <c r="O4" s="11">
        <v>57418.7</v>
      </c>
      <c r="P4" s="8" t="s">
        <v>11</v>
      </c>
      <c r="Q4" s="10">
        <f t="shared" si="2"/>
        <v>0.5569813028</v>
      </c>
      <c r="S4" s="12">
        <v>45558.0</v>
      </c>
      <c r="T4" s="13">
        <v>434.28</v>
      </c>
      <c r="U4" s="13">
        <v>436.46</v>
      </c>
      <c r="V4" s="13">
        <v>426.1</v>
      </c>
      <c r="W4" s="13">
        <v>428.02</v>
      </c>
      <c r="X4" s="13">
        <v>428.02</v>
      </c>
      <c r="Y4" s="14">
        <v>7.49292E7</v>
      </c>
      <c r="Z4" s="15">
        <f t="shared" si="3"/>
        <v>-1.665632826</v>
      </c>
    </row>
    <row r="5">
      <c r="A5" s="7">
        <v>45551.0</v>
      </c>
      <c r="B5" s="8">
        <v>700.0</v>
      </c>
      <c r="C5" s="8">
        <v>715.66</v>
      </c>
      <c r="D5" s="8">
        <v>688.0</v>
      </c>
      <c r="E5" s="8">
        <v>701.03</v>
      </c>
      <c r="F5" s="8">
        <v>701.03</v>
      </c>
      <c r="G5" s="9">
        <v>1.53533E7</v>
      </c>
      <c r="H5" s="10">
        <f t="shared" si="1"/>
        <v>0.5695349037</v>
      </c>
      <c r="I5" s="2"/>
      <c r="J5" s="7">
        <v>45551.0</v>
      </c>
      <c r="K5" s="11">
        <v>56251.42</v>
      </c>
      <c r="L5" s="11">
        <v>57429.43</v>
      </c>
      <c r="M5" s="11">
        <v>56049.56</v>
      </c>
      <c r="N5" s="11">
        <v>57100.66</v>
      </c>
      <c r="O5" s="11">
        <v>57100.66</v>
      </c>
      <c r="P5" s="8" t="s">
        <v>11</v>
      </c>
      <c r="Q5" s="10">
        <f t="shared" si="2"/>
        <v>1.509721888</v>
      </c>
      <c r="S5" s="12">
        <v>45551.0</v>
      </c>
      <c r="T5" s="13">
        <v>430.6</v>
      </c>
      <c r="U5" s="13">
        <v>441.85</v>
      </c>
      <c r="V5" s="13">
        <v>428.22</v>
      </c>
      <c r="W5" s="13">
        <v>435.27</v>
      </c>
      <c r="X5" s="13">
        <v>435.27</v>
      </c>
      <c r="Y5" s="14">
        <v>1.284806E8</v>
      </c>
      <c r="Z5" s="15">
        <f t="shared" si="3"/>
        <v>1.086880791</v>
      </c>
    </row>
    <row r="6">
      <c r="A6" s="7">
        <v>45544.0</v>
      </c>
      <c r="B6" s="8">
        <v>674.0</v>
      </c>
      <c r="C6" s="8">
        <v>699.64</v>
      </c>
      <c r="D6" s="8">
        <v>660.8</v>
      </c>
      <c r="E6" s="8">
        <v>697.06</v>
      </c>
      <c r="F6" s="8">
        <v>697.06</v>
      </c>
      <c r="G6" s="9">
        <v>1.20191E7</v>
      </c>
      <c r="H6" s="10">
        <f t="shared" si="1"/>
        <v>4.69982126</v>
      </c>
      <c r="I6" s="2"/>
      <c r="J6" s="7">
        <v>45544.0</v>
      </c>
      <c r="K6" s="11">
        <v>54070.97</v>
      </c>
      <c r="L6" s="11">
        <v>56348.94</v>
      </c>
      <c r="M6" s="11">
        <v>53987.8</v>
      </c>
      <c r="N6" s="11">
        <v>56251.42</v>
      </c>
      <c r="O6" s="11">
        <v>56251.42</v>
      </c>
      <c r="P6" s="8" t="s">
        <v>11</v>
      </c>
      <c r="Q6" s="10">
        <f t="shared" si="2"/>
        <v>4.032570527</v>
      </c>
      <c r="S6" s="12">
        <v>45544.0</v>
      </c>
      <c r="T6" s="13">
        <v>407.24</v>
      </c>
      <c r="U6" s="13">
        <v>431.83</v>
      </c>
      <c r="V6" s="13">
        <v>402.15</v>
      </c>
      <c r="W6" s="13">
        <v>430.59</v>
      </c>
      <c r="X6" s="13">
        <v>430.59</v>
      </c>
      <c r="Y6" s="14">
        <v>8.74497E7</v>
      </c>
      <c r="Z6" s="15">
        <f t="shared" si="3"/>
        <v>7.191934279</v>
      </c>
    </row>
    <row r="7">
      <c r="A7" s="7">
        <v>45537.0</v>
      </c>
      <c r="B7" s="8">
        <v>700.1</v>
      </c>
      <c r="C7" s="8">
        <v>703.86</v>
      </c>
      <c r="D7" s="8">
        <v>662.34</v>
      </c>
      <c r="E7" s="8">
        <v>665.77</v>
      </c>
      <c r="F7" s="8">
        <v>665.77</v>
      </c>
      <c r="G7" s="9">
        <v>9747700.0</v>
      </c>
      <c r="H7" s="10">
        <f t="shared" si="1"/>
        <v>-5.073073359</v>
      </c>
      <c r="I7" s="2"/>
      <c r="J7" s="7">
        <v>45537.0</v>
      </c>
      <c r="K7" s="11">
        <v>56554.44</v>
      </c>
      <c r="L7" s="11">
        <v>56554.44</v>
      </c>
      <c r="M7" s="11">
        <v>54015.51</v>
      </c>
      <c r="N7" s="11">
        <v>54070.97</v>
      </c>
      <c r="O7" s="11">
        <v>54070.97</v>
      </c>
      <c r="P7" s="8" t="s">
        <v>11</v>
      </c>
      <c r="Q7" s="10">
        <f t="shared" si="2"/>
        <v>-4.39129094</v>
      </c>
      <c r="S7" s="12">
        <v>45537.0</v>
      </c>
      <c r="T7" s="13">
        <v>417.91</v>
      </c>
      <c r="U7" s="13">
        <v>419.88</v>
      </c>
      <c r="V7" s="13">
        <v>400.8</v>
      </c>
      <c r="W7" s="13">
        <v>401.7</v>
      </c>
      <c r="X7" s="13">
        <v>401.7</v>
      </c>
      <c r="Y7" s="14">
        <v>6.92544E7</v>
      </c>
      <c r="Z7" s="15">
        <f t="shared" si="3"/>
        <v>-3.701395215</v>
      </c>
    </row>
    <row r="8">
      <c r="A8" s="7">
        <v>45530.0</v>
      </c>
      <c r="B8" s="8">
        <v>687.26</v>
      </c>
      <c r="C8" s="8">
        <v>707.89</v>
      </c>
      <c r="D8" s="8">
        <v>677.1</v>
      </c>
      <c r="E8" s="8">
        <v>701.35</v>
      </c>
      <c r="F8" s="8">
        <v>701.35</v>
      </c>
      <c r="G8" s="9">
        <v>1.24034E7</v>
      </c>
      <c r="H8" s="10">
        <f t="shared" si="1"/>
        <v>2.128929856</v>
      </c>
      <c r="I8" s="2"/>
      <c r="J8" s="7">
        <v>45530.0</v>
      </c>
      <c r="K8" s="11">
        <v>56430.3</v>
      </c>
      <c r="L8" s="11">
        <v>56608.78</v>
      </c>
      <c r="M8" s="11">
        <v>55660.14</v>
      </c>
      <c r="N8" s="11">
        <v>56554.44</v>
      </c>
      <c r="O8" s="11">
        <v>56554.44</v>
      </c>
      <c r="P8" s="8" t="s">
        <v>11</v>
      </c>
      <c r="Q8" s="10">
        <f t="shared" si="2"/>
        <v>0.2199881978</v>
      </c>
      <c r="S8" s="12">
        <v>45530.0</v>
      </c>
      <c r="T8" s="13">
        <v>416.37</v>
      </c>
      <c r="U8" s="13">
        <v>422.05</v>
      </c>
      <c r="V8" s="13">
        <v>407.31</v>
      </c>
      <c r="W8" s="13">
        <v>417.14</v>
      </c>
      <c r="X8" s="13">
        <v>417.14</v>
      </c>
      <c r="Y8" s="14">
        <v>8.28819E7</v>
      </c>
      <c r="Z8" s="15">
        <f t="shared" si="3"/>
        <v>0.08397514336</v>
      </c>
    </row>
    <row r="9">
      <c r="A9" s="7">
        <v>45523.0</v>
      </c>
      <c r="B9" s="8">
        <v>674.07</v>
      </c>
      <c r="C9" s="8">
        <v>711.33</v>
      </c>
      <c r="D9" s="8">
        <v>672.91</v>
      </c>
      <c r="E9" s="8">
        <v>686.73</v>
      </c>
      <c r="F9" s="8">
        <v>686.73</v>
      </c>
      <c r="G9" s="9">
        <v>1.51485E7</v>
      </c>
      <c r="H9" s="10">
        <f t="shared" si="1"/>
        <v>1.87814322</v>
      </c>
      <c r="I9" s="2"/>
      <c r="J9" s="7">
        <v>45523.0</v>
      </c>
      <c r="K9" s="11">
        <v>55519.82</v>
      </c>
      <c r="L9" s="11">
        <v>56464.67</v>
      </c>
      <c r="M9" s="11">
        <v>55498.74</v>
      </c>
      <c r="N9" s="11">
        <v>56430.3</v>
      </c>
      <c r="O9" s="11">
        <v>56430.3</v>
      </c>
      <c r="P9" s="8" t="s">
        <v>11</v>
      </c>
      <c r="Q9" s="10">
        <f t="shared" si="2"/>
        <v>1.639918861</v>
      </c>
      <c r="S9" s="12">
        <v>45523.0</v>
      </c>
      <c r="T9" s="13">
        <v>418.96</v>
      </c>
      <c r="U9" s="13">
        <v>426.79</v>
      </c>
      <c r="V9" s="13">
        <v>412.09</v>
      </c>
      <c r="W9" s="13">
        <v>416.79</v>
      </c>
      <c r="X9" s="13">
        <v>416.79</v>
      </c>
      <c r="Y9" s="14">
        <v>8.55446E7</v>
      </c>
      <c r="Z9" s="15">
        <f t="shared" si="3"/>
        <v>-0.2226371732</v>
      </c>
    </row>
    <row r="10">
      <c r="A10" s="7">
        <v>45516.0</v>
      </c>
      <c r="B10" s="8">
        <v>631.0</v>
      </c>
      <c r="C10" s="8">
        <v>680.23</v>
      </c>
      <c r="D10" s="8">
        <v>627.07</v>
      </c>
      <c r="E10" s="8">
        <v>674.07</v>
      </c>
      <c r="F10" s="8">
        <v>674.07</v>
      </c>
      <c r="G10" s="9">
        <v>1.57068E7</v>
      </c>
      <c r="H10" s="10">
        <f t="shared" si="1"/>
        <v>6.330252074</v>
      </c>
      <c r="I10" s="2"/>
      <c r="J10" s="7">
        <v>45516.0</v>
      </c>
      <c r="K10" s="11">
        <v>53461.49</v>
      </c>
      <c r="L10" s="11">
        <v>55598.41</v>
      </c>
      <c r="M10" s="11">
        <v>53242.62</v>
      </c>
      <c r="N10" s="11">
        <v>55519.82</v>
      </c>
      <c r="O10" s="11">
        <v>55519.82</v>
      </c>
      <c r="P10" s="8" t="s">
        <v>11</v>
      </c>
      <c r="Q10" s="10">
        <f t="shared" si="2"/>
        <v>3.850117159</v>
      </c>
      <c r="S10" s="12">
        <v>45516.0</v>
      </c>
      <c r="T10" s="13">
        <v>407.06</v>
      </c>
      <c r="U10" s="13">
        <v>421.34</v>
      </c>
      <c r="V10" s="13">
        <v>404.24</v>
      </c>
      <c r="W10" s="13">
        <v>418.47</v>
      </c>
      <c r="X10" s="13">
        <v>417.72</v>
      </c>
      <c r="Y10" s="14">
        <v>9.79719E7</v>
      </c>
      <c r="Z10" s="15">
        <f t="shared" si="3"/>
        <v>3.066939722</v>
      </c>
    </row>
    <row r="11">
      <c r="A11" s="7">
        <v>45509.0</v>
      </c>
      <c r="B11" s="8">
        <v>587.04</v>
      </c>
      <c r="C11" s="8">
        <v>636.62</v>
      </c>
      <c r="D11" s="8">
        <v>587.04</v>
      </c>
      <c r="E11" s="8">
        <v>633.94</v>
      </c>
      <c r="F11" s="8">
        <v>633.94</v>
      </c>
      <c r="G11" s="9">
        <v>1.68154E7</v>
      </c>
      <c r="H11" s="10">
        <f t="shared" si="1"/>
        <v>3.308128544</v>
      </c>
      <c r="I11" s="2"/>
      <c r="J11" s="7">
        <v>45509.0</v>
      </c>
      <c r="K11" s="11">
        <v>53487.22</v>
      </c>
      <c r="L11" s="11">
        <v>53600.22</v>
      </c>
      <c r="M11" s="11">
        <v>51175.1</v>
      </c>
      <c r="N11" s="11">
        <v>53461.49</v>
      </c>
      <c r="O11" s="11">
        <v>53461.49</v>
      </c>
      <c r="P11" s="8" t="s">
        <v>11</v>
      </c>
      <c r="Q11" s="10">
        <f t="shared" si="2"/>
        <v>-0.04817969737</v>
      </c>
      <c r="S11" s="12">
        <v>45509.0</v>
      </c>
      <c r="T11" s="13">
        <v>389.17</v>
      </c>
      <c r="U11" s="13">
        <v>410.08</v>
      </c>
      <c r="V11" s="13">
        <v>385.58</v>
      </c>
      <c r="W11" s="13">
        <v>406.02</v>
      </c>
      <c r="X11" s="13">
        <v>405.29</v>
      </c>
      <c r="Y11" s="14">
        <v>1.257863E8</v>
      </c>
      <c r="Z11" s="15">
        <f t="shared" si="3"/>
        <v>-0.6057484795</v>
      </c>
    </row>
    <row r="12">
      <c r="A12" s="7">
        <v>45502.0</v>
      </c>
      <c r="B12" s="8">
        <v>634.61</v>
      </c>
      <c r="C12" s="8">
        <v>646.71</v>
      </c>
      <c r="D12" s="8">
        <v>608.35</v>
      </c>
      <c r="E12" s="8">
        <v>613.64</v>
      </c>
      <c r="F12" s="8">
        <v>613.64</v>
      </c>
      <c r="G12" s="9">
        <v>1.62756E7</v>
      </c>
      <c r="H12" s="10">
        <f t="shared" si="1"/>
        <v>-2.808179039</v>
      </c>
      <c r="I12" s="2"/>
      <c r="J12" s="7">
        <v>45502.0</v>
      </c>
      <c r="K12" s="11">
        <v>54853.4</v>
      </c>
      <c r="L12" s="11">
        <v>55838.65</v>
      </c>
      <c r="M12" s="11">
        <v>53035.62</v>
      </c>
      <c r="N12" s="11">
        <v>53487.26</v>
      </c>
      <c r="O12" s="11">
        <v>53487.26</v>
      </c>
      <c r="P12" s="8" t="s">
        <v>11</v>
      </c>
      <c r="Q12" s="10">
        <f t="shared" si="2"/>
        <v>-2.490475973</v>
      </c>
      <c r="S12" s="12">
        <v>45502.0</v>
      </c>
      <c r="T12" s="13">
        <v>431.58</v>
      </c>
      <c r="U12" s="13">
        <v>432.15</v>
      </c>
      <c r="V12" s="13">
        <v>404.34</v>
      </c>
      <c r="W12" s="13">
        <v>408.49</v>
      </c>
      <c r="X12" s="13">
        <v>407.76</v>
      </c>
      <c r="Y12" s="14">
        <v>1.504391E8</v>
      </c>
      <c r="Z12" s="15">
        <f t="shared" si="3"/>
        <v>-3.943462898</v>
      </c>
    </row>
    <row r="13">
      <c r="A13" s="7">
        <v>45495.0</v>
      </c>
      <c r="B13" s="8">
        <v>639.5</v>
      </c>
      <c r="C13" s="8">
        <v>656.29</v>
      </c>
      <c r="D13" s="8">
        <v>621.7</v>
      </c>
      <c r="E13" s="8">
        <v>631.37</v>
      </c>
      <c r="F13" s="8">
        <v>631.37</v>
      </c>
      <c r="G13" s="9">
        <v>2.02461E7</v>
      </c>
      <c r="H13" s="10">
        <f t="shared" si="1"/>
        <v>-0.3110493574</v>
      </c>
      <c r="I13" s="2"/>
      <c r="J13" s="7">
        <v>45495.0</v>
      </c>
      <c r="K13" s="11">
        <v>55135.8</v>
      </c>
      <c r="L13" s="11">
        <v>55977.47</v>
      </c>
      <c r="M13" s="11">
        <v>54098.67</v>
      </c>
      <c r="N13" s="11">
        <v>54853.37</v>
      </c>
      <c r="O13" s="11">
        <v>54853.37</v>
      </c>
      <c r="P13" s="8" t="s">
        <v>11</v>
      </c>
      <c r="Q13" s="10">
        <f t="shared" si="2"/>
        <v>-0.5123706219</v>
      </c>
      <c r="S13" s="12">
        <v>45495.0</v>
      </c>
      <c r="T13" s="13">
        <v>441.79</v>
      </c>
      <c r="U13" s="13">
        <v>448.39</v>
      </c>
      <c r="V13" s="13">
        <v>417.27</v>
      </c>
      <c r="W13" s="13">
        <v>425.27</v>
      </c>
      <c r="X13" s="13">
        <v>424.5</v>
      </c>
      <c r="Y13" s="14">
        <v>1.092493E8</v>
      </c>
      <c r="Z13" s="15">
        <f t="shared" si="3"/>
        <v>-2.709020902</v>
      </c>
    </row>
    <row r="14">
      <c r="A14" s="7">
        <v>45488.0</v>
      </c>
      <c r="B14" s="8">
        <v>647.5</v>
      </c>
      <c r="C14" s="8">
        <v>678.97</v>
      </c>
      <c r="D14" s="8">
        <v>629.12</v>
      </c>
      <c r="E14" s="8">
        <v>633.34</v>
      </c>
      <c r="F14" s="8">
        <v>633.34</v>
      </c>
      <c r="G14" s="9">
        <v>2.73032E7</v>
      </c>
      <c r="H14" s="10">
        <f t="shared" si="1"/>
        <v>-2.201976529</v>
      </c>
      <c r="I14" s="2"/>
      <c r="J14" s="7">
        <v>45488.0</v>
      </c>
      <c r="K14" s="11">
        <v>56083.5</v>
      </c>
      <c r="L14" s="11">
        <v>56825.18</v>
      </c>
      <c r="M14" s="11">
        <v>55059.97</v>
      </c>
      <c r="N14" s="11">
        <v>55135.87</v>
      </c>
      <c r="O14" s="11">
        <v>55135.87</v>
      </c>
      <c r="P14" s="8" t="s">
        <v>11</v>
      </c>
      <c r="Q14" s="10">
        <f t="shared" si="2"/>
        <v>-1.689712058</v>
      </c>
      <c r="S14" s="12">
        <v>45488.0</v>
      </c>
      <c r="T14" s="13">
        <v>453.3</v>
      </c>
      <c r="U14" s="13">
        <v>457.26</v>
      </c>
      <c r="V14" s="13">
        <v>432.0</v>
      </c>
      <c r="W14" s="13">
        <v>437.11</v>
      </c>
      <c r="X14" s="13">
        <v>436.32</v>
      </c>
      <c r="Y14" s="14">
        <v>9.51183E7</v>
      </c>
      <c r="Z14" s="15">
        <f t="shared" si="3"/>
        <v>-3.62467696</v>
      </c>
    </row>
    <row r="15">
      <c r="A15" s="7">
        <v>45481.0</v>
      </c>
      <c r="B15" s="8">
        <v>687.0</v>
      </c>
      <c r="C15" s="8">
        <v>695.27</v>
      </c>
      <c r="D15" s="8">
        <v>643.71</v>
      </c>
      <c r="E15" s="8">
        <v>647.6</v>
      </c>
      <c r="F15" s="8">
        <v>647.6</v>
      </c>
      <c r="G15" s="9">
        <v>1.56406E7</v>
      </c>
      <c r="H15" s="10">
        <f t="shared" si="1"/>
        <v>-6.233258525</v>
      </c>
      <c r="I15" s="2"/>
      <c r="J15" s="7">
        <v>45481.0</v>
      </c>
      <c r="K15" s="11">
        <v>55391.5</v>
      </c>
      <c r="L15" s="11">
        <v>56458.22</v>
      </c>
      <c r="M15" s="11">
        <v>55360.89</v>
      </c>
      <c r="N15" s="11">
        <v>56083.52</v>
      </c>
      <c r="O15" s="11">
        <v>56083.52</v>
      </c>
      <c r="P15" s="8" t="s">
        <v>11</v>
      </c>
      <c r="Q15" s="10">
        <f t="shared" si="2"/>
        <v>1.249252142</v>
      </c>
      <c r="S15" s="12">
        <v>45481.0</v>
      </c>
      <c r="T15" s="13">
        <v>466.55</v>
      </c>
      <c r="U15" s="13">
        <v>467.7</v>
      </c>
      <c r="V15" s="13">
        <v>450.65</v>
      </c>
      <c r="W15" s="13">
        <v>453.55</v>
      </c>
      <c r="X15" s="13">
        <v>452.73</v>
      </c>
      <c r="Y15" s="14">
        <v>8.78011E7</v>
      </c>
      <c r="Z15" s="15">
        <f t="shared" si="3"/>
        <v>-2.99751457</v>
      </c>
    </row>
    <row r="16">
      <c r="A16" s="7">
        <v>45474.0</v>
      </c>
      <c r="B16" s="8">
        <v>674.89</v>
      </c>
      <c r="C16" s="8">
        <v>697.49</v>
      </c>
      <c r="D16" s="8">
        <v>663.78</v>
      </c>
      <c r="E16" s="8">
        <v>690.65</v>
      </c>
      <c r="F16" s="8">
        <v>690.65</v>
      </c>
      <c r="G16" s="9">
        <v>8686800.0</v>
      </c>
      <c r="H16" s="10">
        <f t="shared" si="1"/>
        <v>2.336711712</v>
      </c>
      <c r="I16" s="2"/>
      <c r="J16" s="7">
        <v>45474.0</v>
      </c>
      <c r="K16" s="11">
        <v>54470.92</v>
      </c>
      <c r="L16" s="11">
        <v>55422.95</v>
      </c>
      <c r="M16" s="11">
        <v>54313.54</v>
      </c>
      <c r="N16" s="11">
        <v>55391.54</v>
      </c>
      <c r="O16" s="11">
        <v>55391.54</v>
      </c>
      <c r="P16" s="8" t="s">
        <v>11</v>
      </c>
      <c r="Q16" s="10">
        <f t="shared" si="2"/>
        <v>1.690598205</v>
      </c>
      <c r="S16" s="12">
        <v>45474.0</v>
      </c>
      <c r="T16" s="13">
        <v>448.66</v>
      </c>
      <c r="U16" s="13">
        <v>468.35</v>
      </c>
      <c r="V16" s="13">
        <v>445.66</v>
      </c>
      <c r="W16" s="13">
        <v>467.56</v>
      </c>
      <c r="X16" s="13">
        <v>466.72</v>
      </c>
      <c r="Y16" s="14">
        <v>5.75757E7</v>
      </c>
      <c r="Z16" s="15">
        <f t="shared" si="3"/>
        <v>4.610556988</v>
      </c>
    </row>
    <row r="17">
      <c r="A17" s="7">
        <v>45467.0</v>
      </c>
      <c r="B17" s="8">
        <v>685.0</v>
      </c>
      <c r="C17" s="8">
        <v>688.57</v>
      </c>
      <c r="D17" s="8">
        <v>662.3</v>
      </c>
      <c r="E17" s="8">
        <v>674.88</v>
      </c>
      <c r="F17" s="8">
        <v>674.88</v>
      </c>
      <c r="G17" s="9">
        <v>1.55581E7</v>
      </c>
      <c r="H17" s="10">
        <f t="shared" si="1"/>
        <v>-1.6381974</v>
      </c>
      <c r="I17" s="2"/>
      <c r="J17" s="7">
        <v>45467.0</v>
      </c>
      <c r="K17" s="11">
        <v>54432.5</v>
      </c>
      <c r="L17" s="11">
        <v>55042.58</v>
      </c>
      <c r="M17" s="11">
        <v>54265.66</v>
      </c>
      <c r="N17" s="11">
        <v>54470.66</v>
      </c>
      <c r="O17" s="11">
        <v>54470.66</v>
      </c>
      <c r="P17" s="8" t="s">
        <v>11</v>
      </c>
      <c r="Q17" s="10">
        <f t="shared" si="2"/>
        <v>0.07016032894</v>
      </c>
      <c r="S17" s="12">
        <v>45467.0</v>
      </c>
      <c r="T17" s="13">
        <v>449.8</v>
      </c>
      <c r="U17" s="13">
        <v>456.17</v>
      </c>
      <c r="V17" s="13">
        <v>446.41</v>
      </c>
      <c r="W17" s="13">
        <v>446.95</v>
      </c>
      <c r="X17" s="13">
        <v>446.15</v>
      </c>
      <c r="Y17" s="14">
        <v>9.23368E7</v>
      </c>
      <c r="Z17" s="15">
        <f t="shared" si="3"/>
        <v>-0.6281043277</v>
      </c>
    </row>
    <row r="18">
      <c r="A18" s="7">
        <v>45460.0</v>
      </c>
      <c r="B18" s="8">
        <v>669.11</v>
      </c>
      <c r="C18" s="8">
        <v>689.88</v>
      </c>
      <c r="D18" s="8">
        <v>665.11</v>
      </c>
      <c r="E18" s="8">
        <v>686.12</v>
      </c>
      <c r="F18" s="8">
        <v>686.12</v>
      </c>
      <c r="G18" s="9">
        <v>1.37172E7</v>
      </c>
      <c r="H18" s="10">
        <f t="shared" si="1"/>
        <v>2.500821656</v>
      </c>
      <c r="I18" s="2"/>
      <c r="J18" s="7">
        <v>45460.0</v>
      </c>
      <c r="K18" s="11">
        <v>54100.9</v>
      </c>
      <c r="L18" s="11">
        <v>54808.5</v>
      </c>
      <c r="M18" s="11">
        <v>53989.33</v>
      </c>
      <c r="N18" s="11">
        <v>54432.47</v>
      </c>
      <c r="O18" s="11">
        <v>54432.47</v>
      </c>
      <c r="P18" s="8" t="s">
        <v>11</v>
      </c>
      <c r="Q18" s="10">
        <f t="shared" si="2"/>
        <v>0.6126501866</v>
      </c>
      <c r="S18" s="12">
        <v>45460.0</v>
      </c>
      <c r="T18" s="13">
        <v>442.59</v>
      </c>
      <c r="U18" s="13">
        <v>450.94</v>
      </c>
      <c r="V18" s="13">
        <v>440.72</v>
      </c>
      <c r="W18" s="13">
        <v>449.78</v>
      </c>
      <c r="X18" s="13">
        <v>448.97</v>
      </c>
      <c r="Y18" s="14">
        <v>9.22661E7</v>
      </c>
      <c r="Z18" s="15">
        <f t="shared" si="3"/>
        <v>1.629807366</v>
      </c>
    </row>
    <row r="19">
      <c r="A19" s="7">
        <v>45453.0</v>
      </c>
      <c r="B19" s="8">
        <v>641.01</v>
      </c>
      <c r="C19" s="8">
        <v>675.58</v>
      </c>
      <c r="D19" s="8">
        <v>635.59</v>
      </c>
      <c r="E19" s="8">
        <v>669.38</v>
      </c>
      <c r="F19" s="8">
        <v>669.38</v>
      </c>
      <c r="G19" s="9">
        <v>1.26393E7</v>
      </c>
      <c r="H19" s="10">
        <f t="shared" si="1"/>
        <v>4.350943926</v>
      </c>
      <c r="I19" s="2"/>
      <c r="J19" s="7">
        <v>45453.0</v>
      </c>
      <c r="K19" s="11">
        <v>53376.3</v>
      </c>
      <c r="L19" s="11">
        <v>54446.39</v>
      </c>
      <c r="M19" s="11">
        <v>53161.95</v>
      </c>
      <c r="N19" s="11">
        <v>54101.02</v>
      </c>
      <c r="O19" s="11">
        <v>54101.02</v>
      </c>
      <c r="P19" s="8" t="s">
        <v>11</v>
      </c>
      <c r="Q19" s="10">
        <f t="shared" si="2"/>
        <v>1.357756158</v>
      </c>
      <c r="S19" s="12">
        <v>45453.0</v>
      </c>
      <c r="T19" s="13">
        <v>424.7</v>
      </c>
      <c r="U19" s="13">
        <v>443.4</v>
      </c>
      <c r="V19" s="13">
        <v>423.89</v>
      </c>
      <c r="W19" s="13">
        <v>442.57</v>
      </c>
      <c r="X19" s="13">
        <v>441.77</v>
      </c>
      <c r="Y19" s="14">
        <v>8.04629E7</v>
      </c>
      <c r="Z19" s="15">
        <f t="shared" si="3"/>
        <v>4.415136259</v>
      </c>
    </row>
    <row r="20">
      <c r="A20" s="7">
        <v>45446.0</v>
      </c>
      <c r="B20" s="8">
        <v>645.22</v>
      </c>
      <c r="C20" s="8">
        <v>657.99</v>
      </c>
      <c r="D20" s="8">
        <v>626.44</v>
      </c>
      <c r="E20" s="8">
        <v>641.47</v>
      </c>
      <c r="F20" s="8">
        <v>641.47</v>
      </c>
      <c r="G20" s="9">
        <v>1.23576E7</v>
      </c>
      <c r="H20" s="10">
        <f t="shared" si="1"/>
        <v>-0.02337832362</v>
      </c>
      <c r="I20" s="2"/>
      <c r="J20" s="7">
        <v>45446.0</v>
      </c>
      <c r="K20" s="11">
        <v>52875.5</v>
      </c>
      <c r="L20" s="11">
        <v>53645.31</v>
      </c>
      <c r="M20" s="11">
        <v>52421.31</v>
      </c>
      <c r="N20" s="11">
        <v>53376.3</v>
      </c>
      <c r="O20" s="11">
        <v>53376.3</v>
      </c>
      <c r="P20" s="8" t="s">
        <v>11</v>
      </c>
      <c r="Q20" s="10">
        <f t="shared" si="2"/>
        <v>0.9470923407</v>
      </c>
      <c r="S20" s="12">
        <v>45446.0</v>
      </c>
      <c r="T20" s="13">
        <v>415.53</v>
      </c>
      <c r="U20" s="13">
        <v>426.28</v>
      </c>
      <c r="V20" s="13">
        <v>408.92</v>
      </c>
      <c r="W20" s="13">
        <v>423.85</v>
      </c>
      <c r="X20" s="13">
        <v>423.09</v>
      </c>
      <c r="Y20" s="14">
        <v>7.73046E7</v>
      </c>
      <c r="Z20" s="15">
        <f t="shared" si="3"/>
        <v>2.101935422</v>
      </c>
    </row>
    <row r="21">
      <c r="A21" s="7">
        <v>45439.0</v>
      </c>
      <c r="B21" s="8">
        <v>647.05</v>
      </c>
      <c r="C21" s="8">
        <v>664.25</v>
      </c>
      <c r="D21" s="8">
        <v>628.3</v>
      </c>
      <c r="E21" s="8">
        <v>641.62</v>
      </c>
      <c r="F21" s="8">
        <v>641.62</v>
      </c>
      <c r="G21" s="9">
        <v>1.27698E7</v>
      </c>
      <c r="H21" s="10">
        <f t="shared" si="1"/>
        <v>-0.793196753</v>
      </c>
      <c r="I21" s="2"/>
      <c r="J21" s="16">
        <v>45439.0</v>
      </c>
      <c r="K21" s="11">
        <v>53178.4</v>
      </c>
      <c r="L21" s="11">
        <v>53305.33</v>
      </c>
      <c r="M21" s="11">
        <v>52041.82</v>
      </c>
      <c r="N21" s="11">
        <v>52875.52</v>
      </c>
      <c r="O21" s="11">
        <v>52875.52</v>
      </c>
      <c r="P21" s="8" t="s">
        <v>11</v>
      </c>
      <c r="Q21" s="10">
        <f t="shared" si="2"/>
        <v>-0.5877065382</v>
      </c>
      <c r="S21" s="17">
        <v>45439.0</v>
      </c>
      <c r="T21" s="13">
        <v>429.63</v>
      </c>
      <c r="U21" s="13">
        <v>430.94</v>
      </c>
      <c r="V21" s="13">
        <v>404.51</v>
      </c>
      <c r="W21" s="13">
        <v>415.13</v>
      </c>
      <c r="X21" s="13">
        <v>414.38</v>
      </c>
      <c r="Y21" s="14">
        <v>1.076552E8</v>
      </c>
      <c r="Z21" s="15">
        <f t="shared" si="3"/>
        <v>-3.495656629</v>
      </c>
    </row>
    <row r="22">
      <c r="A22" s="7">
        <v>45432.0</v>
      </c>
      <c r="B22" s="8">
        <v>620.4</v>
      </c>
      <c r="C22" s="8">
        <v>652.0</v>
      </c>
      <c r="D22" s="8">
        <v>619.52</v>
      </c>
      <c r="E22" s="8">
        <v>646.75</v>
      </c>
      <c r="F22" s="8">
        <v>646.75</v>
      </c>
      <c r="G22" s="9">
        <v>1.38815E7</v>
      </c>
      <c r="H22" s="10">
        <f t="shared" si="1"/>
        <v>4.129769763</v>
      </c>
      <c r="I22" s="2"/>
      <c r="J22" s="16">
        <v>45432.0</v>
      </c>
      <c r="K22" s="11">
        <v>53273.2</v>
      </c>
      <c r="L22" s="11">
        <v>53567.61</v>
      </c>
      <c r="M22" s="11">
        <v>52700.68</v>
      </c>
      <c r="N22" s="11">
        <v>53188.11</v>
      </c>
      <c r="O22" s="11">
        <v>53188.11</v>
      </c>
      <c r="P22" s="8" t="s">
        <v>11</v>
      </c>
      <c r="Q22" s="10">
        <f t="shared" si="2"/>
        <v>-0.1597425798</v>
      </c>
      <c r="S22" s="17">
        <v>45432.0</v>
      </c>
      <c r="T22" s="13">
        <v>420.21</v>
      </c>
      <c r="U22" s="13">
        <v>433.6</v>
      </c>
      <c r="V22" s="13">
        <v>419.99</v>
      </c>
      <c r="W22" s="13">
        <v>430.16</v>
      </c>
      <c r="X22" s="13">
        <v>429.39</v>
      </c>
      <c r="Y22" s="14">
        <v>8.48566E7</v>
      </c>
      <c r="Z22" s="15">
        <f t="shared" si="3"/>
        <v>2.553140674</v>
      </c>
    </row>
    <row r="23">
      <c r="A23" s="16">
        <v>45425.0</v>
      </c>
      <c r="B23" s="8">
        <v>614.3</v>
      </c>
      <c r="C23" s="8">
        <v>625.79</v>
      </c>
      <c r="D23" s="8">
        <v>606.83</v>
      </c>
      <c r="E23" s="8">
        <v>621.1</v>
      </c>
      <c r="F23" s="8">
        <v>621.1</v>
      </c>
      <c r="G23" s="9">
        <v>1.73883E7</v>
      </c>
      <c r="H23" s="10">
        <f t="shared" si="1"/>
        <v>1.67466073</v>
      </c>
      <c r="I23" s="2"/>
      <c r="J23" s="16">
        <v>45425.0</v>
      </c>
      <c r="K23" s="11">
        <v>52468.3</v>
      </c>
      <c r="L23" s="11">
        <v>53491.21</v>
      </c>
      <c r="M23" s="11">
        <v>52376.72</v>
      </c>
      <c r="N23" s="11">
        <v>53273.21</v>
      </c>
      <c r="O23" s="11">
        <v>53273.21</v>
      </c>
      <c r="P23" s="8" t="s">
        <v>11</v>
      </c>
      <c r="Q23" s="10">
        <f t="shared" si="2"/>
        <v>1.534107553</v>
      </c>
      <c r="S23" s="17">
        <v>45425.0</v>
      </c>
      <c r="T23" s="13">
        <v>418.01</v>
      </c>
      <c r="U23" s="13">
        <v>425.42</v>
      </c>
      <c r="V23" s="13">
        <v>410.82</v>
      </c>
      <c r="W23" s="13">
        <v>420.21</v>
      </c>
      <c r="X23" s="13">
        <v>418.7</v>
      </c>
      <c r="Y23" s="14">
        <v>8.56713E7</v>
      </c>
      <c r="Z23" s="15">
        <f t="shared" si="3"/>
        <v>1.318814277</v>
      </c>
    </row>
    <row r="24">
      <c r="A24" s="16">
        <v>45418.0</v>
      </c>
      <c r="B24" s="8">
        <v>581.82</v>
      </c>
      <c r="C24" s="8">
        <v>623.98</v>
      </c>
      <c r="D24" s="8">
        <v>580.25</v>
      </c>
      <c r="E24" s="8">
        <v>610.87</v>
      </c>
      <c r="F24" s="8">
        <v>610.87</v>
      </c>
      <c r="G24" s="9">
        <v>1.51133E7</v>
      </c>
      <c r="H24" s="10">
        <f t="shared" si="1"/>
        <v>5.442399972</v>
      </c>
      <c r="I24" s="2"/>
      <c r="J24" s="16">
        <v>45418.0</v>
      </c>
      <c r="K24" s="11">
        <v>51555.3</v>
      </c>
      <c r="L24" s="11">
        <v>52655.97</v>
      </c>
      <c r="M24" s="11">
        <v>51555.3</v>
      </c>
      <c r="N24" s="11">
        <v>52468.29</v>
      </c>
      <c r="O24" s="11">
        <v>52468.29</v>
      </c>
      <c r="P24" s="8" t="s">
        <v>11</v>
      </c>
      <c r="Q24" s="10">
        <f t="shared" si="2"/>
        <v>1.770776113</v>
      </c>
      <c r="S24" s="17">
        <v>45418.0</v>
      </c>
      <c r="T24" s="13">
        <v>408.76</v>
      </c>
      <c r="U24" s="13">
        <v>415.38</v>
      </c>
      <c r="V24" s="13">
        <v>406.37</v>
      </c>
      <c r="W24" s="13">
        <v>414.74</v>
      </c>
      <c r="X24" s="13">
        <v>413.25</v>
      </c>
      <c r="Y24" s="14">
        <v>7.68991E7</v>
      </c>
      <c r="Z24" s="15">
        <f t="shared" si="3"/>
        <v>1.986673248</v>
      </c>
    </row>
    <row r="25">
      <c r="A25" s="16">
        <v>45411.0</v>
      </c>
      <c r="B25" s="8">
        <v>559.18</v>
      </c>
      <c r="C25" s="8">
        <v>580.26</v>
      </c>
      <c r="D25" s="8">
        <v>544.25</v>
      </c>
      <c r="E25" s="8">
        <v>579.34</v>
      </c>
      <c r="F25" s="8">
        <v>579.34</v>
      </c>
      <c r="G25" s="9">
        <v>1.57193E7</v>
      </c>
      <c r="H25" s="10">
        <f t="shared" si="1"/>
        <v>3.226841046</v>
      </c>
      <c r="I25" s="2"/>
      <c r="J25" s="7">
        <v>45411.0</v>
      </c>
      <c r="K25" s="11">
        <v>51238.1</v>
      </c>
      <c r="L25" s="11">
        <v>51688.82</v>
      </c>
      <c r="M25" s="11">
        <v>49571.15</v>
      </c>
      <c r="N25" s="11">
        <v>51555.36</v>
      </c>
      <c r="O25" s="11">
        <v>51555.36</v>
      </c>
      <c r="P25" s="8" t="s">
        <v>11</v>
      </c>
      <c r="Q25" s="10">
        <f t="shared" si="2"/>
        <v>0.6192073124</v>
      </c>
      <c r="S25" s="12">
        <v>45411.0</v>
      </c>
      <c r="T25" s="13">
        <v>405.25</v>
      </c>
      <c r="U25" s="13">
        <v>407.15</v>
      </c>
      <c r="V25" s="13">
        <v>389.17</v>
      </c>
      <c r="W25" s="13">
        <v>406.66</v>
      </c>
      <c r="X25" s="13">
        <v>405.2</v>
      </c>
      <c r="Y25" s="14">
        <v>1.070821E8</v>
      </c>
      <c r="Z25" s="15">
        <f t="shared" si="3"/>
        <v>0.08397964729</v>
      </c>
    </row>
    <row r="26">
      <c r="A26" s="16">
        <v>45404.0</v>
      </c>
      <c r="B26" s="8">
        <v>550.66</v>
      </c>
      <c r="C26" s="8">
        <v>579.21</v>
      </c>
      <c r="D26" s="8">
        <v>542.01</v>
      </c>
      <c r="E26" s="8">
        <v>561.23</v>
      </c>
      <c r="F26" s="8">
        <v>561.23</v>
      </c>
      <c r="G26" s="9">
        <v>2.70682E7</v>
      </c>
      <c r="H26" s="10">
        <f t="shared" si="1"/>
        <v>1.115234938</v>
      </c>
      <c r="I26" s="2"/>
      <c r="J26" s="7">
        <v>45404.0</v>
      </c>
      <c r="K26" s="11">
        <v>49886.3</v>
      </c>
      <c r="L26" s="11">
        <v>51381.96</v>
      </c>
      <c r="M26" s="11">
        <v>49886.3</v>
      </c>
      <c r="N26" s="11">
        <v>51238.09</v>
      </c>
      <c r="O26" s="11">
        <v>51238.09</v>
      </c>
      <c r="P26" s="8" t="s">
        <v>11</v>
      </c>
      <c r="Q26" s="10">
        <f t="shared" si="2"/>
        <v>1.559483787</v>
      </c>
      <c r="S26" s="12">
        <v>45404.0</v>
      </c>
      <c r="T26" s="13">
        <v>400.08</v>
      </c>
      <c r="U26" s="13">
        <v>413.0</v>
      </c>
      <c r="V26" s="13">
        <v>388.03</v>
      </c>
      <c r="W26" s="13">
        <v>406.32</v>
      </c>
      <c r="X26" s="13">
        <v>404.86</v>
      </c>
      <c r="Y26" s="14">
        <v>1.213679E8</v>
      </c>
      <c r="Z26" s="15">
        <f t="shared" si="3"/>
        <v>1.805471736</v>
      </c>
    </row>
    <row r="27">
      <c r="A27" s="7">
        <v>45397.0</v>
      </c>
      <c r="B27" s="8">
        <v>630.17</v>
      </c>
      <c r="C27" s="8">
        <v>630.17</v>
      </c>
      <c r="D27" s="8">
        <v>552.16</v>
      </c>
      <c r="E27" s="8">
        <v>555.04</v>
      </c>
      <c r="F27" s="8">
        <v>555.04</v>
      </c>
      <c r="G27" s="9">
        <v>3.48101E7</v>
      </c>
      <c r="H27" s="10">
        <f t="shared" si="1"/>
        <v>-10.88418991</v>
      </c>
      <c r="I27" s="2"/>
      <c r="J27" s="7">
        <v>45397.0</v>
      </c>
      <c r="K27" s="11">
        <v>51459.76</v>
      </c>
      <c r="L27" s="11">
        <v>51905.56</v>
      </c>
      <c r="M27" s="11">
        <v>50108.8</v>
      </c>
      <c r="N27" s="11">
        <v>50451.31</v>
      </c>
      <c r="O27" s="11">
        <v>50451.31</v>
      </c>
      <c r="P27" s="8" t="s">
        <v>11</v>
      </c>
      <c r="Q27" s="10">
        <f t="shared" si="2"/>
        <v>-1.959515092</v>
      </c>
      <c r="S27" s="12">
        <v>45397.0</v>
      </c>
      <c r="T27" s="13">
        <v>426.6</v>
      </c>
      <c r="U27" s="13">
        <v>426.82</v>
      </c>
      <c r="V27" s="13">
        <v>397.77</v>
      </c>
      <c r="W27" s="13">
        <v>399.12</v>
      </c>
      <c r="X27" s="13">
        <v>397.68</v>
      </c>
      <c r="Y27" s="14">
        <v>1.04201E8</v>
      </c>
      <c r="Z27" s="15">
        <f t="shared" si="3"/>
        <v>-5.399876302</v>
      </c>
    </row>
    <row r="28">
      <c r="A28" s="7">
        <v>45390.0</v>
      </c>
      <c r="B28" s="8">
        <v>636.39</v>
      </c>
      <c r="C28" s="8">
        <v>639.0</v>
      </c>
      <c r="D28" s="8">
        <v>609.34</v>
      </c>
      <c r="E28" s="8">
        <v>622.83</v>
      </c>
      <c r="F28" s="8">
        <v>622.83</v>
      </c>
      <c r="G28" s="9">
        <v>1.27177E7</v>
      </c>
      <c r="H28" s="10">
        <f t="shared" si="1"/>
        <v>-2.098462699</v>
      </c>
      <c r="I28" s="2"/>
      <c r="J28" s="7">
        <v>45390.0</v>
      </c>
      <c r="K28" s="11">
        <v>52338.15</v>
      </c>
      <c r="L28" s="11">
        <v>52573.59</v>
      </c>
      <c r="M28" s="11">
        <v>51301.7</v>
      </c>
      <c r="N28" s="11">
        <v>51459.67</v>
      </c>
      <c r="O28" s="11">
        <v>51459.67</v>
      </c>
      <c r="P28" s="8" t="s">
        <v>11</v>
      </c>
      <c r="Q28" s="10">
        <f t="shared" si="2"/>
        <v>-1.67846972</v>
      </c>
      <c r="S28" s="12">
        <v>45390.0</v>
      </c>
      <c r="T28" s="13">
        <v>425.17</v>
      </c>
      <c r="U28" s="13">
        <v>429.37</v>
      </c>
      <c r="V28" s="13">
        <v>419.7</v>
      </c>
      <c r="W28" s="13">
        <v>421.9</v>
      </c>
      <c r="X28" s="13">
        <v>420.38</v>
      </c>
      <c r="Y28" s="14">
        <v>8.01998E7</v>
      </c>
      <c r="Z28" s="15">
        <f t="shared" si="3"/>
        <v>-0.8514351754</v>
      </c>
    </row>
    <row r="29">
      <c r="A29" s="7">
        <v>45383.0</v>
      </c>
      <c r="B29" s="8">
        <v>608.0</v>
      </c>
      <c r="C29" s="8">
        <v>638.0</v>
      </c>
      <c r="D29" s="8">
        <v>605.51</v>
      </c>
      <c r="E29" s="8">
        <v>636.18</v>
      </c>
      <c r="F29" s="8">
        <v>636.18</v>
      </c>
      <c r="G29" s="9">
        <v>1.35134E7</v>
      </c>
      <c r="H29" s="10">
        <f t="shared" si="1"/>
        <v>4.750300496</v>
      </c>
      <c r="I29" s="2"/>
      <c r="J29" s="7">
        <v>45383.0</v>
      </c>
      <c r="K29" s="11">
        <v>52915.82</v>
      </c>
      <c r="L29" s="11">
        <v>52975.21</v>
      </c>
      <c r="M29" s="11">
        <v>51763.76</v>
      </c>
      <c r="N29" s="11">
        <v>52338.15</v>
      </c>
      <c r="O29" s="11">
        <v>52338.15</v>
      </c>
      <c r="P29" s="8" t="s">
        <v>11</v>
      </c>
      <c r="Q29" s="10">
        <f t="shared" si="2"/>
        <v>-1.091677309</v>
      </c>
      <c r="S29" s="12">
        <v>45383.0</v>
      </c>
      <c r="T29" s="13">
        <v>423.95</v>
      </c>
      <c r="U29" s="13">
        <v>428.67</v>
      </c>
      <c r="V29" s="13">
        <v>417.57</v>
      </c>
      <c r="W29" s="13">
        <v>425.52</v>
      </c>
      <c r="X29" s="13">
        <v>423.99</v>
      </c>
      <c r="Y29" s="14">
        <v>8.66455E7</v>
      </c>
      <c r="Z29" s="15">
        <f t="shared" si="3"/>
        <v>1.140239975</v>
      </c>
    </row>
    <row r="30">
      <c r="A30" s="7">
        <v>45376.0</v>
      </c>
      <c r="B30" s="8">
        <v>627.9</v>
      </c>
      <c r="C30" s="8">
        <v>634.39</v>
      </c>
      <c r="D30" s="8">
        <v>601.59</v>
      </c>
      <c r="E30" s="8">
        <v>607.33</v>
      </c>
      <c r="F30" s="8">
        <v>607.33</v>
      </c>
      <c r="G30" s="9">
        <v>1.09449E7</v>
      </c>
      <c r="H30" s="10">
        <f t="shared" si="1"/>
        <v>-3.292941195</v>
      </c>
      <c r="I30" s="2"/>
      <c r="J30" s="7">
        <v>45376.0</v>
      </c>
      <c r="K30" s="11">
        <v>52617.77</v>
      </c>
      <c r="L30" s="11">
        <v>53009.37</v>
      </c>
      <c r="M30" s="11">
        <v>52355.93</v>
      </c>
      <c r="N30" s="11">
        <v>52915.82</v>
      </c>
      <c r="O30" s="11">
        <v>52915.82</v>
      </c>
      <c r="P30" s="8" t="s">
        <v>11</v>
      </c>
      <c r="Q30" s="10">
        <f t="shared" si="2"/>
        <v>0.5664436178</v>
      </c>
      <c r="S30" s="12">
        <v>45376.0</v>
      </c>
      <c r="T30" s="13">
        <v>425.24</v>
      </c>
      <c r="U30" s="13">
        <v>427.41</v>
      </c>
      <c r="V30" s="13">
        <v>419.01</v>
      </c>
      <c r="W30" s="13">
        <v>420.72</v>
      </c>
      <c r="X30" s="13">
        <v>419.21</v>
      </c>
      <c r="Y30" s="14">
        <v>7.33623E7</v>
      </c>
      <c r="Z30" s="15">
        <f t="shared" si="3"/>
        <v>-1.870318352</v>
      </c>
    </row>
    <row r="31">
      <c r="A31" s="7">
        <v>45369.0</v>
      </c>
      <c r="B31" s="8">
        <v>613.56</v>
      </c>
      <c r="C31" s="8">
        <v>634.36</v>
      </c>
      <c r="D31" s="8">
        <v>608.0</v>
      </c>
      <c r="E31" s="8">
        <v>628.01</v>
      </c>
      <c r="F31" s="8">
        <v>628.01</v>
      </c>
      <c r="G31" s="9">
        <v>1.27681E7</v>
      </c>
      <c r="H31" s="10">
        <f t="shared" si="1"/>
        <v>3.652538456</v>
      </c>
      <c r="I31" s="2"/>
      <c r="J31" s="7">
        <v>45369.0</v>
      </c>
      <c r="K31" s="11">
        <v>51445.53</v>
      </c>
      <c r="L31" s="11">
        <v>52937.97</v>
      </c>
      <c r="M31" s="11">
        <v>51445.53</v>
      </c>
      <c r="N31" s="11">
        <v>52617.77</v>
      </c>
      <c r="O31" s="11">
        <v>52617.77</v>
      </c>
      <c r="P31" s="8" t="s">
        <v>11</v>
      </c>
      <c r="Q31" s="10">
        <f t="shared" si="2"/>
        <v>2.278604186</v>
      </c>
      <c r="S31" s="12">
        <v>45369.0</v>
      </c>
      <c r="T31" s="13">
        <v>414.25</v>
      </c>
      <c r="U31" s="13">
        <v>430.82</v>
      </c>
      <c r="V31" s="13">
        <v>413.78</v>
      </c>
      <c r="W31" s="13">
        <v>428.74</v>
      </c>
      <c r="X31" s="13">
        <v>427.2</v>
      </c>
      <c r="Y31" s="14">
        <v>9.67367E7</v>
      </c>
      <c r="Z31" s="15">
        <f t="shared" si="3"/>
        <v>2.959606671</v>
      </c>
    </row>
    <row r="32">
      <c r="A32" s="7">
        <v>45362.0</v>
      </c>
      <c r="B32" s="8">
        <v>608.08</v>
      </c>
      <c r="C32" s="8">
        <v>622.92</v>
      </c>
      <c r="D32" s="8">
        <v>596.27</v>
      </c>
      <c r="E32" s="8">
        <v>605.88</v>
      </c>
      <c r="F32" s="8">
        <v>605.88</v>
      </c>
      <c r="G32" s="9">
        <v>1.7306E7</v>
      </c>
      <c r="H32" s="10">
        <f t="shared" si="1"/>
        <v>0.1752587547</v>
      </c>
      <c r="I32" s="2"/>
      <c r="J32" s="7">
        <v>45362.0</v>
      </c>
      <c r="K32" s="11">
        <v>51615.4</v>
      </c>
      <c r="L32" s="11">
        <v>52114.56</v>
      </c>
      <c r="M32" s="11">
        <v>51278.69</v>
      </c>
      <c r="N32" s="11">
        <v>51445.53</v>
      </c>
      <c r="O32" s="11">
        <v>51445.53</v>
      </c>
      <c r="P32" s="8" t="s">
        <v>11</v>
      </c>
      <c r="Q32" s="10">
        <f t="shared" si="2"/>
        <v>-0.3291072044</v>
      </c>
      <c r="S32" s="12">
        <v>45362.0</v>
      </c>
      <c r="T32" s="13">
        <v>403.76</v>
      </c>
      <c r="U32" s="13">
        <v>427.82</v>
      </c>
      <c r="V32" s="13">
        <v>401.26</v>
      </c>
      <c r="W32" s="13">
        <v>416.42</v>
      </c>
      <c r="X32" s="13">
        <v>414.92</v>
      </c>
      <c r="Y32" s="14">
        <v>1.349008E8</v>
      </c>
      <c r="Z32" s="15">
        <f t="shared" si="3"/>
        <v>2.510129459</v>
      </c>
    </row>
    <row r="33">
      <c r="A33" s="7">
        <v>45355.0</v>
      </c>
      <c r="B33" s="8">
        <v>621.56</v>
      </c>
      <c r="C33" s="8">
        <v>624.42</v>
      </c>
      <c r="D33" s="8">
        <v>592.0</v>
      </c>
      <c r="E33" s="8">
        <v>604.82</v>
      </c>
      <c r="F33" s="8">
        <v>604.82</v>
      </c>
      <c r="G33" s="9">
        <v>1.48569E7</v>
      </c>
      <c r="H33" s="10">
        <f t="shared" si="1"/>
        <v>-2.344431169</v>
      </c>
      <c r="I33" s="2"/>
      <c r="J33" s="7">
        <v>45355.0</v>
      </c>
      <c r="K33" s="11">
        <v>51725.8</v>
      </c>
      <c r="L33" s="11">
        <v>52279.11</v>
      </c>
      <c r="M33" s="11">
        <v>50921.26</v>
      </c>
      <c r="N33" s="11">
        <v>51615.4</v>
      </c>
      <c r="O33" s="11">
        <v>51615.4</v>
      </c>
      <c r="P33" s="8" t="s">
        <v>11</v>
      </c>
      <c r="Q33" s="10">
        <f t="shared" si="2"/>
        <v>-0.2134331417</v>
      </c>
      <c r="S33" s="12">
        <v>45355.0</v>
      </c>
      <c r="T33" s="13">
        <v>413.44</v>
      </c>
      <c r="U33" s="13">
        <v>417.35</v>
      </c>
      <c r="V33" s="13">
        <v>398.39</v>
      </c>
      <c r="W33" s="13">
        <v>406.22</v>
      </c>
      <c r="X33" s="13">
        <v>404.76</v>
      </c>
      <c r="Y33" s="14">
        <v>1.035495E8</v>
      </c>
      <c r="Z33" s="15">
        <f t="shared" si="3"/>
        <v>-2.23424555</v>
      </c>
    </row>
    <row r="34">
      <c r="A34" s="7">
        <v>45348.0</v>
      </c>
      <c r="B34" s="8">
        <v>583.56</v>
      </c>
      <c r="C34" s="8">
        <v>620.28</v>
      </c>
      <c r="D34" s="8">
        <v>583.27</v>
      </c>
      <c r="E34" s="8">
        <v>619.34</v>
      </c>
      <c r="F34" s="8">
        <v>619.34</v>
      </c>
      <c r="G34" s="9">
        <v>1.73246E7</v>
      </c>
      <c r="H34" s="10">
        <f t="shared" si="1"/>
        <v>6.131331825</v>
      </c>
      <c r="I34" s="2"/>
      <c r="J34" s="7">
        <v>45348.0</v>
      </c>
      <c r="K34" s="11">
        <v>51154.38</v>
      </c>
      <c r="L34" s="11">
        <v>51752.21</v>
      </c>
      <c r="M34" s="11">
        <v>50939.57</v>
      </c>
      <c r="N34" s="11">
        <v>51725.8</v>
      </c>
      <c r="O34" s="11">
        <v>51725.8</v>
      </c>
      <c r="P34" s="8" t="s">
        <v>11</v>
      </c>
      <c r="Q34" s="10">
        <f t="shared" si="2"/>
        <v>1.117049997</v>
      </c>
      <c r="S34" s="12">
        <v>45348.0</v>
      </c>
      <c r="T34" s="13">
        <v>411.46</v>
      </c>
      <c r="U34" s="13">
        <v>415.87</v>
      </c>
      <c r="V34" s="13">
        <v>403.85</v>
      </c>
      <c r="W34" s="13">
        <v>415.5</v>
      </c>
      <c r="X34" s="13">
        <v>414.01</v>
      </c>
      <c r="Y34" s="14">
        <v>9.396E7</v>
      </c>
      <c r="Z34" s="15">
        <f t="shared" si="3"/>
        <v>1.259599863</v>
      </c>
    </row>
    <row r="35">
      <c r="A35" s="7">
        <v>45341.0</v>
      </c>
      <c r="B35" s="8">
        <v>580.18</v>
      </c>
      <c r="C35" s="8">
        <v>592.43</v>
      </c>
      <c r="D35" s="8">
        <v>567.32</v>
      </c>
      <c r="E35" s="8">
        <v>583.56</v>
      </c>
      <c r="F35" s="8">
        <v>583.56</v>
      </c>
      <c r="G35" s="9">
        <v>1.15008E7</v>
      </c>
      <c r="H35" s="10">
        <f t="shared" si="1"/>
        <v>-0.06678653994</v>
      </c>
      <c r="I35" s="2"/>
      <c r="J35" s="7">
        <v>45341.0</v>
      </c>
      <c r="K35" s="11">
        <v>50451.41</v>
      </c>
      <c r="L35" s="11">
        <v>51341.02</v>
      </c>
      <c r="M35" s="11">
        <v>49775.6</v>
      </c>
      <c r="N35" s="11">
        <v>51154.38</v>
      </c>
      <c r="O35" s="11">
        <v>51154.38</v>
      </c>
      <c r="P35" s="8" t="s">
        <v>11</v>
      </c>
      <c r="Q35" s="10">
        <f t="shared" si="2"/>
        <v>0.9508897719</v>
      </c>
      <c r="S35" s="12">
        <v>45341.0</v>
      </c>
      <c r="T35" s="13">
        <v>403.24</v>
      </c>
      <c r="U35" s="13">
        <v>415.86</v>
      </c>
      <c r="V35" s="13">
        <v>397.22</v>
      </c>
      <c r="W35" s="13">
        <v>410.34</v>
      </c>
      <c r="X35" s="13">
        <v>408.86</v>
      </c>
      <c r="Y35" s="14">
        <v>8.62448E7</v>
      </c>
      <c r="Z35" s="15">
        <f t="shared" si="3"/>
        <v>1.741900164</v>
      </c>
    </row>
    <row r="36">
      <c r="A36" s="7">
        <v>45334.0</v>
      </c>
      <c r="B36" s="8">
        <v>560.36</v>
      </c>
      <c r="C36" s="8">
        <v>597.0</v>
      </c>
      <c r="D36" s="8">
        <v>549.0</v>
      </c>
      <c r="E36" s="8">
        <v>583.95</v>
      </c>
      <c r="F36" s="8">
        <v>583.95</v>
      </c>
      <c r="G36" s="9">
        <v>2.22987E7</v>
      </c>
      <c r="H36" s="10">
        <f t="shared" si="1"/>
        <v>4.031568446</v>
      </c>
      <c r="I36" s="2"/>
      <c r="J36" s="7">
        <v>45334.0</v>
      </c>
      <c r="K36" s="11">
        <v>50577.92</v>
      </c>
      <c r="L36" s="11">
        <v>50856.86</v>
      </c>
      <c r="M36" s="11">
        <v>49476.45</v>
      </c>
      <c r="N36" s="11">
        <v>50672.54</v>
      </c>
      <c r="O36" s="11">
        <v>50672.54</v>
      </c>
      <c r="P36" s="8" t="s">
        <v>11</v>
      </c>
      <c r="Q36" s="10">
        <f t="shared" si="2"/>
        <v>0.1870776813</v>
      </c>
      <c r="S36" s="12">
        <v>45334.0</v>
      </c>
      <c r="T36" s="13">
        <v>420.56</v>
      </c>
      <c r="U36" s="13">
        <v>420.74</v>
      </c>
      <c r="V36" s="13">
        <v>403.39</v>
      </c>
      <c r="W36" s="13">
        <v>404.06</v>
      </c>
      <c r="X36" s="13">
        <v>401.86</v>
      </c>
      <c r="Y36" s="14">
        <v>1.135356E8</v>
      </c>
      <c r="Z36" s="15">
        <f t="shared" si="3"/>
        <v>-3.921006073</v>
      </c>
    </row>
    <row r="37">
      <c r="A37" s="7">
        <v>45327.0</v>
      </c>
      <c r="B37" s="8">
        <v>562.47</v>
      </c>
      <c r="C37" s="8">
        <v>575.75</v>
      </c>
      <c r="D37" s="8">
        <v>554.37</v>
      </c>
      <c r="E37" s="8">
        <v>561.32</v>
      </c>
      <c r="F37" s="8">
        <v>561.32</v>
      </c>
      <c r="G37" s="9">
        <v>1.75882E7</v>
      </c>
      <c r="H37" s="10">
        <f t="shared" si="1"/>
        <v>-0.5879852649</v>
      </c>
      <c r="I37" s="2"/>
      <c r="J37" s="7">
        <v>45327.0</v>
      </c>
      <c r="K37" s="11">
        <v>49837.07</v>
      </c>
      <c r="L37" s="11">
        <v>50619.13</v>
      </c>
      <c r="M37" s="11">
        <v>49349.91</v>
      </c>
      <c r="N37" s="11">
        <v>50577.92</v>
      </c>
      <c r="O37" s="11">
        <v>50577.92</v>
      </c>
      <c r="P37" s="8" t="s">
        <v>11</v>
      </c>
      <c r="Q37" s="10">
        <f t="shared" si="2"/>
        <v>1.486544052</v>
      </c>
      <c r="S37" s="12">
        <v>45327.0</v>
      </c>
      <c r="T37" s="13">
        <v>409.9</v>
      </c>
      <c r="U37" s="13">
        <v>420.82</v>
      </c>
      <c r="V37" s="13">
        <v>402.91</v>
      </c>
      <c r="W37" s="13">
        <v>420.55</v>
      </c>
      <c r="X37" s="13">
        <v>418.26</v>
      </c>
      <c r="Y37" s="14">
        <v>1.093335E8</v>
      </c>
      <c r="Z37" s="15">
        <f t="shared" si="3"/>
        <v>2.269059612</v>
      </c>
    </row>
    <row r="38">
      <c r="A38" s="7">
        <v>45320.0</v>
      </c>
      <c r="B38" s="8">
        <v>571.35</v>
      </c>
      <c r="C38" s="8">
        <v>578.55</v>
      </c>
      <c r="D38" s="8">
        <v>560.82</v>
      </c>
      <c r="E38" s="8">
        <v>564.64</v>
      </c>
      <c r="F38" s="8">
        <v>564.64</v>
      </c>
      <c r="G38" s="9">
        <v>2.51496E7</v>
      </c>
      <c r="H38" s="10">
        <f t="shared" si="1"/>
        <v>-1.013288454</v>
      </c>
      <c r="I38" s="2"/>
      <c r="J38" s="7">
        <v>45320.0</v>
      </c>
      <c r="K38" s="11">
        <v>49249.17</v>
      </c>
      <c r="L38" s="11">
        <v>50000.16</v>
      </c>
      <c r="M38" s="11">
        <v>48765.87</v>
      </c>
      <c r="N38" s="11">
        <v>49837.07</v>
      </c>
      <c r="O38" s="11">
        <v>49837.07</v>
      </c>
      <c r="P38" s="8" t="s">
        <v>11</v>
      </c>
      <c r="Q38" s="10">
        <f t="shared" si="2"/>
        <v>1.193725701</v>
      </c>
      <c r="S38" s="12">
        <v>45320.0</v>
      </c>
      <c r="T38" s="13">
        <v>406.06</v>
      </c>
      <c r="U38" s="13">
        <v>415.32</v>
      </c>
      <c r="V38" s="13">
        <v>397.21</v>
      </c>
      <c r="W38" s="13">
        <v>411.22</v>
      </c>
      <c r="X38" s="13">
        <v>408.98</v>
      </c>
      <c r="Y38" s="14">
        <v>1.647616E8</v>
      </c>
      <c r="Z38" s="15">
        <f t="shared" si="3"/>
        <v>1.804694695</v>
      </c>
    </row>
    <row r="39">
      <c r="A39" s="7">
        <v>45313.0</v>
      </c>
      <c r="B39" s="8">
        <v>487.55</v>
      </c>
      <c r="C39" s="8">
        <v>579.64</v>
      </c>
      <c r="D39" s="8">
        <v>479.9</v>
      </c>
      <c r="E39" s="8">
        <v>570.42</v>
      </c>
      <c r="F39" s="8">
        <v>570.42</v>
      </c>
      <c r="G39" s="9">
        <v>6.93736E7</v>
      </c>
      <c r="H39" s="10">
        <f t="shared" si="1"/>
        <v>18.11160576</v>
      </c>
      <c r="I39" s="2"/>
      <c r="J39" s="7">
        <v>45313.0</v>
      </c>
      <c r="K39" s="11">
        <v>48725.62</v>
      </c>
      <c r="L39" s="11">
        <v>49414.72</v>
      </c>
      <c r="M39" s="11">
        <v>48725.62</v>
      </c>
      <c r="N39" s="11">
        <v>49249.17</v>
      </c>
      <c r="O39" s="11">
        <v>49249.17</v>
      </c>
      <c r="P39" s="8" t="s">
        <v>11</v>
      </c>
      <c r="Q39" s="10">
        <f t="shared" si="2"/>
        <v>1.074486071</v>
      </c>
      <c r="S39" s="12">
        <v>45313.0</v>
      </c>
      <c r="T39" s="13">
        <v>400.02</v>
      </c>
      <c r="U39" s="13">
        <v>407.01</v>
      </c>
      <c r="V39" s="13">
        <v>393.59</v>
      </c>
      <c r="W39" s="13">
        <v>403.93</v>
      </c>
      <c r="X39" s="13">
        <v>401.73</v>
      </c>
      <c r="Y39" s="14">
        <v>1.112343E8</v>
      </c>
      <c r="Z39" s="15">
        <f t="shared" si="3"/>
        <v>1.319041614</v>
      </c>
    </row>
    <row r="40">
      <c r="A40" s="7">
        <v>45306.0</v>
      </c>
      <c r="B40" s="8">
        <v>490.0</v>
      </c>
      <c r="C40" s="8">
        <v>494.15</v>
      </c>
      <c r="D40" s="8">
        <v>475.26</v>
      </c>
      <c r="E40" s="8">
        <v>482.95</v>
      </c>
      <c r="F40" s="8">
        <v>482.95</v>
      </c>
      <c r="G40" s="9">
        <v>1.92936E7</v>
      </c>
      <c r="H40" s="10">
        <f t="shared" si="1"/>
        <v>-1.871342653</v>
      </c>
      <c r="I40" s="2"/>
      <c r="J40" s="7">
        <v>45306.0</v>
      </c>
      <c r="K40" s="11">
        <v>48240.15</v>
      </c>
      <c r="L40" s="11">
        <v>48735.14</v>
      </c>
      <c r="M40" s="11">
        <v>47246.5</v>
      </c>
      <c r="N40" s="11">
        <v>48725.62</v>
      </c>
      <c r="O40" s="11">
        <v>48725.62</v>
      </c>
      <c r="P40" s="8" t="s">
        <v>11</v>
      </c>
      <c r="Q40" s="10">
        <f t="shared" si="2"/>
        <v>1.006360884</v>
      </c>
      <c r="S40" s="12">
        <v>45306.0</v>
      </c>
      <c r="T40" s="13">
        <v>393.66</v>
      </c>
      <c r="U40" s="13">
        <v>398.67</v>
      </c>
      <c r="V40" s="13">
        <v>384.81</v>
      </c>
      <c r="W40" s="13">
        <v>398.67</v>
      </c>
      <c r="X40" s="13">
        <v>396.5</v>
      </c>
      <c r="Y40" s="14">
        <v>1.021005E8</v>
      </c>
      <c r="Z40" s="15">
        <f t="shared" si="3"/>
        <v>2.624495289</v>
      </c>
    </row>
    <row r="41">
      <c r="A41" s="7">
        <v>45299.0</v>
      </c>
      <c r="B41" s="8">
        <v>473.89</v>
      </c>
      <c r="C41" s="8">
        <v>503.41</v>
      </c>
      <c r="D41" s="8">
        <v>472.95</v>
      </c>
      <c r="E41" s="8">
        <v>492.16</v>
      </c>
      <c r="F41" s="8">
        <v>492.16</v>
      </c>
      <c r="G41" s="9">
        <v>2.45349E7</v>
      </c>
      <c r="H41" s="10">
        <f t="shared" si="1"/>
        <v>3.818082099</v>
      </c>
      <c r="I41" s="2"/>
      <c r="J41" s="7">
        <v>45299.0</v>
      </c>
      <c r="K41" s="11">
        <v>47439.63</v>
      </c>
      <c r="L41" s="11">
        <v>48487.17</v>
      </c>
      <c r="M41" s="11">
        <v>47439.63</v>
      </c>
      <c r="N41" s="11">
        <v>48240.15</v>
      </c>
      <c r="O41" s="11">
        <v>48240.15</v>
      </c>
      <c r="P41" s="8" t="s">
        <v>11</v>
      </c>
      <c r="Q41" s="10">
        <f t="shared" si="2"/>
        <v>1.687449923</v>
      </c>
      <c r="S41" s="12">
        <v>45299.0</v>
      </c>
      <c r="T41" s="13">
        <v>369.3</v>
      </c>
      <c r="U41" s="13">
        <v>390.68</v>
      </c>
      <c r="V41" s="13">
        <v>369.01</v>
      </c>
      <c r="W41" s="13">
        <v>388.47</v>
      </c>
      <c r="X41" s="13">
        <v>386.36</v>
      </c>
      <c r="Y41" s="14">
        <v>1.189747E8</v>
      </c>
      <c r="Z41" s="15">
        <f t="shared" si="3"/>
        <v>5.634996582</v>
      </c>
    </row>
    <row r="42">
      <c r="A42" s="7">
        <v>45292.0</v>
      </c>
      <c r="B42" s="8">
        <v>483.19</v>
      </c>
      <c r="C42" s="8">
        <v>484.65</v>
      </c>
      <c r="D42" s="8">
        <v>461.86</v>
      </c>
      <c r="E42" s="8">
        <v>474.06</v>
      </c>
      <c r="F42" s="8">
        <v>474.06</v>
      </c>
      <c r="G42" s="9">
        <v>1.47421E7</v>
      </c>
      <c r="H42" s="10">
        <f t="shared" si="1"/>
        <v>-2.633092343</v>
      </c>
      <c r="I42" s="2"/>
      <c r="J42" s="7">
        <v>45292.0</v>
      </c>
      <c r="K42" s="11">
        <v>48295.38</v>
      </c>
      <c r="L42" s="11">
        <v>48295.38</v>
      </c>
      <c r="M42" s="11">
        <v>47313.8</v>
      </c>
      <c r="N42" s="11">
        <v>47439.63</v>
      </c>
      <c r="O42" s="11">
        <v>47439.63</v>
      </c>
      <c r="P42" s="8" t="s">
        <v>11</v>
      </c>
      <c r="Q42" s="10">
        <f t="shared" si="2"/>
        <v>-1.771908617</v>
      </c>
      <c r="S42" s="12">
        <v>45292.0</v>
      </c>
      <c r="T42" s="13">
        <v>373.86</v>
      </c>
      <c r="U42" s="13">
        <v>375.9</v>
      </c>
      <c r="V42" s="13">
        <v>366.5</v>
      </c>
      <c r="W42" s="13">
        <v>367.75</v>
      </c>
      <c r="X42" s="13">
        <v>365.75</v>
      </c>
      <c r="Y42" s="14">
        <v>9.02306E7</v>
      </c>
      <c r="Z42" s="15">
        <f t="shared" si="3"/>
        <v>-2.205882353</v>
      </c>
    </row>
    <row r="43">
      <c r="A43" s="7">
        <v>45285.0</v>
      </c>
      <c r="B43" s="8">
        <v>489.39</v>
      </c>
      <c r="C43" s="8">
        <v>494.02</v>
      </c>
      <c r="D43" s="8">
        <v>481.94</v>
      </c>
      <c r="E43" s="8">
        <v>486.88</v>
      </c>
      <c r="F43" s="8">
        <v>486.88</v>
      </c>
      <c r="G43" s="9">
        <v>9045800.0</v>
      </c>
      <c r="H43" s="10">
        <f t="shared" si="1"/>
        <v>0.02465280631</v>
      </c>
      <c r="I43" s="2"/>
      <c r="J43" s="7">
        <v>45285.0</v>
      </c>
      <c r="K43" s="11">
        <v>48171.76</v>
      </c>
      <c r="L43" s="11">
        <v>48598.18</v>
      </c>
      <c r="M43" s="11">
        <v>48144.83</v>
      </c>
      <c r="N43" s="11">
        <v>48295.38</v>
      </c>
      <c r="O43" s="11">
        <v>48295.38</v>
      </c>
      <c r="P43" s="8" t="s">
        <v>11</v>
      </c>
      <c r="Q43" s="10">
        <f t="shared" si="2"/>
        <v>0.2566233827</v>
      </c>
      <c r="S43" s="12">
        <v>45285.0</v>
      </c>
      <c r="T43" s="13">
        <v>375.0</v>
      </c>
      <c r="U43" s="13">
        <v>377.16</v>
      </c>
      <c r="V43" s="13">
        <v>372.81</v>
      </c>
      <c r="W43" s="13">
        <v>376.04</v>
      </c>
      <c r="X43" s="13">
        <v>374.0</v>
      </c>
      <c r="Y43" s="14">
        <v>6.06285E7</v>
      </c>
      <c r="Z43" s="15">
        <f t="shared" si="3"/>
        <v>0.391904225</v>
      </c>
    </row>
    <row r="44">
      <c r="A44" s="7">
        <v>45278.0</v>
      </c>
      <c r="B44" s="8">
        <v>476.3</v>
      </c>
      <c r="C44" s="8">
        <v>500.89</v>
      </c>
      <c r="D44" s="8">
        <v>475.1</v>
      </c>
      <c r="E44" s="8">
        <v>486.76</v>
      </c>
      <c r="F44" s="8">
        <v>486.76</v>
      </c>
      <c r="G44" s="9">
        <v>2.02807E7</v>
      </c>
      <c r="H44" s="10">
        <f t="shared" si="1"/>
        <v>3.114010931</v>
      </c>
      <c r="I44" s="2"/>
      <c r="J44" s="7">
        <v>45278.0</v>
      </c>
      <c r="K44" s="11">
        <v>47743.36</v>
      </c>
      <c r="L44" s="11">
        <v>48395.63</v>
      </c>
      <c r="M44" s="11">
        <v>47533.46</v>
      </c>
      <c r="N44" s="11">
        <v>48171.76</v>
      </c>
      <c r="O44" s="11">
        <v>48171.76</v>
      </c>
      <c r="P44" s="8" t="s">
        <v>11</v>
      </c>
      <c r="Q44" s="10">
        <f t="shared" si="2"/>
        <v>0.8972975509</v>
      </c>
      <c r="S44" s="12">
        <v>45278.0</v>
      </c>
      <c r="T44" s="13">
        <v>369.45</v>
      </c>
      <c r="U44" s="13">
        <v>376.03</v>
      </c>
      <c r="V44" s="13">
        <v>368.68</v>
      </c>
      <c r="W44" s="13">
        <v>374.58</v>
      </c>
      <c r="X44" s="13">
        <v>372.54</v>
      </c>
      <c r="Y44" s="14">
        <v>1.035224E8</v>
      </c>
      <c r="Z44" s="15">
        <f t="shared" si="3"/>
        <v>1.038756746</v>
      </c>
    </row>
    <row r="45">
      <c r="A45" s="7">
        <v>45271.0</v>
      </c>
      <c r="B45" s="8">
        <v>459.36</v>
      </c>
      <c r="C45" s="8">
        <v>481.25</v>
      </c>
      <c r="D45" s="8">
        <v>457.21</v>
      </c>
      <c r="E45" s="8">
        <v>472.06</v>
      </c>
      <c r="F45" s="8">
        <v>472.06</v>
      </c>
      <c r="G45" s="9">
        <v>2.70673E7</v>
      </c>
      <c r="H45" s="10">
        <f t="shared" si="1"/>
        <v>4.03296897</v>
      </c>
      <c r="I45" s="2"/>
      <c r="J45" s="7">
        <v>45271.0</v>
      </c>
      <c r="K45" s="11">
        <v>46421.7</v>
      </c>
      <c r="L45" s="11">
        <v>47980.8</v>
      </c>
      <c r="M45" s="11">
        <v>46346.26</v>
      </c>
      <c r="N45" s="11">
        <v>47743.36</v>
      </c>
      <c r="O45" s="11">
        <v>47743.36</v>
      </c>
      <c r="P45" s="8" t="s">
        <v>11</v>
      </c>
      <c r="Q45" s="10">
        <f t="shared" si="2"/>
        <v>2.847073675</v>
      </c>
      <c r="S45" s="12">
        <v>45271.0</v>
      </c>
      <c r="T45" s="13">
        <v>368.48</v>
      </c>
      <c r="U45" s="13">
        <v>377.64</v>
      </c>
      <c r="V45" s="13">
        <v>364.13</v>
      </c>
      <c r="W45" s="13">
        <v>370.73</v>
      </c>
      <c r="X45" s="13">
        <v>368.71</v>
      </c>
      <c r="Y45" s="14">
        <v>2.052583E8</v>
      </c>
      <c r="Z45" s="15">
        <f t="shared" si="3"/>
        <v>-0.9376679205</v>
      </c>
    </row>
    <row r="46">
      <c r="A46" s="7">
        <v>45264.0</v>
      </c>
      <c r="B46" s="8">
        <v>460.99</v>
      </c>
      <c r="C46" s="8">
        <v>461.2</v>
      </c>
      <c r="D46" s="8">
        <v>445.73</v>
      </c>
      <c r="E46" s="8">
        <v>453.76</v>
      </c>
      <c r="F46" s="8">
        <v>453.76</v>
      </c>
      <c r="G46" s="9">
        <v>1.968E7</v>
      </c>
      <c r="H46" s="10">
        <f t="shared" si="1"/>
        <v>-2.572250612</v>
      </c>
      <c r="I46" s="2"/>
      <c r="J46" s="7">
        <v>45264.0</v>
      </c>
      <c r="K46" s="11">
        <v>46295.42</v>
      </c>
      <c r="L46" s="11">
        <v>46471.67</v>
      </c>
      <c r="M46" s="11">
        <v>45831.04</v>
      </c>
      <c r="N46" s="11">
        <v>46421.7</v>
      </c>
      <c r="O46" s="11">
        <v>46421.7</v>
      </c>
      <c r="P46" s="8" t="s">
        <v>11</v>
      </c>
      <c r="Q46" s="10">
        <f t="shared" si="2"/>
        <v>0.272769963</v>
      </c>
      <c r="S46" s="12">
        <v>45264.0</v>
      </c>
      <c r="T46" s="13">
        <v>369.1</v>
      </c>
      <c r="U46" s="13">
        <v>374.46</v>
      </c>
      <c r="V46" s="13">
        <v>362.9</v>
      </c>
      <c r="W46" s="13">
        <v>374.23</v>
      </c>
      <c r="X46" s="13">
        <v>372.2</v>
      </c>
      <c r="Y46" s="14">
        <v>1.195741E8</v>
      </c>
      <c r="Z46" s="15">
        <f t="shared" si="3"/>
        <v>-0.07248905952</v>
      </c>
    </row>
    <row r="47">
      <c r="A47" s="7">
        <v>45257.0</v>
      </c>
      <c r="B47" s="8">
        <v>479.03</v>
      </c>
      <c r="C47" s="8">
        <v>482.0</v>
      </c>
      <c r="D47" s="8">
        <v>464.6</v>
      </c>
      <c r="E47" s="8">
        <v>465.74</v>
      </c>
      <c r="F47" s="8">
        <v>465.74</v>
      </c>
      <c r="G47" s="9">
        <v>1.7997E7</v>
      </c>
      <c r="H47" s="10">
        <f t="shared" si="1"/>
        <v>-2.881808324</v>
      </c>
      <c r="I47" s="2"/>
      <c r="J47" s="7">
        <v>45257.0</v>
      </c>
      <c r="K47" s="11">
        <v>45766.88</v>
      </c>
      <c r="L47" s="11">
        <v>46318.65</v>
      </c>
      <c r="M47" s="11">
        <v>45557.68</v>
      </c>
      <c r="N47" s="11">
        <v>46295.42</v>
      </c>
      <c r="O47" s="11">
        <v>46295.42</v>
      </c>
      <c r="P47" s="8" t="s">
        <v>11</v>
      </c>
      <c r="Q47" s="10">
        <f t="shared" si="2"/>
        <v>1.154852592</v>
      </c>
      <c r="S47" s="12">
        <v>45257.0</v>
      </c>
      <c r="T47" s="13">
        <v>376.78</v>
      </c>
      <c r="U47" s="13">
        <v>384.3</v>
      </c>
      <c r="V47" s="13">
        <v>371.31</v>
      </c>
      <c r="W47" s="13">
        <v>374.51</v>
      </c>
      <c r="X47" s="13">
        <v>372.47</v>
      </c>
      <c r="Y47" s="14">
        <v>1.351705E8</v>
      </c>
      <c r="Z47" s="15">
        <f t="shared" si="3"/>
        <v>-0.7752144494</v>
      </c>
    </row>
    <row r="48">
      <c r="A48" s="7">
        <v>45250.0</v>
      </c>
      <c r="B48" s="8">
        <v>465.4</v>
      </c>
      <c r="C48" s="8">
        <v>482.7</v>
      </c>
      <c r="D48" s="8">
        <v>465.4</v>
      </c>
      <c r="E48" s="8">
        <v>479.56</v>
      </c>
      <c r="F48" s="8">
        <v>479.56</v>
      </c>
      <c r="G48" s="9">
        <v>1.08616E7</v>
      </c>
      <c r="H48" s="10">
        <f t="shared" si="1"/>
        <v>2.929750381</v>
      </c>
      <c r="I48" s="2"/>
      <c r="J48" s="7">
        <v>45250.0</v>
      </c>
      <c r="K48" s="11">
        <v>45312.96</v>
      </c>
      <c r="L48" s="11">
        <v>45822.86</v>
      </c>
      <c r="M48" s="11">
        <v>45289.55</v>
      </c>
      <c r="N48" s="11">
        <v>45766.88</v>
      </c>
      <c r="O48" s="11">
        <v>45766.88</v>
      </c>
      <c r="P48" s="8" t="s">
        <v>11</v>
      </c>
      <c r="Q48" s="10">
        <f t="shared" si="2"/>
        <v>1.001744313</v>
      </c>
      <c r="S48" s="12">
        <v>45250.0</v>
      </c>
      <c r="T48" s="13">
        <v>371.22</v>
      </c>
      <c r="U48" s="13">
        <v>379.79</v>
      </c>
      <c r="V48" s="13">
        <v>371.0</v>
      </c>
      <c r="W48" s="13">
        <v>377.43</v>
      </c>
      <c r="X48" s="13">
        <v>375.38</v>
      </c>
      <c r="Y48" s="14">
        <v>1.144101E8</v>
      </c>
      <c r="Z48" s="15">
        <f t="shared" si="3"/>
        <v>2.258301779</v>
      </c>
    </row>
    <row r="49">
      <c r="A49" s="7">
        <v>45243.0</v>
      </c>
      <c r="B49" s="8">
        <v>447.25</v>
      </c>
      <c r="C49" s="8">
        <v>467.65</v>
      </c>
      <c r="D49" s="8">
        <v>442.6</v>
      </c>
      <c r="E49" s="8">
        <v>465.91</v>
      </c>
      <c r="F49" s="8">
        <v>465.91</v>
      </c>
      <c r="G49" s="9">
        <v>1.84468E7</v>
      </c>
      <c r="H49" s="10">
        <f t="shared" si="1"/>
        <v>4.174492443</v>
      </c>
      <c r="I49" s="2"/>
      <c r="J49" s="7">
        <v>45243.0</v>
      </c>
      <c r="K49" s="11">
        <v>44188.99</v>
      </c>
      <c r="L49" s="11">
        <v>45458.65</v>
      </c>
      <c r="M49" s="11">
        <v>43963.1</v>
      </c>
      <c r="N49" s="11">
        <v>45312.96</v>
      </c>
      <c r="O49" s="11">
        <v>45312.96</v>
      </c>
      <c r="P49" s="8" t="s">
        <v>11</v>
      </c>
      <c r="Q49" s="10">
        <f t="shared" si="2"/>
        <v>2.543552138</v>
      </c>
      <c r="S49" s="12">
        <v>45243.0</v>
      </c>
      <c r="T49" s="13">
        <v>368.22</v>
      </c>
      <c r="U49" s="13">
        <v>376.35</v>
      </c>
      <c r="V49" s="13">
        <v>365.9</v>
      </c>
      <c r="W49" s="13">
        <v>369.85</v>
      </c>
      <c r="X49" s="13">
        <v>367.09</v>
      </c>
      <c r="Y49" s="14">
        <v>1.418698E8</v>
      </c>
      <c r="Z49" s="15">
        <f t="shared" si="3"/>
        <v>0.04633162542</v>
      </c>
    </row>
    <row r="50">
      <c r="A50" s="7">
        <v>45236.0</v>
      </c>
      <c r="B50" s="8">
        <v>434.38</v>
      </c>
      <c r="C50" s="8">
        <v>447.48</v>
      </c>
      <c r="D50" s="8">
        <v>429.61</v>
      </c>
      <c r="E50" s="8">
        <v>447.24</v>
      </c>
      <c r="F50" s="8">
        <v>447.24</v>
      </c>
      <c r="G50" s="9">
        <v>1.58272E7</v>
      </c>
      <c r="H50" s="10">
        <f t="shared" si="1"/>
        <v>3.441576464</v>
      </c>
      <c r="I50" s="2"/>
      <c r="J50" s="7">
        <v>45236.0</v>
      </c>
      <c r="K50" s="11">
        <v>43792.11</v>
      </c>
      <c r="L50" s="11">
        <v>44213.4</v>
      </c>
      <c r="M50" s="11">
        <v>43503.53</v>
      </c>
      <c r="N50" s="11">
        <v>44188.99</v>
      </c>
      <c r="O50" s="11">
        <v>44188.99</v>
      </c>
      <c r="P50" s="8" t="s">
        <v>11</v>
      </c>
      <c r="Q50" s="10">
        <f t="shared" si="2"/>
        <v>0.9062819764</v>
      </c>
      <c r="S50" s="12">
        <v>45236.0</v>
      </c>
      <c r="T50" s="13">
        <v>353.45</v>
      </c>
      <c r="U50" s="13">
        <v>370.1</v>
      </c>
      <c r="V50" s="13">
        <v>353.35</v>
      </c>
      <c r="W50" s="13">
        <v>369.67</v>
      </c>
      <c r="X50" s="13">
        <v>366.92</v>
      </c>
      <c r="Y50" s="14">
        <v>1.293194E8</v>
      </c>
      <c r="Z50" s="15">
        <f t="shared" si="3"/>
        <v>4.783390924</v>
      </c>
    </row>
    <row r="51">
      <c r="A51" s="7">
        <v>45229.0</v>
      </c>
      <c r="B51" s="8">
        <v>402.35</v>
      </c>
      <c r="C51" s="8">
        <v>434.82</v>
      </c>
      <c r="D51" s="8">
        <v>399.41</v>
      </c>
      <c r="E51" s="8">
        <v>432.36</v>
      </c>
      <c r="F51" s="8">
        <v>432.36</v>
      </c>
      <c r="G51" s="9">
        <v>2.21416E7</v>
      </c>
      <c r="H51" s="10">
        <f t="shared" si="1"/>
        <v>8.668660618</v>
      </c>
      <c r="I51" s="2"/>
      <c r="J51" s="7">
        <v>45229.0</v>
      </c>
      <c r="K51" s="11">
        <v>41300.79</v>
      </c>
      <c r="L51" s="11">
        <v>43951.88</v>
      </c>
      <c r="M51" s="11">
        <v>41300.79</v>
      </c>
      <c r="N51" s="11">
        <v>43792.11</v>
      </c>
      <c r="O51" s="11">
        <v>43792.11</v>
      </c>
      <c r="P51" s="8" t="s">
        <v>11</v>
      </c>
      <c r="Q51" s="10">
        <f t="shared" si="2"/>
        <v>6.032136431</v>
      </c>
      <c r="S51" s="12">
        <v>45229.0</v>
      </c>
      <c r="T51" s="13">
        <v>333.41</v>
      </c>
      <c r="U51" s="13">
        <v>354.39</v>
      </c>
      <c r="V51" s="13">
        <v>331.83</v>
      </c>
      <c r="W51" s="13">
        <v>352.8</v>
      </c>
      <c r="X51" s="13">
        <v>350.17</v>
      </c>
      <c r="Y51" s="14">
        <v>1.192243E8</v>
      </c>
      <c r="Z51" s="15">
        <f t="shared" si="3"/>
        <v>6.971131816</v>
      </c>
    </row>
    <row r="52">
      <c r="A52" s="7">
        <v>45222.0</v>
      </c>
      <c r="B52" s="8">
        <v>403.32</v>
      </c>
      <c r="C52" s="8">
        <v>418.84</v>
      </c>
      <c r="D52" s="8">
        <v>395.62</v>
      </c>
      <c r="E52" s="8">
        <v>397.87</v>
      </c>
      <c r="F52" s="8">
        <v>397.87</v>
      </c>
      <c r="G52" s="9">
        <v>3.19961E7</v>
      </c>
      <c r="H52" s="10">
        <f t="shared" si="1"/>
        <v>-0.7706504389</v>
      </c>
      <c r="I52" s="2"/>
      <c r="J52" s="7">
        <v>45222.0</v>
      </c>
      <c r="K52" s="11">
        <v>42406.6</v>
      </c>
      <c r="L52" s="11">
        <v>42750.57</v>
      </c>
      <c r="M52" s="11">
        <v>41178.31</v>
      </c>
      <c r="N52" s="11">
        <v>41300.79</v>
      </c>
      <c r="O52" s="11">
        <v>41300.79</v>
      </c>
      <c r="P52" s="8" t="s">
        <v>11</v>
      </c>
      <c r="Q52" s="10">
        <f t="shared" si="2"/>
        <v>-2.607636547</v>
      </c>
      <c r="S52" s="12">
        <v>45222.0</v>
      </c>
      <c r="T52" s="13">
        <v>325.47</v>
      </c>
      <c r="U52" s="13">
        <v>346.2</v>
      </c>
      <c r="V52" s="13">
        <v>324.39</v>
      </c>
      <c r="W52" s="13">
        <v>329.81</v>
      </c>
      <c r="X52" s="13">
        <v>327.35</v>
      </c>
      <c r="Y52" s="14">
        <v>1.782671E8</v>
      </c>
      <c r="Z52" s="15">
        <f t="shared" si="3"/>
        <v>0.9591660498</v>
      </c>
    </row>
    <row r="53">
      <c r="A53" s="7">
        <v>45215.0</v>
      </c>
      <c r="B53" s="8">
        <v>356.21</v>
      </c>
      <c r="C53" s="8">
        <v>410.64</v>
      </c>
      <c r="D53" s="8">
        <v>344.73</v>
      </c>
      <c r="E53" s="8">
        <v>400.96</v>
      </c>
      <c r="F53" s="8">
        <v>400.96</v>
      </c>
      <c r="G53" s="9">
        <v>6.33102E7</v>
      </c>
      <c r="H53" s="10">
        <f t="shared" si="1"/>
        <v>12.73054431</v>
      </c>
      <c r="I53" s="2"/>
      <c r="J53" s="7">
        <v>45215.0</v>
      </c>
      <c r="K53" s="11">
        <v>43443.48</v>
      </c>
      <c r="L53" s="11">
        <v>44209.92</v>
      </c>
      <c r="M53" s="11">
        <v>42400.66</v>
      </c>
      <c r="N53" s="11">
        <v>42406.6</v>
      </c>
      <c r="O53" s="11">
        <v>42406.6</v>
      </c>
      <c r="P53" s="8" t="s">
        <v>11</v>
      </c>
      <c r="Q53" s="10">
        <f t="shared" si="2"/>
        <v>-2.386733291</v>
      </c>
      <c r="S53" s="12">
        <v>45215.0</v>
      </c>
      <c r="T53" s="13">
        <v>331.05</v>
      </c>
      <c r="U53" s="13">
        <v>336.88</v>
      </c>
      <c r="V53" s="13">
        <v>325.45</v>
      </c>
      <c r="W53" s="13">
        <v>326.67</v>
      </c>
      <c r="X53" s="13">
        <v>324.24</v>
      </c>
      <c r="Y53" s="14">
        <v>1.137148E8</v>
      </c>
      <c r="Z53" s="15">
        <f t="shared" si="3"/>
        <v>-0.3227888961</v>
      </c>
    </row>
    <row r="54">
      <c r="A54" s="7">
        <v>45208.0</v>
      </c>
      <c r="B54" s="8">
        <v>378.05</v>
      </c>
      <c r="C54" s="8">
        <v>388.7</v>
      </c>
      <c r="D54" s="8">
        <v>352.05</v>
      </c>
      <c r="E54" s="8">
        <v>355.68</v>
      </c>
      <c r="F54" s="8">
        <v>355.68</v>
      </c>
      <c r="G54" s="9">
        <v>3.34288E7</v>
      </c>
      <c r="H54" s="10">
        <f t="shared" si="1"/>
        <v>-6.770464732</v>
      </c>
      <c r="I54" s="2"/>
      <c r="J54" s="7">
        <v>45208.0</v>
      </c>
      <c r="K54" s="11">
        <v>43332.12</v>
      </c>
      <c r="L54" s="11">
        <v>44143.87</v>
      </c>
      <c r="M54" s="11">
        <v>43099.46</v>
      </c>
      <c r="N54" s="11">
        <v>43443.48</v>
      </c>
      <c r="O54" s="11">
        <v>43443.48</v>
      </c>
      <c r="P54" s="8" t="s">
        <v>11</v>
      </c>
      <c r="Q54" s="10">
        <f t="shared" si="2"/>
        <v>0.2569918112</v>
      </c>
      <c r="S54" s="12">
        <v>45208.0</v>
      </c>
      <c r="T54" s="13">
        <v>324.75</v>
      </c>
      <c r="U54" s="13">
        <v>333.83</v>
      </c>
      <c r="V54" s="13">
        <v>323.18</v>
      </c>
      <c r="W54" s="13">
        <v>327.73</v>
      </c>
      <c r="X54" s="13">
        <v>325.29</v>
      </c>
      <c r="Y54" s="14">
        <v>1.00897E8</v>
      </c>
      <c r="Z54" s="15">
        <f t="shared" si="3"/>
        <v>0.1446955237</v>
      </c>
    </row>
    <row r="55">
      <c r="A55" s="7">
        <v>45201.0</v>
      </c>
      <c r="B55" s="8">
        <v>377.48</v>
      </c>
      <c r="C55" s="8">
        <v>394.9</v>
      </c>
      <c r="D55" s="8">
        <v>367.24</v>
      </c>
      <c r="E55" s="8">
        <v>381.51</v>
      </c>
      <c r="F55" s="8">
        <v>381.51</v>
      </c>
      <c r="G55" s="9">
        <v>2.60921E7</v>
      </c>
      <c r="H55" s="10">
        <f t="shared" si="1"/>
        <v>1.035487288</v>
      </c>
      <c r="I55" s="2"/>
      <c r="J55" s="7">
        <v>45201.0</v>
      </c>
      <c r="K55" s="11">
        <v>43249.3</v>
      </c>
      <c r="L55" s="11">
        <v>43491.84</v>
      </c>
      <c r="M55" s="11">
        <v>42416.44</v>
      </c>
      <c r="N55" s="11">
        <v>43332.12</v>
      </c>
      <c r="O55" s="11">
        <v>43332.12</v>
      </c>
      <c r="P55" s="8" t="s">
        <v>11</v>
      </c>
      <c r="Q55" s="10">
        <f t="shared" si="2"/>
        <v>0.1914944288</v>
      </c>
      <c r="S55" s="12">
        <v>45201.0</v>
      </c>
      <c r="T55" s="13">
        <v>316.28</v>
      </c>
      <c r="U55" s="13">
        <v>329.19</v>
      </c>
      <c r="V55" s="13">
        <v>311.21</v>
      </c>
      <c r="W55" s="13">
        <v>327.26</v>
      </c>
      <c r="X55" s="13">
        <v>324.82</v>
      </c>
      <c r="Y55" s="14">
        <v>1.049347E8</v>
      </c>
      <c r="Z55" s="15">
        <f t="shared" si="3"/>
        <v>3.643905552</v>
      </c>
    </row>
    <row r="56">
      <c r="A56" s="7">
        <v>45194.0</v>
      </c>
      <c r="B56" s="8">
        <v>382.9</v>
      </c>
      <c r="C56" s="8">
        <v>386.62</v>
      </c>
      <c r="D56" s="8">
        <v>371.1</v>
      </c>
      <c r="E56" s="8">
        <v>377.6</v>
      </c>
      <c r="F56" s="8">
        <v>377.6</v>
      </c>
      <c r="G56" s="9">
        <v>2.02588E7</v>
      </c>
      <c r="H56" s="10">
        <f t="shared" si="1"/>
        <v>-0.5818698823</v>
      </c>
      <c r="I56" s="2"/>
      <c r="J56" s="7">
        <v>45194.0</v>
      </c>
      <c r="K56" s="11">
        <v>43490.14</v>
      </c>
      <c r="L56" s="11">
        <v>43703.79</v>
      </c>
      <c r="M56" s="11">
        <v>42732.24</v>
      </c>
      <c r="N56" s="11">
        <v>43249.3</v>
      </c>
      <c r="O56" s="11">
        <v>43249.3</v>
      </c>
      <c r="P56" s="8" t="s">
        <v>11</v>
      </c>
      <c r="Q56" s="10">
        <f t="shared" si="2"/>
        <v>-0.553780696</v>
      </c>
      <c r="S56" s="12">
        <v>45194.0</v>
      </c>
      <c r="T56" s="13">
        <v>316.59</v>
      </c>
      <c r="U56" s="13">
        <v>319.47</v>
      </c>
      <c r="V56" s="13">
        <v>309.45</v>
      </c>
      <c r="W56" s="13">
        <v>315.75</v>
      </c>
      <c r="X56" s="13">
        <v>313.4</v>
      </c>
      <c r="Y56" s="14">
        <v>1.073676E8</v>
      </c>
      <c r="Z56" s="15">
        <f t="shared" si="3"/>
        <v>-0.3972668044</v>
      </c>
    </row>
    <row r="57">
      <c r="A57" s="7">
        <v>45187.0</v>
      </c>
      <c r="B57" s="8">
        <v>395.5</v>
      </c>
      <c r="C57" s="8">
        <v>399.47</v>
      </c>
      <c r="D57" s="8">
        <v>378.36</v>
      </c>
      <c r="E57" s="8">
        <v>379.81</v>
      </c>
      <c r="F57" s="8">
        <v>379.81</v>
      </c>
      <c r="G57" s="9">
        <v>2.18888E7</v>
      </c>
      <c r="H57" s="10">
        <f t="shared" si="1"/>
        <v>-4.31551368</v>
      </c>
      <c r="I57" s="2"/>
      <c r="J57" s="7">
        <v>45187.0</v>
      </c>
      <c r="K57" s="11">
        <v>44849.6</v>
      </c>
      <c r="L57" s="11">
        <v>44983.01</v>
      </c>
      <c r="M57" s="11">
        <v>43462.61</v>
      </c>
      <c r="N57" s="11">
        <v>43490.14</v>
      </c>
      <c r="O57" s="11">
        <v>43490.14</v>
      </c>
      <c r="P57" s="8" t="s">
        <v>11</v>
      </c>
      <c r="Q57" s="10">
        <f t="shared" si="2"/>
        <v>-3.031153009</v>
      </c>
      <c r="S57" s="12">
        <v>45187.0</v>
      </c>
      <c r="T57" s="13">
        <v>327.8</v>
      </c>
      <c r="U57" s="13">
        <v>330.4</v>
      </c>
      <c r="V57" s="13">
        <v>315.0</v>
      </c>
      <c r="W57" s="13">
        <v>317.01</v>
      </c>
      <c r="X57" s="13">
        <v>314.65</v>
      </c>
      <c r="Y57" s="14">
        <v>1.11754E8</v>
      </c>
      <c r="Z57" s="15">
        <f t="shared" si="3"/>
        <v>-3.999877959</v>
      </c>
    </row>
    <row r="58">
      <c r="A58" s="7">
        <v>45180.0</v>
      </c>
      <c r="B58" s="8">
        <v>443.07</v>
      </c>
      <c r="C58" s="8">
        <v>449.89</v>
      </c>
      <c r="D58" s="8">
        <v>395.03</v>
      </c>
      <c r="E58" s="8">
        <v>396.94</v>
      </c>
      <c r="F58" s="8">
        <v>396.94</v>
      </c>
      <c r="G58" s="9">
        <v>3.77005E7</v>
      </c>
      <c r="H58" s="10">
        <f t="shared" si="1"/>
        <v>-10.35682023</v>
      </c>
      <c r="I58" s="2"/>
      <c r="J58" s="7">
        <v>45180.0</v>
      </c>
      <c r="K58" s="11">
        <v>44941.45</v>
      </c>
      <c r="L58" s="11">
        <v>45452.12</v>
      </c>
      <c r="M58" s="11">
        <v>44800.55</v>
      </c>
      <c r="N58" s="11">
        <v>44849.6</v>
      </c>
      <c r="O58" s="11">
        <v>44849.6</v>
      </c>
      <c r="P58" s="8" t="s">
        <v>11</v>
      </c>
      <c r="Q58" s="10">
        <f t="shared" si="2"/>
        <v>-0.2043770283</v>
      </c>
      <c r="S58" s="12">
        <v>45180.0</v>
      </c>
      <c r="T58" s="13">
        <v>337.24</v>
      </c>
      <c r="U58" s="13">
        <v>340.86</v>
      </c>
      <c r="V58" s="13">
        <v>329.65</v>
      </c>
      <c r="W58" s="13">
        <v>330.22</v>
      </c>
      <c r="X58" s="13">
        <v>327.76</v>
      </c>
      <c r="Y58" s="14">
        <v>1.086271E8</v>
      </c>
      <c r="Z58" s="15">
        <f t="shared" si="3"/>
        <v>-1.211646272</v>
      </c>
    </row>
    <row r="59">
      <c r="A59" s="7">
        <v>45173.0</v>
      </c>
      <c r="B59" s="8">
        <v>438.39</v>
      </c>
      <c r="C59" s="8">
        <v>453.45</v>
      </c>
      <c r="D59" s="8">
        <v>436.7</v>
      </c>
      <c r="E59" s="8">
        <v>442.8</v>
      </c>
      <c r="F59" s="8">
        <v>442.8</v>
      </c>
      <c r="G59" s="9">
        <v>1.56384E7</v>
      </c>
      <c r="H59" s="10">
        <f t="shared" si="1"/>
        <v>0.6638174047</v>
      </c>
      <c r="I59" s="2"/>
      <c r="J59" s="7">
        <v>45173.0</v>
      </c>
      <c r="K59" s="11">
        <v>45606.11</v>
      </c>
      <c r="L59" s="11">
        <v>45606.11</v>
      </c>
      <c r="M59" s="11">
        <v>44678.47</v>
      </c>
      <c r="N59" s="11">
        <v>44941.45</v>
      </c>
      <c r="O59" s="11">
        <v>44941.45</v>
      </c>
      <c r="P59" s="8" t="s">
        <v>11</v>
      </c>
      <c r="Q59" s="10">
        <f t="shared" si="2"/>
        <v>-1.457392441</v>
      </c>
      <c r="S59" s="12">
        <v>45173.0</v>
      </c>
      <c r="T59" s="13">
        <v>329.0</v>
      </c>
      <c r="U59" s="13">
        <v>336.16</v>
      </c>
      <c r="V59" s="13">
        <v>328.66</v>
      </c>
      <c r="W59" s="13">
        <v>334.27</v>
      </c>
      <c r="X59" s="13">
        <v>331.78</v>
      </c>
      <c r="Y59" s="14">
        <v>7.40008E7</v>
      </c>
      <c r="Z59" s="15">
        <f t="shared" si="3"/>
        <v>1.707489041</v>
      </c>
    </row>
    <row r="60">
      <c r="A60" s="7">
        <v>45166.0</v>
      </c>
      <c r="B60" s="8">
        <v>418.04</v>
      </c>
      <c r="C60" s="8">
        <v>445.5</v>
      </c>
      <c r="D60" s="8">
        <v>413.27</v>
      </c>
      <c r="E60" s="8">
        <v>439.88</v>
      </c>
      <c r="F60" s="8">
        <v>439.88</v>
      </c>
      <c r="G60" s="9">
        <v>1.96358E7</v>
      </c>
      <c r="H60" s="10">
        <f t="shared" si="1"/>
        <v>5.732759657</v>
      </c>
      <c r="I60" s="2"/>
      <c r="J60" s="7">
        <v>45166.0</v>
      </c>
      <c r="K60" s="11">
        <v>44390.65</v>
      </c>
      <c r="L60" s="11">
        <v>45836.72</v>
      </c>
      <c r="M60" s="11">
        <v>44390.65</v>
      </c>
      <c r="N60" s="11">
        <v>45606.11</v>
      </c>
      <c r="O60" s="11">
        <v>45606.11</v>
      </c>
      <c r="P60" s="8" t="s">
        <v>11</v>
      </c>
      <c r="Q60" s="10">
        <f t="shared" si="2"/>
        <v>2.738099127</v>
      </c>
      <c r="S60" s="12">
        <v>45166.0</v>
      </c>
      <c r="T60" s="13">
        <v>325.66</v>
      </c>
      <c r="U60" s="13">
        <v>331.99</v>
      </c>
      <c r="V60" s="13">
        <v>321.72</v>
      </c>
      <c r="W60" s="13">
        <v>328.66</v>
      </c>
      <c r="X60" s="13">
        <v>326.21</v>
      </c>
      <c r="Y60" s="14">
        <v>9.06574E7</v>
      </c>
      <c r="Z60" s="15">
        <f t="shared" si="3"/>
        <v>1.759366129</v>
      </c>
    </row>
    <row r="61">
      <c r="A61" s="7">
        <v>45159.0</v>
      </c>
      <c r="B61" s="8">
        <v>402.23</v>
      </c>
      <c r="C61" s="8">
        <v>437.02</v>
      </c>
      <c r="D61" s="8">
        <v>399.5</v>
      </c>
      <c r="E61" s="8">
        <v>416.03</v>
      </c>
      <c r="F61" s="8">
        <v>416.03</v>
      </c>
      <c r="G61" s="9">
        <v>2.67183E7</v>
      </c>
      <c r="H61" s="10">
        <f t="shared" si="1"/>
        <v>2.842805231</v>
      </c>
      <c r="I61" s="2"/>
      <c r="J61" s="7">
        <v>45159.0</v>
      </c>
      <c r="K61" s="11">
        <v>44074.86</v>
      </c>
      <c r="L61" s="11">
        <v>44907.68</v>
      </c>
      <c r="M61" s="11">
        <v>43891.98</v>
      </c>
      <c r="N61" s="11">
        <v>44390.65</v>
      </c>
      <c r="O61" s="11">
        <v>44390.65</v>
      </c>
      <c r="P61" s="8" t="s">
        <v>11</v>
      </c>
      <c r="Q61" s="10">
        <f t="shared" si="2"/>
        <v>0.716485543</v>
      </c>
      <c r="S61" s="12">
        <v>45159.0</v>
      </c>
      <c r="T61" s="13">
        <v>317.93</v>
      </c>
      <c r="U61" s="13">
        <v>332.98</v>
      </c>
      <c r="V61" s="13">
        <v>317.04</v>
      </c>
      <c r="W61" s="13">
        <v>322.98</v>
      </c>
      <c r="X61" s="13">
        <v>320.57</v>
      </c>
      <c r="Y61" s="14">
        <v>1.062739E8</v>
      </c>
      <c r="Z61" s="15">
        <f t="shared" si="3"/>
        <v>2.268231991</v>
      </c>
    </row>
    <row r="62">
      <c r="A62" s="7">
        <v>45152.0</v>
      </c>
      <c r="B62" s="8">
        <v>421.99</v>
      </c>
      <c r="C62" s="8">
        <v>429.12</v>
      </c>
      <c r="D62" s="8">
        <v>398.15</v>
      </c>
      <c r="E62" s="8">
        <v>404.53</v>
      </c>
      <c r="F62" s="8">
        <v>404.53</v>
      </c>
      <c r="G62" s="9">
        <v>2.16417E7</v>
      </c>
      <c r="H62" s="10">
        <f t="shared" si="1"/>
        <v>-4.062514822</v>
      </c>
      <c r="I62" s="2"/>
      <c r="J62" s="7">
        <v>45152.0</v>
      </c>
      <c r="K62" s="11">
        <v>45089.77</v>
      </c>
      <c r="L62" s="11">
        <v>45315.13</v>
      </c>
      <c r="M62" s="11">
        <v>43693.83</v>
      </c>
      <c r="N62" s="11">
        <v>44074.86</v>
      </c>
      <c r="O62" s="11">
        <v>44074.86</v>
      </c>
      <c r="P62" s="8" t="s">
        <v>11</v>
      </c>
      <c r="Q62" s="10">
        <f t="shared" si="2"/>
        <v>-2.250865329</v>
      </c>
      <c r="S62" s="12">
        <v>45152.0</v>
      </c>
      <c r="T62" s="13">
        <v>321.39</v>
      </c>
      <c r="U62" s="13">
        <v>325.09</v>
      </c>
      <c r="V62" s="13">
        <v>311.55</v>
      </c>
      <c r="W62" s="13">
        <v>316.48</v>
      </c>
      <c r="X62" s="13">
        <v>313.46</v>
      </c>
      <c r="Y62" s="14">
        <v>1.025033E8</v>
      </c>
      <c r="Z62" s="15">
        <f t="shared" si="3"/>
        <v>-1.412171725</v>
      </c>
    </row>
    <row r="63">
      <c r="A63" s="7">
        <v>45145.0</v>
      </c>
      <c r="B63" s="8">
        <v>436.46</v>
      </c>
      <c r="C63" s="8">
        <v>443.57</v>
      </c>
      <c r="D63" s="8">
        <v>421.33</v>
      </c>
      <c r="E63" s="8">
        <v>421.66</v>
      </c>
      <c r="F63" s="8">
        <v>421.66</v>
      </c>
      <c r="G63" s="9">
        <v>2.17879E7</v>
      </c>
      <c r="H63" s="10">
        <f t="shared" si="1"/>
        <v>-2.303058387</v>
      </c>
      <c r="I63" s="2"/>
      <c r="J63" s="7">
        <v>45145.0</v>
      </c>
      <c r="K63" s="11">
        <v>45305.35</v>
      </c>
      <c r="L63" s="11">
        <v>45713.49</v>
      </c>
      <c r="M63" s="11">
        <v>44888.71</v>
      </c>
      <c r="N63" s="11">
        <v>45089.77</v>
      </c>
      <c r="O63" s="11">
        <v>45089.77</v>
      </c>
      <c r="P63" s="8" t="s">
        <v>11</v>
      </c>
      <c r="Q63" s="10">
        <f t="shared" si="2"/>
        <v>-0.4758378426</v>
      </c>
      <c r="S63" s="12">
        <v>45145.0</v>
      </c>
      <c r="T63" s="13">
        <v>328.37</v>
      </c>
      <c r="U63" s="13">
        <v>331.11</v>
      </c>
      <c r="V63" s="13">
        <v>319.21</v>
      </c>
      <c r="W63" s="13">
        <v>321.01</v>
      </c>
      <c r="X63" s="13">
        <v>317.95</v>
      </c>
      <c r="Y63" s="14">
        <v>1.068987E8</v>
      </c>
      <c r="Z63" s="15">
        <f t="shared" si="3"/>
        <v>-2.063760973</v>
      </c>
    </row>
    <row r="64">
      <c r="A64" s="7">
        <v>45138.0</v>
      </c>
      <c r="B64" s="8">
        <v>426.51</v>
      </c>
      <c r="C64" s="8">
        <v>445.25</v>
      </c>
      <c r="D64" s="8">
        <v>426.27</v>
      </c>
      <c r="E64" s="8">
        <v>431.6</v>
      </c>
      <c r="F64" s="8">
        <v>431.6</v>
      </c>
      <c r="G64" s="9">
        <v>2.88949E7</v>
      </c>
      <c r="H64" s="10">
        <f t="shared" si="1"/>
        <v>1.366903095</v>
      </c>
      <c r="I64" s="2"/>
      <c r="J64" s="7">
        <v>45138.0</v>
      </c>
      <c r="K64" s="11">
        <v>46323.7</v>
      </c>
      <c r="L64" s="11">
        <v>46487.01</v>
      </c>
      <c r="M64" s="11">
        <v>45275.52</v>
      </c>
      <c r="N64" s="11">
        <v>45305.35</v>
      </c>
      <c r="O64" s="11">
        <v>45305.35</v>
      </c>
      <c r="P64" s="8" t="s">
        <v>11</v>
      </c>
      <c r="Q64" s="10">
        <f t="shared" si="2"/>
        <v>-2.198334762</v>
      </c>
      <c r="S64" s="12">
        <v>45138.0</v>
      </c>
      <c r="T64" s="13">
        <v>336.92</v>
      </c>
      <c r="U64" s="13">
        <v>338.54</v>
      </c>
      <c r="V64" s="13">
        <v>325.95</v>
      </c>
      <c r="W64" s="13">
        <v>327.78</v>
      </c>
      <c r="X64" s="13">
        <v>324.65</v>
      </c>
      <c r="Y64" s="14">
        <v>1.135006E8</v>
      </c>
      <c r="Z64" s="15">
        <f t="shared" si="3"/>
        <v>-3.130035209</v>
      </c>
    </row>
    <row r="65">
      <c r="A65" s="7">
        <v>45131.0</v>
      </c>
      <c r="B65" s="8">
        <v>425.0</v>
      </c>
      <c r="C65" s="8">
        <v>430.88</v>
      </c>
      <c r="D65" s="8">
        <v>411.88</v>
      </c>
      <c r="E65" s="8">
        <v>425.78</v>
      </c>
      <c r="F65" s="8">
        <v>425.78</v>
      </c>
      <c r="G65" s="9">
        <v>3.21521E7</v>
      </c>
      <c r="H65" s="10">
        <f t="shared" si="1"/>
        <v>-0.4023391813</v>
      </c>
      <c r="I65" s="2"/>
      <c r="J65" s="7">
        <v>45131.0</v>
      </c>
      <c r="K65" s="11">
        <v>45873.44</v>
      </c>
      <c r="L65" s="11">
        <v>46570.3</v>
      </c>
      <c r="M65" s="11">
        <v>45745.69</v>
      </c>
      <c r="N65" s="11">
        <v>46323.7</v>
      </c>
      <c r="O65" s="11">
        <v>46323.7</v>
      </c>
      <c r="P65" s="8" t="s">
        <v>11</v>
      </c>
      <c r="Q65" s="10">
        <f t="shared" si="2"/>
        <v>0.9815265653</v>
      </c>
      <c r="S65" s="12">
        <v>45131.0</v>
      </c>
      <c r="T65" s="13">
        <v>345.85</v>
      </c>
      <c r="U65" s="13">
        <v>351.89</v>
      </c>
      <c r="V65" s="13">
        <v>329.05</v>
      </c>
      <c r="W65" s="13">
        <v>338.37</v>
      </c>
      <c r="X65" s="13">
        <v>335.14</v>
      </c>
      <c r="Y65" s="14">
        <v>1.948197E8</v>
      </c>
      <c r="Z65" s="15">
        <f t="shared" si="3"/>
        <v>-1.571264942</v>
      </c>
    </row>
    <row r="66">
      <c r="A66" s="7">
        <v>45124.0</v>
      </c>
      <c r="B66" s="8">
        <v>445.57</v>
      </c>
      <c r="C66" s="8">
        <v>485.0</v>
      </c>
      <c r="D66" s="8">
        <v>423.19</v>
      </c>
      <c r="E66" s="8">
        <v>427.5</v>
      </c>
      <c r="F66" s="8">
        <v>427.5</v>
      </c>
      <c r="G66" s="9">
        <v>8.23785E7</v>
      </c>
      <c r="H66" s="10">
        <f t="shared" si="1"/>
        <v>-3.260844968</v>
      </c>
      <c r="I66" s="2"/>
      <c r="J66" s="7">
        <v>45124.0</v>
      </c>
      <c r="K66" s="11">
        <v>45530.32</v>
      </c>
      <c r="L66" s="11">
        <v>46333.34</v>
      </c>
      <c r="M66" s="11">
        <v>45530.32</v>
      </c>
      <c r="N66" s="11">
        <v>45873.44</v>
      </c>
      <c r="O66" s="11">
        <v>45873.44</v>
      </c>
      <c r="P66" s="8" t="s">
        <v>11</v>
      </c>
      <c r="Q66" s="10">
        <f t="shared" si="2"/>
        <v>0.7536077058</v>
      </c>
      <c r="S66" s="12">
        <v>45124.0</v>
      </c>
      <c r="T66" s="13">
        <v>345.68</v>
      </c>
      <c r="U66" s="13">
        <v>366.78</v>
      </c>
      <c r="V66" s="13">
        <v>339.83</v>
      </c>
      <c r="W66" s="13">
        <v>343.77</v>
      </c>
      <c r="X66" s="13">
        <v>340.49</v>
      </c>
      <c r="Y66" s="14">
        <v>2.281168E8</v>
      </c>
      <c r="Z66" s="15">
        <f t="shared" si="3"/>
        <v>-0.4240510031</v>
      </c>
    </row>
    <row r="67">
      <c r="A67" s="7">
        <v>45117.0</v>
      </c>
      <c r="B67" s="8">
        <v>438.52</v>
      </c>
      <c r="C67" s="8">
        <v>456.48</v>
      </c>
      <c r="D67" s="8">
        <v>431.04</v>
      </c>
      <c r="E67" s="8">
        <v>441.91</v>
      </c>
      <c r="F67" s="8">
        <v>441.91</v>
      </c>
      <c r="G67" s="9">
        <v>2.79004E7</v>
      </c>
      <c r="H67" s="10">
        <f t="shared" si="1"/>
        <v>0.8696644602</v>
      </c>
      <c r="I67" s="2"/>
      <c r="J67" s="7">
        <v>45117.0</v>
      </c>
      <c r="K67" s="11">
        <v>44374.71</v>
      </c>
      <c r="L67" s="11">
        <v>45749.11</v>
      </c>
      <c r="M67" s="11">
        <v>44327.41</v>
      </c>
      <c r="N67" s="11">
        <v>45530.32</v>
      </c>
      <c r="O67" s="11">
        <v>45530.32</v>
      </c>
      <c r="P67" s="8" t="s">
        <v>11</v>
      </c>
      <c r="Q67" s="10">
        <f t="shared" si="2"/>
        <v>2.604208568</v>
      </c>
      <c r="S67" s="12">
        <v>45117.0</v>
      </c>
      <c r="T67" s="13">
        <v>334.6</v>
      </c>
      <c r="U67" s="13">
        <v>351.43</v>
      </c>
      <c r="V67" s="13">
        <v>327.0</v>
      </c>
      <c r="W67" s="13">
        <v>345.24</v>
      </c>
      <c r="X67" s="13">
        <v>341.94</v>
      </c>
      <c r="Y67" s="14">
        <v>1.383543E8</v>
      </c>
      <c r="Z67" s="15">
        <f t="shared" si="3"/>
        <v>2.377245509</v>
      </c>
    </row>
    <row r="68">
      <c r="A68" s="7">
        <v>45110.0</v>
      </c>
      <c r="B68" s="8">
        <v>439.76</v>
      </c>
      <c r="C68" s="8">
        <v>450.97</v>
      </c>
      <c r="D68" s="8">
        <v>430.72</v>
      </c>
      <c r="E68" s="8">
        <v>438.1</v>
      </c>
      <c r="F68" s="8">
        <v>438.1</v>
      </c>
      <c r="G68" s="9">
        <v>1.97016E7</v>
      </c>
      <c r="H68" s="10">
        <f t="shared" si="1"/>
        <v>-0.5425775841</v>
      </c>
      <c r="I68" s="2"/>
      <c r="J68" s="7">
        <v>45110.0</v>
      </c>
      <c r="K68" s="11">
        <v>44883.61</v>
      </c>
      <c r="L68" s="11">
        <v>44964.78</v>
      </c>
      <c r="M68" s="11">
        <v>44132.85</v>
      </c>
      <c r="N68" s="11">
        <v>44374.71</v>
      </c>
      <c r="O68" s="11">
        <v>44374.71</v>
      </c>
      <c r="P68" s="8" t="s">
        <v>11</v>
      </c>
      <c r="Q68" s="10">
        <f t="shared" si="2"/>
        <v>-1.133821455</v>
      </c>
      <c r="S68" s="12">
        <v>45110.0</v>
      </c>
      <c r="T68" s="13">
        <v>339.19</v>
      </c>
      <c r="U68" s="13">
        <v>342.99</v>
      </c>
      <c r="V68" s="13">
        <v>334.73</v>
      </c>
      <c r="W68" s="13">
        <v>337.22</v>
      </c>
      <c r="X68" s="13">
        <v>334.0</v>
      </c>
      <c r="Y68" s="14">
        <v>8.00276E7</v>
      </c>
      <c r="Z68" s="15">
        <f t="shared" si="3"/>
        <v>-0.9754217439</v>
      </c>
    </row>
    <row r="69">
      <c r="A69" s="7">
        <v>45103.0</v>
      </c>
      <c r="B69" s="8">
        <v>422.44</v>
      </c>
      <c r="C69" s="8">
        <v>444.12</v>
      </c>
      <c r="D69" s="8">
        <v>411.5</v>
      </c>
      <c r="E69" s="8">
        <v>440.49</v>
      </c>
      <c r="F69" s="8">
        <v>440.49</v>
      </c>
      <c r="G69" s="9">
        <v>3.05437E7</v>
      </c>
      <c r="H69" s="10">
        <f t="shared" si="1"/>
        <v>3.884250743</v>
      </c>
      <c r="I69" s="2"/>
      <c r="J69" s="7">
        <v>45103.0</v>
      </c>
      <c r="K69" s="11">
        <v>43765.81</v>
      </c>
      <c r="L69" s="11">
        <v>44965.59</v>
      </c>
      <c r="M69" s="11">
        <v>43606.32</v>
      </c>
      <c r="N69" s="11">
        <v>44883.61</v>
      </c>
      <c r="O69" s="11">
        <v>44883.61</v>
      </c>
      <c r="P69" s="8" t="s">
        <v>11</v>
      </c>
      <c r="Q69" s="10">
        <f t="shared" si="2"/>
        <v>2.554048468</v>
      </c>
      <c r="S69" s="12">
        <v>45103.0</v>
      </c>
      <c r="T69" s="13">
        <v>333.72</v>
      </c>
      <c r="U69" s="13">
        <v>342.73</v>
      </c>
      <c r="V69" s="13">
        <v>328.49</v>
      </c>
      <c r="W69" s="13">
        <v>340.54</v>
      </c>
      <c r="X69" s="13">
        <v>337.29</v>
      </c>
      <c r="Y69" s="14">
        <v>1.09955E8</v>
      </c>
      <c r="Z69" s="15">
        <f t="shared" si="3"/>
        <v>1.648484118</v>
      </c>
    </row>
    <row r="70">
      <c r="A70" s="7">
        <v>45096.0</v>
      </c>
      <c r="B70" s="8">
        <v>430.18</v>
      </c>
      <c r="C70" s="8">
        <v>440.0</v>
      </c>
      <c r="D70" s="8">
        <v>417.73</v>
      </c>
      <c r="E70" s="8">
        <v>424.02</v>
      </c>
      <c r="F70" s="8">
        <v>424.02</v>
      </c>
      <c r="G70" s="9">
        <v>2.30658E7</v>
      </c>
      <c r="H70" s="10">
        <f t="shared" si="1"/>
        <v>-1.83813316</v>
      </c>
      <c r="I70" s="2"/>
      <c r="J70" s="7">
        <v>45096.0</v>
      </c>
      <c r="K70" s="11">
        <v>44473.36</v>
      </c>
      <c r="L70" s="11">
        <v>44473.36</v>
      </c>
      <c r="M70" s="11">
        <v>43702.21</v>
      </c>
      <c r="N70" s="11">
        <v>43765.81</v>
      </c>
      <c r="O70" s="11">
        <v>43765.81</v>
      </c>
      <c r="P70" s="8" t="s">
        <v>11</v>
      </c>
      <c r="Q70" s="10">
        <f t="shared" si="2"/>
        <v>-1.590952426</v>
      </c>
      <c r="S70" s="12">
        <v>45096.0</v>
      </c>
      <c r="T70" s="13">
        <v>339.31</v>
      </c>
      <c r="U70" s="13">
        <v>342.08</v>
      </c>
      <c r="V70" s="13">
        <v>332.07</v>
      </c>
      <c r="W70" s="13">
        <v>335.02</v>
      </c>
      <c r="X70" s="13">
        <v>331.82</v>
      </c>
      <c r="Y70" s="14">
        <v>9.81347E7</v>
      </c>
      <c r="Z70" s="15">
        <f t="shared" si="3"/>
        <v>-2.135315283</v>
      </c>
    </row>
    <row r="71">
      <c r="A71" s="7">
        <v>45089.0</v>
      </c>
      <c r="B71" s="8">
        <v>418.83</v>
      </c>
      <c r="C71" s="8">
        <v>448.65</v>
      </c>
      <c r="D71" s="8">
        <v>416.57</v>
      </c>
      <c r="E71" s="8">
        <v>431.96</v>
      </c>
      <c r="F71" s="8">
        <v>431.96</v>
      </c>
      <c r="G71" s="9">
        <v>3.80385E7</v>
      </c>
      <c r="H71" s="10">
        <f t="shared" si="1"/>
        <v>2.842721775</v>
      </c>
      <c r="I71" s="2"/>
      <c r="J71" s="7">
        <v>45089.0</v>
      </c>
      <c r="K71" s="11">
        <v>43402.26</v>
      </c>
      <c r="L71" s="11">
        <v>44865.4</v>
      </c>
      <c r="M71" s="11">
        <v>43402.26</v>
      </c>
      <c r="N71" s="11">
        <v>44473.36</v>
      </c>
      <c r="O71" s="11">
        <v>44473.36</v>
      </c>
      <c r="P71" s="8" t="s">
        <v>11</v>
      </c>
      <c r="Q71" s="10">
        <f t="shared" si="2"/>
        <v>2.46784384</v>
      </c>
      <c r="S71" s="12">
        <v>45089.0</v>
      </c>
      <c r="T71" s="13">
        <v>328.58</v>
      </c>
      <c r="U71" s="13">
        <v>351.47</v>
      </c>
      <c r="V71" s="13">
        <v>325.16</v>
      </c>
      <c r="W71" s="13">
        <v>342.33</v>
      </c>
      <c r="X71" s="13">
        <v>339.06</v>
      </c>
      <c r="Y71" s="14">
        <v>1.586481E8</v>
      </c>
      <c r="Z71" s="15">
        <f t="shared" si="3"/>
        <v>4.754842896</v>
      </c>
    </row>
    <row r="72">
      <c r="A72" s="7">
        <v>45082.0</v>
      </c>
      <c r="B72" s="8">
        <v>400.47</v>
      </c>
      <c r="C72" s="8">
        <v>425.9</v>
      </c>
      <c r="D72" s="8">
        <v>396.34</v>
      </c>
      <c r="E72" s="8">
        <v>420.02</v>
      </c>
      <c r="F72" s="8">
        <v>420.02</v>
      </c>
      <c r="G72" s="9">
        <v>4.25254E7</v>
      </c>
      <c r="H72" s="10">
        <f t="shared" si="1"/>
        <v>4.881763927</v>
      </c>
      <c r="I72" s="2"/>
      <c r="J72" s="7">
        <v>45082.0</v>
      </c>
      <c r="K72" s="11">
        <v>43181.54</v>
      </c>
      <c r="L72" s="11">
        <v>43659.9</v>
      </c>
      <c r="M72" s="11">
        <v>42961.18</v>
      </c>
      <c r="N72" s="11">
        <v>43402.26</v>
      </c>
      <c r="O72" s="11">
        <v>43402.26</v>
      </c>
      <c r="P72" s="8" t="s">
        <v>11</v>
      </c>
      <c r="Q72" s="10">
        <f t="shared" si="2"/>
        <v>0.5111443455</v>
      </c>
      <c r="S72" s="12">
        <v>45082.0</v>
      </c>
      <c r="T72" s="13">
        <v>335.22</v>
      </c>
      <c r="U72" s="13">
        <v>338.56</v>
      </c>
      <c r="V72" s="13">
        <v>322.5</v>
      </c>
      <c r="W72" s="13">
        <v>326.79</v>
      </c>
      <c r="X72" s="13">
        <v>323.67</v>
      </c>
      <c r="Y72" s="14">
        <v>1.28213E8</v>
      </c>
      <c r="Z72" s="15">
        <f t="shared" si="3"/>
        <v>-2.567730283</v>
      </c>
    </row>
    <row r="73">
      <c r="A73" s="7">
        <v>45075.0</v>
      </c>
      <c r="B73" s="8">
        <v>397.48</v>
      </c>
      <c r="C73" s="8">
        <v>407.52</v>
      </c>
      <c r="D73" s="8">
        <v>385.79</v>
      </c>
      <c r="E73" s="8">
        <v>400.47</v>
      </c>
      <c r="F73" s="8">
        <v>400.47</v>
      </c>
      <c r="G73" s="9">
        <v>3.09104E7</v>
      </c>
      <c r="H73" s="10">
        <f t="shared" si="1"/>
        <v>5.698374155</v>
      </c>
      <c r="I73" s="2"/>
      <c r="J73" s="16">
        <v>45075.0</v>
      </c>
      <c r="K73" s="11">
        <v>41437.26</v>
      </c>
      <c r="L73" s="11">
        <v>43249.94</v>
      </c>
      <c r="M73" s="11">
        <v>41312.69</v>
      </c>
      <c r="N73" s="11">
        <v>43181.54</v>
      </c>
      <c r="O73" s="11">
        <v>43181.54</v>
      </c>
      <c r="P73" s="8" t="s">
        <v>11</v>
      </c>
      <c r="Q73" s="10">
        <f t="shared" si="2"/>
        <v>4.209448212</v>
      </c>
      <c r="S73" s="17">
        <v>45075.0</v>
      </c>
      <c r="T73" s="13">
        <v>335.23</v>
      </c>
      <c r="U73" s="13">
        <v>337.5</v>
      </c>
      <c r="V73" s="13">
        <v>324.72</v>
      </c>
      <c r="W73" s="13">
        <v>335.4</v>
      </c>
      <c r="X73" s="13">
        <v>332.2</v>
      </c>
      <c r="Y73" s="14">
        <v>1.280916E8</v>
      </c>
      <c r="Z73" s="15">
        <f t="shared" si="3"/>
        <v>0.7552091232</v>
      </c>
    </row>
    <row r="74">
      <c r="A74" s="7">
        <v>45068.0</v>
      </c>
      <c r="B74" s="8">
        <v>365.36</v>
      </c>
      <c r="C74" s="8">
        <v>383.76</v>
      </c>
      <c r="D74" s="8">
        <v>354.31</v>
      </c>
      <c r="E74" s="8">
        <v>378.88</v>
      </c>
      <c r="F74" s="8">
        <v>378.88</v>
      </c>
      <c r="G74" s="9">
        <v>3.58693E7</v>
      </c>
      <c r="H74" s="10">
        <f t="shared" si="1"/>
        <v>3.70045982</v>
      </c>
      <c r="I74" s="2"/>
      <c r="J74" s="16">
        <v>45068.0</v>
      </c>
      <c r="K74" s="11">
        <v>41325.07</v>
      </c>
      <c r="L74" s="11">
        <v>41541.34</v>
      </c>
      <c r="M74" s="11">
        <v>40532.58</v>
      </c>
      <c r="N74" s="11">
        <v>41437.26</v>
      </c>
      <c r="O74" s="11">
        <v>41437.26</v>
      </c>
      <c r="P74" s="8" t="s">
        <v>11</v>
      </c>
      <c r="Q74" s="10">
        <f t="shared" si="2"/>
        <v>0.2714816938</v>
      </c>
      <c r="S74" s="17">
        <v>45068.0</v>
      </c>
      <c r="T74" s="13">
        <v>318.6</v>
      </c>
      <c r="U74" s="13">
        <v>333.4</v>
      </c>
      <c r="V74" s="13">
        <v>312.61</v>
      </c>
      <c r="W74" s="13">
        <v>332.89</v>
      </c>
      <c r="X74" s="13">
        <v>329.71</v>
      </c>
      <c r="Y74" s="14">
        <v>1.582301E8</v>
      </c>
      <c r="Z74" s="15">
        <f t="shared" si="3"/>
        <v>4.799593147</v>
      </c>
    </row>
    <row r="75">
      <c r="A75" s="16">
        <v>45061.0</v>
      </c>
      <c r="B75" s="8">
        <v>340.62</v>
      </c>
      <c r="C75" s="8">
        <v>375.87</v>
      </c>
      <c r="D75" s="8">
        <v>329.62</v>
      </c>
      <c r="E75" s="8">
        <v>365.36</v>
      </c>
      <c r="F75" s="8">
        <v>365.36</v>
      </c>
      <c r="G75" s="9">
        <v>3.97201E7</v>
      </c>
      <c r="H75" s="10">
        <f t="shared" si="1"/>
        <v>7.493600871</v>
      </c>
      <c r="I75" s="2"/>
      <c r="J75" s="16">
        <v>45061.0</v>
      </c>
      <c r="K75" s="11">
        <v>40637.53</v>
      </c>
      <c r="L75" s="11">
        <v>41553.03</v>
      </c>
      <c r="M75" s="11">
        <v>40501.19</v>
      </c>
      <c r="N75" s="11">
        <v>41325.07</v>
      </c>
      <c r="O75" s="11">
        <v>41325.07</v>
      </c>
      <c r="P75" s="8" t="s">
        <v>11</v>
      </c>
      <c r="Q75" s="10">
        <f t="shared" si="2"/>
        <v>1.691884325</v>
      </c>
      <c r="S75" s="17">
        <v>45061.0</v>
      </c>
      <c r="T75" s="13">
        <v>309.1</v>
      </c>
      <c r="U75" s="13">
        <v>319.04</v>
      </c>
      <c r="V75" s="13">
        <v>307.59</v>
      </c>
      <c r="W75" s="13">
        <v>318.34</v>
      </c>
      <c r="X75" s="13">
        <v>314.61</v>
      </c>
      <c r="Y75" s="14">
        <v>1.221873E8</v>
      </c>
      <c r="Z75" s="15">
        <f t="shared" si="3"/>
        <v>3.032585558</v>
      </c>
    </row>
    <row r="76">
      <c r="A76" s="16">
        <v>45054.0</v>
      </c>
      <c r="B76" s="8">
        <v>322.99</v>
      </c>
      <c r="C76" s="8">
        <v>348.17</v>
      </c>
      <c r="D76" s="8">
        <v>322.03</v>
      </c>
      <c r="E76" s="8">
        <v>339.89</v>
      </c>
      <c r="F76" s="8">
        <v>339.89</v>
      </c>
      <c r="G76" s="9">
        <v>2.94368E7</v>
      </c>
      <c r="H76" s="10">
        <f t="shared" si="1"/>
        <v>5.307349114</v>
      </c>
      <c r="I76" s="2"/>
      <c r="J76" s="16">
        <v>45054.0</v>
      </c>
      <c r="K76" s="11">
        <v>40768.03</v>
      </c>
      <c r="L76" s="11">
        <v>40854.45</v>
      </c>
      <c r="M76" s="11">
        <v>40263.73</v>
      </c>
      <c r="N76" s="11">
        <v>40637.53</v>
      </c>
      <c r="O76" s="11">
        <v>40637.53</v>
      </c>
      <c r="P76" s="8" t="s">
        <v>11</v>
      </c>
      <c r="Q76" s="10">
        <f t="shared" si="2"/>
        <v>-0.3201037676</v>
      </c>
      <c r="S76" s="17">
        <v>45054.0</v>
      </c>
      <c r="T76" s="13">
        <v>310.13</v>
      </c>
      <c r="U76" s="13">
        <v>313.0</v>
      </c>
      <c r="V76" s="13">
        <v>306.09</v>
      </c>
      <c r="W76" s="13">
        <v>308.97</v>
      </c>
      <c r="X76" s="13">
        <v>305.35</v>
      </c>
      <c r="Y76" s="14">
        <v>1.241757E8</v>
      </c>
      <c r="Z76" s="15">
        <f t="shared" si="3"/>
        <v>-0.540699</v>
      </c>
    </row>
    <row r="77">
      <c r="A77" s="16">
        <v>45047.0</v>
      </c>
      <c r="B77" s="8">
        <v>329.44</v>
      </c>
      <c r="C77" s="8">
        <v>331.23</v>
      </c>
      <c r="D77" s="8">
        <v>315.62</v>
      </c>
      <c r="E77" s="8">
        <v>322.76</v>
      </c>
      <c r="F77" s="8">
        <v>322.76</v>
      </c>
      <c r="G77" s="9">
        <v>2.25925E7</v>
      </c>
      <c r="H77" s="10">
        <f t="shared" si="1"/>
        <v>-2.173188252</v>
      </c>
      <c r="I77" s="2"/>
      <c r="J77" s="16">
        <v>45047.0</v>
      </c>
      <c r="K77" s="11">
        <v>41064.05</v>
      </c>
      <c r="L77" s="11">
        <v>41239.19</v>
      </c>
      <c r="M77" s="11">
        <v>39864.87</v>
      </c>
      <c r="N77" s="11">
        <v>40768.03</v>
      </c>
      <c r="O77" s="11">
        <v>40768.03</v>
      </c>
      <c r="P77" s="8" t="s">
        <v>11</v>
      </c>
      <c r="Q77" s="10">
        <f t="shared" si="2"/>
        <v>-0.7208738544</v>
      </c>
      <c r="S77" s="17">
        <v>45047.0</v>
      </c>
      <c r="T77" s="13">
        <v>306.97</v>
      </c>
      <c r="U77" s="13">
        <v>311.97</v>
      </c>
      <c r="V77" s="13">
        <v>303.4</v>
      </c>
      <c r="W77" s="13">
        <v>310.65</v>
      </c>
      <c r="X77" s="13">
        <v>307.01</v>
      </c>
      <c r="Y77" s="14">
        <v>1.207604E8</v>
      </c>
      <c r="Z77" s="15">
        <f t="shared" si="3"/>
        <v>1.103207535</v>
      </c>
    </row>
    <row r="78">
      <c r="A78" s="16">
        <v>45040.0</v>
      </c>
      <c r="B78" s="8">
        <v>330.2</v>
      </c>
      <c r="C78" s="8">
        <v>334.66</v>
      </c>
      <c r="D78" s="8">
        <v>317.44</v>
      </c>
      <c r="E78" s="8">
        <v>329.93</v>
      </c>
      <c r="F78" s="8">
        <v>329.93</v>
      </c>
      <c r="G78" s="9">
        <v>2.54771E7</v>
      </c>
      <c r="H78" s="10">
        <f t="shared" si="1"/>
        <v>0.5945484481</v>
      </c>
      <c r="I78" s="2"/>
      <c r="J78" s="7">
        <v>45040.0</v>
      </c>
      <c r="K78" s="11">
        <v>40845.91</v>
      </c>
      <c r="L78" s="11">
        <v>41065.22</v>
      </c>
      <c r="M78" s="11">
        <v>39928.64</v>
      </c>
      <c r="N78" s="11">
        <v>41064.05</v>
      </c>
      <c r="O78" s="11">
        <v>41064.05</v>
      </c>
      <c r="P78" s="8" t="s">
        <v>11</v>
      </c>
      <c r="Q78" s="10">
        <f t="shared" si="2"/>
        <v>0.5340559189</v>
      </c>
      <c r="S78" s="12">
        <v>45040.0</v>
      </c>
      <c r="T78" s="13">
        <v>282.09</v>
      </c>
      <c r="U78" s="13">
        <v>308.93</v>
      </c>
      <c r="V78" s="13">
        <v>275.37</v>
      </c>
      <c r="W78" s="13">
        <v>307.26</v>
      </c>
      <c r="X78" s="13">
        <v>303.66</v>
      </c>
      <c r="Y78" s="14">
        <v>2.198917E8</v>
      </c>
      <c r="Z78" s="15">
        <f t="shared" si="3"/>
        <v>7.524521086</v>
      </c>
    </row>
    <row r="79">
      <c r="A79" s="16">
        <v>45033.0</v>
      </c>
      <c r="B79" s="8">
        <v>338.0</v>
      </c>
      <c r="C79" s="8">
        <v>338.39</v>
      </c>
      <c r="D79" s="8">
        <v>316.1</v>
      </c>
      <c r="E79" s="8">
        <v>327.98</v>
      </c>
      <c r="F79" s="8">
        <v>327.98</v>
      </c>
      <c r="G79" s="9">
        <v>6.25046E7</v>
      </c>
      <c r="H79" s="10">
        <f t="shared" si="1"/>
        <v>-3.145025544</v>
      </c>
      <c r="I79" s="2"/>
      <c r="J79" s="7">
        <v>45033.0</v>
      </c>
      <c r="K79" s="11">
        <v>40870.25</v>
      </c>
      <c r="L79" s="11">
        <v>41222.54</v>
      </c>
      <c r="M79" s="11">
        <v>40639.5</v>
      </c>
      <c r="N79" s="11">
        <v>40845.91</v>
      </c>
      <c r="O79" s="11">
        <v>40845.91</v>
      </c>
      <c r="P79" s="8" t="s">
        <v>11</v>
      </c>
      <c r="Q79" s="10">
        <f t="shared" si="2"/>
        <v>-0.0595543213</v>
      </c>
      <c r="S79" s="12">
        <v>45033.0</v>
      </c>
      <c r="T79" s="13">
        <v>289.93</v>
      </c>
      <c r="U79" s="13">
        <v>291.76</v>
      </c>
      <c r="V79" s="13">
        <v>283.06</v>
      </c>
      <c r="W79" s="13">
        <v>285.76</v>
      </c>
      <c r="X79" s="13">
        <v>282.41</v>
      </c>
      <c r="Y79" s="14">
        <v>1.060691E8</v>
      </c>
      <c r="Z79" s="15">
        <f t="shared" si="3"/>
        <v>-0.1343753315</v>
      </c>
    </row>
    <row r="80">
      <c r="A80" s="7">
        <v>45026.0</v>
      </c>
      <c r="B80" s="8">
        <v>335.27</v>
      </c>
      <c r="C80" s="8">
        <v>347.14</v>
      </c>
      <c r="D80" s="8">
        <v>330.04</v>
      </c>
      <c r="E80" s="8">
        <v>338.63</v>
      </c>
      <c r="F80" s="8">
        <v>338.63</v>
      </c>
      <c r="G80" s="9">
        <v>2.3425E7</v>
      </c>
      <c r="H80" s="10">
        <f t="shared" si="1"/>
        <v>-0.2062888633</v>
      </c>
      <c r="I80" s="2"/>
      <c r="J80" s="7">
        <v>45026.0</v>
      </c>
      <c r="K80" s="11">
        <v>40506.72</v>
      </c>
      <c r="L80" s="11">
        <v>41151.49</v>
      </c>
      <c r="M80" s="11">
        <v>40194.48</v>
      </c>
      <c r="N80" s="11">
        <v>40870.25</v>
      </c>
      <c r="O80" s="11">
        <v>40870.25</v>
      </c>
      <c r="P80" s="8" t="s">
        <v>11</v>
      </c>
      <c r="Q80" s="10">
        <f t="shared" si="2"/>
        <v>0.897456027</v>
      </c>
      <c r="S80" s="12">
        <v>45026.0</v>
      </c>
      <c r="T80" s="13">
        <v>289.21</v>
      </c>
      <c r="U80" s="13">
        <v>289.9</v>
      </c>
      <c r="V80" s="13">
        <v>281.64</v>
      </c>
      <c r="W80" s="13">
        <v>286.14</v>
      </c>
      <c r="X80" s="13">
        <v>282.79</v>
      </c>
      <c r="Y80" s="14">
        <v>1.229936E8</v>
      </c>
      <c r="Z80" s="15">
        <f t="shared" si="3"/>
        <v>-1.873763836</v>
      </c>
    </row>
    <row r="81">
      <c r="A81" s="7">
        <v>45019.0</v>
      </c>
      <c r="B81" s="8">
        <v>341.83</v>
      </c>
      <c r="C81" s="8">
        <v>349.8</v>
      </c>
      <c r="D81" s="8">
        <v>332.63</v>
      </c>
      <c r="E81" s="8">
        <v>339.33</v>
      </c>
      <c r="F81" s="8">
        <v>339.33</v>
      </c>
      <c r="G81" s="9">
        <v>1.65778E7</v>
      </c>
      <c r="H81" s="10">
        <f t="shared" si="1"/>
        <v>-1.78013199</v>
      </c>
      <c r="I81" s="2"/>
      <c r="J81" s="7">
        <v>45019.0</v>
      </c>
      <c r="K81" s="11">
        <v>40708.41</v>
      </c>
      <c r="L81" s="11">
        <v>40876.94</v>
      </c>
      <c r="M81" s="11">
        <v>40153.97</v>
      </c>
      <c r="N81" s="11">
        <v>40506.72</v>
      </c>
      <c r="O81" s="11">
        <v>40506.72</v>
      </c>
      <c r="P81" s="8" t="s">
        <v>11</v>
      </c>
      <c r="Q81" s="10">
        <f t="shared" si="2"/>
        <v>-0.4954504487</v>
      </c>
      <c r="S81" s="12">
        <v>45019.0</v>
      </c>
      <c r="T81" s="13">
        <v>286.52</v>
      </c>
      <c r="U81" s="13">
        <v>292.08</v>
      </c>
      <c r="V81" s="13">
        <v>282.03</v>
      </c>
      <c r="W81" s="13">
        <v>291.6</v>
      </c>
      <c r="X81" s="13">
        <v>288.19</v>
      </c>
      <c r="Y81" s="14">
        <v>1.025427E8</v>
      </c>
      <c r="Z81" s="15">
        <f t="shared" si="3"/>
        <v>1.14769058</v>
      </c>
    </row>
    <row r="82">
      <c r="A82" s="7">
        <v>45012.0</v>
      </c>
      <c r="B82" s="8">
        <v>327.55</v>
      </c>
      <c r="C82" s="8">
        <v>345.84</v>
      </c>
      <c r="D82" s="8">
        <v>321.28</v>
      </c>
      <c r="E82" s="8">
        <v>345.48</v>
      </c>
      <c r="F82" s="8">
        <v>345.48</v>
      </c>
      <c r="G82" s="9">
        <v>3.41442E7</v>
      </c>
      <c r="H82" s="10">
        <f t="shared" si="1"/>
        <v>5.204177959</v>
      </c>
      <c r="I82" s="2"/>
      <c r="J82" s="7">
        <v>45012.0</v>
      </c>
      <c r="K82" s="11">
        <v>39259.36</v>
      </c>
      <c r="L82" s="11">
        <v>40719.18</v>
      </c>
      <c r="M82" s="11">
        <v>39124.13</v>
      </c>
      <c r="N82" s="11">
        <v>40708.41</v>
      </c>
      <c r="O82" s="11">
        <v>40708.41</v>
      </c>
      <c r="P82" s="8" t="s">
        <v>11</v>
      </c>
      <c r="Q82" s="10">
        <f t="shared" si="2"/>
        <v>3.690966944</v>
      </c>
      <c r="S82" s="12">
        <v>45012.0</v>
      </c>
      <c r="T82" s="13">
        <v>280.5</v>
      </c>
      <c r="U82" s="13">
        <v>289.27</v>
      </c>
      <c r="V82" s="13">
        <v>272.05</v>
      </c>
      <c r="W82" s="13">
        <v>288.3</v>
      </c>
      <c r="X82" s="13">
        <v>284.92</v>
      </c>
      <c r="Y82" s="14">
        <v>1.316252E8</v>
      </c>
      <c r="Z82" s="15">
        <f t="shared" si="3"/>
        <v>2.751631866</v>
      </c>
    </row>
    <row r="83">
      <c r="A83" s="7">
        <v>45005.0</v>
      </c>
      <c r="B83" s="8">
        <v>299.79</v>
      </c>
      <c r="C83" s="8">
        <v>331.83</v>
      </c>
      <c r="D83" s="8">
        <v>293.54</v>
      </c>
      <c r="E83" s="8">
        <v>328.39</v>
      </c>
      <c r="F83" s="8">
        <v>328.39</v>
      </c>
      <c r="G83" s="9">
        <v>4.44527E7</v>
      </c>
      <c r="H83" s="10">
        <f t="shared" si="1"/>
        <v>8.200988468</v>
      </c>
      <c r="I83" s="2"/>
      <c r="J83" s="7">
        <v>45005.0</v>
      </c>
      <c r="K83" s="11">
        <v>38762.85</v>
      </c>
      <c r="L83" s="11">
        <v>40006.22</v>
      </c>
      <c r="M83" s="11">
        <v>38632.08</v>
      </c>
      <c r="N83" s="11">
        <v>39259.36</v>
      </c>
      <c r="O83" s="11">
        <v>39259.36</v>
      </c>
      <c r="P83" s="8" t="s">
        <v>11</v>
      </c>
      <c r="Q83" s="10">
        <f t="shared" si="2"/>
        <v>1.280891369</v>
      </c>
      <c r="S83" s="12">
        <v>45005.0</v>
      </c>
      <c r="T83" s="13">
        <v>276.98</v>
      </c>
      <c r="U83" s="13">
        <v>281.06</v>
      </c>
      <c r="V83" s="13">
        <v>269.52</v>
      </c>
      <c r="W83" s="13">
        <v>280.57</v>
      </c>
      <c r="X83" s="13">
        <v>277.29</v>
      </c>
      <c r="Y83" s="14">
        <v>1.776815E8</v>
      </c>
      <c r="Z83" s="15">
        <f t="shared" si="3"/>
        <v>0.4091830823</v>
      </c>
    </row>
    <row r="84">
      <c r="A84" s="7">
        <v>44998.0</v>
      </c>
      <c r="B84" s="8">
        <v>287.34</v>
      </c>
      <c r="C84" s="8">
        <v>316.6</v>
      </c>
      <c r="D84" s="8">
        <v>285.33</v>
      </c>
      <c r="E84" s="8">
        <v>303.5</v>
      </c>
      <c r="F84" s="8">
        <v>303.5</v>
      </c>
      <c r="G84" s="9">
        <v>3.62869E7</v>
      </c>
      <c r="H84" s="10">
        <f t="shared" si="1"/>
        <v>3.668533953</v>
      </c>
      <c r="I84" s="2"/>
      <c r="J84" s="7">
        <v>44998.0</v>
      </c>
      <c r="K84" s="11">
        <v>38379.18</v>
      </c>
      <c r="L84" s="11">
        <v>39294.18</v>
      </c>
      <c r="M84" s="11">
        <v>37776.71</v>
      </c>
      <c r="N84" s="11">
        <v>38762.85</v>
      </c>
      <c r="O84" s="11">
        <v>38762.85</v>
      </c>
      <c r="P84" s="8" t="s">
        <v>11</v>
      </c>
      <c r="Q84" s="10">
        <f t="shared" si="2"/>
        <v>0.9996826404</v>
      </c>
      <c r="S84" s="12">
        <v>44998.0</v>
      </c>
      <c r="T84" s="13">
        <v>247.4</v>
      </c>
      <c r="U84" s="13">
        <v>283.33</v>
      </c>
      <c r="V84" s="13">
        <v>245.73</v>
      </c>
      <c r="W84" s="13">
        <v>279.43</v>
      </c>
      <c r="X84" s="13">
        <v>276.16</v>
      </c>
      <c r="Y84" s="14">
        <v>2.372842E8</v>
      </c>
      <c r="Z84" s="15">
        <f t="shared" si="3"/>
        <v>12.40638229</v>
      </c>
    </row>
    <row r="85">
      <c r="A85" s="7">
        <v>44991.0</v>
      </c>
      <c r="B85" s="8">
        <v>317.0</v>
      </c>
      <c r="C85" s="8">
        <v>323.3</v>
      </c>
      <c r="D85" s="8">
        <v>289.0</v>
      </c>
      <c r="E85" s="8">
        <v>292.76</v>
      </c>
      <c r="F85" s="8">
        <v>292.76</v>
      </c>
      <c r="G85" s="9">
        <v>2.6896E7</v>
      </c>
      <c r="H85" s="10">
        <f t="shared" si="1"/>
        <v>-7.11339552</v>
      </c>
      <c r="I85" s="2"/>
      <c r="J85" s="7">
        <v>44991.0</v>
      </c>
      <c r="K85" s="11">
        <v>40450.95</v>
      </c>
      <c r="L85" s="11">
        <v>40733.1</v>
      </c>
      <c r="M85" s="11">
        <v>38202.96</v>
      </c>
      <c r="N85" s="11">
        <v>38379.18</v>
      </c>
      <c r="O85" s="11">
        <v>38379.18</v>
      </c>
      <c r="P85" s="8" t="s">
        <v>11</v>
      </c>
      <c r="Q85" s="10">
        <f t="shared" si="2"/>
        <v>-5.12168441</v>
      </c>
      <c r="S85" s="12">
        <v>44991.0</v>
      </c>
      <c r="T85" s="13">
        <v>256.43</v>
      </c>
      <c r="U85" s="13">
        <v>260.12</v>
      </c>
      <c r="V85" s="13">
        <v>247.6</v>
      </c>
      <c r="W85" s="13">
        <v>248.59</v>
      </c>
      <c r="X85" s="13">
        <v>245.68</v>
      </c>
      <c r="Y85" s="14">
        <v>1.179105E8</v>
      </c>
      <c r="Z85" s="15">
        <f t="shared" si="3"/>
        <v>-2.623860484</v>
      </c>
    </row>
    <row r="86">
      <c r="A86" s="7">
        <v>44984.0</v>
      </c>
      <c r="B86" s="8">
        <v>323.87</v>
      </c>
      <c r="C86" s="8">
        <v>330.0</v>
      </c>
      <c r="D86" s="8">
        <v>310.38</v>
      </c>
      <c r="E86" s="8">
        <v>315.18</v>
      </c>
      <c r="F86" s="8">
        <v>315.18</v>
      </c>
      <c r="G86" s="9">
        <v>2.55943E7</v>
      </c>
      <c r="H86" s="10">
        <f t="shared" si="1"/>
        <v>-0.6211571811</v>
      </c>
      <c r="I86" s="2"/>
      <c r="J86" s="7">
        <v>44984.0</v>
      </c>
      <c r="K86" s="11">
        <v>39690.74</v>
      </c>
      <c r="L86" s="11">
        <v>40482.43</v>
      </c>
      <c r="M86" s="11">
        <v>39265.32</v>
      </c>
      <c r="N86" s="11">
        <v>40450.95</v>
      </c>
      <c r="O86" s="11">
        <v>40450.95</v>
      </c>
      <c r="P86" s="8" t="s">
        <v>11</v>
      </c>
      <c r="Q86" s="10">
        <f t="shared" si="2"/>
        <v>1.9153334</v>
      </c>
      <c r="S86" s="12">
        <v>44984.0</v>
      </c>
      <c r="T86" s="13">
        <v>252.46</v>
      </c>
      <c r="U86" s="13">
        <v>255.62</v>
      </c>
      <c r="V86" s="13">
        <v>245.61</v>
      </c>
      <c r="W86" s="13">
        <v>255.29</v>
      </c>
      <c r="X86" s="13">
        <v>252.3</v>
      </c>
      <c r="Y86" s="14">
        <v>1.268146E8</v>
      </c>
      <c r="Z86" s="15">
        <f t="shared" si="3"/>
        <v>2.436053593</v>
      </c>
    </row>
    <row r="87">
      <c r="A87" s="7">
        <v>44977.0</v>
      </c>
      <c r="B87" s="8">
        <v>342.85</v>
      </c>
      <c r="C87" s="8">
        <v>344.13</v>
      </c>
      <c r="D87" s="8">
        <v>314.3</v>
      </c>
      <c r="E87" s="8">
        <v>317.15</v>
      </c>
      <c r="F87" s="8">
        <v>317.15</v>
      </c>
      <c r="G87" s="9">
        <v>3.03259E7</v>
      </c>
      <c r="H87" s="10">
        <f t="shared" si="1"/>
        <v>-8.854466031</v>
      </c>
      <c r="I87" s="2"/>
      <c r="J87" s="7">
        <v>44977.0</v>
      </c>
      <c r="K87" s="11">
        <v>40819.56</v>
      </c>
      <c r="L87" s="11">
        <v>40819.56</v>
      </c>
      <c r="M87" s="11">
        <v>39432.97</v>
      </c>
      <c r="N87" s="11">
        <v>39690.74</v>
      </c>
      <c r="O87" s="11">
        <v>39690.74</v>
      </c>
      <c r="P87" s="8" t="s">
        <v>11</v>
      </c>
      <c r="Q87" s="10">
        <f t="shared" si="2"/>
        <v>-2.765389926</v>
      </c>
      <c r="S87" s="12">
        <v>44977.0</v>
      </c>
      <c r="T87" s="13">
        <v>254.48</v>
      </c>
      <c r="U87" s="13">
        <v>256.84</v>
      </c>
      <c r="V87" s="13">
        <v>248.1</v>
      </c>
      <c r="W87" s="13">
        <v>249.22</v>
      </c>
      <c r="X87" s="13">
        <v>246.3</v>
      </c>
      <c r="Y87" s="14">
        <v>1.050985E8</v>
      </c>
      <c r="Z87" s="15">
        <f t="shared" si="3"/>
        <v>-3.183962264</v>
      </c>
    </row>
    <row r="88">
      <c r="A88" s="7">
        <v>44970.0</v>
      </c>
      <c r="B88" s="8">
        <v>349.5</v>
      </c>
      <c r="C88" s="8">
        <v>363.75</v>
      </c>
      <c r="D88" s="8">
        <v>342.44</v>
      </c>
      <c r="E88" s="8">
        <v>347.96</v>
      </c>
      <c r="F88" s="8">
        <v>347.96</v>
      </c>
      <c r="G88" s="9">
        <v>2.62356E7</v>
      </c>
      <c r="H88" s="10">
        <f t="shared" si="1"/>
        <v>0.1727314602</v>
      </c>
      <c r="I88" s="2"/>
      <c r="J88" s="7">
        <v>44970.0</v>
      </c>
      <c r="K88" s="11">
        <v>40790.4</v>
      </c>
      <c r="L88" s="11">
        <v>41512.88</v>
      </c>
      <c r="M88" s="11">
        <v>40512.35</v>
      </c>
      <c r="N88" s="11">
        <v>40819.56</v>
      </c>
      <c r="O88" s="11">
        <v>40819.56</v>
      </c>
      <c r="P88" s="8" t="s">
        <v>11</v>
      </c>
      <c r="Q88" s="10">
        <f t="shared" si="2"/>
        <v>0.0714874088</v>
      </c>
      <c r="S88" s="12">
        <v>44970.0</v>
      </c>
      <c r="T88" s="13">
        <v>267.64</v>
      </c>
      <c r="U88" s="13">
        <v>274.97</v>
      </c>
      <c r="V88" s="13">
        <v>256.0</v>
      </c>
      <c r="W88" s="13">
        <v>258.06</v>
      </c>
      <c r="X88" s="13">
        <v>254.4</v>
      </c>
      <c r="Y88" s="14">
        <v>1.702049E8</v>
      </c>
      <c r="Z88" s="15">
        <f t="shared" si="3"/>
        <v>-1.916181517</v>
      </c>
    </row>
    <row r="89">
      <c r="A89" s="7">
        <v>44963.0</v>
      </c>
      <c r="B89" s="8">
        <v>363.64</v>
      </c>
      <c r="C89" s="8">
        <v>373.83</v>
      </c>
      <c r="D89" s="8">
        <v>347.14</v>
      </c>
      <c r="E89" s="8">
        <v>347.36</v>
      </c>
      <c r="F89" s="8">
        <v>347.36</v>
      </c>
      <c r="G89" s="9">
        <v>3.17297E7</v>
      </c>
      <c r="H89" s="10">
        <f t="shared" si="1"/>
        <v>-5.066958185</v>
      </c>
      <c r="I89" s="2"/>
      <c r="J89" s="7">
        <v>44963.0</v>
      </c>
      <c r="K89" s="11">
        <v>41385.36</v>
      </c>
      <c r="L89" s="11">
        <v>41700.58</v>
      </c>
      <c r="M89" s="11">
        <v>40328.05</v>
      </c>
      <c r="N89" s="11">
        <v>40790.4</v>
      </c>
      <c r="O89" s="11">
        <v>40790.4</v>
      </c>
      <c r="P89" s="8" t="s">
        <v>11</v>
      </c>
      <c r="Q89" s="10">
        <f t="shared" si="2"/>
        <v>-1.437609821</v>
      </c>
      <c r="S89" s="12">
        <v>44963.0</v>
      </c>
      <c r="T89" s="13">
        <v>257.44</v>
      </c>
      <c r="U89" s="13">
        <v>276.76</v>
      </c>
      <c r="V89" s="13">
        <v>254.78</v>
      </c>
      <c r="W89" s="13">
        <v>263.1</v>
      </c>
      <c r="X89" s="13">
        <v>259.37</v>
      </c>
      <c r="Y89" s="14">
        <v>1.96239E8</v>
      </c>
      <c r="Z89" s="15">
        <f t="shared" si="3"/>
        <v>1.837527975</v>
      </c>
    </row>
    <row r="90">
      <c r="A90" s="7">
        <v>44956.0</v>
      </c>
      <c r="B90" s="8">
        <v>358.44</v>
      </c>
      <c r="C90" s="8">
        <v>379.43</v>
      </c>
      <c r="D90" s="8">
        <v>348.71</v>
      </c>
      <c r="E90" s="8">
        <v>365.9</v>
      </c>
      <c r="F90" s="8">
        <v>365.9</v>
      </c>
      <c r="G90" s="9">
        <v>3.60525E7</v>
      </c>
      <c r="H90" s="10">
        <f t="shared" si="1"/>
        <v>1.421958589</v>
      </c>
      <c r="I90" s="2"/>
      <c r="J90" s="7">
        <v>44956.0</v>
      </c>
      <c r="K90" s="11">
        <v>40638.24</v>
      </c>
      <c r="L90" s="11">
        <v>42003.91</v>
      </c>
      <c r="M90" s="11">
        <v>40065.86</v>
      </c>
      <c r="N90" s="11">
        <v>41385.36</v>
      </c>
      <c r="O90" s="11">
        <v>41385.36</v>
      </c>
      <c r="P90" s="8" t="s">
        <v>11</v>
      </c>
      <c r="Q90" s="10">
        <f t="shared" si="2"/>
        <v>1.838465445</v>
      </c>
      <c r="S90" s="12">
        <v>44956.0</v>
      </c>
      <c r="T90" s="13">
        <v>244.51</v>
      </c>
      <c r="U90" s="13">
        <v>264.69</v>
      </c>
      <c r="V90" s="13">
        <v>242.2</v>
      </c>
      <c r="W90" s="13">
        <v>258.35</v>
      </c>
      <c r="X90" s="13">
        <v>254.69</v>
      </c>
      <c r="Y90" s="14">
        <v>1.526861E8</v>
      </c>
      <c r="Z90" s="15">
        <f t="shared" si="3"/>
        <v>4.108077175</v>
      </c>
    </row>
    <row r="91">
      <c r="A91" s="7">
        <v>44949.0</v>
      </c>
      <c r="B91" s="8">
        <v>341.72</v>
      </c>
      <c r="C91" s="8">
        <v>369.02</v>
      </c>
      <c r="D91" s="8">
        <v>340.63</v>
      </c>
      <c r="E91" s="8">
        <v>360.77</v>
      </c>
      <c r="F91" s="8">
        <v>360.77</v>
      </c>
      <c r="G91" s="9">
        <v>5.01706E7</v>
      </c>
      <c r="H91" s="10">
        <f t="shared" si="1"/>
        <v>5.334306569</v>
      </c>
      <c r="I91" s="2"/>
      <c r="J91" s="7">
        <v>44949.0</v>
      </c>
      <c r="K91" s="11">
        <v>39585.93</v>
      </c>
      <c r="L91" s="11">
        <v>40859.66</v>
      </c>
      <c r="M91" s="11">
        <v>39366.57</v>
      </c>
      <c r="N91" s="11">
        <v>40638.24</v>
      </c>
      <c r="O91" s="11">
        <v>40638.24</v>
      </c>
      <c r="P91" s="8" t="s">
        <v>11</v>
      </c>
      <c r="Q91" s="10">
        <f t="shared" si="2"/>
        <v>2.658292984</v>
      </c>
      <c r="S91" s="12">
        <v>44949.0</v>
      </c>
      <c r="T91" s="13">
        <v>241.1</v>
      </c>
      <c r="U91" s="13">
        <v>249.83</v>
      </c>
      <c r="V91" s="13">
        <v>230.9</v>
      </c>
      <c r="W91" s="13">
        <v>248.16</v>
      </c>
      <c r="X91" s="13">
        <v>244.64</v>
      </c>
      <c r="Y91" s="14">
        <v>1.986484E8</v>
      </c>
      <c r="Z91" s="15">
        <f t="shared" si="3"/>
        <v>3.306448207</v>
      </c>
    </row>
    <row r="92">
      <c r="A92" s="7">
        <v>44942.0</v>
      </c>
      <c r="B92" s="8">
        <v>331.08</v>
      </c>
      <c r="C92" s="8">
        <v>344.0</v>
      </c>
      <c r="D92" s="8">
        <v>313.39</v>
      </c>
      <c r="E92" s="8">
        <v>342.5</v>
      </c>
      <c r="F92" s="8">
        <v>342.5</v>
      </c>
      <c r="G92" s="9">
        <v>6.34996E7</v>
      </c>
      <c r="H92" s="10">
        <f t="shared" si="1"/>
        <v>2.908479058</v>
      </c>
      <c r="I92" s="2"/>
      <c r="J92" s="7">
        <v>44942.0</v>
      </c>
      <c r="K92" s="11">
        <v>39834.1</v>
      </c>
      <c r="L92" s="11">
        <v>40044.93</v>
      </c>
      <c r="M92" s="11">
        <v>38696.72</v>
      </c>
      <c r="N92" s="11">
        <v>39585.93</v>
      </c>
      <c r="O92" s="11">
        <v>39585.93</v>
      </c>
      <c r="P92" s="8" t="s">
        <v>11</v>
      </c>
      <c r="Q92" s="10">
        <f t="shared" si="2"/>
        <v>-0.6230089295</v>
      </c>
      <c r="S92" s="12">
        <v>44942.0</v>
      </c>
      <c r="T92" s="13">
        <v>237.97</v>
      </c>
      <c r="U92" s="13">
        <v>242.38</v>
      </c>
      <c r="V92" s="13">
        <v>230.68</v>
      </c>
      <c r="W92" s="13">
        <v>240.22</v>
      </c>
      <c r="X92" s="13">
        <v>236.81</v>
      </c>
      <c r="Y92" s="14">
        <v>1.238728E8</v>
      </c>
      <c r="Z92" s="15">
        <f t="shared" si="3"/>
        <v>0.4112957938</v>
      </c>
    </row>
    <row r="93">
      <c r="A93" s="7">
        <v>44935.0</v>
      </c>
      <c r="B93" s="8">
        <v>316.83</v>
      </c>
      <c r="C93" s="8">
        <v>336.65</v>
      </c>
      <c r="D93" s="8">
        <v>311.07</v>
      </c>
      <c r="E93" s="8">
        <v>332.82</v>
      </c>
      <c r="F93" s="8">
        <v>332.82</v>
      </c>
      <c r="G93" s="9">
        <v>4.85616E7</v>
      </c>
      <c r="H93" s="10">
        <f t="shared" si="1"/>
        <v>5.472983679</v>
      </c>
      <c r="I93" s="2"/>
      <c r="J93" s="7">
        <v>44935.0</v>
      </c>
      <c r="K93" s="11">
        <v>38630.69</v>
      </c>
      <c r="L93" s="11">
        <v>39879.32</v>
      </c>
      <c r="M93" s="11">
        <v>38504.55</v>
      </c>
      <c r="N93" s="11">
        <v>39834.1</v>
      </c>
      <c r="O93" s="11">
        <v>39834.1</v>
      </c>
      <c r="P93" s="8" t="s">
        <v>11</v>
      </c>
      <c r="Q93" s="10">
        <f t="shared" si="2"/>
        <v>3.115165688</v>
      </c>
      <c r="S93" s="12">
        <v>44935.0</v>
      </c>
      <c r="T93" s="13">
        <v>226.45</v>
      </c>
      <c r="U93" s="13">
        <v>239.9</v>
      </c>
      <c r="V93" s="13">
        <v>226.41</v>
      </c>
      <c r="W93" s="13">
        <v>239.23</v>
      </c>
      <c r="X93" s="13">
        <v>235.84</v>
      </c>
      <c r="Y93" s="14">
        <v>1.316758E8</v>
      </c>
      <c r="Z93" s="15">
        <f t="shared" si="3"/>
        <v>6.358798593</v>
      </c>
    </row>
    <row r="94">
      <c r="A94" s="7">
        <v>44928.0</v>
      </c>
      <c r="B94" s="8">
        <v>298.06</v>
      </c>
      <c r="C94" s="8">
        <v>316.77</v>
      </c>
      <c r="D94" s="8">
        <v>288.7</v>
      </c>
      <c r="E94" s="8">
        <v>315.55</v>
      </c>
      <c r="F94" s="8">
        <v>315.55</v>
      </c>
      <c r="G94" s="9">
        <v>3.33973E7</v>
      </c>
      <c r="H94" s="10">
        <f t="shared" si="1"/>
        <v>7.009631036</v>
      </c>
      <c r="I94" s="2"/>
      <c r="J94" s="7">
        <v>44928.0</v>
      </c>
      <c r="K94" s="11">
        <v>38073.94</v>
      </c>
      <c r="L94" s="11">
        <v>38734.04</v>
      </c>
      <c r="M94" s="11">
        <v>37622.51</v>
      </c>
      <c r="N94" s="11">
        <v>38630.69</v>
      </c>
      <c r="O94" s="11">
        <v>38630.69</v>
      </c>
      <c r="P94" s="8" t="s">
        <v>11</v>
      </c>
      <c r="Q94" s="10">
        <f t="shared" si="2"/>
        <v>1.462286278</v>
      </c>
      <c r="S94" s="12">
        <v>44928.0</v>
      </c>
      <c r="T94" s="13">
        <v>243.08</v>
      </c>
      <c r="U94" s="13">
        <v>245.75</v>
      </c>
      <c r="V94" s="13">
        <v>219.35</v>
      </c>
      <c r="W94" s="13">
        <v>224.93</v>
      </c>
      <c r="X94" s="13">
        <v>221.74</v>
      </c>
      <c r="Y94" s="14">
        <v>1.595626E8</v>
      </c>
      <c r="Z94" s="15">
        <f t="shared" si="3"/>
        <v>-6.209288554</v>
      </c>
    </row>
    <row r="95">
      <c r="A95" s="7">
        <v>44921.0</v>
      </c>
      <c r="B95" s="8">
        <v>293.19</v>
      </c>
      <c r="C95" s="8">
        <v>295.5</v>
      </c>
      <c r="D95" s="8">
        <v>273.41</v>
      </c>
      <c r="E95" s="8">
        <v>294.88</v>
      </c>
      <c r="F95" s="8">
        <v>294.88</v>
      </c>
      <c r="G95" s="9">
        <v>2.88979E7</v>
      </c>
      <c r="H95" s="10">
        <f t="shared" si="1"/>
        <v>-0.02712232167</v>
      </c>
      <c r="I95" s="2"/>
      <c r="J95" s="7">
        <v>44921.0</v>
      </c>
      <c r="K95" s="11">
        <v>38110.42</v>
      </c>
      <c r="L95" s="11">
        <v>38238.67</v>
      </c>
      <c r="M95" s="11">
        <v>37443.64</v>
      </c>
      <c r="N95" s="11">
        <v>38073.94</v>
      </c>
      <c r="O95" s="11">
        <v>38073.94</v>
      </c>
      <c r="P95" s="8" t="s">
        <v>11</v>
      </c>
      <c r="Q95" s="10">
        <f t="shared" si="2"/>
        <v>-0.09572185245</v>
      </c>
      <c r="S95" s="12">
        <v>44921.0</v>
      </c>
      <c r="T95" s="13">
        <v>238.7</v>
      </c>
      <c r="U95" s="13">
        <v>241.92</v>
      </c>
      <c r="V95" s="13">
        <v>234.17</v>
      </c>
      <c r="W95" s="13">
        <v>239.82</v>
      </c>
      <c r="X95" s="13">
        <v>236.42</v>
      </c>
      <c r="Y95" s="14">
        <v>7.58549E7</v>
      </c>
      <c r="Z95" s="15">
        <f t="shared" si="3"/>
        <v>0.4546420225</v>
      </c>
    </row>
    <row r="96">
      <c r="A96" s="7">
        <v>44914.0</v>
      </c>
      <c r="B96" s="8">
        <v>289.73</v>
      </c>
      <c r="C96" s="8">
        <v>300.66</v>
      </c>
      <c r="D96" s="8">
        <v>280.81</v>
      </c>
      <c r="E96" s="8">
        <v>294.96</v>
      </c>
      <c r="F96" s="8">
        <v>294.96</v>
      </c>
      <c r="G96" s="9">
        <v>3.15653E7</v>
      </c>
      <c r="H96" s="10">
        <f t="shared" si="1"/>
        <v>1.461938014</v>
      </c>
      <c r="I96" s="2"/>
      <c r="J96" s="7">
        <v>44914.0</v>
      </c>
      <c r="K96" s="11">
        <v>38217.0</v>
      </c>
      <c r="L96" s="11">
        <v>38578.33</v>
      </c>
      <c r="M96" s="11">
        <v>37324.63</v>
      </c>
      <c r="N96" s="11">
        <v>38110.42</v>
      </c>
      <c r="O96" s="11">
        <v>38110.42</v>
      </c>
      <c r="P96" s="8" t="s">
        <v>11</v>
      </c>
      <c r="Q96" s="10">
        <f t="shared" si="2"/>
        <v>-0.2788811262</v>
      </c>
      <c r="S96" s="12">
        <v>44914.0</v>
      </c>
      <c r="T96" s="13">
        <v>244.86</v>
      </c>
      <c r="U96" s="13">
        <v>245.62</v>
      </c>
      <c r="V96" s="13">
        <v>233.87</v>
      </c>
      <c r="W96" s="13">
        <v>238.73</v>
      </c>
      <c r="X96" s="13">
        <v>235.35</v>
      </c>
      <c r="Y96" s="14">
        <v>1.283965E8</v>
      </c>
      <c r="Z96" s="15">
        <f t="shared" si="3"/>
        <v>-2.433463229</v>
      </c>
    </row>
    <row r="97">
      <c r="A97" s="7">
        <v>44907.0</v>
      </c>
      <c r="B97" s="8">
        <v>320.0</v>
      </c>
      <c r="C97" s="8">
        <v>332.72</v>
      </c>
      <c r="D97" s="8">
        <v>286.55</v>
      </c>
      <c r="E97" s="8">
        <v>290.71</v>
      </c>
      <c r="F97" s="8">
        <v>290.71</v>
      </c>
      <c r="G97" s="9">
        <v>6.02529E7</v>
      </c>
      <c r="H97" s="10">
        <f t="shared" si="1"/>
        <v>-9.155963876</v>
      </c>
      <c r="I97" s="2"/>
      <c r="J97" s="7">
        <v>44907.0</v>
      </c>
      <c r="K97" s="11">
        <v>39011.96</v>
      </c>
      <c r="L97" s="11">
        <v>40693.67</v>
      </c>
      <c r="M97" s="11">
        <v>37964.09</v>
      </c>
      <c r="N97" s="11">
        <v>38217.0</v>
      </c>
      <c r="O97" s="11">
        <v>38217.0</v>
      </c>
      <c r="P97" s="8" t="s">
        <v>11</v>
      </c>
      <c r="Q97" s="10">
        <f t="shared" si="2"/>
        <v>-2.037734069</v>
      </c>
      <c r="S97" s="12">
        <v>44907.0</v>
      </c>
      <c r="T97" s="13">
        <v>247.45</v>
      </c>
      <c r="U97" s="13">
        <v>263.92</v>
      </c>
      <c r="V97" s="13">
        <v>243.51</v>
      </c>
      <c r="W97" s="13">
        <v>244.69</v>
      </c>
      <c r="X97" s="13">
        <v>241.22</v>
      </c>
      <c r="Y97" s="14">
        <v>2.299353E8</v>
      </c>
      <c r="Z97" s="15">
        <f t="shared" si="3"/>
        <v>-0.2975944449</v>
      </c>
    </row>
    <row r="98">
      <c r="A98" s="7">
        <v>44900.0</v>
      </c>
      <c r="B98" s="8">
        <v>316.46</v>
      </c>
      <c r="C98" s="8">
        <v>329.0</v>
      </c>
      <c r="D98" s="8">
        <v>302.1</v>
      </c>
      <c r="E98" s="8">
        <v>320.01</v>
      </c>
      <c r="F98" s="8">
        <v>320.01</v>
      </c>
      <c r="G98" s="9">
        <v>4.50093E7</v>
      </c>
      <c r="H98" s="10">
        <f t="shared" si="1"/>
        <v>-0.1248400487</v>
      </c>
      <c r="I98" s="2"/>
      <c r="J98" s="7">
        <v>44900.0</v>
      </c>
      <c r="K98" s="11">
        <v>40504.14</v>
      </c>
      <c r="L98" s="11">
        <v>40504.14</v>
      </c>
      <c r="M98" s="11">
        <v>38878.07</v>
      </c>
      <c r="N98" s="11">
        <v>39011.96</v>
      </c>
      <c r="O98" s="11">
        <v>39011.96</v>
      </c>
      <c r="P98" s="8" t="s">
        <v>11</v>
      </c>
      <c r="Q98" s="10">
        <f t="shared" si="2"/>
        <v>-3.684018473</v>
      </c>
      <c r="S98" s="12">
        <v>44900.0</v>
      </c>
      <c r="T98" s="13">
        <v>252.01</v>
      </c>
      <c r="U98" s="13">
        <v>253.82</v>
      </c>
      <c r="V98" s="13">
        <v>242.21</v>
      </c>
      <c r="W98" s="13">
        <v>245.42</v>
      </c>
      <c r="X98" s="13">
        <v>241.94</v>
      </c>
      <c r="Y98" s="14">
        <v>1.09602E8</v>
      </c>
      <c r="Z98" s="15">
        <f t="shared" si="3"/>
        <v>-3.762927605</v>
      </c>
    </row>
    <row r="99">
      <c r="A99" s="7">
        <v>44893.0</v>
      </c>
      <c r="B99" s="8">
        <v>284.0</v>
      </c>
      <c r="C99" s="8">
        <v>321.99</v>
      </c>
      <c r="D99" s="8">
        <v>275.94</v>
      </c>
      <c r="E99" s="8">
        <v>320.41</v>
      </c>
      <c r="F99" s="8">
        <v>320.41</v>
      </c>
      <c r="G99" s="9">
        <v>5.39159E7</v>
      </c>
      <c r="H99" s="10">
        <f t="shared" si="1"/>
        <v>12.21194929</v>
      </c>
      <c r="I99" s="2"/>
      <c r="J99" s="7">
        <v>44893.0</v>
      </c>
      <c r="K99" s="11">
        <v>40018.88</v>
      </c>
      <c r="L99" s="11">
        <v>40759.03</v>
      </c>
      <c r="M99" s="11">
        <v>39143.98</v>
      </c>
      <c r="N99" s="11">
        <v>40504.14</v>
      </c>
      <c r="O99" s="11">
        <v>40504.14</v>
      </c>
      <c r="P99" s="8" t="s">
        <v>11</v>
      </c>
      <c r="Q99" s="10">
        <f t="shared" si="2"/>
        <v>1.212577663</v>
      </c>
      <c r="S99" s="12">
        <v>44893.0</v>
      </c>
      <c r="T99" s="13">
        <v>246.08</v>
      </c>
      <c r="U99" s="13">
        <v>256.12</v>
      </c>
      <c r="V99" s="13">
        <v>238.21</v>
      </c>
      <c r="W99" s="13">
        <v>255.02</v>
      </c>
      <c r="X99" s="13">
        <v>251.4</v>
      </c>
      <c r="Y99" s="14">
        <v>1.378987E8</v>
      </c>
      <c r="Z99" s="15">
        <f t="shared" si="3"/>
        <v>3.041232888</v>
      </c>
    </row>
    <row r="100">
      <c r="A100" s="7">
        <v>44886.0</v>
      </c>
      <c r="B100" s="8">
        <v>291.0</v>
      </c>
      <c r="C100" s="8">
        <v>292.47</v>
      </c>
      <c r="D100" s="8">
        <v>277.34</v>
      </c>
      <c r="E100" s="8">
        <v>285.54</v>
      </c>
      <c r="F100" s="8">
        <v>285.54</v>
      </c>
      <c r="G100" s="9">
        <v>2.26566E7</v>
      </c>
      <c r="H100" s="10">
        <f t="shared" si="1"/>
        <v>-0.8472810612</v>
      </c>
      <c r="I100" s="2"/>
      <c r="J100" s="7">
        <v>44886.0</v>
      </c>
      <c r="K100" s="11">
        <v>39439.89</v>
      </c>
      <c r="L100" s="11">
        <v>40093.76</v>
      </c>
      <c r="M100" s="11">
        <v>39085.27</v>
      </c>
      <c r="N100" s="11">
        <v>40018.88</v>
      </c>
      <c r="O100" s="11">
        <v>40018.88</v>
      </c>
      <c r="P100" s="8" t="s">
        <v>11</v>
      </c>
      <c r="Q100" s="10">
        <f t="shared" si="2"/>
        <v>1.468031478</v>
      </c>
      <c r="S100" s="12">
        <v>44886.0</v>
      </c>
      <c r="T100" s="13">
        <v>241.43</v>
      </c>
      <c r="U100" s="13">
        <v>248.7</v>
      </c>
      <c r="V100" s="13">
        <v>240.71</v>
      </c>
      <c r="W100" s="13">
        <v>247.49</v>
      </c>
      <c r="X100" s="13">
        <v>243.98</v>
      </c>
      <c r="Y100" s="14">
        <v>7.47697E7</v>
      </c>
      <c r="Z100" s="15">
        <f t="shared" si="3"/>
        <v>2.888710834</v>
      </c>
    </row>
    <row r="101">
      <c r="A101" s="7">
        <v>44879.0</v>
      </c>
      <c r="B101" s="8">
        <v>290.0</v>
      </c>
      <c r="C101" s="8">
        <v>312.71</v>
      </c>
      <c r="D101" s="8">
        <v>287.0</v>
      </c>
      <c r="E101" s="8">
        <v>287.98</v>
      </c>
      <c r="F101" s="8">
        <v>287.98</v>
      </c>
      <c r="G101" s="9">
        <v>5.8882E7</v>
      </c>
      <c r="H101" s="10">
        <f t="shared" si="1"/>
        <v>-0.7410471168</v>
      </c>
      <c r="I101" s="2"/>
      <c r="J101" s="7">
        <v>44879.0</v>
      </c>
      <c r="K101" s="11">
        <v>39634.43</v>
      </c>
      <c r="L101" s="11">
        <v>40188.87</v>
      </c>
      <c r="M101" s="11">
        <v>38867.44</v>
      </c>
      <c r="N101" s="11">
        <v>39439.89</v>
      </c>
      <c r="O101" s="11">
        <v>39439.89</v>
      </c>
      <c r="P101" s="8" t="s">
        <v>11</v>
      </c>
      <c r="Q101" s="10">
        <f t="shared" si="2"/>
        <v>-0.9934074077</v>
      </c>
      <c r="S101" s="12">
        <v>44879.0</v>
      </c>
      <c r="T101" s="13">
        <v>241.99</v>
      </c>
      <c r="U101" s="13">
        <v>247.0</v>
      </c>
      <c r="V101" s="13">
        <v>237.63</v>
      </c>
      <c r="W101" s="13">
        <v>241.22</v>
      </c>
      <c r="X101" s="13">
        <v>237.13</v>
      </c>
      <c r="Y101" s="14">
        <v>1.373437E8</v>
      </c>
      <c r="Z101" s="15">
        <f t="shared" si="3"/>
        <v>-2.383500741</v>
      </c>
    </row>
    <row r="102">
      <c r="A102" s="7">
        <v>44872.0</v>
      </c>
      <c r="B102" s="8">
        <v>261.06</v>
      </c>
      <c r="C102" s="8">
        <v>290.66</v>
      </c>
      <c r="D102" s="8">
        <v>252.09</v>
      </c>
      <c r="E102" s="8">
        <v>290.13</v>
      </c>
      <c r="F102" s="8">
        <v>290.13</v>
      </c>
      <c r="G102" s="9">
        <v>4.21179E7</v>
      </c>
      <c r="H102" s="10">
        <f t="shared" si="1"/>
        <v>11.25043138</v>
      </c>
      <c r="I102" s="2"/>
      <c r="J102" s="7">
        <v>44872.0</v>
      </c>
      <c r="K102" s="11">
        <v>37635.45</v>
      </c>
      <c r="L102" s="11">
        <v>39936.01</v>
      </c>
      <c r="M102" s="11">
        <v>37261.77</v>
      </c>
      <c r="N102" s="11">
        <v>39835.62</v>
      </c>
      <c r="O102" s="11">
        <v>39835.62</v>
      </c>
      <c r="P102" s="8" t="s">
        <v>11</v>
      </c>
      <c r="Q102" s="10">
        <f t="shared" si="2"/>
        <v>5.846004233</v>
      </c>
      <c r="S102" s="12">
        <v>44872.0</v>
      </c>
      <c r="T102" s="13">
        <v>221.99</v>
      </c>
      <c r="U102" s="13">
        <v>247.99</v>
      </c>
      <c r="V102" s="13">
        <v>221.28</v>
      </c>
      <c r="W102" s="13">
        <v>247.11</v>
      </c>
      <c r="X102" s="13">
        <v>242.92</v>
      </c>
      <c r="Y102" s="14">
        <v>1.704316E8</v>
      </c>
      <c r="Z102" s="15">
        <f t="shared" si="3"/>
        <v>11.61551185</v>
      </c>
    </row>
    <row r="103">
      <c r="A103" s="7">
        <v>44865.0</v>
      </c>
      <c r="B103" s="8">
        <v>295.13</v>
      </c>
      <c r="C103" s="8">
        <v>299.7</v>
      </c>
      <c r="D103" s="8">
        <v>255.32</v>
      </c>
      <c r="E103" s="8">
        <v>260.79</v>
      </c>
      <c r="F103" s="8">
        <v>260.79</v>
      </c>
      <c r="G103" s="9">
        <v>4.29712E7</v>
      </c>
      <c r="H103" s="10">
        <f t="shared" si="1"/>
        <v>-11.81184905</v>
      </c>
      <c r="I103" s="2"/>
      <c r="J103" s="7">
        <v>44865.0</v>
      </c>
      <c r="K103" s="11">
        <v>38952.71</v>
      </c>
      <c r="L103" s="11">
        <v>39121.41</v>
      </c>
      <c r="M103" s="11">
        <v>36938.66</v>
      </c>
      <c r="N103" s="11">
        <v>37635.45</v>
      </c>
      <c r="O103" s="11">
        <v>37635.45</v>
      </c>
      <c r="P103" s="8" t="s">
        <v>11</v>
      </c>
      <c r="Q103" s="10">
        <f t="shared" si="2"/>
        <v>-3.38169026</v>
      </c>
      <c r="S103" s="12">
        <v>44865.0</v>
      </c>
      <c r="T103" s="13">
        <v>233.76</v>
      </c>
      <c r="U103" s="13">
        <v>235.74</v>
      </c>
      <c r="V103" s="13">
        <v>213.43</v>
      </c>
      <c r="W103" s="13">
        <v>221.39</v>
      </c>
      <c r="X103" s="13">
        <v>217.64</v>
      </c>
      <c r="Y103" s="14">
        <v>1.707796E8</v>
      </c>
      <c r="Z103" s="15">
        <f t="shared" si="3"/>
        <v>-6.137059559</v>
      </c>
    </row>
    <row r="104">
      <c r="A104" s="7">
        <v>44858.0</v>
      </c>
      <c r="B104" s="8">
        <v>290.23</v>
      </c>
      <c r="C104" s="8">
        <v>305.63</v>
      </c>
      <c r="D104" s="8">
        <v>280.36</v>
      </c>
      <c r="E104" s="8">
        <v>295.72</v>
      </c>
      <c r="F104" s="8">
        <v>295.72</v>
      </c>
      <c r="G104" s="9">
        <v>6.87143E7</v>
      </c>
      <c r="H104" s="10">
        <f t="shared" si="1"/>
        <v>2.123838795</v>
      </c>
      <c r="I104" s="2"/>
      <c r="J104" s="7">
        <v>44858.0</v>
      </c>
      <c r="K104" s="11">
        <v>37419.43</v>
      </c>
      <c r="L104" s="11">
        <v>38989.2</v>
      </c>
      <c r="M104" s="11">
        <v>37240.95</v>
      </c>
      <c r="N104" s="11">
        <v>38952.71</v>
      </c>
      <c r="O104" s="11">
        <v>38952.71</v>
      </c>
      <c r="P104" s="8" t="s">
        <v>11</v>
      </c>
      <c r="Q104" s="10">
        <f t="shared" si="2"/>
        <v>4.09755039</v>
      </c>
      <c r="S104" s="12">
        <v>44858.0</v>
      </c>
      <c r="T104" s="13">
        <v>243.76</v>
      </c>
      <c r="U104" s="13">
        <v>251.04</v>
      </c>
      <c r="V104" s="13">
        <v>225.78</v>
      </c>
      <c r="W104" s="13">
        <v>235.87</v>
      </c>
      <c r="X104" s="13">
        <v>231.87</v>
      </c>
      <c r="Y104" s="14">
        <v>2.233022E8</v>
      </c>
      <c r="Z104" s="15">
        <f t="shared" si="3"/>
        <v>-2.583816486</v>
      </c>
    </row>
    <row r="105">
      <c r="A105" s="7">
        <v>44851.0</v>
      </c>
      <c r="B105" s="8">
        <v>234.41</v>
      </c>
      <c r="C105" s="8">
        <v>290.75</v>
      </c>
      <c r="D105" s="8">
        <v>234.4</v>
      </c>
      <c r="E105" s="8">
        <v>289.57</v>
      </c>
      <c r="F105" s="8">
        <v>289.57</v>
      </c>
      <c r="G105" s="9">
        <v>1.35616E8</v>
      </c>
      <c r="H105" s="10">
        <f t="shared" si="1"/>
        <v>25.9</v>
      </c>
      <c r="I105" s="2"/>
      <c r="J105" s="7">
        <v>44851.0</v>
      </c>
      <c r="K105" s="11">
        <v>35778.63</v>
      </c>
      <c r="L105" s="11">
        <v>37467.83</v>
      </c>
      <c r="M105" s="11">
        <v>35778.63</v>
      </c>
      <c r="N105" s="11">
        <v>37419.43</v>
      </c>
      <c r="O105" s="11">
        <v>37419.43</v>
      </c>
      <c r="P105" s="8" t="s">
        <v>11</v>
      </c>
      <c r="Q105" s="10">
        <f t="shared" si="2"/>
        <v>4.585977719</v>
      </c>
      <c r="S105" s="12">
        <v>44851.0</v>
      </c>
      <c r="T105" s="13">
        <v>235.82</v>
      </c>
      <c r="U105" s="13">
        <v>243.93</v>
      </c>
      <c r="V105" s="13">
        <v>234.29</v>
      </c>
      <c r="W105" s="13">
        <v>242.12</v>
      </c>
      <c r="X105" s="13">
        <v>238.02</v>
      </c>
      <c r="Y105" s="14">
        <v>1.225683E8</v>
      </c>
      <c r="Z105" s="15">
        <f t="shared" si="3"/>
        <v>5.932618274</v>
      </c>
    </row>
    <row r="106">
      <c r="A106" s="7">
        <v>44844.0</v>
      </c>
      <c r="B106" s="8">
        <v>225.64</v>
      </c>
      <c r="C106" s="8">
        <v>238.8</v>
      </c>
      <c r="D106" s="8">
        <v>211.73</v>
      </c>
      <c r="E106" s="8">
        <v>230.0</v>
      </c>
      <c r="F106" s="8">
        <v>230.0</v>
      </c>
      <c r="G106" s="9">
        <v>7.10245E7</v>
      </c>
      <c r="H106" s="10">
        <f t="shared" si="1"/>
        <v>2.33592881</v>
      </c>
      <c r="I106" s="2"/>
      <c r="J106" s="7">
        <v>44844.0</v>
      </c>
      <c r="K106" s="11">
        <v>36419.87</v>
      </c>
      <c r="L106" s="11">
        <v>37102.22</v>
      </c>
      <c r="M106" s="11">
        <v>34917.15</v>
      </c>
      <c r="N106" s="11">
        <v>35778.63</v>
      </c>
      <c r="O106" s="11">
        <v>35778.63</v>
      </c>
      <c r="P106" s="8" t="s">
        <v>11</v>
      </c>
      <c r="Q106" s="10">
        <f t="shared" si="2"/>
        <v>-1.760687229</v>
      </c>
      <c r="S106" s="12">
        <v>44844.0</v>
      </c>
      <c r="T106" s="13">
        <v>233.05</v>
      </c>
      <c r="U106" s="13">
        <v>237.24</v>
      </c>
      <c r="V106" s="13">
        <v>219.13</v>
      </c>
      <c r="W106" s="13">
        <v>228.56</v>
      </c>
      <c r="X106" s="13">
        <v>224.69</v>
      </c>
      <c r="Y106" s="14">
        <v>1.548719E8</v>
      </c>
      <c r="Z106" s="15">
        <f t="shared" si="3"/>
        <v>-2.423242281</v>
      </c>
    </row>
    <row r="107">
      <c r="A107" s="7">
        <v>44837.0</v>
      </c>
      <c r="B107" s="8">
        <v>237.85</v>
      </c>
      <c r="C107" s="8">
        <v>245.8</v>
      </c>
      <c r="D107" s="8">
        <v>224.28</v>
      </c>
      <c r="E107" s="8">
        <v>224.75</v>
      </c>
      <c r="F107" s="8">
        <v>224.75</v>
      </c>
      <c r="G107" s="9">
        <v>5.24039E7</v>
      </c>
      <c r="H107" s="10">
        <f t="shared" si="1"/>
        <v>-4.54043493</v>
      </c>
      <c r="I107" s="2"/>
      <c r="J107" s="7">
        <v>44837.0</v>
      </c>
      <c r="K107" s="11">
        <v>35836.92</v>
      </c>
      <c r="L107" s="11">
        <v>38061.24</v>
      </c>
      <c r="M107" s="11">
        <v>35836.92</v>
      </c>
      <c r="N107" s="11">
        <v>36419.87</v>
      </c>
      <c r="O107" s="11">
        <v>36419.87</v>
      </c>
      <c r="P107" s="8" t="s">
        <v>11</v>
      </c>
      <c r="Q107" s="10">
        <f t="shared" si="2"/>
        <v>1.626674391</v>
      </c>
      <c r="S107" s="12">
        <v>44837.0</v>
      </c>
      <c r="T107" s="13">
        <v>235.41</v>
      </c>
      <c r="U107" s="13">
        <v>250.58</v>
      </c>
      <c r="V107" s="13">
        <v>233.17</v>
      </c>
      <c r="W107" s="13">
        <v>234.24</v>
      </c>
      <c r="X107" s="13">
        <v>230.27</v>
      </c>
      <c r="Y107" s="14">
        <v>1.421254E8</v>
      </c>
      <c r="Z107" s="15">
        <f t="shared" si="3"/>
        <v>0.5765450972</v>
      </c>
    </row>
    <row r="108">
      <c r="A108" s="7">
        <v>44830.0</v>
      </c>
      <c r="B108" s="8">
        <v>225.6</v>
      </c>
      <c r="C108" s="8">
        <v>246.98</v>
      </c>
      <c r="D108" s="8">
        <v>220.72</v>
      </c>
      <c r="E108" s="8">
        <v>235.44</v>
      </c>
      <c r="F108" s="8">
        <v>235.44</v>
      </c>
      <c r="G108" s="9">
        <v>6.44197E7</v>
      </c>
      <c r="H108" s="10">
        <f t="shared" si="1"/>
        <v>3.988339738</v>
      </c>
      <c r="I108" s="2"/>
      <c r="J108" s="7">
        <v>44830.0</v>
      </c>
      <c r="K108" s="11">
        <v>36787.2</v>
      </c>
      <c r="L108" s="11">
        <v>39885.52</v>
      </c>
      <c r="M108" s="11">
        <v>35829.74</v>
      </c>
      <c r="N108" s="11">
        <v>35836.92</v>
      </c>
      <c r="O108" s="11">
        <v>35836.92</v>
      </c>
      <c r="P108" s="8" t="s">
        <v>11</v>
      </c>
      <c r="Q108" s="10">
        <f t="shared" si="2"/>
        <v>-2.583181106</v>
      </c>
      <c r="S108" s="12">
        <v>44830.0</v>
      </c>
      <c r="T108" s="13">
        <v>237.05</v>
      </c>
      <c r="U108" s="13">
        <v>242.33</v>
      </c>
      <c r="V108" s="13">
        <v>232.73</v>
      </c>
      <c r="W108" s="13">
        <v>232.9</v>
      </c>
      <c r="X108" s="13">
        <v>228.95</v>
      </c>
      <c r="Y108" s="14">
        <v>1.469216E8</v>
      </c>
      <c r="Z108" s="15">
        <f t="shared" si="3"/>
        <v>-2.112103981</v>
      </c>
    </row>
    <row r="109">
      <c r="A109" s="7">
        <v>44823.0</v>
      </c>
      <c r="B109" s="8">
        <v>245.05</v>
      </c>
      <c r="C109" s="8">
        <v>250.49</v>
      </c>
      <c r="D109" s="8">
        <v>221.43</v>
      </c>
      <c r="E109" s="8">
        <v>226.41</v>
      </c>
      <c r="F109" s="8">
        <v>226.41</v>
      </c>
      <c r="G109" s="9">
        <v>6.43418E7</v>
      </c>
      <c r="H109" s="10">
        <f t="shared" si="1"/>
        <v>-5.713571815</v>
      </c>
      <c r="I109" s="2"/>
      <c r="J109" s="7">
        <v>44823.0</v>
      </c>
      <c r="K109" s="11">
        <v>38750.46</v>
      </c>
      <c r="L109" s="11">
        <v>39086.17</v>
      </c>
      <c r="M109" s="11">
        <v>36332.73</v>
      </c>
      <c r="N109" s="11">
        <v>36787.2</v>
      </c>
      <c r="O109" s="11">
        <v>36787.2</v>
      </c>
      <c r="P109" s="8" t="s">
        <v>11</v>
      </c>
      <c r="Q109" s="10">
        <f t="shared" si="2"/>
        <v>-5.066417276</v>
      </c>
      <c r="S109" s="12">
        <v>44823.0</v>
      </c>
      <c r="T109" s="13">
        <v>242.47</v>
      </c>
      <c r="U109" s="13">
        <v>247.66</v>
      </c>
      <c r="V109" s="13">
        <v>235.2</v>
      </c>
      <c r="W109" s="13">
        <v>237.92</v>
      </c>
      <c r="X109" s="13">
        <v>233.89</v>
      </c>
      <c r="Y109" s="14">
        <v>1.4735E8</v>
      </c>
      <c r="Z109" s="15">
        <f t="shared" si="3"/>
        <v>-2.784820649</v>
      </c>
    </row>
    <row r="110">
      <c r="A110" s="7">
        <v>44816.0</v>
      </c>
      <c r="B110" s="8">
        <v>233.61</v>
      </c>
      <c r="C110" s="8">
        <v>242.29</v>
      </c>
      <c r="D110" s="8">
        <v>215.8</v>
      </c>
      <c r="E110" s="8">
        <v>240.13</v>
      </c>
      <c r="F110" s="8">
        <v>240.13</v>
      </c>
      <c r="G110" s="9">
        <v>6.06461E7</v>
      </c>
      <c r="H110" s="10">
        <f t="shared" si="1"/>
        <v>2.808579869</v>
      </c>
      <c r="I110" s="2"/>
      <c r="J110" s="7">
        <v>44816.0</v>
      </c>
      <c r="K110" s="11">
        <v>40711.2</v>
      </c>
      <c r="L110" s="11">
        <v>41221.86</v>
      </c>
      <c r="M110" s="11">
        <v>38402.01</v>
      </c>
      <c r="N110" s="11">
        <v>38750.46</v>
      </c>
      <c r="O110" s="11">
        <v>38750.46</v>
      </c>
      <c r="P110" s="8" t="s">
        <v>11</v>
      </c>
      <c r="Q110" s="10">
        <f t="shared" si="2"/>
        <v>-4.81621765</v>
      </c>
      <c r="S110" s="12">
        <v>44816.0</v>
      </c>
      <c r="T110" s="13">
        <v>265.78</v>
      </c>
      <c r="U110" s="13">
        <v>267.45</v>
      </c>
      <c r="V110" s="13">
        <v>242.06</v>
      </c>
      <c r="W110" s="13">
        <v>244.74</v>
      </c>
      <c r="X110" s="13">
        <v>240.59</v>
      </c>
      <c r="Y110" s="14">
        <v>1.473367E8</v>
      </c>
      <c r="Z110" s="15">
        <f t="shared" si="3"/>
        <v>-7.45826602</v>
      </c>
    </row>
    <row r="111">
      <c r="A111" s="7">
        <v>44809.0</v>
      </c>
      <c r="B111" s="8">
        <v>225.59</v>
      </c>
      <c r="C111" s="8">
        <v>234.78</v>
      </c>
      <c r="D111" s="8">
        <v>214.69</v>
      </c>
      <c r="E111" s="8">
        <v>233.57</v>
      </c>
      <c r="F111" s="8">
        <v>233.57</v>
      </c>
      <c r="G111" s="9">
        <v>2.90553E7</v>
      </c>
      <c r="H111" s="10">
        <f t="shared" si="1"/>
        <v>3.299279112</v>
      </c>
      <c r="I111" s="2"/>
      <c r="J111" s="7">
        <v>44809.0</v>
      </c>
      <c r="K111" s="11">
        <v>39180.41</v>
      </c>
      <c r="L111" s="11">
        <v>40797.23</v>
      </c>
      <c r="M111" s="11">
        <v>38787.27</v>
      </c>
      <c r="N111" s="11">
        <v>40711.2</v>
      </c>
      <c r="O111" s="11">
        <v>40711.2</v>
      </c>
      <c r="P111" s="8" t="s">
        <v>11</v>
      </c>
      <c r="Q111" s="10">
        <f t="shared" si="2"/>
        <v>3.907029048</v>
      </c>
      <c r="S111" s="12">
        <v>44809.0</v>
      </c>
      <c r="T111" s="13">
        <v>256.2</v>
      </c>
      <c r="U111" s="13">
        <v>265.23</v>
      </c>
      <c r="V111" s="13">
        <v>251.94</v>
      </c>
      <c r="W111" s="13">
        <v>264.46</v>
      </c>
      <c r="X111" s="13">
        <v>259.98</v>
      </c>
      <c r="Y111" s="14">
        <v>8.78595E7</v>
      </c>
      <c r="Z111" s="15">
        <f t="shared" si="3"/>
        <v>3.281423804</v>
      </c>
    </row>
    <row r="112">
      <c r="A112" s="7">
        <v>44802.0</v>
      </c>
      <c r="B112" s="8">
        <v>221.93</v>
      </c>
      <c r="C112" s="8">
        <v>233.88</v>
      </c>
      <c r="D112" s="8">
        <v>218.74</v>
      </c>
      <c r="E112" s="8">
        <v>226.11</v>
      </c>
      <c r="F112" s="8">
        <v>226.11</v>
      </c>
      <c r="G112" s="9">
        <v>3.69235E7</v>
      </c>
      <c r="H112" s="10">
        <f t="shared" si="1"/>
        <v>1.267466858</v>
      </c>
      <c r="I112" s="2"/>
      <c r="J112" s="7">
        <v>44802.0</v>
      </c>
      <c r="K112" s="11">
        <v>40598.79</v>
      </c>
      <c r="L112" s="11">
        <v>40646.28</v>
      </c>
      <c r="M112" s="11">
        <v>38943.38</v>
      </c>
      <c r="N112" s="11">
        <v>39180.41</v>
      </c>
      <c r="O112" s="11">
        <v>39180.41</v>
      </c>
      <c r="P112" s="8" t="s">
        <v>11</v>
      </c>
      <c r="Q112" s="10">
        <f t="shared" si="2"/>
        <v>-3.493650919</v>
      </c>
      <c r="S112" s="12">
        <v>44802.0</v>
      </c>
      <c r="T112" s="13">
        <v>265.85</v>
      </c>
      <c r="U112" s="13">
        <v>267.4</v>
      </c>
      <c r="V112" s="13">
        <v>254.47</v>
      </c>
      <c r="W112" s="13">
        <v>256.06</v>
      </c>
      <c r="X112" s="13">
        <v>251.72</v>
      </c>
      <c r="Y112" s="14">
        <v>1.140162E8</v>
      </c>
      <c r="Z112" s="15">
        <f t="shared" si="3"/>
        <v>-4.488711819</v>
      </c>
    </row>
    <row r="113">
      <c r="A113" s="7">
        <v>44795.0</v>
      </c>
      <c r="B113" s="8">
        <v>232.55</v>
      </c>
      <c r="C113" s="8">
        <v>236.95</v>
      </c>
      <c r="D113" s="8">
        <v>223.15</v>
      </c>
      <c r="E113" s="8">
        <v>223.28</v>
      </c>
      <c r="F113" s="8">
        <v>223.28</v>
      </c>
      <c r="G113" s="9">
        <v>2.845E7</v>
      </c>
      <c r="H113" s="10">
        <f t="shared" si="1"/>
        <v>-7.41416487</v>
      </c>
      <c r="I113" s="2"/>
      <c r="J113" s="7">
        <v>44795.0</v>
      </c>
      <c r="K113" s="11">
        <v>42177.29</v>
      </c>
      <c r="L113" s="11">
        <v>42177.29</v>
      </c>
      <c r="M113" s="11">
        <v>40598.79</v>
      </c>
      <c r="N113" s="11">
        <v>40598.79</v>
      </c>
      <c r="O113" s="11">
        <v>40598.79</v>
      </c>
      <c r="P113" s="8" t="s">
        <v>11</v>
      </c>
      <c r="Q113" s="10">
        <f t="shared" si="2"/>
        <v>-3.742535379</v>
      </c>
      <c r="S113" s="12">
        <v>44795.0</v>
      </c>
      <c r="T113" s="13">
        <v>282.08</v>
      </c>
      <c r="U113" s="13">
        <v>282.46</v>
      </c>
      <c r="V113" s="13">
        <v>267.98</v>
      </c>
      <c r="W113" s="13">
        <v>268.09</v>
      </c>
      <c r="X113" s="13">
        <v>263.55</v>
      </c>
      <c r="Y113" s="14">
        <v>1.048582E8</v>
      </c>
      <c r="Z113" s="15">
        <f t="shared" si="3"/>
        <v>-6.109725686</v>
      </c>
    </row>
    <row r="114">
      <c r="A114" s="7">
        <v>44788.0</v>
      </c>
      <c r="B114" s="8">
        <v>248.11</v>
      </c>
      <c r="C114" s="8">
        <v>251.99</v>
      </c>
      <c r="D114" s="8">
        <v>235.68</v>
      </c>
      <c r="E114" s="8">
        <v>241.16</v>
      </c>
      <c r="F114" s="8">
        <v>241.16</v>
      </c>
      <c r="G114" s="9">
        <v>3.00765E7</v>
      </c>
      <c r="H114" s="10">
        <f t="shared" si="1"/>
        <v>-3.265142399</v>
      </c>
      <c r="I114" s="2"/>
      <c r="J114" s="7">
        <v>44788.0</v>
      </c>
      <c r="K114" s="11">
        <v>42867.31</v>
      </c>
      <c r="L114" s="11">
        <v>43311.09</v>
      </c>
      <c r="M114" s="11">
        <v>42079.16</v>
      </c>
      <c r="N114" s="11">
        <v>42177.29</v>
      </c>
      <c r="O114" s="11">
        <v>42177.29</v>
      </c>
      <c r="P114" s="8" t="s">
        <v>11</v>
      </c>
      <c r="Q114" s="10">
        <f t="shared" si="2"/>
        <v>-1.609664801</v>
      </c>
      <c r="S114" s="12">
        <v>44788.0</v>
      </c>
      <c r="T114" s="13">
        <v>291.0</v>
      </c>
      <c r="U114" s="13">
        <v>294.18</v>
      </c>
      <c r="V114" s="13">
        <v>285.56</v>
      </c>
      <c r="W114" s="13">
        <v>286.15</v>
      </c>
      <c r="X114" s="13">
        <v>280.7</v>
      </c>
      <c r="Y114" s="14">
        <v>9.21982E7</v>
      </c>
      <c r="Z114" s="15">
        <f t="shared" si="3"/>
        <v>-1.976533035</v>
      </c>
    </row>
    <row r="115">
      <c r="A115" s="7">
        <v>44781.0</v>
      </c>
      <c r="B115" s="8">
        <v>227.49</v>
      </c>
      <c r="C115" s="8">
        <v>251.62</v>
      </c>
      <c r="D115" s="8">
        <v>224.65</v>
      </c>
      <c r="E115" s="8">
        <v>249.3</v>
      </c>
      <c r="F115" s="8">
        <v>249.3</v>
      </c>
      <c r="G115" s="9">
        <v>4.12967E7</v>
      </c>
      <c r="H115" s="10">
        <f t="shared" si="1"/>
        <v>9.930328953</v>
      </c>
      <c r="I115" s="2"/>
      <c r="J115" s="7">
        <v>44781.0</v>
      </c>
      <c r="K115" s="11">
        <v>41439.91</v>
      </c>
      <c r="L115" s="11">
        <v>42867.62</v>
      </c>
      <c r="M115" s="11">
        <v>41083.55</v>
      </c>
      <c r="N115" s="11">
        <v>42867.31</v>
      </c>
      <c r="O115" s="11">
        <v>42867.31</v>
      </c>
      <c r="P115" s="8" t="s">
        <v>11</v>
      </c>
      <c r="Q115" s="10">
        <f t="shared" si="2"/>
        <v>3.44450555</v>
      </c>
      <c r="S115" s="12">
        <v>44781.0</v>
      </c>
      <c r="T115" s="13">
        <v>284.05</v>
      </c>
      <c r="U115" s="13">
        <v>291.91</v>
      </c>
      <c r="V115" s="13">
        <v>277.61</v>
      </c>
      <c r="W115" s="13">
        <v>291.91</v>
      </c>
      <c r="X115" s="13">
        <v>286.36</v>
      </c>
      <c r="Y115" s="14">
        <v>1.095178E8</v>
      </c>
      <c r="Z115" s="15">
        <f t="shared" si="3"/>
        <v>3.181638021</v>
      </c>
    </row>
    <row r="116">
      <c r="A116" s="7">
        <v>44774.0</v>
      </c>
      <c r="B116" s="8">
        <v>223.1</v>
      </c>
      <c r="C116" s="8">
        <v>232.07</v>
      </c>
      <c r="D116" s="8">
        <v>220.88</v>
      </c>
      <c r="E116" s="8">
        <v>226.78</v>
      </c>
      <c r="F116" s="8">
        <v>226.78</v>
      </c>
      <c r="G116" s="9">
        <v>3.09694E7</v>
      </c>
      <c r="H116" s="10">
        <f t="shared" si="1"/>
        <v>0.8359270787</v>
      </c>
      <c r="I116" s="2"/>
      <c r="J116" s="7">
        <v>44774.0</v>
      </c>
      <c r="K116" s="11">
        <v>41119.58</v>
      </c>
      <c r="L116" s="11">
        <v>41606.38</v>
      </c>
      <c r="M116" s="11">
        <v>40700.44</v>
      </c>
      <c r="N116" s="11">
        <v>41439.91</v>
      </c>
      <c r="O116" s="11">
        <v>41439.91</v>
      </c>
      <c r="P116" s="8" t="s">
        <v>11</v>
      </c>
      <c r="Q116" s="10">
        <f t="shared" si="2"/>
        <v>0.7790206028</v>
      </c>
      <c r="S116" s="12">
        <v>44774.0</v>
      </c>
      <c r="T116" s="13">
        <v>277.82</v>
      </c>
      <c r="U116" s="13">
        <v>283.8</v>
      </c>
      <c r="V116" s="13">
        <v>272.38</v>
      </c>
      <c r="W116" s="13">
        <v>282.91</v>
      </c>
      <c r="X116" s="13">
        <v>277.53</v>
      </c>
      <c r="Y116" s="14">
        <v>1.02686E8</v>
      </c>
      <c r="Z116" s="15">
        <f t="shared" si="3"/>
        <v>0.7734204793</v>
      </c>
    </row>
    <row r="117">
      <c r="A117" s="7">
        <v>44767.0</v>
      </c>
      <c r="B117" s="8">
        <v>221.31</v>
      </c>
      <c r="C117" s="8">
        <v>230.75</v>
      </c>
      <c r="D117" s="8">
        <v>211.64</v>
      </c>
      <c r="E117" s="8">
        <v>224.9</v>
      </c>
      <c r="F117" s="8">
        <v>224.9</v>
      </c>
      <c r="G117" s="9">
        <v>4.89897E7</v>
      </c>
      <c r="H117" s="10">
        <f t="shared" si="1"/>
        <v>2.023226275</v>
      </c>
      <c r="I117" s="2"/>
      <c r="J117" s="7">
        <v>44767.0</v>
      </c>
      <c r="K117" s="11">
        <v>39472.44</v>
      </c>
      <c r="L117" s="11">
        <v>41211.36</v>
      </c>
      <c r="M117" s="11">
        <v>38925.87</v>
      </c>
      <c r="N117" s="11">
        <v>41119.58</v>
      </c>
      <c r="O117" s="11">
        <v>41119.58</v>
      </c>
      <c r="P117" s="8" t="s">
        <v>11</v>
      </c>
      <c r="Q117" s="10">
        <f t="shared" si="2"/>
        <v>4.172886196</v>
      </c>
      <c r="S117" s="12">
        <v>44767.0</v>
      </c>
      <c r="T117" s="13">
        <v>261.0</v>
      </c>
      <c r="U117" s="13">
        <v>282.0</v>
      </c>
      <c r="V117" s="13">
        <v>249.57</v>
      </c>
      <c r="W117" s="13">
        <v>280.74</v>
      </c>
      <c r="X117" s="13">
        <v>275.4</v>
      </c>
      <c r="Y117" s="14">
        <v>1.720101E8</v>
      </c>
      <c r="Z117" s="15">
        <f t="shared" si="3"/>
        <v>7.82663169</v>
      </c>
    </row>
    <row r="118">
      <c r="A118" s="7">
        <v>44760.0</v>
      </c>
      <c r="B118" s="8">
        <v>192.5</v>
      </c>
      <c r="C118" s="8">
        <v>229.35</v>
      </c>
      <c r="D118" s="8">
        <v>188.4</v>
      </c>
      <c r="E118" s="8">
        <v>220.44</v>
      </c>
      <c r="F118" s="8">
        <v>220.44</v>
      </c>
      <c r="G118" s="9">
        <v>1.396574E8</v>
      </c>
      <c r="H118" s="10">
        <f t="shared" si="1"/>
        <v>16.56707736</v>
      </c>
      <c r="I118" s="2"/>
      <c r="J118" s="7">
        <v>44760.0</v>
      </c>
      <c r="K118" s="11">
        <v>38411.31</v>
      </c>
      <c r="L118" s="11">
        <v>40058.74</v>
      </c>
      <c r="M118" s="11">
        <v>38032.24</v>
      </c>
      <c r="N118" s="11">
        <v>39472.44</v>
      </c>
      <c r="O118" s="11">
        <v>39472.44</v>
      </c>
      <c r="P118" s="8" t="s">
        <v>11</v>
      </c>
      <c r="Q118" s="10">
        <f t="shared" si="2"/>
        <v>2.762545719</v>
      </c>
      <c r="S118" s="12">
        <v>44760.0</v>
      </c>
      <c r="T118" s="13">
        <v>259.75</v>
      </c>
      <c r="U118" s="13">
        <v>265.33</v>
      </c>
      <c r="V118" s="13">
        <v>253.3</v>
      </c>
      <c r="W118" s="13">
        <v>260.36</v>
      </c>
      <c r="X118" s="13">
        <v>255.41</v>
      </c>
      <c r="Y118" s="14">
        <v>1.130619E8</v>
      </c>
      <c r="Z118" s="15">
        <f t="shared" si="3"/>
        <v>1.421593932</v>
      </c>
    </row>
    <row r="119">
      <c r="A119" s="7">
        <v>44753.0</v>
      </c>
      <c r="B119" s="8">
        <v>184.73</v>
      </c>
      <c r="C119" s="8">
        <v>189.22</v>
      </c>
      <c r="D119" s="8">
        <v>169.7</v>
      </c>
      <c r="E119" s="8">
        <v>189.11</v>
      </c>
      <c r="F119" s="8">
        <v>189.11</v>
      </c>
      <c r="G119" s="9">
        <v>5.09771E7</v>
      </c>
      <c r="H119" s="10">
        <f t="shared" si="1"/>
        <v>1.139159268</v>
      </c>
      <c r="I119" s="2"/>
      <c r="J119" s="7">
        <v>44753.0</v>
      </c>
      <c r="K119" s="11">
        <v>38850.46</v>
      </c>
      <c r="L119" s="11">
        <v>38850.46</v>
      </c>
      <c r="M119" s="11">
        <v>37018.81</v>
      </c>
      <c r="N119" s="11">
        <v>38411.31</v>
      </c>
      <c r="O119" s="11">
        <v>38411.31</v>
      </c>
      <c r="P119" s="8" t="s">
        <v>11</v>
      </c>
      <c r="Q119" s="10">
        <f t="shared" si="2"/>
        <v>-1.130359846</v>
      </c>
      <c r="S119" s="12">
        <v>44753.0</v>
      </c>
      <c r="T119" s="13">
        <v>265.65</v>
      </c>
      <c r="U119" s="13">
        <v>266.53</v>
      </c>
      <c r="V119" s="13">
        <v>245.94</v>
      </c>
      <c r="W119" s="13">
        <v>256.72</v>
      </c>
      <c r="X119" s="13">
        <v>251.83</v>
      </c>
      <c r="Y119" s="14">
        <v>1.39698E8</v>
      </c>
      <c r="Z119" s="15">
        <f t="shared" si="3"/>
        <v>-4.090337815</v>
      </c>
    </row>
    <row r="120">
      <c r="A120" s="7">
        <v>44746.0</v>
      </c>
      <c r="B120" s="8">
        <v>176.28</v>
      </c>
      <c r="C120" s="8">
        <v>190.21</v>
      </c>
      <c r="D120" s="8">
        <v>172.68</v>
      </c>
      <c r="E120" s="8">
        <v>186.98</v>
      </c>
      <c r="F120" s="8">
        <v>186.98</v>
      </c>
      <c r="G120" s="9">
        <v>2.52579E7</v>
      </c>
      <c r="H120" s="10">
        <f t="shared" si="1"/>
        <v>3.906640734</v>
      </c>
      <c r="I120" s="2"/>
      <c r="J120" s="7">
        <v>44746.0</v>
      </c>
      <c r="K120" s="11">
        <v>37997.76</v>
      </c>
      <c r="L120" s="11">
        <v>39062.77</v>
      </c>
      <c r="M120" s="11">
        <v>37165.11</v>
      </c>
      <c r="N120" s="11">
        <v>38850.46</v>
      </c>
      <c r="O120" s="11">
        <v>38850.46</v>
      </c>
      <c r="P120" s="8" t="s">
        <v>11</v>
      </c>
      <c r="Q120" s="10">
        <f t="shared" si="2"/>
        <v>2.244079651</v>
      </c>
      <c r="S120" s="12">
        <v>44746.0</v>
      </c>
      <c r="T120" s="13">
        <v>256.16</v>
      </c>
      <c r="U120" s="13">
        <v>269.06</v>
      </c>
      <c r="V120" s="13">
        <v>254.74</v>
      </c>
      <c r="W120" s="13">
        <v>267.66</v>
      </c>
      <c r="X120" s="13">
        <v>262.57</v>
      </c>
      <c r="Y120" s="14">
        <v>8.72841E7</v>
      </c>
      <c r="Z120" s="15">
        <f t="shared" si="3"/>
        <v>3.11420044</v>
      </c>
    </row>
    <row r="121">
      <c r="A121" s="7">
        <v>44739.0</v>
      </c>
      <c r="B121" s="8">
        <v>191.77</v>
      </c>
      <c r="C121" s="8">
        <v>192.2</v>
      </c>
      <c r="D121" s="8">
        <v>170.3</v>
      </c>
      <c r="E121" s="8">
        <v>179.95</v>
      </c>
      <c r="F121" s="8">
        <v>179.95</v>
      </c>
      <c r="G121" s="9">
        <v>3.44124E7</v>
      </c>
      <c r="H121" s="10">
        <f t="shared" si="1"/>
        <v>-5.71129159</v>
      </c>
      <c r="I121" s="2"/>
      <c r="J121" s="7">
        <v>44739.0</v>
      </c>
      <c r="K121" s="11">
        <v>38930.58</v>
      </c>
      <c r="L121" s="11">
        <v>39262.99</v>
      </c>
      <c r="M121" s="11">
        <v>37082.7</v>
      </c>
      <c r="N121" s="11">
        <v>37997.76</v>
      </c>
      <c r="O121" s="11">
        <v>37997.76</v>
      </c>
      <c r="P121" s="8" t="s">
        <v>11</v>
      </c>
      <c r="Q121" s="10">
        <f t="shared" si="2"/>
        <v>-2.396111232</v>
      </c>
      <c r="S121" s="12">
        <v>44739.0</v>
      </c>
      <c r="T121" s="13">
        <v>268.21</v>
      </c>
      <c r="U121" s="13">
        <v>268.3</v>
      </c>
      <c r="V121" s="13">
        <v>252.9</v>
      </c>
      <c r="W121" s="13">
        <v>259.58</v>
      </c>
      <c r="X121" s="13">
        <v>254.64</v>
      </c>
      <c r="Y121" s="14">
        <v>1.26549E8</v>
      </c>
      <c r="Z121" s="15">
        <f t="shared" si="3"/>
        <v>-3.034918701</v>
      </c>
    </row>
    <row r="122">
      <c r="A122" s="7">
        <v>44732.0</v>
      </c>
      <c r="B122" s="8">
        <v>177.6</v>
      </c>
      <c r="C122" s="8">
        <v>191.19</v>
      </c>
      <c r="D122" s="8">
        <v>169.8</v>
      </c>
      <c r="E122" s="8">
        <v>190.85</v>
      </c>
      <c r="F122" s="8">
        <v>190.85</v>
      </c>
      <c r="G122" s="9">
        <v>4.61322E7</v>
      </c>
      <c r="H122" s="10">
        <f t="shared" si="1"/>
        <v>8.740242721</v>
      </c>
      <c r="I122" s="2"/>
      <c r="J122" s="7">
        <v>44732.0</v>
      </c>
      <c r="K122" s="11">
        <v>36527.66</v>
      </c>
      <c r="L122" s="11">
        <v>38935.2</v>
      </c>
      <c r="M122" s="11">
        <v>36527.66</v>
      </c>
      <c r="N122" s="11">
        <v>38930.58</v>
      </c>
      <c r="O122" s="11">
        <v>38930.58</v>
      </c>
      <c r="P122" s="8" t="s">
        <v>11</v>
      </c>
      <c r="Q122" s="10">
        <f t="shared" si="2"/>
        <v>6.578357332</v>
      </c>
      <c r="S122" s="12">
        <v>44732.0</v>
      </c>
      <c r="T122" s="13">
        <v>250.26</v>
      </c>
      <c r="U122" s="13">
        <v>267.98</v>
      </c>
      <c r="V122" s="13">
        <v>249.51</v>
      </c>
      <c r="W122" s="13">
        <v>267.7</v>
      </c>
      <c r="X122" s="13">
        <v>262.61</v>
      </c>
      <c r="Y122" s="14">
        <v>1.156528E8</v>
      </c>
      <c r="Z122" s="15">
        <f t="shared" si="3"/>
        <v>8.096649378</v>
      </c>
    </row>
    <row r="123">
      <c r="A123" s="7">
        <v>44725.0</v>
      </c>
      <c r="B123" s="8">
        <v>177.07</v>
      </c>
      <c r="C123" s="8">
        <v>183.85</v>
      </c>
      <c r="D123" s="8">
        <v>164.28</v>
      </c>
      <c r="E123" s="8">
        <v>175.51</v>
      </c>
      <c r="F123" s="8">
        <v>175.51</v>
      </c>
      <c r="G123" s="9">
        <v>5.45084E7</v>
      </c>
      <c r="H123" s="10">
        <f t="shared" si="1"/>
        <v>-4.06144091</v>
      </c>
      <c r="I123" s="2"/>
      <c r="J123" s="7">
        <v>44725.0</v>
      </c>
      <c r="K123" s="11">
        <v>38860.54</v>
      </c>
      <c r="L123" s="11">
        <v>38860.54</v>
      </c>
      <c r="M123" s="11">
        <v>36094.5</v>
      </c>
      <c r="N123" s="11">
        <v>36527.66</v>
      </c>
      <c r="O123" s="11">
        <v>36527.66</v>
      </c>
      <c r="P123" s="8" t="s">
        <v>11</v>
      </c>
      <c r="Q123" s="10">
        <f t="shared" si="2"/>
        <v>-6.003210455</v>
      </c>
      <c r="S123" s="12">
        <v>44725.0</v>
      </c>
      <c r="T123" s="13">
        <v>245.11</v>
      </c>
      <c r="U123" s="13">
        <v>255.3</v>
      </c>
      <c r="V123" s="13">
        <v>241.51</v>
      </c>
      <c r="W123" s="13">
        <v>247.65</v>
      </c>
      <c r="X123" s="13">
        <v>242.94</v>
      </c>
      <c r="Y123" s="14">
        <v>1.84153E8</v>
      </c>
      <c r="Z123" s="15">
        <f t="shared" si="3"/>
        <v>-2.111370779</v>
      </c>
    </row>
    <row r="124">
      <c r="A124" s="7">
        <v>44718.0</v>
      </c>
      <c r="B124" s="8">
        <v>202.09</v>
      </c>
      <c r="C124" s="8">
        <v>207.38</v>
      </c>
      <c r="D124" s="8">
        <v>180.85</v>
      </c>
      <c r="E124" s="8">
        <v>182.94</v>
      </c>
      <c r="F124" s="8">
        <v>182.94</v>
      </c>
      <c r="G124" s="9">
        <v>3.74702E7</v>
      </c>
      <c r="H124" s="10">
        <f t="shared" si="1"/>
        <v>-8.06111167</v>
      </c>
      <c r="I124" s="2"/>
      <c r="J124" s="7">
        <v>44718.0</v>
      </c>
      <c r="K124" s="11">
        <v>40945.39</v>
      </c>
      <c r="L124" s="11">
        <v>41526.25</v>
      </c>
      <c r="M124" s="11">
        <v>38833.48</v>
      </c>
      <c r="N124" s="11">
        <v>38860.54</v>
      </c>
      <c r="O124" s="11">
        <v>38860.54</v>
      </c>
      <c r="P124" s="8" t="s">
        <v>11</v>
      </c>
      <c r="Q124" s="10">
        <f t="shared" si="2"/>
        <v>-5.091782005</v>
      </c>
      <c r="S124" s="12">
        <v>44718.0</v>
      </c>
      <c r="T124" s="13">
        <v>272.06</v>
      </c>
      <c r="U124" s="13">
        <v>274.18</v>
      </c>
      <c r="V124" s="13">
        <v>252.53</v>
      </c>
      <c r="W124" s="13">
        <v>252.99</v>
      </c>
      <c r="X124" s="13">
        <v>248.18</v>
      </c>
      <c r="Y124" s="14">
        <v>1.204958E8</v>
      </c>
      <c r="Z124" s="15">
        <f t="shared" si="3"/>
        <v>-6.30474177</v>
      </c>
    </row>
    <row r="125">
      <c r="A125" s="7">
        <v>44711.0</v>
      </c>
      <c r="B125" s="8">
        <v>196.18</v>
      </c>
      <c r="C125" s="8">
        <v>205.47</v>
      </c>
      <c r="D125" s="8">
        <v>190.8</v>
      </c>
      <c r="E125" s="8">
        <v>198.98</v>
      </c>
      <c r="F125" s="8">
        <v>198.98</v>
      </c>
      <c r="G125" s="9">
        <v>3.66296E7</v>
      </c>
      <c r="H125" s="10">
        <f t="shared" si="1"/>
        <v>1.941697833</v>
      </c>
      <c r="I125" s="2"/>
      <c r="J125" s="16">
        <v>44711.0</v>
      </c>
      <c r="K125" s="11">
        <v>41391.27</v>
      </c>
      <c r="L125" s="11">
        <v>41622.86</v>
      </c>
      <c r="M125" s="11">
        <v>40471.2</v>
      </c>
      <c r="N125" s="11">
        <v>40945.39</v>
      </c>
      <c r="O125" s="11">
        <v>40945.39</v>
      </c>
      <c r="P125" s="8" t="s">
        <v>11</v>
      </c>
      <c r="Q125" s="10">
        <f t="shared" si="2"/>
        <v>-1.077231986</v>
      </c>
      <c r="S125" s="17">
        <v>44711.0</v>
      </c>
      <c r="T125" s="13">
        <v>272.53</v>
      </c>
      <c r="U125" s="13">
        <v>277.69</v>
      </c>
      <c r="V125" s="13">
        <v>261.6</v>
      </c>
      <c r="W125" s="13">
        <v>270.02</v>
      </c>
      <c r="X125" s="13">
        <v>264.88</v>
      </c>
      <c r="Y125" s="14">
        <v>1.351871E8</v>
      </c>
      <c r="Z125" s="15">
        <f t="shared" si="3"/>
        <v>-1.178928518</v>
      </c>
    </row>
    <row r="126">
      <c r="A126" s="7">
        <v>44704.0</v>
      </c>
      <c r="B126" s="8">
        <v>186.15</v>
      </c>
      <c r="C126" s="8">
        <v>195.25</v>
      </c>
      <c r="D126" s="8">
        <v>177.17</v>
      </c>
      <c r="E126" s="8">
        <v>195.19</v>
      </c>
      <c r="F126" s="8">
        <v>195.19</v>
      </c>
      <c r="G126" s="9">
        <v>4.24664E7</v>
      </c>
      <c r="H126" s="10">
        <f t="shared" si="1"/>
        <v>4.743761739</v>
      </c>
      <c r="I126" s="2"/>
      <c r="J126" s="16">
        <v>44704.0</v>
      </c>
      <c r="K126" s="11">
        <v>38831.65</v>
      </c>
      <c r="L126" s="11">
        <v>41391.65</v>
      </c>
      <c r="M126" s="11">
        <v>38404.76</v>
      </c>
      <c r="N126" s="11">
        <v>41391.27</v>
      </c>
      <c r="O126" s="11">
        <v>41391.27</v>
      </c>
      <c r="P126" s="8" t="s">
        <v>11</v>
      </c>
      <c r="Q126" s="10">
        <f t="shared" si="2"/>
        <v>6.591581867</v>
      </c>
      <c r="S126" s="17">
        <v>44704.0</v>
      </c>
      <c r="T126" s="13">
        <v>255.49</v>
      </c>
      <c r="U126" s="13">
        <v>273.34</v>
      </c>
      <c r="V126" s="13">
        <v>253.43</v>
      </c>
      <c r="W126" s="13">
        <v>273.24</v>
      </c>
      <c r="X126" s="13">
        <v>268.04</v>
      </c>
      <c r="Y126" s="14">
        <v>1.426801E8</v>
      </c>
      <c r="Z126" s="15">
        <f t="shared" si="3"/>
        <v>8.43919411</v>
      </c>
    </row>
    <row r="127">
      <c r="A127" s="16">
        <v>44697.0</v>
      </c>
      <c r="B127" s="8">
        <v>193.3</v>
      </c>
      <c r="C127" s="8">
        <v>195.89</v>
      </c>
      <c r="D127" s="8">
        <v>175.71</v>
      </c>
      <c r="E127" s="8">
        <v>186.35</v>
      </c>
      <c r="F127" s="8">
        <v>186.35</v>
      </c>
      <c r="G127" s="9">
        <v>5.65652E7</v>
      </c>
      <c r="H127" s="10">
        <f t="shared" si="1"/>
        <v>-0.6874866766</v>
      </c>
      <c r="I127" s="2"/>
      <c r="J127" s="16">
        <v>44697.0</v>
      </c>
      <c r="K127" s="11">
        <v>40022.27</v>
      </c>
      <c r="L127" s="11">
        <v>40623.61</v>
      </c>
      <c r="M127" s="11">
        <v>37901.3</v>
      </c>
      <c r="N127" s="11">
        <v>38831.65</v>
      </c>
      <c r="O127" s="11">
        <v>38831.65</v>
      </c>
      <c r="P127" s="8" t="s">
        <v>11</v>
      </c>
      <c r="Q127" s="10">
        <f t="shared" si="2"/>
        <v>-2.974893728</v>
      </c>
      <c r="S127" s="17">
        <v>44697.0</v>
      </c>
      <c r="T127" s="13">
        <v>259.96</v>
      </c>
      <c r="U127" s="13">
        <v>268.33</v>
      </c>
      <c r="V127" s="13">
        <v>246.44</v>
      </c>
      <c r="W127" s="13">
        <v>252.56</v>
      </c>
      <c r="X127" s="13">
        <v>247.18</v>
      </c>
      <c r="Y127" s="14">
        <v>1.646273E8</v>
      </c>
      <c r="Z127" s="15">
        <f t="shared" si="3"/>
        <v>-3.279073407</v>
      </c>
    </row>
    <row r="128">
      <c r="A128" s="16">
        <v>44690.0</v>
      </c>
      <c r="B128" s="8">
        <v>177.66</v>
      </c>
      <c r="C128" s="8">
        <v>187.77</v>
      </c>
      <c r="D128" s="8">
        <v>162.71</v>
      </c>
      <c r="E128" s="8">
        <v>187.64</v>
      </c>
      <c r="F128" s="8">
        <v>187.64</v>
      </c>
      <c r="G128" s="9">
        <v>7.13791E7</v>
      </c>
      <c r="H128" s="10">
        <f t="shared" si="1"/>
        <v>3.685693761</v>
      </c>
      <c r="I128" s="2"/>
      <c r="J128" s="16">
        <v>44690.0</v>
      </c>
      <c r="K128" s="11">
        <v>41057.46</v>
      </c>
      <c r="L128" s="11">
        <v>41057.46</v>
      </c>
      <c r="M128" s="11">
        <v>38233.97</v>
      </c>
      <c r="N128" s="11">
        <v>40022.27</v>
      </c>
      <c r="O128" s="11">
        <v>40022.27</v>
      </c>
      <c r="P128" s="8" t="s">
        <v>11</v>
      </c>
      <c r="Q128" s="10">
        <f t="shared" si="2"/>
        <v>-2.521320121</v>
      </c>
      <c r="S128" s="17">
        <v>44690.0</v>
      </c>
      <c r="T128" s="13">
        <v>270.06</v>
      </c>
      <c r="U128" s="13">
        <v>273.75</v>
      </c>
      <c r="V128" s="13">
        <v>250.02</v>
      </c>
      <c r="W128" s="13">
        <v>261.12</v>
      </c>
      <c r="X128" s="13">
        <v>255.56</v>
      </c>
      <c r="Y128" s="14">
        <v>2.219972E8</v>
      </c>
      <c r="Z128" s="15">
        <f t="shared" si="3"/>
        <v>-4.953882773</v>
      </c>
    </row>
    <row r="129">
      <c r="A129" s="16">
        <v>44683.0</v>
      </c>
      <c r="B129" s="8">
        <v>191.71</v>
      </c>
      <c r="C129" s="8">
        <v>204.38</v>
      </c>
      <c r="D129" s="8">
        <v>175.81</v>
      </c>
      <c r="E129" s="8">
        <v>180.97</v>
      </c>
      <c r="F129" s="8">
        <v>180.97</v>
      </c>
      <c r="G129" s="9">
        <v>6.98066E7</v>
      </c>
      <c r="H129" s="10">
        <f t="shared" si="1"/>
        <v>-4.932758983</v>
      </c>
      <c r="I129" s="2"/>
      <c r="J129" s="16">
        <v>44683.0</v>
      </c>
      <c r="K129" s="11">
        <v>41343.97</v>
      </c>
      <c r="L129" s="11">
        <v>43118.0</v>
      </c>
      <c r="M129" s="11">
        <v>40513.37</v>
      </c>
      <c r="N129" s="11">
        <v>41057.46</v>
      </c>
      <c r="O129" s="11">
        <v>41057.46</v>
      </c>
      <c r="P129" s="8" t="s">
        <v>11</v>
      </c>
      <c r="Q129" s="10">
        <f t="shared" si="2"/>
        <v>-0.6929910214</v>
      </c>
      <c r="S129" s="17">
        <v>44683.0</v>
      </c>
      <c r="T129" s="13">
        <v>277.71</v>
      </c>
      <c r="U129" s="13">
        <v>290.88</v>
      </c>
      <c r="V129" s="13">
        <v>271.27</v>
      </c>
      <c r="W129" s="13">
        <v>274.73</v>
      </c>
      <c r="X129" s="13">
        <v>268.88</v>
      </c>
      <c r="Y129" s="14">
        <v>1.757697E8</v>
      </c>
      <c r="Z129" s="15">
        <f t="shared" si="3"/>
        <v>-1.005117632</v>
      </c>
    </row>
    <row r="130">
      <c r="A130" s="16">
        <v>44676.0</v>
      </c>
      <c r="B130" s="8">
        <v>213.81</v>
      </c>
      <c r="C130" s="8">
        <v>216.66</v>
      </c>
      <c r="D130" s="8">
        <v>185.6</v>
      </c>
      <c r="E130" s="8">
        <v>190.36</v>
      </c>
      <c r="F130" s="8">
        <v>190.36</v>
      </c>
      <c r="G130" s="9">
        <v>1.085236E8</v>
      </c>
      <c r="H130" s="10">
        <f t="shared" si="1"/>
        <v>-11.67409057</v>
      </c>
      <c r="I130" s="2"/>
      <c r="J130" s="7">
        <v>44676.0</v>
      </c>
      <c r="K130" s="11">
        <v>42808.72</v>
      </c>
      <c r="L130" s="11">
        <v>43104.36</v>
      </c>
      <c r="M130" s="11">
        <v>41276.81</v>
      </c>
      <c r="N130" s="11">
        <v>41343.97</v>
      </c>
      <c r="O130" s="11">
        <v>41343.97</v>
      </c>
      <c r="P130" s="8" t="s">
        <v>11</v>
      </c>
      <c r="Q130" s="10">
        <f t="shared" si="2"/>
        <v>-3.42161597</v>
      </c>
      <c r="S130" s="12">
        <v>44676.0</v>
      </c>
      <c r="T130" s="13">
        <v>273.29</v>
      </c>
      <c r="U130" s="13">
        <v>290.98</v>
      </c>
      <c r="V130" s="13">
        <v>270.0</v>
      </c>
      <c r="W130" s="13">
        <v>277.52</v>
      </c>
      <c r="X130" s="13">
        <v>271.61</v>
      </c>
      <c r="Y130" s="14">
        <v>2.163955E8</v>
      </c>
      <c r="Z130" s="15">
        <f t="shared" si="3"/>
        <v>1.275215332</v>
      </c>
    </row>
    <row r="131">
      <c r="A131" s="16">
        <v>44669.0</v>
      </c>
      <c r="B131" s="8">
        <v>340.0</v>
      </c>
      <c r="C131" s="8">
        <v>351.68</v>
      </c>
      <c r="D131" s="8">
        <v>210.05</v>
      </c>
      <c r="E131" s="8">
        <v>215.52</v>
      </c>
      <c r="F131" s="8">
        <v>215.52</v>
      </c>
      <c r="G131" s="9">
        <v>2.504161E8</v>
      </c>
      <c r="H131" s="10">
        <f t="shared" si="1"/>
        <v>-36.82173951</v>
      </c>
      <c r="I131" s="2"/>
      <c r="J131" s="7">
        <v>44669.0</v>
      </c>
      <c r="K131" s="11">
        <v>44180.85</v>
      </c>
      <c r="L131" s="11">
        <v>45320.56</v>
      </c>
      <c r="M131" s="11">
        <v>42779.74</v>
      </c>
      <c r="N131" s="11">
        <v>42808.72</v>
      </c>
      <c r="O131" s="11">
        <v>42808.72</v>
      </c>
      <c r="P131" s="8" t="s">
        <v>11</v>
      </c>
      <c r="Q131" s="10">
        <f t="shared" si="2"/>
        <v>-3.10571209</v>
      </c>
      <c r="S131" s="12">
        <v>44669.0</v>
      </c>
      <c r="T131" s="13">
        <v>278.91</v>
      </c>
      <c r="U131" s="13">
        <v>293.3</v>
      </c>
      <c r="V131" s="13">
        <v>273.38</v>
      </c>
      <c r="W131" s="13">
        <v>274.03</v>
      </c>
      <c r="X131" s="13">
        <v>268.19</v>
      </c>
      <c r="Y131" s="14">
        <v>1.248428E8</v>
      </c>
      <c r="Z131" s="15">
        <f t="shared" si="3"/>
        <v>-2.073976704</v>
      </c>
    </row>
    <row r="132">
      <c r="A132" s="7">
        <v>44662.0</v>
      </c>
      <c r="B132" s="8">
        <v>350.0</v>
      </c>
      <c r="C132" s="8">
        <v>359.41</v>
      </c>
      <c r="D132" s="8">
        <v>339.86</v>
      </c>
      <c r="E132" s="8">
        <v>341.13</v>
      </c>
      <c r="F132" s="8">
        <v>341.13</v>
      </c>
      <c r="G132" s="9">
        <v>1.51762E7</v>
      </c>
      <c r="H132" s="10">
        <f t="shared" si="1"/>
        <v>-4.144655502</v>
      </c>
      <c r="I132" s="2"/>
      <c r="J132" s="7">
        <v>44662.0</v>
      </c>
      <c r="K132" s="11">
        <v>44927.4</v>
      </c>
      <c r="L132" s="11">
        <v>44927.4</v>
      </c>
      <c r="M132" s="11">
        <v>43968.1</v>
      </c>
      <c r="N132" s="11">
        <v>44180.85</v>
      </c>
      <c r="O132" s="11">
        <v>44180.85</v>
      </c>
      <c r="P132" s="8" t="s">
        <v>11</v>
      </c>
      <c r="Q132" s="10">
        <f t="shared" si="2"/>
        <v>-1.661680845</v>
      </c>
      <c r="S132" s="12">
        <v>44662.0</v>
      </c>
      <c r="T132" s="13">
        <v>291.79</v>
      </c>
      <c r="U132" s="13">
        <v>292.61</v>
      </c>
      <c r="V132" s="13">
        <v>279.32</v>
      </c>
      <c r="W132" s="13">
        <v>279.83</v>
      </c>
      <c r="X132" s="13">
        <v>273.87</v>
      </c>
      <c r="Y132" s="14">
        <v>1.156648E8</v>
      </c>
      <c r="Z132" s="15">
        <f t="shared" si="3"/>
        <v>-5.770024773</v>
      </c>
    </row>
    <row r="133">
      <c r="A133" s="7">
        <v>44655.0</v>
      </c>
      <c r="B133" s="8">
        <v>373.55</v>
      </c>
      <c r="C133" s="8">
        <v>396.02</v>
      </c>
      <c r="D133" s="8">
        <v>353.69</v>
      </c>
      <c r="E133" s="8">
        <v>355.88</v>
      </c>
      <c r="F133" s="8">
        <v>355.88</v>
      </c>
      <c r="G133" s="9">
        <v>2.45653E7</v>
      </c>
      <c r="H133" s="10">
        <f t="shared" si="1"/>
        <v>-4.709882989</v>
      </c>
      <c r="I133" s="2"/>
      <c r="J133" s="7">
        <v>44655.0</v>
      </c>
      <c r="K133" s="11">
        <v>45803.71</v>
      </c>
      <c r="L133" s="11">
        <v>46267.75</v>
      </c>
      <c r="M133" s="11">
        <v>44535.29</v>
      </c>
      <c r="N133" s="11">
        <v>44927.4</v>
      </c>
      <c r="O133" s="11">
        <v>44927.4</v>
      </c>
      <c r="P133" s="8" t="s">
        <v>11</v>
      </c>
      <c r="Q133" s="10">
        <f t="shared" si="2"/>
        <v>-1.913185635</v>
      </c>
      <c r="S133" s="12">
        <v>44655.0</v>
      </c>
      <c r="T133" s="13">
        <v>310.09</v>
      </c>
      <c r="U133" s="13">
        <v>315.11</v>
      </c>
      <c r="V133" s="13">
        <v>296.28</v>
      </c>
      <c r="W133" s="13">
        <v>296.97</v>
      </c>
      <c r="X133" s="13">
        <v>290.64</v>
      </c>
      <c r="Y133" s="14">
        <v>1.433298E8</v>
      </c>
      <c r="Z133" s="15">
        <f t="shared" si="3"/>
        <v>-4.025360763</v>
      </c>
    </row>
    <row r="134">
      <c r="A134" s="7">
        <v>44648.0</v>
      </c>
      <c r="B134" s="8">
        <v>375.23</v>
      </c>
      <c r="C134" s="8">
        <v>396.5</v>
      </c>
      <c r="D134" s="8">
        <v>366.73</v>
      </c>
      <c r="E134" s="8">
        <v>373.47</v>
      </c>
      <c r="F134" s="8">
        <v>373.47</v>
      </c>
      <c r="G134" s="9">
        <v>2.30063E7</v>
      </c>
      <c r="H134" s="10">
        <f t="shared" si="1"/>
        <v>-0.1016450448</v>
      </c>
      <c r="I134" s="2"/>
      <c r="J134" s="7">
        <v>44648.0</v>
      </c>
      <c r="K134" s="11">
        <v>45692.83</v>
      </c>
      <c r="L134" s="11">
        <v>46793.6</v>
      </c>
      <c r="M134" s="11">
        <v>45397.11</v>
      </c>
      <c r="N134" s="11">
        <v>45803.71</v>
      </c>
      <c r="O134" s="11">
        <v>45803.71</v>
      </c>
      <c r="P134" s="8" t="s">
        <v>11</v>
      </c>
      <c r="Q134" s="10">
        <f t="shared" si="2"/>
        <v>0.2426638928</v>
      </c>
      <c r="S134" s="12">
        <v>44648.0</v>
      </c>
      <c r="T134" s="13">
        <v>304.33</v>
      </c>
      <c r="U134" s="13">
        <v>315.95</v>
      </c>
      <c r="V134" s="13">
        <v>304.33</v>
      </c>
      <c r="W134" s="13">
        <v>309.42</v>
      </c>
      <c r="X134" s="13">
        <v>302.83</v>
      </c>
      <c r="Y134" s="14">
        <v>1.486678E8</v>
      </c>
      <c r="Z134" s="15">
        <f t="shared" si="3"/>
        <v>1.890918879</v>
      </c>
    </row>
    <row r="135">
      <c r="A135" s="7">
        <v>44641.0</v>
      </c>
      <c r="B135" s="8">
        <v>378.02</v>
      </c>
      <c r="C135" s="8">
        <v>386.66</v>
      </c>
      <c r="D135" s="8">
        <v>366.43</v>
      </c>
      <c r="E135" s="8">
        <v>373.85</v>
      </c>
      <c r="F135" s="8">
        <v>373.85</v>
      </c>
      <c r="G135" s="9">
        <v>2.03013E7</v>
      </c>
      <c r="H135" s="10">
        <f t="shared" si="1"/>
        <v>-1.773515502</v>
      </c>
      <c r="I135" s="2"/>
      <c r="J135" s="7">
        <v>44641.0</v>
      </c>
      <c r="K135" s="11">
        <v>45009.6</v>
      </c>
      <c r="L135" s="11">
        <v>45744.32</v>
      </c>
      <c r="M135" s="11">
        <v>44559.02</v>
      </c>
      <c r="N135" s="11">
        <v>45692.83</v>
      </c>
      <c r="O135" s="11">
        <v>45692.83</v>
      </c>
      <c r="P135" s="8" t="s">
        <v>11</v>
      </c>
      <c r="Q135" s="10">
        <f t="shared" si="2"/>
        <v>1.517965056</v>
      </c>
      <c r="S135" s="12">
        <v>44641.0</v>
      </c>
      <c r="T135" s="13">
        <v>298.89</v>
      </c>
      <c r="U135" s="13">
        <v>305.5</v>
      </c>
      <c r="V135" s="13">
        <v>294.9</v>
      </c>
      <c r="W135" s="13">
        <v>303.68</v>
      </c>
      <c r="X135" s="13">
        <v>297.21</v>
      </c>
      <c r="Y135" s="14">
        <v>1.287173E8</v>
      </c>
      <c r="Z135" s="15">
        <f t="shared" si="3"/>
        <v>1.081522294</v>
      </c>
    </row>
    <row r="136">
      <c r="A136" s="7">
        <v>44634.0</v>
      </c>
      <c r="B136" s="8">
        <v>338.72</v>
      </c>
      <c r="C136" s="8">
        <v>381.8</v>
      </c>
      <c r="D136" s="8">
        <v>329.82</v>
      </c>
      <c r="E136" s="8">
        <v>380.6</v>
      </c>
      <c r="F136" s="8">
        <v>380.6</v>
      </c>
      <c r="G136" s="9">
        <v>3.2494E7</v>
      </c>
      <c r="H136" s="10">
        <f t="shared" si="1"/>
        <v>11.83591913</v>
      </c>
      <c r="I136" s="2"/>
      <c r="J136" s="7">
        <v>44634.0</v>
      </c>
      <c r="K136" s="11">
        <v>42305.63</v>
      </c>
      <c r="L136" s="11">
        <v>45033.42</v>
      </c>
      <c r="M136" s="11">
        <v>40095.94</v>
      </c>
      <c r="N136" s="11">
        <v>45009.6</v>
      </c>
      <c r="O136" s="11">
        <v>45009.6</v>
      </c>
      <c r="P136" s="8" t="s">
        <v>11</v>
      </c>
      <c r="Q136" s="10">
        <f t="shared" si="2"/>
        <v>6.391513375</v>
      </c>
      <c r="S136" s="12">
        <v>44634.0</v>
      </c>
      <c r="T136" s="13">
        <v>280.34</v>
      </c>
      <c r="U136" s="13">
        <v>301.0</v>
      </c>
      <c r="V136" s="13">
        <v>275.82</v>
      </c>
      <c r="W136" s="13">
        <v>300.43</v>
      </c>
      <c r="X136" s="13">
        <v>294.03</v>
      </c>
      <c r="Y136" s="14">
        <v>1.769393E8</v>
      </c>
      <c r="Z136" s="15">
        <f t="shared" si="3"/>
        <v>7.271068953</v>
      </c>
    </row>
    <row r="137">
      <c r="A137" s="7">
        <v>44627.0</v>
      </c>
      <c r="B137" s="8">
        <v>360.41</v>
      </c>
      <c r="C137" s="8">
        <v>367.02</v>
      </c>
      <c r="D137" s="8">
        <v>340.0</v>
      </c>
      <c r="E137" s="8">
        <v>340.32</v>
      </c>
      <c r="F137" s="8">
        <v>340.32</v>
      </c>
      <c r="G137" s="9">
        <v>2.8285E7</v>
      </c>
      <c r="H137" s="10">
        <f t="shared" si="1"/>
        <v>-5.9187792</v>
      </c>
      <c r="I137" s="2"/>
      <c r="J137" s="7">
        <v>44627.0</v>
      </c>
      <c r="K137" s="11">
        <v>43535.76</v>
      </c>
      <c r="L137" s="11">
        <v>43660.35</v>
      </c>
      <c r="M137" s="11">
        <v>41822.81</v>
      </c>
      <c r="N137" s="11">
        <v>42305.63</v>
      </c>
      <c r="O137" s="11">
        <v>42305.63</v>
      </c>
      <c r="P137" s="8" t="s">
        <v>11</v>
      </c>
      <c r="Q137" s="10">
        <f t="shared" si="2"/>
        <v>-2.82556225</v>
      </c>
      <c r="S137" s="12">
        <v>44627.0</v>
      </c>
      <c r="T137" s="13">
        <v>288.53</v>
      </c>
      <c r="U137" s="13">
        <v>289.69</v>
      </c>
      <c r="V137" s="13">
        <v>270.0</v>
      </c>
      <c r="W137" s="13">
        <v>280.07</v>
      </c>
      <c r="X137" s="13">
        <v>274.1</v>
      </c>
      <c r="Y137" s="14">
        <v>1.843585E8</v>
      </c>
      <c r="Z137" s="15">
        <f t="shared" si="3"/>
        <v>-3.377044557</v>
      </c>
    </row>
    <row r="138">
      <c r="A138" s="7">
        <v>44620.0</v>
      </c>
      <c r="B138" s="8">
        <v>387.33</v>
      </c>
      <c r="C138" s="8">
        <v>397.75</v>
      </c>
      <c r="D138" s="8">
        <v>357.17</v>
      </c>
      <c r="E138" s="8">
        <v>361.73</v>
      </c>
      <c r="F138" s="8">
        <v>361.73</v>
      </c>
      <c r="G138" s="9">
        <v>2.50845E7</v>
      </c>
      <c r="H138" s="10">
        <f t="shared" si="1"/>
        <v>-7.438587513</v>
      </c>
      <c r="I138" s="2"/>
      <c r="J138" s="7">
        <v>44620.0</v>
      </c>
      <c r="K138" s="11">
        <v>44260.12</v>
      </c>
      <c r="L138" s="11">
        <v>44597.15</v>
      </c>
      <c r="M138" s="11">
        <v>43121.18</v>
      </c>
      <c r="N138" s="11">
        <v>43535.76</v>
      </c>
      <c r="O138" s="11">
        <v>43535.76</v>
      </c>
      <c r="P138" s="8" t="s">
        <v>11</v>
      </c>
      <c r="Q138" s="10">
        <f t="shared" si="2"/>
        <v>-1.636597461</v>
      </c>
      <c r="S138" s="12">
        <v>44620.0</v>
      </c>
      <c r="T138" s="13">
        <v>294.31</v>
      </c>
      <c r="U138" s="13">
        <v>303.13</v>
      </c>
      <c r="V138" s="13">
        <v>287.17</v>
      </c>
      <c r="W138" s="13">
        <v>289.86</v>
      </c>
      <c r="X138" s="13">
        <v>283.68</v>
      </c>
      <c r="Y138" s="14">
        <v>1.573893E8</v>
      </c>
      <c r="Z138" s="15">
        <f t="shared" si="3"/>
        <v>-2.505412929</v>
      </c>
    </row>
    <row r="139">
      <c r="A139" s="7">
        <v>44613.0</v>
      </c>
      <c r="B139" s="8">
        <v>388.95</v>
      </c>
      <c r="C139" s="8">
        <v>392.42</v>
      </c>
      <c r="D139" s="8">
        <v>354.72</v>
      </c>
      <c r="E139" s="8">
        <v>390.8</v>
      </c>
      <c r="F139" s="8">
        <v>390.8</v>
      </c>
      <c r="G139" s="9">
        <v>2.32221E7</v>
      </c>
      <c r="H139" s="10">
        <f t="shared" si="1"/>
        <v>-0.1252268139</v>
      </c>
      <c r="I139" s="2"/>
      <c r="J139" s="7">
        <v>44613.0</v>
      </c>
      <c r="K139" s="11">
        <v>43866.56</v>
      </c>
      <c r="L139" s="11">
        <v>44263.49</v>
      </c>
      <c r="M139" s="11">
        <v>41374.95</v>
      </c>
      <c r="N139" s="11">
        <v>44260.12</v>
      </c>
      <c r="O139" s="11">
        <v>44260.12</v>
      </c>
      <c r="P139" s="8" t="s">
        <v>11</v>
      </c>
      <c r="Q139" s="10">
        <f t="shared" si="2"/>
        <v>0.8971754339</v>
      </c>
      <c r="S139" s="12">
        <v>44613.0</v>
      </c>
      <c r="T139" s="13">
        <v>285.0</v>
      </c>
      <c r="U139" s="13">
        <v>297.63</v>
      </c>
      <c r="V139" s="13">
        <v>271.52</v>
      </c>
      <c r="W139" s="13">
        <v>297.31</v>
      </c>
      <c r="X139" s="13">
        <v>290.97</v>
      </c>
      <c r="Y139" s="14">
        <v>1.690837E8</v>
      </c>
      <c r="Z139" s="15">
        <f t="shared" si="3"/>
        <v>3.470715835</v>
      </c>
    </row>
    <row r="140">
      <c r="A140" s="7">
        <v>44606.0</v>
      </c>
      <c r="B140" s="8">
        <v>387.59</v>
      </c>
      <c r="C140" s="8">
        <v>409.36</v>
      </c>
      <c r="D140" s="8">
        <v>385.7</v>
      </c>
      <c r="E140" s="8">
        <v>391.29</v>
      </c>
      <c r="F140" s="8">
        <v>391.29</v>
      </c>
      <c r="G140" s="9">
        <v>2.93431E7</v>
      </c>
      <c r="H140" s="10">
        <f t="shared" si="1"/>
        <v>-0.005111037285</v>
      </c>
      <c r="I140" s="2"/>
      <c r="J140" s="7">
        <v>44606.0</v>
      </c>
      <c r="K140" s="11">
        <v>44660.3</v>
      </c>
      <c r="L140" s="11">
        <v>45406.59</v>
      </c>
      <c r="M140" s="11">
        <v>43654.45</v>
      </c>
      <c r="N140" s="11">
        <v>43866.56</v>
      </c>
      <c r="O140" s="11">
        <v>43866.56</v>
      </c>
      <c r="P140" s="8" t="s">
        <v>11</v>
      </c>
      <c r="Q140" s="10">
        <f t="shared" si="2"/>
        <v>-1.77728318</v>
      </c>
      <c r="S140" s="12">
        <v>44606.0</v>
      </c>
      <c r="T140" s="13">
        <v>293.77</v>
      </c>
      <c r="U140" s="13">
        <v>300.87</v>
      </c>
      <c r="V140" s="13">
        <v>286.31</v>
      </c>
      <c r="W140" s="13">
        <v>287.93</v>
      </c>
      <c r="X140" s="13">
        <v>281.21</v>
      </c>
      <c r="Y140" s="14">
        <v>1.601255E8</v>
      </c>
      <c r="Z140" s="15">
        <f t="shared" si="3"/>
        <v>-2.411854525</v>
      </c>
    </row>
    <row r="141">
      <c r="A141" s="7">
        <v>44599.0</v>
      </c>
      <c r="B141" s="8">
        <v>410.17</v>
      </c>
      <c r="C141" s="8">
        <v>412.98</v>
      </c>
      <c r="D141" s="8">
        <v>387.65</v>
      </c>
      <c r="E141" s="8">
        <v>391.31</v>
      </c>
      <c r="F141" s="8">
        <v>391.31</v>
      </c>
      <c r="G141" s="9">
        <v>3.88014E7</v>
      </c>
      <c r="H141" s="10">
        <f t="shared" si="1"/>
        <v>-4.598093473</v>
      </c>
      <c r="I141" s="2"/>
      <c r="J141" s="7">
        <v>44599.0</v>
      </c>
      <c r="K141" s="11">
        <v>45244.28</v>
      </c>
      <c r="L141" s="11">
        <v>46448.54</v>
      </c>
      <c r="M141" s="11">
        <v>44478.06</v>
      </c>
      <c r="N141" s="11">
        <v>44660.3</v>
      </c>
      <c r="O141" s="11">
        <v>44660.3</v>
      </c>
      <c r="P141" s="8" t="s">
        <v>11</v>
      </c>
      <c r="Q141" s="10">
        <f t="shared" si="2"/>
        <v>-1.290726695</v>
      </c>
      <c r="S141" s="12">
        <v>44599.0</v>
      </c>
      <c r="T141" s="13">
        <v>306.17</v>
      </c>
      <c r="U141" s="13">
        <v>311.93</v>
      </c>
      <c r="V141" s="13">
        <v>294.22</v>
      </c>
      <c r="W141" s="13">
        <v>295.04</v>
      </c>
      <c r="X141" s="13">
        <v>288.16</v>
      </c>
      <c r="Y141" s="14">
        <v>1.76801E8</v>
      </c>
      <c r="Z141" s="15">
        <f t="shared" si="3"/>
        <v>-3.560910308</v>
      </c>
    </row>
    <row r="142">
      <c r="A142" s="7">
        <v>44592.0</v>
      </c>
      <c r="B142" s="8">
        <v>401.97</v>
      </c>
      <c r="C142" s="8">
        <v>458.48</v>
      </c>
      <c r="D142" s="8">
        <v>396.64</v>
      </c>
      <c r="E142" s="8">
        <v>410.17</v>
      </c>
      <c r="F142" s="8">
        <v>410.17</v>
      </c>
      <c r="G142" s="9">
        <v>7.46566E7</v>
      </c>
      <c r="H142" s="10">
        <f t="shared" si="1"/>
        <v>6.715058799</v>
      </c>
      <c r="I142" s="2"/>
      <c r="J142" s="7">
        <v>44592.0</v>
      </c>
      <c r="K142" s="11">
        <v>44400.43</v>
      </c>
      <c r="L142" s="11">
        <v>46110.28</v>
      </c>
      <c r="M142" s="11">
        <v>43559.86</v>
      </c>
      <c r="N142" s="11">
        <v>45244.28</v>
      </c>
      <c r="O142" s="11">
        <v>45244.28</v>
      </c>
      <c r="P142" s="8" t="s">
        <v>11</v>
      </c>
      <c r="Q142" s="10">
        <f t="shared" si="2"/>
        <v>1.900544657</v>
      </c>
      <c r="S142" s="12">
        <v>44592.0</v>
      </c>
      <c r="T142" s="13">
        <v>308.95</v>
      </c>
      <c r="U142" s="13">
        <v>315.12</v>
      </c>
      <c r="V142" s="13">
        <v>299.96</v>
      </c>
      <c r="W142" s="13">
        <v>305.94</v>
      </c>
      <c r="X142" s="13">
        <v>298.8</v>
      </c>
      <c r="Y142" s="14">
        <v>2.028574E8</v>
      </c>
      <c r="Z142" s="15">
        <f t="shared" si="3"/>
        <v>-0.7539774803</v>
      </c>
    </row>
    <row r="143">
      <c r="A143" s="7">
        <v>44585.0</v>
      </c>
      <c r="B143" s="8">
        <v>383.91</v>
      </c>
      <c r="C143" s="8">
        <v>394.8</v>
      </c>
      <c r="D143" s="8">
        <v>351.46</v>
      </c>
      <c r="E143" s="8">
        <v>384.36</v>
      </c>
      <c r="F143" s="8">
        <v>384.36</v>
      </c>
      <c r="G143" s="9">
        <v>9.64671E7</v>
      </c>
      <c r="H143" s="10">
        <f t="shared" si="1"/>
        <v>-3.305660377</v>
      </c>
      <c r="I143" s="2"/>
      <c r="J143" s="7">
        <v>44585.0</v>
      </c>
      <c r="K143" s="11">
        <v>44219.81</v>
      </c>
      <c r="L143" s="11">
        <v>44855.25</v>
      </c>
      <c r="M143" s="11">
        <v>42423.73</v>
      </c>
      <c r="N143" s="11">
        <v>44400.43</v>
      </c>
      <c r="O143" s="11">
        <v>44400.43</v>
      </c>
      <c r="P143" s="8" t="s">
        <v>11</v>
      </c>
      <c r="Q143" s="10">
        <f t="shared" si="2"/>
        <v>0.4084594665</v>
      </c>
      <c r="S143" s="12">
        <v>44585.0</v>
      </c>
      <c r="T143" s="13">
        <v>292.2</v>
      </c>
      <c r="U143" s="13">
        <v>308.5</v>
      </c>
      <c r="V143" s="13">
        <v>276.05</v>
      </c>
      <c r="W143" s="13">
        <v>308.26</v>
      </c>
      <c r="X143" s="13">
        <v>301.07</v>
      </c>
      <c r="Y143" s="14">
        <v>3.52234E8</v>
      </c>
      <c r="Z143" s="15">
        <f t="shared" si="3"/>
        <v>4.133231876</v>
      </c>
    </row>
    <row r="144">
      <c r="A144" s="7">
        <v>44578.0</v>
      </c>
      <c r="B144" s="8">
        <v>520.08</v>
      </c>
      <c r="C144" s="8">
        <v>526.64</v>
      </c>
      <c r="D144" s="8">
        <v>379.99</v>
      </c>
      <c r="E144" s="8">
        <v>397.5</v>
      </c>
      <c r="F144" s="8">
        <v>397.5</v>
      </c>
      <c r="G144" s="9">
        <v>8.07559E7</v>
      </c>
      <c r="H144" s="10">
        <f t="shared" si="1"/>
        <v>-24.38509388</v>
      </c>
      <c r="I144" s="2"/>
      <c r="J144" s="7">
        <v>44578.0</v>
      </c>
      <c r="K144" s="11">
        <v>47103.44</v>
      </c>
      <c r="L144" s="11">
        <v>47103.44</v>
      </c>
      <c r="M144" s="11">
        <v>44203.54</v>
      </c>
      <c r="N144" s="11">
        <v>44219.81</v>
      </c>
      <c r="O144" s="11">
        <v>44219.81</v>
      </c>
      <c r="P144" s="8" t="s">
        <v>11</v>
      </c>
      <c r="Q144" s="10">
        <f t="shared" si="2"/>
        <v>-6.121909568</v>
      </c>
      <c r="S144" s="12">
        <v>44578.0</v>
      </c>
      <c r="T144" s="13">
        <v>304.07</v>
      </c>
      <c r="U144" s="13">
        <v>313.91</v>
      </c>
      <c r="V144" s="13">
        <v>295.61</v>
      </c>
      <c r="W144" s="13">
        <v>296.03</v>
      </c>
      <c r="X144" s="13">
        <v>289.12</v>
      </c>
      <c r="Y144" s="14">
        <v>1.816322E8</v>
      </c>
      <c r="Z144" s="15">
        <f t="shared" si="3"/>
        <v>-4.568259836</v>
      </c>
    </row>
    <row r="145">
      <c r="A145" s="7">
        <v>44571.0</v>
      </c>
      <c r="B145" s="8">
        <v>538.49</v>
      </c>
      <c r="C145" s="8">
        <v>544.27</v>
      </c>
      <c r="D145" s="8">
        <v>511.88</v>
      </c>
      <c r="E145" s="8">
        <v>525.69</v>
      </c>
      <c r="F145" s="8">
        <v>525.69</v>
      </c>
      <c r="G145" s="9">
        <v>2.36875E7</v>
      </c>
      <c r="H145" s="10">
        <f t="shared" si="1"/>
        <v>-2.840720068</v>
      </c>
      <c r="I145" s="2"/>
      <c r="J145" s="7">
        <v>44571.0</v>
      </c>
      <c r="K145" s="11">
        <v>47321.14</v>
      </c>
      <c r="L145" s="11">
        <v>48107.5</v>
      </c>
      <c r="M145" s="11">
        <v>46284.42</v>
      </c>
      <c r="N145" s="11">
        <v>47103.44</v>
      </c>
      <c r="O145" s="11">
        <v>47103.44</v>
      </c>
      <c r="P145" s="8" t="s">
        <v>11</v>
      </c>
      <c r="Q145" s="10">
        <f t="shared" si="2"/>
        <v>-0.4600480884</v>
      </c>
      <c r="S145" s="12">
        <v>44571.0</v>
      </c>
      <c r="T145" s="13">
        <v>309.49</v>
      </c>
      <c r="U145" s="13">
        <v>323.41</v>
      </c>
      <c r="V145" s="13">
        <v>303.75</v>
      </c>
      <c r="W145" s="13">
        <v>310.2</v>
      </c>
      <c r="X145" s="13">
        <v>302.96</v>
      </c>
      <c r="Y145" s="14">
        <v>1.932609E8</v>
      </c>
      <c r="Z145" s="15">
        <f t="shared" si="3"/>
        <v>-1.222653321</v>
      </c>
    </row>
    <row r="146">
      <c r="A146" s="7">
        <v>44564.0</v>
      </c>
      <c r="B146" s="8">
        <v>605.61</v>
      </c>
      <c r="C146" s="8">
        <v>609.99</v>
      </c>
      <c r="D146" s="8">
        <v>538.22</v>
      </c>
      <c r="E146" s="8">
        <v>541.06</v>
      </c>
      <c r="F146" s="8">
        <v>541.06</v>
      </c>
      <c r="G146" s="9">
        <v>2.0704E7</v>
      </c>
      <c r="H146" s="10">
        <f t="shared" si="1"/>
        <v>-10.1885665</v>
      </c>
      <c r="I146" s="2"/>
      <c r="J146" s="7">
        <v>44564.0</v>
      </c>
      <c r="K146" s="11">
        <v>48461.16</v>
      </c>
      <c r="L146" s="11">
        <v>48993.62</v>
      </c>
      <c r="M146" s="11">
        <v>47168.36</v>
      </c>
      <c r="N146" s="11">
        <v>47321.14</v>
      </c>
      <c r="O146" s="11">
        <v>47321.14</v>
      </c>
      <c r="P146" s="8" t="s">
        <v>11</v>
      </c>
      <c r="Q146" s="10">
        <f t="shared" si="2"/>
        <v>-2.352440594</v>
      </c>
      <c r="S146" s="12">
        <v>44564.0</v>
      </c>
      <c r="T146" s="13">
        <v>335.35</v>
      </c>
      <c r="U146" s="13">
        <v>338.0</v>
      </c>
      <c r="V146" s="13">
        <v>310.09</v>
      </c>
      <c r="W146" s="13">
        <v>314.04</v>
      </c>
      <c r="X146" s="13">
        <v>306.71</v>
      </c>
      <c r="Y146" s="14">
        <v>1.739598E8</v>
      </c>
      <c r="Z146" s="15">
        <f t="shared" si="3"/>
        <v>-6.624653697</v>
      </c>
    </row>
    <row r="147">
      <c r="A147" s="7">
        <v>44557.0</v>
      </c>
      <c r="B147" s="8">
        <v>615.0</v>
      </c>
      <c r="C147" s="8">
        <v>620.61</v>
      </c>
      <c r="D147" s="8">
        <v>602.05</v>
      </c>
      <c r="E147" s="8">
        <v>602.44</v>
      </c>
      <c r="F147" s="8">
        <v>602.44</v>
      </c>
      <c r="G147" s="9">
        <v>8852500.0</v>
      </c>
      <c r="H147" s="10">
        <f t="shared" si="1"/>
        <v>-1.897116058</v>
      </c>
      <c r="I147" s="2"/>
      <c r="J147" s="7">
        <v>44557.0</v>
      </c>
      <c r="K147" s="11">
        <v>48171.1</v>
      </c>
      <c r="L147" s="11">
        <v>48941.47</v>
      </c>
      <c r="M147" s="11">
        <v>48171.1</v>
      </c>
      <c r="N147" s="11">
        <v>48461.16</v>
      </c>
      <c r="O147" s="11">
        <v>48461.16</v>
      </c>
      <c r="P147" s="8" t="s">
        <v>11</v>
      </c>
      <c r="Q147" s="10">
        <f t="shared" si="2"/>
        <v>0.6021452697</v>
      </c>
      <c r="S147" s="12">
        <v>44557.0</v>
      </c>
      <c r="T147" s="13">
        <v>335.46</v>
      </c>
      <c r="U147" s="13">
        <v>344.3</v>
      </c>
      <c r="V147" s="13">
        <v>335.43</v>
      </c>
      <c r="W147" s="13">
        <v>336.32</v>
      </c>
      <c r="X147" s="13">
        <v>328.47</v>
      </c>
      <c r="Y147" s="14">
        <v>8.46458E7</v>
      </c>
      <c r="Z147" s="15">
        <f t="shared" si="3"/>
        <v>0.4864170338</v>
      </c>
    </row>
    <row r="148">
      <c r="A148" s="7">
        <v>44550.0</v>
      </c>
      <c r="B148" s="8">
        <v>586.43</v>
      </c>
      <c r="C148" s="8">
        <v>616.88</v>
      </c>
      <c r="D148" s="8">
        <v>584.26</v>
      </c>
      <c r="E148" s="8">
        <v>614.09</v>
      </c>
      <c r="F148" s="8">
        <v>614.09</v>
      </c>
      <c r="G148" s="9">
        <v>9634600.0</v>
      </c>
      <c r="H148" s="10">
        <f t="shared" si="1"/>
        <v>4.663132957</v>
      </c>
      <c r="I148" s="2"/>
      <c r="J148" s="7">
        <v>44550.0</v>
      </c>
      <c r="K148" s="11">
        <v>47028.32</v>
      </c>
      <c r="L148" s="11">
        <v>48313.73</v>
      </c>
      <c r="M148" s="11">
        <v>46046.18</v>
      </c>
      <c r="N148" s="11">
        <v>48171.1</v>
      </c>
      <c r="O148" s="11">
        <v>48171.1</v>
      </c>
      <c r="P148" s="8" t="s">
        <v>11</v>
      </c>
      <c r="Q148" s="10">
        <f t="shared" si="2"/>
        <v>2.429982615</v>
      </c>
      <c r="S148" s="12">
        <v>44550.0</v>
      </c>
      <c r="T148" s="13">
        <v>320.05</v>
      </c>
      <c r="U148" s="13">
        <v>336.39</v>
      </c>
      <c r="V148" s="13">
        <v>317.57</v>
      </c>
      <c r="W148" s="13">
        <v>334.69</v>
      </c>
      <c r="X148" s="13">
        <v>326.88</v>
      </c>
      <c r="Y148" s="14">
        <v>9.75164E7</v>
      </c>
      <c r="Z148" s="15">
        <f t="shared" si="3"/>
        <v>3.361264822</v>
      </c>
    </row>
    <row r="149">
      <c r="A149" s="7">
        <v>44543.0</v>
      </c>
      <c r="B149" s="8">
        <v>612.0</v>
      </c>
      <c r="C149" s="8">
        <v>612.64</v>
      </c>
      <c r="D149" s="8">
        <v>581.74</v>
      </c>
      <c r="E149" s="8">
        <v>586.73</v>
      </c>
      <c r="F149" s="8">
        <v>586.73</v>
      </c>
      <c r="G149" s="9">
        <v>1.58987E7</v>
      </c>
      <c r="H149" s="10">
        <f t="shared" si="1"/>
        <v>-4.075793742</v>
      </c>
      <c r="I149" s="2"/>
      <c r="J149" s="7">
        <v>44543.0</v>
      </c>
      <c r="K149" s="11">
        <v>47962.05</v>
      </c>
      <c r="L149" s="11">
        <v>48083.64</v>
      </c>
      <c r="M149" s="11">
        <v>46675.87</v>
      </c>
      <c r="N149" s="11">
        <v>47028.32</v>
      </c>
      <c r="O149" s="11">
        <v>47028.32</v>
      </c>
      <c r="P149" s="8" t="s">
        <v>11</v>
      </c>
      <c r="Q149" s="10">
        <f t="shared" si="2"/>
        <v>-1.94681003</v>
      </c>
      <c r="S149" s="12">
        <v>44543.0</v>
      </c>
      <c r="T149" s="13">
        <v>340.68</v>
      </c>
      <c r="U149" s="13">
        <v>343.79</v>
      </c>
      <c r="V149" s="13">
        <v>317.25</v>
      </c>
      <c r="W149" s="13">
        <v>323.8</v>
      </c>
      <c r="X149" s="13">
        <v>316.25</v>
      </c>
      <c r="Y149" s="14">
        <v>1.915043E8</v>
      </c>
      <c r="Z149" s="15">
        <f t="shared" si="3"/>
        <v>-5.470034375</v>
      </c>
    </row>
    <row r="150">
      <c r="A150" s="7">
        <v>44536.0</v>
      </c>
      <c r="B150" s="8">
        <v>606.01</v>
      </c>
      <c r="C150" s="8">
        <v>632.46</v>
      </c>
      <c r="D150" s="8">
        <v>601.0</v>
      </c>
      <c r="E150" s="8">
        <v>611.66</v>
      </c>
      <c r="F150" s="8">
        <v>611.66</v>
      </c>
      <c r="G150" s="9">
        <v>1.35463E7</v>
      </c>
      <c r="H150" s="10">
        <f t="shared" si="1"/>
        <v>1.582714696</v>
      </c>
      <c r="I150" s="2"/>
      <c r="J150" s="7">
        <v>44536.0</v>
      </c>
      <c r="K150" s="11">
        <v>46360.95</v>
      </c>
      <c r="L150" s="11">
        <v>48194.68</v>
      </c>
      <c r="M150" s="11">
        <v>46243.97</v>
      </c>
      <c r="N150" s="11">
        <v>47962.05</v>
      </c>
      <c r="O150" s="11">
        <v>47962.05</v>
      </c>
      <c r="P150" s="8" t="s">
        <v>11</v>
      </c>
      <c r="Q150" s="10">
        <f t="shared" si="2"/>
        <v>3.453553044</v>
      </c>
      <c r="S150" s="12">
        <v>44536.0</v>
      </c>
      <c r="T150" s="13">
        <v>323.95</v>
      </c>
      <c r="U150" s="13">
        <v>343.0</v>
      </c>
      <c r="V150" s="13">
        <v>319.23</v>
      </c>
      <c r="W150" s="13">
        <v>342.54</v>
      </c>
      <c r="X150" s="13">
        <v>334.55</v>
      </c>
      <c r="Y150" s="14">
        <v>1.461254E8</v>
      </c>
      <c r="Z150" s="15">
        <f t="shared" si="3"/>
        <v>6.04811868</v>
      </c>
    </row>
    <row r="151">
      <c r="A151" s="7">
        <v>44529.0</v>
      </c>
      <c r="B151" s="8">
        <v>663.2</v>
      </c>
      <c r="C151" s="8">
        <v>675.38</v>
      </c>
      <c r="D151" s="8">
        <v>594.0</v>
      </c>
      <c r="E151" s="8">
        <v>602.13</v>
      </c>
      <c r="F151" s="8">
        <v>602.13</v>
      </c>
      <c r="G151" s="9">
        <v>2.01815E7</v>
      </c>
      <c r="H151" s="10">
        <f t="shared" si="1"/>
        <v>-9.541193438</v>
      </c>
      <c r="I151" s="2"/>
      <c r="J151" s="7">
        <v>44529.0</v>
      </c>
      <c r="K151" s="11">
        <v>47377.65</v>
      </c>
      <c r="L151" s="11">
        <v>48103.68</v>
      </c>
      <c r="M151" s="11">
        <v>45928.31</v>
      </c>
      <c r="N151" s="11">
        <v>46360.95</v>
      </c>
      <c r="O151" s="11">
        <v>46360.95</v>
      </c>
      <c r="P151" s="8" t="s">
        <v>11</v>
      </c>
      <c r="Q151" s="10">
        <f t="shared" si="2"/>
        <v>-2.145948564</v>
      </c>
      <c r="S151" s="12">
        <v>44529.0</v>
      </c>
      <c r="T151" s="13">
        <v>334.94</v>
      </c>
      <c r="U151" s="13">
        <v>339.28</v>
      </c>
      <c r="V151" s="13">
        <v>318.03</v>
      </c>
      <c r="W151" s="13">
        <v>323.01</v>
      </c>
      <c r="X151" s="13">
        <v>315.47</v>
      </c>
      <c r="Y151" s="14">
        <v>1.77332E8</v>
      </c>
      <c r="Z151" s="15">
        <f t="shared" si="3"/>
        <v>-2.024907606</v>
      </c>
    </row>
    <row r="152">
      <c r="A152" s="7">
        <v>44522.0</v>
      </c>
      <c r="B152" s="8">
        <v>676.02</v>
      </c>
      <c r="C152" s="8">
        <v>679.48</v>
      </c>
      <c r="D152" s="8">
        <v>646.05</v>
      </c>
      <c r="E152" s="8">
        <v>665.64</v>
      </c>
      <c r="F152" s="8">
        <v>665.64</v>
      </c>
      <c r="G152" s="9">
        <v>9824400.0</v>
      </c>
      <c r="H152" s="10">
        <f t="shared" si="1"/>
        <v>-1.93871538</v>
      </c>
      <c r="I152" s="2"/>
      <c r="J152" s="7">
        <v>44522.0</v>
      </c>
      <c r="K152" s="11">
        <v>48593.6</v>
      </c>
      <c r="L152" s="11">
        <v>48984.68</v>
      </c>
      <c r="M152" s="11">
        <v>47236.69</v>
      </c>
      <c r="N152" s="11">
        <v>47377.65</v>
      </c>
      <c r="O152" s="11">
        <v>47377.65</v>
      </c>
      <c r="P152" s="8" t="s">
        <v>11</v>
      </c>
      <c r="Q152" s="10">
        <f t="shared" si="2"/>
        <v>-2.502284251</v>
      </c>
      <c r="S152" s="12">
        <v>44522.0</v>
      </c>
      <c r="T152" s="13">
        <v>344.62</v>
      </c>
      <c r="U152" s="13">
        <v>349.67</v>
      </c>
      <c r="V152" s="13">
        <v>328.12</v>
      </c>
      <c r="W152" s="13">
        <v>329.68</v>
      </c>
      <c r="X152" s="13">
        <v>321.99</v>
      </c>
      <c r="Y152" s="14">
        <v>1.073372E8</v>
      </c>
      <c r="Z152" s="15">
        <f t="shared" si="3"/>
        <v>-3.737032497</v>
      </c>
    </row>
    <row r="153">
      <c r="A153" s="7">
        <v>44515.0</v>
      </c>
      <c r="B153" s="8">
        <v>681.24</v>
      </c>
      <c r="C153" s="8">
        <v>700.99</v>
      </c>
      <c r="D153" s="8">
        <v>671.49</v>
      </c>
      <c r="E153" s="8">
        <v>678.8</v>
      </c>
      <c r="F153" s="8">
        <v>678.8</v>
      </c>
      <c r="G153" s="9">
        <v>1.2309E7</v>
      </c>
      <c r="H153" s="10">
        <f t="shared" si="1"/>
        <v>-0.5581517997</v>
      </c>
      <c r="I153" s="2"/>
      <c r="J153" s="7">
        <v>44515.0</v>
      </c>
      <c r="K153" s="11">
        <v>48712.27</v>
      </c>
      <c r="L153" s="11">
        <v>49002.95</v>
      </c>
      <c r="M153" s="11">
        <v>48416.77</v>
      </c>
      <c r="N153" s="11">
        <v>48593.6</v>
      </c>
      <c r="O153" s="11">
        <v>48593.6</v>
      </c>
      <c r="P153" s="8" t="s">
        <v>11</v>
      </c>
      <c r="Q153" s="10">
        <f t="shared" si="2"/>
        <v>-0.2436141859</v>
      </c>
      <c r="S153" s="12">
        <v>44515.0</v>
      </c>
      <c r="T153" s="13">
        <v>337.54</v>
      </c>
      <c r="U153" s="13">
        <v>345.1</v>
      </c>
      <c r="V153" s="13">
        <v>334.03</v>
      </c>
      <c r="W153" s="13">
        <v>343.11</v>
      </c>
      <c r="X153" s="13">
        <v>334.49</v>
      </c>
      <c r="Y153" s="14">
        <v>1.010901E8</v>
      </c>
      <c r="Z153" s="15">
        <f t="shared" si="3"/>
        <v>1.897885822</v>
      </c>
    </row>
    <row r="154">
      <c r="A154" s="7">
        <v>44508.0</v>
      </c>
      <c r="B154" s="8">
        <v>650.29</v>
      </c>
      <c r="C154" s="8">
        <v>683.34</v>
      </c>
      <c r="D154" s="8">
        <v>642.11</v>
      </c>
      <c r="E154" s="8">
        <v>682.61</v>
      </c>
      <c r="F154" s="8">
        <v>682.61</v>
      </c>
      <c r="G154" s="9">
        <v>1.47756E7</v>
      </c>
      <c r="H154" s="10">
        <f t="shared" si="1"/>
        <v>5.71300254</v>
      </c>
      <c r="I154" s="2"/>
      <c r="J154" s="7">
        <v>44508.0</v>
      </c>
      <c r="K154" s="11">
        <v>48868.23</v>
      </c>
      <c r="L154" s="11">
        <v>49076.04</v>
      </c>
      <c r="M154" s="11">
        <v>48081.18</v>
      </c>
      <c r="N154" s="11">
        <v>48712.27</v>
      </c>
      <c r="O154" s="11">
        <v>48712.27</v>
      </c>
      <c r="P154" s="8" t="s">
        <v>11</v>
      </c>
      <c r="Q154" s="10">
        <f t="shared" si="2"/>
        <v>-0.319143951</v>
      </c>
      <c r="S154" s="12">
        <v>44508.0</v>
      </c>
      <c r="T154" s="13">
        <v>337.3</v>
      </c>
      <c r="U154" s="13">
        <v>338.72</v>
      </c>
      <c r="V154" s="13">
        <v>329.92</v>
      </c>
      <c r="W154" s="13">
        <v>336.72</v>
      </c>
      <c r="X154" s="13">
        <v>328.26</v>
      </c>
      <c r="Y154" s="14">
        <v>1.083861E8</v>
      </c>
      <c r="Z154" s="15">
        <f t="shared" si="3"/>
        <v>0.1953482693</v>
      </c>
    </row>
    <row r="155">
      <c r="A155" s="7">
        <v>44501.0</v>
      </c>
      <c r="B155" s="8">
        <v>689.06</v>
      </c>
      <c r="C155" s="8">
        <v>689.97</v>
      </c>
      <c r="D155" s="8">
        <v>645.01</v>
      </c>
      <c r="E155" s="8">
        <v>645.72</v>
      </c>
      <c r="F155" s="8">
        <v>645.72</v>
      </c>
      <c r="G155" s="9">
        <v>1.94829E7</v>
      </c>
      <c r="H155" s="10">
        <f t="shared" si="1"/>
        <v>-6.459416784</v>
      </c>
      <c r="I155" s="2"/>
      <c r="J155" s="7">
        <v>44501.0</v>
      </c>
      <c r="K155" s="11">
        <v>47795.09</v>
      </c>
      <c r="L155" s="11">
        <v>49089.39</v>
      </c>
      <c r="M155" s="11">
        <v>47777.29</v>
      </c>
      <c r="N155" s="11">
        <v>48868.23</v>
      </c>
      <c r="O155" s="11">
        <v>48868.23</v>
      </c>
      <c r="P155" s="8" t="s">
        <v>11</v>
      </c>
      <c r="Q155" s="10">
        <f t="shared" si="2"/>
        <v>2.245293397</v>
      </c>
      <c r="S155" s="12">
        <v>44501.0</v>
      </c>
      <c r="T155" s="13">
        <v>331.36</v>
      </c>
      <c r="U155" s="13">
        <v>338.79</v>
      </c>
      <c r="V155" s="13">
        <v>326.37</v>
      </c>
      <c r="W155" s="13">
        <v>336.06</v>
      </c>
      <c r="X155" s="13">
        <v>327.62</v>
      </c>
      <c r="Y155" s="14">
        <v>1.216227E8</v>
      </c>
      <c r="Z155" s="15">
        <f t="shared" si="3"/>
        <v>1.339354759</v>
      </c>
    </row>
    <row r="156">
      <c r="A156" s="7">
        <v>44494.0</v>
      </c>
      <c r="B156" s="8">
        <v>663.74</v>
      </c>
      <c r="C156" s="8">
        <v>690.97</v>
      </c>
      <c r="D156" s="8">
        <v>657.07</v>
      </c>
      <c r="E156" s="8">
        <v>690.31</v>
      </c>
      <c r="F156" s="8">
        <v>690.31</v>
      </c>
      <c r="G156" s="9">
        <v>1.56999E7</v>
      </c>
      <c r="H156" s="10">
        <f t="shared" si="1"/>
        <v>3.840368242</v>
      </c>
      <c r="I156" s="2"/>
      <c r="J156" s="7">
        <v>44494.0</v>
      </c>
      <c r="K156" s="11">
        <v>47281.86</v>
      </c>
      <c r="L156" s="11">
        <v>47873.27</v>
      </c>
      <c r="M156" s="11">
        <v>47186.42</v>
      </c>
      <c r="N156" s="11">
        <v>47795.09</v>
      </c>
      <c r="O156" s="11">
        <v>47795.09</v>
      </c>
      <c r="P156" s="8" t="s">
        <v>11</v>
      </c>
      <c r="Q156" s="10">
        <f t="shared" si="2"/>
        <v>1.085469142</v>
      </c>
      <c r="S156" s="12">
        <v>44494.0</v>
      </c>
      <c r="T156" s="13">
        <v>309.36</v>
      </c>
      <c r="U156" s="13">
        <v>332.0</v>
      </c>
      <c r="V156" s="13">
        <v>306.46</v>
      </c>
      <c r="W156" s="13">
        <v>331.62</v>
      </c>
      <c r="X156" s="13">
        <v>323.29</v>
      </c>
      <c r="Y156" s="14">
        <v>1.593144E8</v>
      </c>
      <c r="Z156" s="15">
        <f t="shared" si="3"/>
        <v>7.262773723</v>
      </c>
    </row>
    <row r="157">
      <c r="A157" s="7">
        <v>44487.0</v>
      </c>
      <c r="B157" s="8">
        <v>632.1</v>
      </c>
      <c r="C157" s="8">
        <v>665.46</v>
      </c>
      <c r="D157" s="8">
        <v>617.15</v>
      </c>
      <c r="E157" s="8">
        <v>664.78</v>
      </c>
      <c r="F157" s="8">
        <v>664.78</v>
      </c>
      <c r="G157" s="9">
        <v>3.75473E7</v>
      </c>
      <c r="H157" s="10">
        <f t="shared" si="1"/>
        <v>5.807827596</v>
      </c>
      <c r="I157" s="2"/>
      <c r="J157" s="7">
        <v>44487.0</v>
      </c>
      <c r="K157" s="11">
        <v>46547.78</v>
      </c>
      <c r="L157" s="11">
        <v>47458.22</v>
      </c>
      <c r="M157" s="11">
        <v>46341.14</v>
      </c>
      <c r="N157" s="11">
        <v>47281.86</v>
      </c>
      <c r="O157" s="11">
        <v>47281.86</v>
      </c>
      <c r="P157" s="8" t="s">
        <v>11</v>
      </c>
      <c r="Q157" s="10">
        <f t="shared" si="2"/>
        <v>1.577046209</v>
      </c>
      <c r="S157" s="12">
        <v>44487.0</v>
      </c>
      <c r="T157" s="13">
        <v>303.57</v>
      </c>
      <c r="U157" s="13">
        <v>311.09</v>
      </c>
      <c r="V157" s="13">
        <v>302.69</v>
      </c>
      <c r="W157" s="13">
        <v>309.16</v>
      </c>
      <c r="X157" s="13">
        <v>301.4</v>
      </c>
      <c r="Y157" s="14">
        <v>9.13159E7</v>
      </c>
      <c r="Z157" s="15">
        <f t="shared" si="3"/>
        <v>1.628620562</v>
      </c>
    </row>
    <row r="158">
      <c r="A158" s="7">
        <v>44480.0</v>
      </c>
      <c r="B158" s="8">
        <v>633.2</v>
      </c>
      <c r="C158" s="8">
        <v>639.42</v>
      </c>
      <c r="D158" s="8">
        <v>621.99</v>
      </c>
      <c r="E158" s="8">
        <v>628.29</v>
      </c>
      <c r="F158" s="8">
        <v>628.29</v>
      </c>
      <c r="G158" s="9">
        <v>1.52987E7</v>
      </c>
      <c r="H158" s="10">
        <f t="shared" si="1"/>
        <v>-0.6907343597</v>
      </c>
      <c r="I158" s="2"/>
      <c r="J158" s="7">
        <v>44480.0</v>
      </c>
      <c r="K158" s="11">
        <v>45654.56</v>
      </c>
      <c r="L158" s="11">
        <v>46627.02</v>
      </c>
      <c r="M158" s="11">
        <v>45157.37</v>
      </c>
      <c r="N158" s="11">
        <v>46547.78</v>
      </c>
      <c r="O158" s="11">
        <v>46547.78</v>
      </c>
      <c r="P158" s="8" t="s">
        <v>11</v>
      </c>
      <c r="Q158" s="10">
        <f t="shared" si="2"/>
        <v>1.956474884</v>
      </c>
      <c r="S158" s="12">
        <v>44480.0</v>
      </c>
      <c r="T158" s="13">
        <v>292.92</v>
      </c>
      <c r="U158" s="13">
        <v>304.45</v>
      </c>
      <c r="V158" s="13">
        <v>292.35</v>
      </c>
      <c r="W158" s="13">
        <v>304.21</v>
      </c>
      <c r="X158" s="13">
        <v>296.57</v>
      </c>
      <c r="Y158" s="14">
        <v>1.133367E8</v>
      </c>
      <c r="Z158" s="15">
        <f t="shared" si="3"/>
        <v>3.172725691</v>
      </c>
    </row>
    <row r="159">
      <c r="A159" s="7">
        <v>44473.0</v>
      </c>
      <c r="B159" s="8">
        <v>613.39</v>
      </c>
      <c r="C159" s="8">
        <v>646.84</v>
      </c>
      <c r="D159" s="8">
        <v>594.68</v>
      </c>
      <c r="E159" s="8">
        <v>632.66</v>
      </c>
      <c r="F159" s="8">
        <v>632.66</v>
      </c>
      <c r="G159" s="9">
        <v>2.59396E7</v>
      </c>
      <c r="H159" s="10">
        <f t="shared" si="1"/>
        <v>3.181929381</v>
      </c>
      <c r="I159" s="2"/>
      <c r="J159" s="7">
        <v>44473.0</v>
      </c>
      <c r="K159" s="11">
        <v>45362.75</v>
      </c>
      <c r="L159" s="11">
        <v>46077.97</v>
      </c>
      <c r="M159" s="11">
        <v>44527.87</v>
      </c>
      <c r="N159" s="11">
        <v>45654.56</v>
      </c>
      <c r="O159" s="11">
        <v>45654.56</v>
      </c>
      <c r="P159" s="8" t="s">
        <v>11</v>
      </c>
      <c r="Q159" s="10">
        <f t="shared" si="2"/>
        <v>0.6432811062</v>
      </c>
      <c r="S159" s="12">
        <v>44473.0</v>
      </c>
      <c r="T159" s="13">
        <v>287.4</v>
      </c>
      <c r="U159" s="13">
        <v>296.64</v>
      </c>
      <c r="V159" s="13">
        <v>280.25</v>
      </c>
      <c r="W159" s="13">
        <v>294.85</v>
      </c>
      <c r="X159" s="13">
        <v>287.45</v>
      </c>
      <c r="Y159" s="14">
        <v>1.224625E8</v>
      </c>
      <c r="Z159" s="15">
        <f t="shared" si="3"/>
        <v>1.990491059</v>
      </c>
    </row>
    <row r="160">
      <c r="A160" s="7">
        <v>44466.0</v>
      </c>
      <c r="B160" s="8">
        <v>587.95</v>
      </c>
      <c r="C160" s="8">
        <v>619.0</v>
      </c>
      <c r="D160" s="8">
        <v>576.93</v>
      </c>
      <c r="E160" s="8">
        <v>613.15</v>
      </c>
      <c r="F160" s="8">
        <v>613.15</v>
      </c>
      <c r="G160" s="9">
        <v>2.38602E7</v>
      </c>
      <c r="H160" s="2"/>
      <c r="I160" s="2"/>
      <c r="J160" s="7">
        <v>44466.0</v>
      </c>
      <c r="K160" s="11">
        <v>46361.23</v>
      </c>
      <c r="L160" s="11">
        <v>46426.91</v>
      </c>
      <c r="M160" s="11">
        <v>44633.39</v>
      </c>
      <c r="N160" s="11">
        <v>45362.75</v>
      </c>
      <c r="O160" s="11">
        <v>45362.75</v>
      </c>
      <c r="P160" s="8" t="s">
        <v>11</v>
      </c>
      <c r="Q160" s="2"/>
      <c r="S160" s="12">
        <v>44466.0</v>
      </c>
      <c r="T160" s="13">
        <v>296.14</v>
      </c>
      <c r="U160" s="13">
        <v>296.47</v>
      </c>
      <c r="V160" s="13">
        <v>281.29</v>
      </c>
      <c r="W160" s="13">
        <v>289.1</v>
      </c>
      <c r="X160" s="13">
        <v>281.84</v>
      </c>
      <c r="Y160" s="14">
        <v>1.555415E8</v>
      </c>
    </row>
    <row r="161">
      <c r="S161" s="12"/>
      <c r="T161" s="13"/>
      <c r="U161" s="13"/>
      <c r="V161" s="13"/>
      <c r="W161" s="13"/>
      <c r="X161" s="13"/>
      <c r="Y161" s="14"/>
    </row>
    <row r="162">
      <c r="G162" s="4" t="s">
        <v>12</v>
      </c>
      <c r="H162" s="15">
        <f>STDEV(H3:H159)</f>
        <v>6.592684797</v>
      </c>
      <c r="P162" s="4" t="s">
        <v>12</v>
      </c>
      <c r="Q162" s="15">
        <f>STDEV(Q3:Q159)</f>
        <v>2.446625789</v>
      </c>
      <c r="S162" s="12"/>
      <c r="T162" s="13"/>
      <c r="U162" s="13"/>
      <c r="V162" s="13"/>
      <c r="W162" s="13"/>
      <c r="X162" s="13"/>
      <c r="Y162" s="4" t="s">
        <v>12</v>
      </c>
      <c r="Z162" s="18">
        <f>STDEV(Z3:Z159)</f>
        <v>3.623553553</v>
      </c>
    </row>
    <row r="163">
      <c r="S163" s="12"/>
      <c r="T163" s="13"/>
      <c r="U163" s="13"/>
      <c r="V163" s="13"/>
      <c r="W163" s="13"/>
      <c r="X163" s="13"/>
      <c r="Y163" s="14"/>
    </row>
    <row r="164">
      <c r="S164" s="12"/>
      <c r="T164" s="13"/>
      <c r="U164" s="13"/>
      <c r="V164" s="13"/>
      <c r="W164" s="13"/>
      <c r="X164" s="13"/>
      <c r="Y164" s="14"/>
    </row>
    <row r="165">
      <c r="P165" s="4" t="s">
        <v>13</v>
      </c>
      <c r="Q165" s="15">
        <f>CORREL(H3:H159,Z3:Z159)</f>
        <v>0.4757488017</v>
      </c>
      <c r="S165" s="12"/>
      <c r="T165" s="13"/>
      <c r="U165" s="13"/>
      <c r="V165" s="13"/>
      <c r="W165" s="13"/>
      <c r="X165" s="13"/>
      <c r="Y165" s="14"/>
    </row>
    <row r="166">
      <c r="P166" s="4" t="s">
        <v>14</v>
      </c>
      <c r="S166" s="12"/>
      <c r="T166" s="13"/>
      <c r="U166" s="13"/>
      <c r="V166" s="13"/>
      <c r="W166" s="13"/>
      <c r="X166" s="13"/>
      <c r="Y166" s="14"/>
    </row>
    <row r="167">
      <c r="S167" s="12"/>
      <c r="T167" s="13"/>
      <c r="U167" s="13"/>
      <c r="V167" s="13"/>
      <c r="W167" s="13"/>
      <c r="X167" s="13"/>
      <c r="Y167" s="14"/>
    </row>
    <row r="168">
      <c r="S168" s="12"/>
      <c r="T168" s="13"/>
      <c r="U168" s="13"/>
      <c r="V168" s="13"/>
      <c r="W168" s="13"/>
      <c r="X168" s="13"/>
      <c r="Y168" s="14"/>
    </row>
    <row r="169">
      <c r="S169" s="12"/>
      <c r="T169" s="13"/>
      <c r="U169" s="13"/>
      <c r="V169" s="13"/>
      <c r="W169" s="13"/>
      <c r="X169" s="13"/>
      <c r="Y169" s="14"/>
    </row>
    <row r="170">
      <c r="S170" s="12"/>
      <c r="T170" s="13"/>
      <c r="U170" s="13"/>
      <c r="V170" s="13"/>
      <c r="W170" s="13"/>
      <c r="X170" s="13"/>
      <c r="Y170" s="14"/>
    </row>
    <row r="171">
      <c r="S171" s="12"/>
      <c r="T171" s="13"/>
      <c r="U171" s="13"/>
      <c r="V171" s="13"/>
      <c r="W171" s="13"/>
      <c r="X171" s="13"/>
      <c r="Y171" s="14"/>
    </row>
    <row r="172">
      <c r="S172" s="12"/>
      <c r="T172" s="13"/>
      <c r="U172" s="13"/>
      <c r="V172" s="13"/>
      <c r="W172" s="13"/>
      <c r="X172" s="13"/>
      <c r="Y172" s="14"/>
    </row>
    <row r="173">
      <c r="S173" s="12"/>
      <c r="T173" s="13"/>
      <c r="U173" s="13"/>
      <c r="V173" s="13"/>
      <c r="W173" s="13"/>
      <c r="X173" s="13"/>
      <c r="Y173" s="14"/>
    </row>
    <row r="174">
      <c r="S174" s="12"/>
      <c r="T174" s="13"/>
      <c r="U174" s="13"/>
      <c r="V174" s="13"/>
      <c r="W174" s="13"/>
      <c r="X174" s="13"/>
      <c r="Y174" s="14"/>
    </row>
    <row r="175">
      <c r="S175" s="12"/>
      <c r="T175" s="13"/>
      <c r="U175" s="13"/>
      <c r="V175" s="13"/>
      <c r="W175" s="13"/>
      <c r="X175" s="13"/>
      <c r="Y175" s="14"/>
    </row>
    <row r="176">
      <c r="S176" s="12"/>
      <c r="T176" s="13"/>
      <c r="U176" s="13"/>
      <c r="V176" s="13"/>
      <c r="W176" s="13"/>
      <c r="X176" s="13"/>
      <c r="Y176" s="14"/>
    </row>
    <row r="177">
      <c r="S177" s="17"/>
      <c r="T177" s="13"/>
      <c r="U177" s="13"/>
      <c r="V177" s="13"/>
      <c r="W177" s="13"/>
      <c r="X177" s="13"/>
      <c r="Y177" s="14"/>
    </row>
    <row r="178">
      <c r="S178" s="17"/>
      <c r="T178" s="13"/>
      <c r="U178" s="13"/>
      <c r="V178" s="13"/>
      <c r="W178" s="13"/>
      <c r="X178" s="13"/>
      <c r="Y178" s="14"/>
    </row>
    <row r="179">
      <c r="S179" s="17"/>
      <c r="T179" s="13"/>
      <c r="U179" s="13"/>
      <c r="V179" s="13"/>
      <c r="W179" s="13"/>
      <c r="X179" s="13"/>
      <c r="Y179" s="14"/>
    </row>
    <row r="180">
      <c r="S180" s="17"/>
      <c r="T180" s="13"/>
      <c r="U180" s="13"/>
      <c r="V180" s="13"/>
      <c r="W180" s="13"/>
      <c r="X180" s="13"/>
      <c r="Y180" s="14"/>
    </row>
    <row r="181">
      <c r="S181" s="17"/>
      <c r="T181" s="13"/>
      <c r="U181" s="13"/>
      <c r="V181" s="13"/>
      <c r="W181" s="13"/>
      <c r="X181" s="13"/>
      <c r="Y181" s="14"/>
    </row>
    <row r="182">
      <c r="S182" s="12"/>
      <c r="T182" s="13"/>
      <c r="U182" s="13"/>
      <c r="V182" s="13"/>
      <c r="W182" s="13"/>
      <c r="X182" s="13"/>
      <c r="Y182" s="14"/>
    </row>
    <row r="183">
      <c r="S183" s="12"/>
      <c r="T183" s="13"/>
      <c r="U183" s="13"/>
      <c r="V183" s="13"/>
      <c r="W183" s="13"/>
      <c r="X183" s="13"/>
      <c r="Y183" s="14"/>
    </row>
    <row r="184">
      <c r="S184" s="12"/>
      <c r="T184" s="13"/>
      <c r="U184" s="13"/>
      <c r="V184" s="13"/>
      <c r="W184" s="13"/>
      <c r="X184" s="13"/>
      <c r="Y184" s="14"/>
    </row>
    <row r="185">
      <c r="S185" s="12"/>
      <c r="T185" s="13"/>
      <c r="U185" s="13"/>
      <c r="V185" s="13"/>
      <c r="W185" s="13"/>
      <c r="X185" s="13"/>
      <c r="Y185" s="14"/>
    </row>
    <row r="186">
      <c r="S186" s="12"/>
      <c r="T186" s="13"/>
      <c r="U186" s="13"/>
      <c r="V186" s="13"/>
      <c r="W186" s="13"/>
      <c r="X186" s="13"/>
      <c r="Y186" s="14"/>
    </row>
    <row r="187">
      <c r="S187" s="12"/>
      <c r="T187" s="13"/>
      <c r="U187" s="13"/>
      <c r="V187" s="13"/>
      <c r="W187" s="13"/>
      <c r="X187" s="13"/>
      <c r="Y187" s="14"/>
    </row>
    <row r="188">
      <c r="S188" s="12"/>
      <c r="T188" s="13"/>
      <c r="U188" s="13"/>
      <c r="V188" s="13"/>
      <c r="W188" s="13"/>
      <c r="X188" s="13"/>
      <c r="Y188" s="14"/>
    </row>
    <row r="189">
      <c r="S189" s="12"/>
      <c r="T189" s="13"/>
      <c r="U189" s="13"/>
      <c r="V189" s="13"/>
      <c r="W189" s="13"/>
      <c r="X189" s="13"/>
      <c r="Y189" s="14"/>
    </row>
    <row r="190">
      <c r="S190" s="12"/>
      <c r="T190" s="13"/>
      <c r="U190" s="13"/>
      <c r="V190" s="13"/>
      <c r="W190" s="13"/>
      <c r="X190" s="13"/>
      <c r="Y190" s="14"/>
    </row>
    <row r="191">
      <c r="S191" s="12"/>
      <c r="T191" s="13"/>
      <c r="U191" s="13"/>
      <c r="V191" s="13"/>
      <c r="W191" s="13"/>
      <c r="X191" s="13"/>
      <c r="Y191" s="14"/>
    </row>
    <row r="192">
      <c r="S192" s="12"/>
      <c r="T192" s="13"/>
      <c r="U192" s="13"/>
      <c r="V192" s="13"/>
      <c r="W192" s="13"/>
      <c r="X192" s="13"/>
      <c r="Y192" s="14"/>
    </row>
    <row r="193">
      <c r="S193" s="12"/>
      <c r="T193" s="13"/>
      <c r="U193" s="13"/>
      <c r="V193" s="13"/>
      <c r="W193" s="13"/>
      <c r="X193" s="13"/>
      <c r="Y193" s="14"/>
    </row>
    <row r="194">
      <c r="S194" s="12"/>
      <c r="T194" s="13"/>
      <c r="U194" s="13"/>
      <c r="V194" s="13"/>
      <c r="W194" s="13"/>
      <c r="X194" s="13"/>
      <c r="Y194" s="14"/>
    </row>
    <row r="195">
      <c r="S195" s="12"/>
      <c r="T195" s="13"/>
      <c r="U195" s="13"/>
      <c r="V195" s="13"/>
      <c r="W195" s="13"/>
      <c r="X195" s="13"/>
      <c r="Y195" s="14"/>
    </row>
    <row r="196">
      <c r="S196" s="12"/>
      <c r="T196" s="13"/>
      <c r="U196" s="13"/>
      <c r="V196" s="13"/>
      <c r="W196" s="13"/>
      <c r="X196" s="13"/>
      <c r="Y196" s="14"/>
    </row>
    <row r="197">
      <c r="S197" s="12"/>
      <c r="T197" s="13"/>
      <c r="U197" s="13"/>
      <c r="V197" s="13"/>
      <c r="W197" s="13"/>
      <c r="X197" s="13"/>
      <c r="Y197" s="14"/>
    </row>
    <row r="198">
      <c r="S198" s="12"/>
      <c r="T198" s="13"/>
      <c r="U198" s="13"/>
      <c r="V198" s="13"/>
      <c r="W198" s="13"/>
      <c r="X198" s="13"/>
      <c r="Y198" s="14"/>
    </row>
    <row r="199">
      <c r="S199" s="12"/>
      <c r="T199" s="13"/>
      <c r="U199" s="13"/>
      <c r="V199" s="13"/>
      <c r="W199" s="13"/>
      <c r="X199" s="13"/>
      <c r="Y199" s="14"/>
    </row>
    <row r="200">
      <c r="S200" s="12"/>
      <c r="T200" s="13"/>
      <c r="U200" s="13"/>
      <c r="V200" s="13"/>
      <c r="W200" s="13"/>
      <c r="X200" s="13"/>
      <c r="Y200" s="14"/>
    </row>
    <row r="201">
      <c r="S201" s="12"/>
      <c r="T201" s="13"/>
      <c r="U201" s="13"/>
      <c r="V201" s="13"/>
      <c r="W201" s="13"/>
      <c r="X201" s="13"/>
      <c r="Y201" s="14"/>
    </row>
    <row r="202">
      <c r="S202" s="12"/>
      <c r="T202" s="13"/>
      <c r="U202" s="13"/>
      <c r="V202" s="13"/>
      <c r="W202" s="13"/>
      <c r="X202" s="13"/>
      <c r="Y202" s="14"/>
    </row>
    <row r="203">
      <c r="S203" s="12"/>
      <c r="T203" s="13"/>
      <c r="U203" s="13"/>
      <c r="V203" s="13"/>
      <c r="W203" s="13"/>
      <c r="X203" s="13"/>
      <c r="Y203" s="14"/>
    </row>
    <row r="204">
      <c r="S204" s="12"/>
      <c r="T204" s="13"/>
      <c r="U204" s="13"/>
      <c r="V204" s="13"/>
      <c r="W204" s="13"/>
      <c r="X204" s="13"/>
      <c r="Y204" s="14"/>
    </row>
    <row r="206">
      <c r="S206" s="12"/>
      <c r="T206" s="19"/>
    </row>
    <row r="220">
      <c r="S220" s="12"/>
      <c r="T220" s="19"/>
    </row>
    <row r="221">
      <c r="S221" s="12"/>
      <c r="T221" s="13"/>
      <c r="U221" s="13"/>
      <c r="V221" s="13"/>
      <c r="W221" s="13"/>
      <c r="X221" s="13"/>
      <c r="Y221" s="14"/>
    </row>
    <row r="222">
      <c r="S222" s="12"/>
      <c r="T222" s="13"/>
      <c r="U222" s="13"/>
      <c r="V222" s="13"/>
      <c r="W222" s="13"/>
      <c r="X222" s="13"/>
      <c r="Y222" s="14"/>
    </row>
    <row r="223">
      <c r="S223" s="12"/>
      <c r="T223" s="13"/>
      <c r="U223" s="13"/>
      <c r="V223" s="13"/>
      <c r="W223" s="13"/>
      <c r="X223" s="13"/>
      <c r="Y223" s="14"/>
    </row>
    <row r="224">
      <c r="S224" s="12"/>
      <c r="T224" s="13"/>
      <c r="U224" s="13"/>
      <c r="V224" s="13"/>
      <c r="W224" s="13"/>
      <c r="X224" s="13"/>
      <c r="Y224" s="14"/>
    </row>
    <row r="225">
      <c r="S225" s="12"/>
      <c r="T225" s="13"/>
      <c r="U225" s="13"/>
      <c r="V225" s="13"/>
      <c r="W225" s="13"/>
      <c r="X225" s="13"/>
      <c r="Y225" s="14"/>
    </row>
    <row r="226">
      <c r="S226" s="12"/>
      <c r="T226" s="13"/>
      <c r="U226" s="13"/>
      <c r="V226" s="13"/>
      <c r="W226" s="13"/>
      <c r="X226" s="13"/>
      <c r="Y226" s="14"/>
    </row>
    <row r="227">
      <c r="S227" s="12"/>
      <c r="T227" s="13"/>
      <c r="U227" s="13"/>
      <c r="V227" s="13"/>
      <c r="W227" s="13"/>
      <c r="X227" s="13"/>
      <c r="Y227" s="14"/>
    </row>
    <row r="228">
      <c r="S228" s="12"/>
      <c r="T228" s="13"/>
      <c r="U228" s="13"/>
      <c r="V228" s="13"/>
      <c r="W228" s="13"/>
      <c r="X228" s="13"/>
      <c r="Y228" s="14"/>
    </row>
    <row r="229">
      <c r="S229" s="12"/>
      <c r="T229" s="13"/>
      <c r="U229" s="13"/>
      <c r="V229" s="13"/>
      <c r="W229" s="13"/>
      <c r="X229" s="13"/>
      <c r="Y229" s="14"/>
    </row>
    <row r="230">
      <c r="S230" s="12"/>
      <c r="T230" s="13"/>
      <c r="U230" s="13"/>
      <c r="V230" s="13"/>
      <c r="W230" s="13"/>
      <c r="X230" s="13"/>
      <c r="Y230" s="14"/>
    </row>
    <row r="231">
      <c r="S231" s="12"/>
      <c r="T231" s="13"/>
      <c r="U231" s="13"/>
      <c r="V231" s="13"/>
      <c r="W231" s="13"/>
      <c r="X231" s="13"/>
      <c r="Y231" s="14"/>
    </row>
    <row r="232">
      <c r="S232" s="12"/>
      <c r="T232" s="13"/>
      <c r="U232" s="13"/>
      <c r="V232" s="13"/>
      <c r="W232" s="13"/>
      <c r="X232" s="13"/>
      <c r="Y232" s="14"/>
    </row>
    <row r="233">
      <c r="S233" s="12"/>
      <c r="T233" s="13"/>
      <c r="U233" s="13"/>
      <c r="V233" s="13"/>
      <c r="W233" s="13"/>
      <c r="X233" s="13"/>
      <c r="Y233" s="14"/>
    </row>
    <row r="234">
      <c r="S234" s="12"/>
      <c r="T234" s="19"/>
    </row>
    <row r="235">
      <c r="S235" s="12"/>
      <c r="T235" s="13"/>
      <c r="U235" s="13"/>
      <c r="V235" s="13"/>
      <c r="W235" s="13"/>
      <c r="X235" s="13"/>
      <c r="Y235" s="14"/>
    </row>
    <row r="236">
      <c r="S236" s="12"/>
      <c r="T236" s="13"/>
      <c r="U236" s="13"/>
      <c r="V236" s="13"/>
      <c r="W236" s="13"/>
      <c r="X236" s="13"/>
      <c r="Y236" s="14"/>
    </row>
    <row r="237">
      <c r="S237" s="12"/>
      <c r="T237" s="13"/>
      <c r="U237" s="13"/>
      <c r="V237" s="13"/>
      <c r="W237" s="13"/>
      <c r="X237" s="13"/>
      <c r="Y237" s="14"/>
    </row>
    <row r="238">
      <c r="S238" s="12"/>
      <c r="T238" s="13"/>
      <c r="U238" s="13"/>
      <c r="V238" s="13"/>
      <c r="W238" s="13"/>
      <c r="X238" s="13"/>
      <c r="Y238" s="14"/>
    </row>
    <row r="239">
      <c r="S239" s="12"/>
      <c r="T239" s="13"/>
      <c r="U239" s="13"/>
      <c r="V239" s="13"/>
      <c r="W239" s="13"/>
      <c r="X239" s="13"/>
      <c r="Y239" s="14"/>
    </row>
    <row r="240">
      <c r="S240" s="12"/>
      <c r="T240" s="13"/>
      <c r="U240" s="13"/>
      <c r="V240" s="13"/>
      <c r="W240" s="13"/>
      <c r="X240" s="13"/>
      <c r="Y240" s="14"/>
    </row>
    <row r="241">
      <c r="S241" s="12"/>
      <c r="T241" s="13"/>
      <c r="U241" s="13"/>
      <c r="V241" s="13"/>
      <c r="W241" s="13"/>
      <c r="X241" s="13"/>
      <c r="Y241" s="14"/>
    </row>
    <row r="242">
      <c r="S242" s="12"/>
      <c r="T242" s="13"/>
      <c r="U242" s="13"/>
      <c r="V242" s="13"/>
      <c r="W242" s="13"/>
      <c r="X242" s="13"/>
      <c r="Y242" s="14"/>
    </row>
    <row r="243">
      <c r="S243" s="12"/>
      <c r="T243" s="13"/>
      <c r="U243" s="13"/>
      <c r="V243" s="13"/>
      <c r="W243" s="13"/>
      <c r="X243" s="13"/>
      <c r="Y243" s="14"/>
    </row>
    <row r="244">
      <c r="S244" s="12"/>
      <c r="T244" s="13"/>
      <c r="U244" s="13"/>
      <c r="V244" s="13"/>
      <c r="W244" s="13"/>
      <c r="X244" s="13"/>
      <c r="Y244" s="14"/>
    </row>
    <row r="245">
      <c r="S245" s="12"/>
      <c r="T245" s="13"/>
      <c r="U245" s="13"/>
      <c r="V245" s="13"/>
      <c r="W245" s="13"/>
      <c r="X245" s="13"/>
      <c r="Y245" s="14"/>
    </row>
    <row r="246">
      <c r="S246" s="12"/>
      <c r="T246" s="13"/>
      <c r="U246" s="13"/>
      <c r="V246" s="13"/>
      <c r="W246" s="13"/>
      <c r="X246" s="13"/>
      <c r="Y246" s="14"/>
    </row>
    <row r="247">
      <c r="S247" s="17"/>
      <c r="T247" s="13"/>
      <c r="U247" s="13"/>
      <c r="V247" s="13"/>
      <c r="W247" s="13"/>
      <c r="X247" s="13"/>
      <c r="Y247" s="14"/>
    </row>
    <row r="248">
      <c r="S248" s="17"/>
      <c r="T248" s="19"/>
    </row>
    <row r="249">
      <c r="S249" s="17"/>
      <c r="T249" s="13"/>
      <c r="U249" s="13"/>
      <c r="V249" s="13"/>
      <c r="W249" s="13"/>
      <c r="X249" s="13"/>
      <c r="Y249" s="14"/>
    </row>
    <row r="250">
      <c r="S250" s="17"/>
      <c r="T250" s="13"/>
      <c r="U250" s="13"/>
      <c r="V250" s="13"/>
      <c r="W250" s="13"/>
      <c r="X250" s="13"/>
      <c r="Y250" s="14"/>
    </row>
    <row r="251">
      <c r="S251" s="17"/>
      <c r="T251" s="13"/>
      <c r="U251" s="13"/>
      <c r="V251" s="13"/>
      <c r="W251" s="13"/>
      <c r="X251" s="13"/>
      <c r="Y251" s="14"/>
    </row>
    <row r="252">
      <c r="S252" s="12"/>
      <c r="T252" s="13"/>
      <c r="U252" s="13"/>
      <c r="V252" s="13"/>
      <c r="W252" s="13"/>
      <c r="X252" s="13"/>
      <c r="Y252" s="14"/>
    </row>
    <row r="253">
      <c r="S253" s="12"/>
      <c r="T253" s="13"/>
      <c r="U253" s="13"/>
      <c r="V253" s="13"/>
      <c r="W253" s="13"/>
      <c r="X253" s="13"/>
      <c r="Y253" s="14"/>
    </row>
    <row r="254">
      <c r="S254" s="12"/>
      <c r="T254" s="13"/>
      <c r="U254" s="13"/>
      <c r="V254" s="13"/>
      <c r="W254" s="13"/>
      <c r="X254" s="13"/>
      <c r="Y254" s="14"/>
    </row>
    <row r="255">
      <c r="S255" s="12"/>
      <c r="T255" s="13"/>
      <c r="U255" s="13"/>
      <c r="V255" s="13"/>
      <c r="W255" s="13"/>
      <c r="X255" s="13"/>
      <c r="Y255" s="14"/>
    </row>
    <row r="256">
      <c r="S256" s="12"/>
      <c r="T256" s="13"/>
      <c r="U256" s="13"/>
      <c r="V256" s="13"/>
      <c r="W256" s="13"/>
      <c r="X256" s="13"/>
      <c r="Y256" s="14"/>
    </row>
    <row r="257">
      <c r="S257" s="12"/>
      <c r="T257" s="13"/>
      <c r="U257" s="13"/>
      <c r="V257" s="13"/>
      <c r="W257" s="13"/>
      <c r="X257" s="13"/>
      <c r="Y257" s="14"/>
    </row>
    <row r="258">
      <c r="S258" s="12"/>
      <c r="T258" s="13"/>
      <c r="U258" s="13"/>
      <c r="V258" s="13"/>
      <c r="W258" s="13"/>
      <c r="X258" s="13"/>
      <c r="Y258" s="14"/>
    </row>
    <row r="259">
      <c r="S259" s="12"/>
      <c r="T259" s="13"/>
      <c r="U259" s="13"/>
      <c r="V259" s="13"/>
      <c r="W259" s="13"/>
      <c r="X259" s="13"/>
      <c r="Y259" s="14"/>
    </row>
    <row r="260">
      <c r="S260" s="12"/>
      <c r="T260" s="13"/>
      <c r="U260" s="13"/>
      <c r="V260" s="13"/>
      <c r="W260" s="13"/>
      <c r="X260" s="13"/>
      <c r="Y260" s="14"/>
    </row>
    <row r="261">
      <c r="S261" s="12"/>
      <c r="T261" s="13"/>
      <c r="U261" s="13"/>
      <c r="V261" s="13"/>
      <c r="W261" s="13"/>
      <c r="X261" s="13"/>
      <c r="Y261" s="14"/>
    </row>
    <row r="262">
      <c r="S262" s="12"/>
      <c r="T262" s="19"/>
    </row>
    <row r="263">
      <c r="S263" s="12"/>
      <c r="T263" s="13"/>
      <c r="U263" s="13"/>
      <c r="V263" s="13"/>
      <c r="W263" s="13"/>
      <c r="X263" s="13"/>
      <c r="Y263" s="14"/>
    </row>
    <row r="264">
      <c r="S264" s="12"/>
      <c r="T264" s="13"/>
      <c r="U264" s="13"/>
      <c r="V264" s="13"/>
      <c r="W264" s="13"/>
      <c r="X264" s="13"/>
      <c r="Y264" s="14"/>
    </row>
    <row r="265">
      <c r="S265" s="12"/>
      <c r="T265" s="13"/>
      <c r="U265" s="13"/>
      <c r="V265" s="13"/>
      <c r="W265" s="13"/>
      <c r="X265" s="13"/>
      <c r="Y265" s="14"/>
    </row>
    <row r="266">
      <c r="S266" s="12"/>
      <c r="T266" s="13"/>
      <c r="U266" s="13"/>
      <c r="V266" s="13"/>
      <c r="W266" s="13"/>
      <c r="X266" s="13"/>
      <c r="Y266" s="14"/>
    </row>
    <row r="267">
      <c r="S267" s="12"/>
      <c r="T267" s="13"/>
      <c r="U267" s="13"/>
      <c r="V267" s="13"/>
      <c r="W267" s="13"/>
      <c r="X267" s="13"/>
      <c r="Y267" s="14"/>
    </row>
    <row r="268">
      <c r="S268" s="12"/>
      <c r="T268" s="13"/>
      <c r="U268" s="13"/>
      <c r="V268" s="13"/>
      <c r="W268" s="13"/>
      <c r="X268" s="13"/>
      <c r="Y268" s="14"/>
    </row>
    <row r="269">
      <c r="S269" s="12"/>
      <c r="T269" s="13"/>
      <c r="U269" s="13"/>
      <c r="V269" s="13"/>
      <c r="W269" s="13"/>
      <c r="X269" s="13"/>
      <c r="Y269" s="14"/>
    </row>
    <row r="270">
      <c r="S270" s="12"/>
      <c r="T270" s="13"/>
      <c r="U270" s="13"/>
      <c r="V270" s="13"/>
      <c r="W270" s="13"/>
      <c r="X270" s="13"/>
      <c r="Y270" s="14"/>
    </row>
    <row r="271">
      <c r="S271" s="12"/>
      <c r="T271" s="13"/>
      <c r="U271" s="13"/>
      <c r="V271" s="13"/>
      <c r="W271" s="13"/>
      <c r="X271" s="13"/>
      <c r="Y271" s="14"/>
    </row>
    <row r="272">
      <c r="S272" s="12"/>
      <c r="T272" s="13"/>
      <c r="U272" s="13"/>
      <c r="V272" s="13"/>
      <c r="W272" s="13"/>
      <c r="X272" s="13"/>
      <c r="Y272" s="14"/>
    </row>
    <row r="273">
      <c r="S273" s="12"/>
      <c r="T273" s="13"/>
      <c r="U273" s="13"/>
      <c r="V273" s="13"/>
      <c r="W273" s="13"/>
      <c r="X273" s="13"/>
      <c r="Y273" s="14"/>
    </row>
    <row r="274">
      <c r="S274" s="12"/>
      <c r="T274" s="13"/>
      <c r="U274" s="13"/>
      <c r="V274" s="13"/>
      <c r="W274" s="13"/>
      <c r="X274" s="13"/>
      <c r="Y274" s="14"/>
    </row>
    <row r="275">
      <c r="S275" s="12"/>
      <c r="T275" s="13"/>
      <c r="U275" s="13"/>
      <c r="V275" s="13"/>
      <c r="W275" s="13"/>
      <c r="X275" s="13"/>
      <c r="Y275" s="14"/>
    </row>
    <row r="276">
      <c r="S276" s="12"/>
      <c r="T276" s="19"/>
    </row>
    <row r="277">
      <c r="S277" s="12"/>
      <c r="T277" s="13"/>
      <c r="U277" s="13"/>
      <c r="V277" s="13"/>
      <c r="W277" s="13"/>
      <c r="X277" s="13"/>
      <c r="Y277" s="14"/>
    </row>
    <row r="278">
      <c r="S278" s="12"/>
      <c r="T278" s="13"/>
      <c r="U278" s="13"/>
      <c r="V278" s="13"/>
      <c r="W278" s="13"/>
      <c r="X278" s="13"/>
      <c r="Y278" s="14"/>
    </row>
    <row r="279">
      <c r="S279" s="12"/>
      <c r="T279" s="13"/>
      <c r="U279" s="13"/>
      <c r="V279" s="13"/>
      <c r="W279" s="13"/>
      <c r="X279" s="13"/>
      <c r="Y279" s="14"/>
    </row>
    <row r="280">
      <c r="S280" s="12"/>
      <c r="T280" s="13"/>
      <c r="U280" s="13"/>
      <c r="V280" s="13"/>
      <c r="W280" s="13"/>
      <c r="X280" s="13"/>
      <c r="Y280" s="14"/>
    </row>
    <row r="281">
      <c r="S281" s="12"/>
      <c r="T281" s="13"/>
      <c r="U281" s="13"/>
      <c r="V281" s="13"/>
      <c r="W281" s="13"/>
      <c r="X281" s="13"/>
      <c r="Y281" s="14"/>
    </row>
    <row r="282">
      <c r="S282" s="12"/>
      <c r="T282" s="13"/>
      <c r="U282" s="13"/>
      <c r="V282" s="13"/>
      <c r="W282" s="13"/>
      <c r="X282" s="13"/>
      <c r="Y282" s="14"/>
    </row>
  </sheetData>
  <mergeCells count="9">
    <mergeCell ref="A1:H1"/>
    <mergeCell ref="J1:Q1"/>
    <mergeCell ref="S1:Z1"/>
    <mergeCell ref="T206:Y206"/>
    <mergeCell ref="T220:Y220"/>
    <mergeCell ref="T234:Y234"/>
    <mergeCell ref="T248:Y248"/>
    <mergeCell ref="T262:Y262"/>
    <mergeCell ref="T276:Y27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15</v>
      </c>
      <c r="B1" s="4">
        <v>1.62</v>
      </c>
      <c r="E1" s="4" t="s">
        <v>16</v>
      </c>
      <c r="F1" s="4" t="s">
        <v>17</v>
      </c>
      <c r="G1" s="15">
        <f t="shared" ref="G1:G2" si="1">0.04875+B1*0.078</f>
        <v>0.17511</v>
      </c>
    </row>
    <row r="2">
      <c r="A2" s="4" t="s">
        <v>18</v>
      </c>
      <c r="B2" s="4">
        <v>1.09</v>
      </c>
      <c r="F2" s="4" t="s">
        <v>19</v>
      </c>
      <c r="G2" s="15">
        <f t="shared" si="1"/>
        <v>0.13377</v>
      </c>
    </row>
    <row r="3">
      <c r="E3" s="4" t="s">
        <v>20</v>
      </c>
      <c r="F3" s="4" t="s">
        <v>21</v>
      </c>
      <c r="G3" s="15">
        <f>Sheet1!H162</f>
        <v>6.592684797</v>
      </c>
    </row>
    <row r="4">
      <c r="F4" s="4" t="s">
        <v>22</v>
      </c>
      <c r="G4" s="20">
        <f>Sheet1!Z162</f>
        <v>3.623553553</v>
      </c>
    </row>
    <row r="5">
      <c r="F5" s="4" t="s">
        <v>23</v>
      </c>
      <c r="G5" s="15">
        <f>Sheet1!Q165</f>
        <v>0.4757488017</v>
      </c>
    </row>
    <row r="9">
      <c r="A9" s="4" t="s">
        <v>24</v>
      </c>
      <c r="B9" s="4" t="s">
        <v>25</v>
      </c>
      <c r="C9" s="4" t="s">
        <v>26</v>
      </c>
      <c r="D9" s="4" t="s">
        <v>27</v>
      </c>
      <c r="E9" s="4" t="s">
        <v>10</v>
      </c>
    </row>
    <row r="10">
      <c r="B10" s="21">
        <v>0.0</v>
      </c>
      <c r="C10" s="21">
        <v>1.0</v>
      </c>
      <c r="D10" s="15">
        <f t="shared" ref="D10:D20" si="2">SQRT((B10*B10*$G$3*$G$3)+ (C10*C10*$G$4*$G$4) + (B10*C10*$G$3*$G$4*$G$5))</f>
        <v>3.623553553</v>
      </c>
      <c r="E10" s="15">
        <f t="shared" ref="E10:E20" si="3">(B10*$G$3)+(C10*$G$4)</f>
        <v>3.623553553</v>
      </c>
    </row>
    <row r="11">
      <c r="B11" s="21">
        <v>0.1</v>
      </c>
      <c r="C11" s="21">
        <v>0.9</v>
      </c>
      <c r="D11" s="15">
        <f t="shared" si="2"/>
        <v>3.477486305</v>
      </c>
      <c r="E11" s="15">
        <f t="shared" si="3"/>
        <v>3.920466677</v>
      </c>
    </row>
    <row r="12">
      <c r="B12" s="21">
        <v>0.2</v>
      </c>
      <c r="C12" s="21">
        <v>0.8</v>
      </c>
      <c r="D12" s="15">
        <f t="shared" si="2"/>
        <v>3.458359663</v>
      </c>
      <c r="E12" s="15">
        <f t="shared" si="3"/>
        <v>4.217379802</v>
      </c>
    </row>
    <row r="13">
      <c r="B13" s="21">
        <v>0.3</v>
      </c>
      <c r="C13" s="21">
        <v>0.7</v>
      </c>
      <c r="D13" s="15">
        <f t="shared" si="2"/>
        <v>3.568215525</v>
      </c>
      <c r="E13" s="15">
        <f t="shared" si="3"/>
        <v>4.514292926</v>
      </c>
    </row>
    <row r="14">
      <c r="B14" s="21">
        <v>0.4</v>
      </c>
      <c r="C14" s="21">
        <v>0.6</v>
      </c>
      <c r="D14" s="15">
        <f t="shared" si="2"/>
        <v>3.795871759</v>
      </c>
      <c r="E14" s="15">
        <f t="shared" si="3"/>
        <v>4.811206051</v>
      </c>
    </row>
    <row r="15">
      <c r="B15" s="21">
        <v>0.5</v>
      </c>
      <c r="C15" s="21">
        <v>0.5</v>
      </c>
      <c r="D15" s="15">
        <f t="shared" si="2"/>
        <v>4.121855493</v>
      </c>
      <c r="E15" s="15">
        <f t="shared" si="3"/>
        <v>5.108119175</v>
      </c>
    </row>
    <row r="16">
      <c r="B16" s="21">
        <v>0.6</v>
      </c>
      <c r="C16" s="21">
        <v>0.4</v>
      </c>
      <c r="D16" s="15">
        <f t="shared" si="2"/>
        <v>4.524965514</v>
      </c>
      <c r="E16" s="15">
        <f t="shared" si="3"/>
        <v>5.405032299</v>
      </c>
    </row>
    <row r="17">
      <c r="B17" s="21">
        <v>0.7</v>
      </c>
      <c r="C17" s="21">
        <v>0.3</v>
      </c>
      <c r="D17" s="15">
        <f t="shared" si="2"/>
        <v>4.986532164</v>
      </c>
      <c r="E17" s="15">
        <f t="shared" si="3"/>
        <v>5.701945424</v>
      </c>
    </row>
    <row r="18">
      <c r="B18" s="21">
        <v>0.8</v>
      </c>
      <c r="C18" s="21">
        <v>0.2</v>
      </c>
      <c r="D18" s="15">
        <f t="shared" si="2"/>
        <v>5.491836036</v>
      </c>
      <c r="E18" s="15">
        <f t="shared" si="3"/>
        <v>5.998858548</v>
      </c>
    </row>
    <row r="19">
      <c r="B19" s="21">
        <v>0.9</v>
      </c>
      <c r="C19" s="21">
        <v>0.1</v>
      </c>
      <c r="D19" s="15">
        <f t="shared" si="2"/>
        <v>6.029891623</v>
      </c>
      <c r="E19" s="15">
        <f t="shared" si="3"/>
        <v>6.295771672</v>
      </c>
    </row>
    <row r="20">
      <c r="B20" s="21">
        <v>1.0</v>
      </c>
      <c r="C20" s="21">
        <v>0.0</v>
      </c>
      <c r="D20" s="15">
        <f t="shared" si="2"/>
        <v>6.592684797</v>
      </c>
      <c r="E20" s="15">
        <f t="shared" si="3"/>
        <v>6.592684797</v>
      </c>
    </row>
  </sheetData>
  <drawing r:id="rId1"/>
</worksheet>
</file>