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865" yWindow="-15" windowWidth="11910" windowHeight="12075" activeTab="3"/>
  </bookViews>
  <sheets>
    <sheet name="AT20" sheetId="4" r:id="rId1"/>
    <sheet name="watering" sheetId="2" r:id="rId2"/>
    <sheet name="area fwt" sheetId="3" r:id="rId3"/>
    <sheet name="sorted data" sheetId="5" r:id="rId4"/>
    <sheet name="Sheet1" sheetId="6" r:id="rId5"/>
  </sheets>
  <calcPr calcId="145621"/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3" i="3"/>
  <c r="H5" i="2" l="1"/>
  <c r="E5" i="2"/>
  <c r="C3" i="2" l="1"/>
  <c r="F2" i="2"/>
  <c r="H2" i="2" s="1"/>
  <c r="E2" i="2"/>
</calcChain>
</file>

<file path=xl/sharedStrings.xml><?xml version="1.0" encoding="utf-8"?>
<sst xmlns="http://schemas.openxmlformats.org/spreadsheetml/2006/main" count="846" uniqueCount="144">
  <si>
    <t>Col</t>
  </si>
  <si>
    <t>pot fwt</t>
  </si>
  <si>
    <t>dwt</t>
  </si>
  <si>
    <t>FC</t>
  </si>
  <si>
    <t>H2O</t>
  </si>
  <si>
    <t xml:space="preserve">pot weight </t>
  </si>
  <si>
    <t>%</t>
  </si>
  <si>
    <t>70% FC</t>
  </si>
  <si>
    <t>01</t>
  </si>
  <si>
    <t>PSI target</t>
  </si>
  <si>
    <t>Hannah</t>
  </si>
  <si>
    <t>position</t>
  </si>
  <si>
    <t>PSI_Tray034</t>
  </si>
  <si>
    <t>d5</t>
  </si>
  <si>
    <t>d4</t>
  </si>
  <si>
    <t>d3</t>
  </si>
  <si>
    <t>d2</t>
  </si>
  <si>
    <t>d1</t>
  </si>
  <si>
    <t>c5</t>
  </si>
  <si>
    <t>c4</t>
  </si>
  <si>
    <t>c3</t>
  </si>
  <si>
    <t>c2</t>
  </si>
  <si>
    <t>c1</t>
  </si>
  <si>
    <t>b5</t>
  </si>
  <si>
    <t>b4</t>
  </si>
  <si>
    <t>b3</t>
  </si>
  <si>
    <t>b2</t>
  </si>
  <si>
    <t>b1</t>
  </si>
  <si>
    <t>a5</t>
  </si>
  <si>
    <t>a4</t>
  </si>
  <si>
    <t>a3</t>
  </si>
  <si>
    <t>a2</t>
  </si>
  <si>
    <t>a1</t>
  </si>
  <si>
    <t>PSI_Tray033</t>
  </si>
  <si>
    <t>PSI_Tray032</t>
  </si>
  <si>
    <t>PSI_Tray031</t>
  </si>
  <si>
    <t>exp_start_date</t>
  </si>
  <si>
    <t>Tray_num</t>
  </si>
  <si>
    <t>Tray_name</t>
  </si>
  <si>
    <t>barcode</t>
  </si>
  <si>
    <t>rep</t>
  </si>
  <si>
    <t>treatment</t>
  </si>
  <si>
    <t>tray</t>
  </si>
  <si>
    <t>NPPC</t>
  </si>
  <si>
    <t>target weight</t>
  </si>
  <si>
    <t>AT20-0131a111</t>
  </si>
  <si>
    <t>AT20-0131a211</t>
  </si>
  <si>
    <t>AT20-0131a311</t>
  </si>
  <si>
    <t>AT20-0131a411</t>
  </si>
  <si>
    <t>AT20-0131a511</t>
  </si>
  <si>
    <t>AT20-0131b111</t>
  </si>
  <si>
    <t>AT20-0131b211</t>
  </si>
  <si>
    <t>AT20-0131b311</t>
  </si>
  <si>
    <t>AT20-0131b411</t>
  </si>
  <si>
    <t>AT20-0131b511</t>
  </si>
  <si>
    <t>AT20-0131c111</t>
  </si>
  <si>
    <t>AT20-0131c211</t>
  </si>
  <si>
    <t>AT20-0131c311</t>
  </si>
  <si>
    <t>AT20-0131c411</t>
  </si>
  <si>
    <t>AT20-0131c511</t>
  </si>
  <si>
    <t>AT20-0131d111</t>
  </si>
  <si>
    <t>AT20-0131d211</t>
  </si>
  <si>
    <t>AT20-0131d311</t>
  </si>
  <si>
    <t>AT20-0131d411</t>
  </si>
  <si>
    <t>AT20-0131d511</t>
  </si>
  <si>
    <t>AT20-0132a112</t>
  </si>
  <si>
    <t>AT20-0132a212</t>
  </si>
  <si>
    <t>AT20-0132a312</t>
  </si>
  <si>
    <t>AT20-0132a412</t>
  </si>
  <si>
    <t>AT20-0132a512</t>
  </si>
  <si>
    <t>AT20-0132b112</t>
  </si>
  <si>
    <t>AT20-0132b212</t>
  </si>
  <si>
    <t>AT20-0132b312</t>
  </si>
  <si>
    <t>AT20-0132b412</t>
  </si>
  <si>
    <t>AT20-0132b512</t>
  </si>
  <si>
    <t>AT20-0132c112</t>
  </si>
  <si>
    <t>AT20-0132c212</t>
  </si>
  <si>
    <t>AT20-0132c312</t>
  </si>
  <si>
    <t>AT20-0132c412</t>
  </si>
  <si>
    <t>AT20-0132c512</t>
  </si>
  <si>
    <t>AT20-0132d112</t>
  </si>
  <si>
    <t>AT20-0132d212</t>
  </si>
  <si>
    <t>AT20-0132d312</t>
  </si>
  <si>
    <t>AT20-0132d412</t>
  </si>
  <si>
    <t>AT20-0132d512</t>
  </si>
  <si>
    <t>AT20-0133a113</t>
  </si>
  <si>
    <t>AT20-0133a213</t>
  </si>
  <si>
    <t>AT20-0133a313</t>
  </si>
  <si>
    <t>AT20-0133a413</t>
  </si>
  <si>
    <t>AT20-0133a513</t>
  </si>
  <si>
    <t>AT20-0133b113</t>
  </si>
  <si>
    <t>AT20-0133b213</t>
  </si>
  <si>
    <t>AT20-0133b313</t>
  </si>
  <si>
    <t>AT20-0133b413</t>
  </si>
  <si>
    <t>AT20-0133b513</t>
  </si>
  <si>
    <t>AT20-0133c113</t>
  </si>
  <si>
    <t>AT20-0133c213</t>
  </si>
  <si>
    <t>AT20-0133c313</t>
  </si>
  <si>
    <t>AT20-0133c413</t>
  </si>
  <si>
    <t>AT20-0133c513</t>
  </si>
  <si>
    <t>AT20-0133d113</t>
  </si>
  <si>
    <t>AT20-0133d213</t>
  </si>
  <si>
    <t>AT20-0133d313</t>
  </si>
  <si>
    <t>AT20-0133d413</t>
  </si>
  <si>
    <t>AT20-0133d513</t>
  </si>
  <si>
    <t>AT20-0134a114</t>
  </si>
  <si>
    <t>AT20-0134a214</t>
  </si>
  <si>
    <t>AT20-0134a314</t>
  </si>
  <si>
    <t>AT20-0134a414</t>
  </si>
  <si>
    <t>AT20-0134a514</t>
  </si>
  <si>
    <t>AT20-0134b114</t>
  </si>
  <si>
    <t>AT20-0134b214</t>
  </si>
  <si>
    <t>AT20-0134b314</t>
  </si>
  <si>
    <t>AT20-0134b414</t>
  </si>
  <si>
    <t>AT20-0134b514</t>
  </si>
  <si>
    <t>AT20-0134c114</t>
  </si>
  <si>
    <t>AT20-0134c214</t>
  </si>
  <si>
    <t>AT20-0134c314</t>
  </si>
  <si>
    <t>AT20-0134c414</t>
  </si>
  <si>
    <t>AT20-0134c514</t>
  </si>
  <si>
    <t>AT20-0134d114</t>
  </si>
  <si>
    <t>AT20-0134d214</t>
  </si>
  <si>
    <t>AT20-0134d314</t>
  </si>
  <si>
    <t>AT20-0134d414</t>
  </si>
  <si>
    <t>AT20-0134d514</t>
  </si>
  <si>
    <t>AT20</t>
  </si>
  <si>
    <t>sown 23/11</t>
  </si>
  <si>
    <t>ros area</t>
  </si>
  <si>
    <t>fl bud</t>
  </si>
  <si>
    <t>e bud</t>
  </si>
  <si>
    <t>bud</t>
  </si>
  <si>
    <t>bolt</t>
  </si>
  <si>
    <t>split plant</t>
  </si>
  <si>
    <t>e bolt</t>
  </si>
  <si>
    <t>dry wt (g)</t>
  </si>
  <si>
    <t>dry wt (mg)</t>
  </si>
  <si>
    <t>comment</t>
  </si>
  <si>
    <t>rosette area (mm2)</t>
  </si>
  <si>
    <t>fresh wt (mg)</t>
  </si>
  <si>
    <t>harvest date</t>
  </si>
  <si>
    <t>early bud</t>
  </si>
  <si>
    <t>early bolt</t>
  </si>
  <si>
    <t>date</t>
  </si>
  <si>
    <t>DAS (days after sowing)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</si>
</sst>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4" borderId="0" xfId="0" applyFill="1"/>
    <xf numFmtId="14" fontId="2" fillId="4" borderId="0" xfId="0" applyNumberFormat="1" applyFont="1" applyFill="1"/>
    <xf numFmtId="14" fontId="2" fillId="5" borderId="0" xfId="0" applyNumberFormat="1" applyFont="1" applyFill="1" applyAlignment="1">
      <alignment horizontal="left"/>
    </xf>
    <xf numFmtId="0" fontId="0" fillId="5" borderId="0" xfId="0" applyFill="1"/>
    <xf numFmtId="14" fontId="1" fillId="6" borderId="0" xfId="0" applyNumberFormat="1" applyFont="1" applyFill="1"/>
    <xf numFmtId="0" fontId="0" fillId="6" borderId="0" xfId="0" applyFill="1"/>
    <xf numFmtId="0" fontId="1" fillId="0" borderId="0" xfId="0" applyFont="1" applyFill="1"/>
    <xf numFmtId="0" fontId="0" fillId="7" borderId="0" xfId="0" applyFill="1"/>
    <xf numFmtId="14" fontId="0" fillId="7" borderId="0" xfId="0" applyNumberFormat="1" applyFill="1"/>
    <xf numFmtId="0" fontId="0" fillId="0" borderId="0" xfId="0" applyFill="1"/>
    <xf numFmtId="0" fontId="0" fillId="8" borderId="0" xfId="0" applyFill="1"/>
    <xf numFmtId="16" fontId="0" fillId="0" borderId="0" xfId="0" applyNumberFormat="1"/>
    <xf numFmtId="16" fontId="0" fillId="8" borderId="0" xfId="0" applyNumberFormat="1" applyFill="1"/>
    <xf numFmtId="16" fontId="0" fillId="0" borderId="0" xfId="0" applyNumberFormat="1" applyFill="1"/>
    <xf numFmtId="16" fontId="0" fillId="7" borderId="0" xfId="0" applyNumberFormat="1" applyFill="1"/>
    <xf numFmtId="1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23 Dec, 30 DAS</c:v>
          </c:tx>
          <c:spPr>
            <a:ln w="28575">
              <a:noFill/>
            </a:ln>
          </c:spPr>
          <c:xVal>
            <c:numRef>
              <c:f>'sorted data'!$E$2:$E$9</c:f>
              <c:numCache>
                <c:formatCode>General</c:formatCode>
                <c:ptCount val="8"/>
                <c:pt idx="0">
                  <c:v>27.2</c:v>
                </c:pt>
                <c:pt idx="1">
                  <c:v>41.4</c:v>
                </c:pt>
                <c:pt idx="2">
                  <c:v>69.5</c:v>
                </c:pt>
                <c:pt idx="3">
                  <c:v>51.2</c:v>
                </c:pt>
                <c:pt idx="4">
                  <c:v>23.9</c:v>
                </c:pt>
                <c:pt idx="5">
                  <c:v>14.2</c:v>
                </c:pt>
                <c:pt idx="6">
                  <c:v>32.1</c:v>
                </c:pt>
                <c:pt idx="7">
                  <c:v>47.2</c:v>
                </c:pt>
              </c:numCache>
            </c:numRef>
          </c:xVal>
          <c:yVal>
            <c:numRef>
              <c:f>'sorted data'!$G$2:$G$9</c:f>
              <c:numCache>
                <c:formatCode>General</c:formatCode>
                <c:ptCount val="8"/>
                <c:pt idx="0">
                  <c:v>202</c:v>
                </c:pt>
                <c:pt idx="1">
                  <c:v>208.2</c:v>
                </c:pt>
                <c:pt idx="2">
                  <c:v>365.1</c:v>
                </c:pt>
                <c:pt idx="3">
                  <c:v>316</c:v>
                </c:pt>
                <c:pt idx="4">
                  <c:v>141</c:v>
                </c:pt>
                <c:pt idx="5">
                  <c:v>199.7</c:v>
                </c:pt>
                <c:pt idx="6">
                  <c:v>235.7</c:v>
                </c:pt>
                <c:pt idx="7">
                  <c:v>217.3</c:v>
                </c:pt>
              </c:numCache>
            </c:numRef>
          </c:yVal>
          <c:smooth val="0"/>
        </c:ser>
        <c:ser>
          <c:idx val="1"/>
          <c:order val="1"/>
          <c:tx>
            <c:v>30 Dec, 37 DAS</c:v>
          </c:tx>
          <c:spPr>
            <a:ln w="28575">
              <a:noFill/>
            </a:ln>
          </c:spPr>
          <c:xVal>
            <c:numRef>
              <c:f>'sorted data'!$E$10:$E$17</c:f>
              <c:numCache>
                <c:formatCode>General</c:formatCode>
                <c:ptCount val="8"/>
                <c:pt idx="0">
                  <c:v>290.2</c:v>
                </c:pt>
                <c:pt idx="1">
                  <c:v>149.80000000000001</c:v>
                </c:pt>
                <c:pt idx="2">
                  <c:v>156.80000000000001</c:v>
                </c:pt>
                <c:pt idx="3">
                  <c:v>141.9</c:v>
                </c:pt>
                <c:pt idx="4">
                  <c:v>190.3</c:v>
                </c:pt>
                <c:pt idx="5">
                  <c:v>174.7</c:v>
                </c:pt>
                <c:pt idx="6">
                  <c:v>131.6</c:v>
                </c:pt>
                <c:pt idx="7">
                  <c:v>138.69999999999999</c:v>
                </c:pt>
              </c:numCache>
            </c:numRef>
          </c:xVal>
          <c:yVal>
            <c:numRef>
              <c:f>'sorted data'!$G$10:$G$17</c:f>
              <c:numCache>
                <c:formatCode>General</c:formatCode>
                <c:ptCount val="8"/>
                <c:pt idx="0">
                  <c:v>845.5</c:v>
                </c:pt>
                <c:pt idx="1">
                  <c:v>467.3</c:v>
                </c:pt>
                <c:pt idx="2">
                  <c:v>524.79999999999995</c:v>
                </c:pt>
                <c:pt idx="3">
                  <c:v>508.9</c:v>
                </c:pt>
                <c:pt idx="4">
                  <c:v>481.1</c:v>
                </c:pt>
                <c:pt idx="5">
                  <c:v>605.20000000000005</c:v>
                </c:pt>
                <c:pt idx="6">
                  <c:v>452</c:v>
                </c:pt>
                <c:pt idx="7">
                  <c:v>478.2</c:v>
                </c:pt>
              </c:numCache>
            </c:numRef>
          </c:yVal>
          <c:smooth val="0"/>
        </c:ser>
        <c:ser>
          <c:idx val="2"/>
          <c:order val="2"/>
          <c:tx>
            <c:v>5 Jan, 43 DAS</c:v>
          </c:tx>
          <c:spPr>
            <a:ln w="28575">
              <a:noFill/>
            </a:ln>
          </c:spPr>
          <c:xVal>
            <c:numRef>
              <c:f>'sorted data'!$E$18:$E$25</c:f>
              <c:numCache>
                <c:formatCode>General</c:formatCode>
                <c:ptCount val="8"/>
                <c:pt idx="0">
                  <c:v>51.3</c:v>
                </c:pt>
                <c:pt idx="1">
                  <c:v>63.9</c:v>
                </c:pt>
                <c:pt idx="2">
                  <c:v>59</c:v>
                </c:pt>
                <c:pt idx="3">
                  <c:v>40</c:v>
                </c:pt>
                <c:pt idx="4">
                  <c:v>64.3</c:v>
                </c:pt>
                <c:pt idx="5">
                  <c:v>58.4</c:v>
                </c:pt>
                <c:pt idx="6">
                  <c:v>38.799999999999997</c:v>
                </c:pt>
                <c:pt idx="7">
                  <c:v>58.3</c:v>
                </c:pt>
              </c:numCache>
            </c:numRef>
          </c:xVal>
          <c:yVal>
            <c:numRef>
              <c:f>'sorted data'!$G$18:$G$25</c:f>
              <c:numCache>
                <c:formatCode>General</c:formatCode>
                <c:ptCount val="8"/>
                <c:pt idx="0">
                  <c:v>1308</c:v>
                </c:pt>
                <c:pt idx="1">
                  <c:v>1695</c:v>
                </c:pt>
                <c:pt idx="2">
                  <c:v>1680</c:v>
                </c:pt>
                <c:pt idx="3">
                  <c:v>1105</c:v>
                </c:pt>
                <c:pt idx="4">
                  <c:v>1884</c:v>
                </c:pt>
                <c:pt idx="5">
                  <c:v>1559</c:v>
                </c:pt>
                <c:pt idx="6">
                  <c:v>1248</c:v>
                </c:pt>
                <c:pt idx="7">
                  <c:v>1650</c:v>
                </c:pt>
              </c:numCache>
            </c:numRef>
          </c:yVal>
          <c:smooth val="0"/>
        </c:ser>
        <c:ser>
          <c:idx val="3"/>
          <c:order val="3"/>
          <c:tx>
            <c:v>11 Jan, 49 DAS</c:v>
          </c:tx>
          <c:spPr>
            <a:ln w="28575">
              <a:noFill/>
            </a:ln>
          </c:spPr>
          <c:marker>
            <c:symbol val="triangle"/>
            <c:size val="7"/>
          </c:marker>
          <c:xVal>
            <c:numRef>
              <c:f>'sorted data'!$E$26:$E$33</c:f>
              <c:numCache>
                <c:formatCode>General</c:formatCode>
                <c:ptCount val="8"/>
                <c:pt idx="0">
                  <c:v>118</c:v>
                </c:pt>
                <c:pt idx="1">
                  <c:v>79</c:v>
                </c:pt>
                <c:pt idx="2">
                  <c:v>132</c:v>
                </c:pt>
                <c:pt idx="3">
                  <c:v>120</c:v>
                </c:pt>
                <c:pt idx="4">
                  <c:v>118</c:v>
                </c:pt>
                <c:pt idx="5">
                  <c:v>133.4</c:v>
                </c:pt>
                <c:pt idx="6">
                  <c:v>88.6</c:v>
                </c:pt>
                <c:pt idx="7">
                  <c:v>87.5</c:v>
                </c:pt>
              </c:numCache>
            </c:numRef>
          </c:xVal>
          <c:yVal>
            <c:numRef>
              <c:f>'sorted data'!$G$26:$G$33</c:f>
              <c:numCache>
                <c:formatCode>General</c:formatCode>
                <c:ptCount val="8"/>
                <c:pt idx="0">
                  <c:v>2648</c:v>
                </c:pt>
                <c:pt idx="1">
                  <c:v>2135</c:v>
                </c:pt>
                <c:pt idx="2">
                  <c:v>3227</c:v>
                </c:pt>
                <c:pt idx="3">
                  <c:v>3154</c:v>
                </c:pt>
                <c:pt idx="4">
                  <c:v>3022</c:v>
                </c:pt>
                <c:pt idx="5">
                  <c:v>3621</c:v>
                </c:pt>
                <c:pt idx="6">
                  <c:v>2516</c:v>
                </c:pt>
                <c:pt idx="7">
                  <c:v>2293</c:v>
                </c:pt>
              </c:numCache>
            </c:numRef>
          </c:yVal>
          <c:smooth val="0"/>
        </c:ser>
        <c:ser>
          <c:idx val="4"/>
          <c:order val="4"/>
          <c:tx>
            <c:v>15 Jan, 53 DAS</c:v>
          </c:tx>
          <c:spPr>
            <a:ln w="28575">
              <a:noFill/>
            </a:ln>
          </c:spPr>
          <c:marker>
            <c:symbol val="diamond"/>
            <c:size val="7"/>
          </c:marker>
          <c:xVal>
            <c:numRef>
              <c:f>'sorted data'!$E$34:$E$41</c:f>
              <c:numCache>
                <c:formatCode>General</c:formatCode>
                <c:ptCount val="8"/>
                <c:pt idx="0">
                  <c:v>232</c:v>
                </c:pt>
                <c:pt idx="1">
                  <c:v>165</c:v>
                </c:pt>
                <c:pt idx="2">
                  <c:v>209</c:v>
                </c:pt>
                <c:pt idx="3">
                  <c:v>176</c:v>
                </c:pt>
                <c:pt idx="4">
                  <c:v>193</c:v>
                </c:pt>
                <c:pt idx="5">
                  <c:v>157</c:v>
                </c:pt>
                <c:pt idx="6">
                  <c:v>184</c:v>
                </c:pt>
                <c:pt idx="7">
                  <c:v>213</c:v>
                </c:pt>
              </c:numCache>
            </c:numRef>
          </c:xVal>
          <c:yVal>
            <c:numRef>
              <c:f>'sorted data'!$G$34:$G$41</c:f>
              <c:numCache>
                <c:formatCode>General</c:formatCode>
                <c:ptCount val="8"/>
                <c:pt idx="0">
                  <c:v>4367</c:v>
                </c:pt>
                <c:pt idx="1">
                  <c:v>4724</c:v>
                </c:pt>
                <c:pt idx="2">
                  <c:v>4330</c:v>
                </c:pt>
                <c:pt idx="3">
                  <c:v>3905</c:v>
                </c:pt>
                <c:pt idx="4">
                  <c:v>4180</c:v>
                </c:pt>
                <c:pt idx="5">
                  <c:v>3874</c:v>
                </c:pt>
                <c:pt idx="6">
                  <c:v>4125</c:v>
                </c:pt>
                <c:pt idx="7">
                  <c:v>4727</c:v>
                </c:pt>
              </c:numCache>
            </c:numRef>
          </c:yVal>
          <c:smooth val="0"/>
        </c:ser>
        <c:ser>
          <c:idx val="5"/>
          <c:order val="5"/>
          <c:tx>
            <c:v>18-Jan, 56 DAS buds</c:v>
          </c:tx>
          <c:spPr>
            <a:ln w="28575">
              <a:noFill/>
            </a:ln>
          </c:spPr>
          <c:xVal>
            <c:numRef>
              <c:f>('sorted data'!$E$47:$E$49,'sorted data'!$E$51,'sorted data'!$E$56,'sorted data'!$E$69,'sorted data'!$E$72:$E$78)</c:f>
              <c:numCache>
                <c:formatCode>General</c:formatCode>
                <c:ptCount val="13"/>
                <c:pt idx="0">
                  <c:v>258.5</c:v>
                </c:pt>
                <c:pt idx="1">
                  <c:v>229.5</c:v>
                </c:pt>
                <c:pt idx="2">
                  <c:v>231.8</c:v>
                </c:pt>
                <c:pt idx="3">
                  <c:v>172</c:v>
                </c:pt>
                <c:pt idx="4">
                  <c:v>277.10000000000002</c:v>
                </c:pt>
                <c:pt idx="5">
                  <c:v>729.6</c:v>
                </c:pt>
                <c:pt idx="6">
                  <c:v>235.3</c:v>
                </c:pt>
                <c:pt idx="7">
                  <c:v>182.6</c:v>
                </c:pt>
                <c:pt idx="8">
                  <c:v>262.8</c:v>
                </c:pt>
                <c:pt idx="9">
                  <c:v>317.5</c:v>
                </c:pt>
                <c:pt idx="10">
                  <c:v>288.7</c:v>
                </c:pt>
                <c:pt idx="11">
                  <c:v>243.7</c:v>
                </c:pt>
                <c:pt idx="12">
                  <c:v>344.7</c:v>
                </c:pt>
              </c:numCache>
            </c:numRef>
          </c:xVal>
          <c:yVal>
            <c:numRef>
              <c:f>('sorted data'!$G$47:$G$49,'sorted data'!$G$51,'sorted data'!$G$56,'sorted data'!$G$69,'sorted data'!$G$72:$G$78)</c:f>
              <c:numCache>
                <c:formatCode>General</c:formatCode>
                <c:ptCount val="13"/>
                <c:pt idx="0">
                  <c:v>5161</c:v>
                </c:pt>
                <c:pt idx="1">
                  <c:v>4991</c:v>
                </c:pt>
                <c:pt idx="2">
                  <c:v>5175</c:v>
                </c:pt>
                <c:pt idx="3">
                  <c:v>4598</c:v>
                </c:pt>
                <c:pt idx="4">
                  <c:v>1538</c:v>
                </c:pt>
                <c:pt idx="5">
                  <c:v>3694</c:v>
                </c:pt>
                <c:pt idx="6">
                  <c:v>5171</c:v>
                </c:pt>
                <c:pt idx="7">
                  <c:v>4717</c:v>
                </c:pt>
                <c:pt idx="8">
                  <c:v>6029</c:v>
                </c:pt>
                <c:pt idx="9">
                  <c:v>6762</c:v>
                </c:pt>
                <c:pt idx="10">
                  <c:v>6343</c:v>
                </c:pt>
                <c:pt idx="11">
                  <c:v>5501</c:v>
                </c:pt>
                <c:pt idx="12">
                  <c:v>7951</c:v>
                </c:pt>
              </c:numCache>
            </c:numRef>
          </c:yVal>
          <c:smooth val="0"/>
        </c:ser>
        <c:ser>
          <c:idx val="6"/>
          <c:order val="6"/>
          <c:tx>
            <c:v>18-Jan, 56 DAS bolts</c:v>
          </c:tx>
          <c:spPr>
            <a:ln w="28575">
              <a:noFill/>
            </a:ln>
          </c:spPr>
          <c:marker>
            <c:symbol val="circle"/>
            <c:size val="7"/>
            <c:spPr>
              <a:pattFill prst="dkDnDiag">
                <a:fgClr>
                  <a:schemeClr val="accent6">
                    <a:lumMod val="75000"/>
                  </a:schemeClr>
                </a:fgClr>
                <a:bgClr>
                  <a:schemeClr val="accent6">
                    <a:lumMod val="40000"/>
                    <a:lumOff val="60000"/>
                  </a:schemeClr>
                </a:bgClr>
              </a:pattFill>
              <a:ln>
                <a:noFill/>
              </a:ln>
            </c:spPr>
          </c:marker>
          <c:xVal>
            <c:numRef>
              <c:f>('sorted data'!$E$50,'sorted data'!$E$52:$E$55,'sorted data'!$E$57:$E$68,'sorted data'!$E$70:$E$71,'sorted data'!$E$79,'sorted data'!$E$81)</c:f>
              <c:numCache>
                <c:formatCode>General</c:formatCode>
                <c:ptCount val="21"/>
                <c:pt idx="0">
                  <c:v>414.8</c:v>
                </c:pt>
                <c:pt idx="1">
                  <c:v>674.3</c:v>
                </c:pt>
                <c:pt idx="2">
                  <c:v>738.5</c:v>
                </c:pt>
                <c:pt idx="3">
                  <c:v>583.20000000000005</c:v>
                </c:pt>
                <c:pt idx="4">
                  <c:v>734.3</c:v>
                </c:pt>
                <c:pt idx="5">
                  <c:v>549.6</c:v>
                </c:pt>
                <c:pt idx="6">
                  <c:v>637.4</c:v>
                </c:pt>
                <c:pt idx="7">
                  <c:v>637.20000000000005</c:v>
                </c:pt>
                <c:pt idx="8">
                  <c:v>688.8</c:v>
                </c:pt>
                <c:pt idx="9">
                  <c:v>727.2</c:v>
                </c:pt>
                <c:pt idx="10">
                  <c:v>752.3</c:v>
                </c:pt>
                <c:pt idx="11">
                  <c:v>803.4</c:v>
                </c:pt>
                <c:pt idx="12">
                  <c:v>680.4</c:v>
                </c:pt>
                <c:pt idx="13">
                  <c:v>639.29999999999995</c:v>
                </c:pt>
                <c:pt idx="14">
                  <c:v>820.8</c:v>
                </c:pt>
                <c:pt idx="15">
                  <c:v>576.5</c:v>
                </c:pt>
                <c:pt idx="16">
                  <c:v>713.7</c:v>
                </c:pt>
                <c:pt idx="17">
                  <c:v>701.6</c:v>
                </c:pt>
                <c:pt idx="18">
                  <c:v>804.2</c:v>
                </c:pt>
                <c:pt idx="19">
                  <c:v>439.8</c:v>
                </c:pt>
                <c:pt idx="20">
                  <c:v>422.1</c:v>
                </c:pt>
              </c:numCache>
            </c:numRef>
          </c:xVal>
          <c:yVal>
            <c:numRef>
              <c:f>('sorted data'!$G$50,'sorted data'!$G$52:$G$55,'sorted data'!$G$57:$G$68,'sorted data'!$G$70:$G$71,'sorted data'!$G$79,'sorted data'!$G$81)</c:f>
              <c:numCache>
                <c:formatCode>General</c:formatCode>
                <c:ptCount val="21"/>
                <c:pt idx="0">
                  <c:v>7343</c:v>
                </c:pt>
                <c:pt idx="1">
                  <c:v>3363</c:v>
                </c:pt>
                <c:pt idx="2">
                  <c:v>3506</c:v>
                </c:pt>
                <c:pt idx="3">
                  <c:v>2893</c:v>
                </c:pt>
                <c:pt idx="4">
                  <c:v>3668</c:v>
                </c:pt>
                <c:pt idx="5">
                  <c:v>2476</c:v>
                </c:pt>
                <c:pt idx="6">
                  <c:v>3211</c:v>
                </c:pt>
                <c:pt idx="7">
                  <c:v>3106</c:v>
                </c:pt>
                <c:pt idx="8">
                  <c:v>3509</c:v>
                </c:pt>
                <c:pt idx="9">
                  <c:v>3919</c:v>
                </c:pt>
                <c:pt idx="10">
                  <c:v>3485</c:v>
                </c:pt>
                <c:pt idx="11">
                  <c:v>3606</c:v>
                </c:pt>
                <c:pt idx="12">
                  <c:v>3478</c:v>
                </c:pt>
                <c:pt idx="13">
                  <c:v>3067</c:v>
                </c:pt>
                <c:pt idx="14">
                  <c:v>4097</c:v>
                </c:pt>
                <c:pt idx="15">
                  <c:v>2864</c:v>
                </c:pt>
                <c:pt idx="16">
                  <c:v>3285</c:v>
                </c:pt>
                <c:pt idx="17">
                  <c:v>3472</c:v>
                </c:pt>
                <c:pt idx="18">
                  <c:v>3642</c:v>
                </c:pt>
                <c:pt idx="19">
                  <c:v>8429</c:v>
                </c:pt>
                <c:pt idx="20">
                  <c:v>8110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005056"/>
        <c:axId val="175015808"/>
      </c:scatterChart>
      <c:valAx>
        <c:axId val="175005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fresh weight (mg)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015808"/>
        <c:crosses val="autoZero"/>
        <c:crossBetween val="midCat"/>
      </c:valAx>
      <c:valAx>
        <c:axId val="1750158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rosette area mm2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7500505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19049</xdr:colOff>
      <xdr:row>38</xdr:row>
      <xdr:rowOff>90486</xdr:rowOff>
    </xdr:from>
    <xdr:to>
      <xdr:col>17</xdr:col>
      <xdr:colOff>276224</xdr:colOff>
      <xdr:row>65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"/>
  <sheetViews>
    <sheetView workbookViewId="0">
      <selection activeCell="M2" sqref="M2"/>
    </sheetView>
  </sheetViews>
  <sheetFormatPr defaultRowHeight="15.75" x14ac:dyDescent="0.25"/>
  <cols>
    <col min="2" max="2" width="9" style="1"/>
    <col min="7" max="7" width="14.125" customWidth="1"/>
    <col min="10" max="10" width="12.625" customWidth="1"/>
    <col min="12" max="12" width="12.125" customWidth="1"/>
  </cols>
  <sheetData>
    <row r="1" spans="1:13" ht="15.6" x14ac:dyDescent="0.35">
      <c r="A1" t="s">
        <v>125</v>
      </c>
      <c r="B1" s="1" t="s">
        <v>43</v>
      </c>
      <c r="C1" t="s">
        <v>42</v>
      </c>
      <c r="D1" t="s">
        <v>11</v>
      </c>
      <c r="E1" t="s">
        <v>41</v>
      </c>
      <c r="F1" t="s">
        <v>40</v>
      </c>
      <c r="G1" t="s">
        <v>39</v>
      </c>
      <c r="H1" t="s">
        <v>44</v>
      </c>
      <c r="J1" t="s">
        <v>38</v>
      </c>
      <c r="K1" t="s">
        <v>37</v>
      </c>
      <c r="L1" t="s">
        <v>36</v>
      </c>
      <c r="M1" t="s">
        <v>126</v>
      </c>
    </row>
    <row r="2" spans="1:13" ht="15.6" x14ac:dyDescent="0.35">
      <c r="A2" t="s">
        <v>0</v>
      </c>
      <c r="B2" s="1" t="s">
        <v>8</v>
      </c>
      <c r="C2">
        <v>31</v>
      </c>
      <c r="D2" t="s">
        <v>32</v>
      </c>
      <c r="E2">
        <v>1</v>
      </c>
      <c r="F2">
        <v>1</v>
      </c>
      <c r="G2" t="s">
        <v>45</v>
      </c>
      <c r="H2">
        <v>185</v>
      </c>
      <c r="I2">
        <v>1</v>
      </c>
      <c r="J2" t="s">
        <v>35</v>
      </c>
      <c r="K2">
        <v>31</v>
      </c>
      <c r="L2" s="3">
        <v>42352</v>
      </c>
    </row>
    <row r="3" spans="1:13" ht="15.6" x14ac:dyDescent="0.35">
      <c r="A3" t="s">
        <v>0</v>
      </c>
      <c r="B3" s="1" t="s">
        <v>8</v>
      </c>
      <c r="C3">
        <v>31</v>
      </c>
      <c r="D3" t="s">
        <v>31</v>
      </c>
      <c r="E3">
        <v>1</v>
      </c>
      <c r="F3">
        <v>1</v>
      </c>
      <c r="G3" t="s">
        <v>46</v>
      </c>
      <c r="H3">
        <v>185</v>
      </c>
      <c r="I3">
        <v>2</v>
      </c>
      <c r="J3" t="s">
        <v>35</v>
      </c>
      <c r="K3">
        <v>31</v>
      </c>
    </row>
    <row r="4" spans="1:13" ht="15.6" x14ac:dyDescent="0.35">
      <c r="A4" t="s">
        <v>0</v>
      </c>
      <c r="B4" s="1" t="s">
        <v>8</v>
      </c>
      <c r="C4">
        <v>31</v>
      </c>
      <c r="D4" t="s">
        <v>30</v>
      </c>
      <c r="E4">
        <v>1</v>
      </c>
      <c r="F4">
        <v>1</v>
      </c>
      <c r="G4" t="s">
        <v>47</v>
      </c>
      <c r="H4">
        <v>185</v>
      </c>
      <c r="I4">
        <v>3</v>
      </c>
      <c r="J4" t="s">
        <v>35</v>
      </c>
      <c r="K4">
        <v>31</v>
      </c>
    </row>
    <row r="5" spans="1:13" ht="15.6" x14ac:dyDescent="0.35">
      <c r="A5" t="s">
        <v>0</v>
      </c>
      <c r="B5" s="1" t="s">
        <v>8</v>
      </c>
      <c r="C5">
        <v>31</v>
      </c>
      <c r="D5" t="s">
        <v>29</v>
      </c>
      <c r="E5">
        <v>1</v>
      </c>
      <c r="F5">
        <v>1</v>
      </c>
      <c r="G5" t="s">
        <v>48</v>
      </c>
      <c r="H5">
        <v>185</v>
      </c>
      <c r="I5">
        <v>4</v>
      </c>
      <c r="J5" t="s">
        <v>35</v>
      </c>
      <c r="K5">
        <v>31</v>
      </c>
    </row>
    <row r="6" spans="1:13" ht="15.6" x14ac:dyDescent="0.35">
      <c r="A6" t="s">
        <v>0</v>
      </c>
      <c r="B6" s="1" t="s">
        <v>8</v>
      </c>
      <c r="C6">
        <v>31</v>
      </c>
      <c r="D6" t="s">
        <v>28</v>
      </c>
      <c r="E6">
        <v>1</v>
      </c>
      <c r="F6">
        <v>1</v>
      </c>
      <c r="G6" t="s">
        <v>49</v>
      </c>
      <c r="H6">
        <v>185</v>
      </c>
      <c r="I6">
        <v>5</v>
      </c>
      <c r="J6" t="s">
        <v>35</v>
      </c>
      <c r="K6">
        <v>31</v>
      </c>
    </row>
    <row r="7" spans="1:13" ht="15.6" x14ac:dyDescent="0.35">
      <c r="A7" t="s">
        <v>0</v>
      </c>
      <c r="B7" s="1" t="s">
        <v>8</v>
      </c>
      <c r="C7">
        <v>31</v>
      </c>
      <c r="D7" t="s">
        <v>27</v>
      </c>
      <c r="E7">
        <v>1</v>
      </c>
      <c r="F7">
        <v>1</v>
      </c>
      <c r="G7" t="s">
        <v>50</v>
      </c>
      <c r="H7">
        <v>185</v>
      </c>
      <c r="J7" t="s">
        <v>35</v>
      </c>
      <c r="K7">
        <v>31</v>
      </c>
    </row>
    <row r="8" spans="1:13" ht="15.6" x14ac:dyDescent="0.35">
      <c r="A8" t="s">
        <v>0</v>
      </c>
      <c r="B8" s="1" t="s">
        <v>8</v>
      </c>
      <c r="C8">
        <v>31</v>
      </c>
      <c r="D8" t="s">
        <v>26</v>
      </c>
      <c r="E8">
        <v>1</v>
      </c>
      <c r="F8">
        <v>1</v>
      </c>
      <c r="G8" t="s">
        <v>51</v>
      </c>
      <c r="H8">
        <v>185</v>
      </c>
      <c r="J8" t="s">
        <v>35</v>
      </c>
      <c r="K8">
        <v>31</v>
      </c>
    </row>
    <row r="9" spans="1:13" ht="15.6" x14ac:dyDescent="0.35">
      <c r="A9" t="s">
        <v>0</v>
      </c>
      <c r="B9" s="1" t="s">
        <v>8</v>
      </c>
      <c r="C9">
        <v>31</v>
      </c>
      <c r="D9" t="s">
        <v>25</v>
      </c>
      <c r="E9">
        <v>1</v>
      </c>
      <c r="F9">
        <v>1</v>
      </c>
      <c r="G9" t="s">
        <v>52</v>
      </c>
      <c r="H9">
        <v>185</v>
      </c>
      <c r="J9" t="s">
        <v>35</v>
      </c>
      <c r="K9">
        <v>31</v>
      </c>
    </row>
    <row r="10" spans="1:13" ht="15.6" x14ac:dyDescent="0.35">
      <c r="A10" t="s">
        <v>0</v>
      </c>
      <c r="B10" s="1" t="s">
        <v>8</v>
      </c>
      <c r="C10">
        <v>31</v>
      </c>
      <c r="D10" t="s">
        <v>24</v>
      </c>
      <c r="E10">
        <v>1</v>
      </c>
      <c r="F10">
        <v>1</v>
      </c>
      <c r="G10" t="s">
        <v>53</v>
      </c>
      <c r="H10">
        <v>185</v>
      </c>
      <c r="J10" t="s">
        <v>35</v>
      </c>
      <c r="K10">
        <v>31</v>
      </c>
    </row>
    <row r="11" spans="1:13" ht="15.6" x14ac:dyDescent="0.35">
      <c r="A11" t="s">
        <v>0</v>
      </c>
      <c r="B11" s="1" t="s">
        <v>8</v>
      </c>
      <c r="C11">
        <v>31</v>
      </c>
      <c r="D11" t="s">
        <v>23</v>
      </c>
      <c r="E11">
        <v>1</v>
      </c>
      <c r="F11">
        <v>1</v>
      </c>
      <c r="G11" t="s">
        <v>54</v>
      </c>
      <c r="H11">
        <v>185</v>
      </c>
      <c r="J11" t="s">
        <v>35</v>
      </c>
      <c r="K11">
        <v>31</v>
      </c>
    </row>
    <row r="12" spans="1:13" ht="15.6" x14ac:dyDescent="0.35">
      <c r="A12" t="s">
        <v>0</v>
      </c>
      <c r="B12" s="1" t="s">
        <v>8</v>
      </c>
      <c r="C12">
        <v>31</v>
      </c>
      <c r="D12" t="s">
        <v>22</v>
      </c>
      <c r="E12">
        <v>1</v>
      </c>
      <c r="F12">
        <v>1</v>
      </c>
      <c r="G12" t="s">
        <v>55</v>
      </c>
      <c r="H12">
        <v>185</v>
      </c>
      <c r="J12" t="s">
        <v>35</v>
      </c>
      <c r="K12">
        <v>31</v>
      </c>
    </row>
    <row r="13" spans="1:13" ht="15.6" x14ac:dyDescent="0.35">
      <c r="A13" t="s">
        <v>0</v>
      </c>
      <c r="B13" s="1" t="s">
        <v>8</v>
      </c>
      <c r="C13">
        <v>31</v>
      </c>
      <c r="D13" t="s">
        <v>21</v>
      </c>
      <c r="E13">
        <v>1</v>
      </c>
      <c r="F13">
        <v>1</v>
      </c>
      <c r="G13" t="s">
        <v>56</v>
      </c>
      <c r="H13">
        <v>185</v>
      </c>
      <c r="J13" t="s">
        <v>35</v>
      </c>
      <c r="K13">
        <v>31</v>
      </c>
    </row>
    <row r="14" spans="1:13" ht="15.6" x14ac:dyDescent="0.35">
      <c r="A14" t="s">
        <v>0</v>
      </c>
      <c r="B14" s="1" t="s">
        <v>8</v>
      </c>
      <c r="C14">
        <v>31</v>
      </c>
      <c r="D14" t="s">
        <v>20</v>
      </c>
      <c r="E14">
        <v>1</v>
      </c>
      <c r="F14">
        <v>1</v>
      </c>
      <c r="G14" t="s">
        <v>57</v>
      </c>
      <c r="H14">
        <v>185</v>
      </c>
      <c r="J14" t="s">
        <v>35</v>
      </c>
      <c r="K14">
        <v>31</v>
      </c>
    </row>
    <row r="15" spans="1:13" ht="15.6" x14ac:dyDescent="0.35">
      <c r="A15" t="s">
        <v>0</v>
      </c>
      <c r="B15" s="1" t="s">
        <v>8</v>
      </c>
      <c r="C15">
        <v>31</v>
      </c>
      <c r="D15" t="s">
        <v>19</v>
      </c>
      <c r="E15">
        <v>1</v>
      </c>
      <c r="F15">
        <v>1</v>
      </c>
      <c r="G15" t="s">
        <v>58</v>
      </c>
      <c r="H15">
        <v>185</v>
      </c>
      <c r="J15" t="s">
        <v>35</v>
      </c>
      <c r="K15">
        <v>31</v>
      </c>
    </row>
    <row r="16" spans="1:13" ht="15.6" x14ac:dyDescent="0.35">
      <c r="A16" t="s">
        <v>0</v>
      </c>
      <c r="B16" s="1" t="s">
        <v>8</v>
      </c>
      <c r="C16">
        <v>31</v>
      </c>
      <c r="D16" t="s">
        <v>18</v>
      </c>
      <c r="E16">
        <v>1</v>
      </c>
      <c r="F16">
        <v>1</v>
      </c>
      <c r="G16" t="s">
        <v>59</v>
      </c>
      <c r="H16">
        <v>185</v>
      </c>
      <c r="J16" t="s">
        <v>35</v>
      </c>
      <c r="K16">
        <v>31</v>
      </c>
    </row>
    <row r="17" spans="1:11" ht="15.6" x14ac:dyDescent="0.35">
      <c r="A17" t="s">
        <v>0</v>
      </c>
      <c r="B17" s="1" t="s">
        <v>8</v>
      </c>
      <c r="C17">
        <v>31</v>
      </c>
      <c r="D17" t="s">
        <v>17</v>
      </c>
      <c r="E17">
        <v>1</v>
      </c>
      <c r="F17">
        <v>1</v>
      </c>
      <c r="G17" t="s">
        <v>60</v>
      </c>
      <c r="H17">
        <v>185</v>
      </c>
      <c r="J17" t="s">
        <v>35</v>
      </c>
      <c r="K17">
        <v>31</v>
      </c>
    </row>
    <row r="18" spans="1:11" ht="15.6" x14ac:dyDescent="0.35">
      <c r="A18" t="s">
        <v>0</v>
      </c>
      <c r="B18" s="1" t="s">
        <v>8</v>
      </c>
      <c r="C18">
        <v>31</v>
      </c>
      <c r="D18" t="s">
        <v>16</v>
      </c>
      <c r="E18">
        <v>1</v>
      </c>
      <c r="F18">
        <v>1</v>
      </c>
      <c r="G18" t="s">
        <v>61</v>
      </c>
      <c r="H18">
        <v>185</v>
      </c>
      <c r="J18" t="s">
        <v>35</v>
      </c>
      <c r="K18">
        <v>31</v>
      </c>
    </row>
    <row r="19" spans="1:11" ht="15.6" x14ac:dyDescent="0.35">
      <c r="A19" t="s">
        <v>0</v>
      </c>
      <c r="B19" s="1" t="s">
        <v>8</v>
      </c>
      <c r="C19">
        <v>31</v>
      </c>
      <c r="D19" t="s">
        <v>15</v>
      </c>
      <c r="E19">
        <v>1</v>
      </c>
      <c r="F19">
        <v>1</v>
      </c>
      <c r="G19" t="s">
        <v>62</v>
      </c>
      <c r="H19">
        <v>185</v>
      </c>
      <c r="J19" t="s">
        <v>35</v>
      </c>
      <c r="K19">
        <v>31</v>
      </c>
    </row>
    <row r="20" spans="1:11" ht="15.6" x14ac:dyDescent="0.35">
      <c r="A20" t="s">
        <v>0</v>
      </c>
      <c r="B20" s="1" t="s">
        <v>8</v>
      </c>
      <c r="C20">
        <v>31</v>
      </c>
      <c r="D20" t="s">
        <v>14</v>
      </c>
      <c r="E20">
        <v>1</v>
      </c>
      <c r="F20">
        <v>1</v>
      </c>
      <c r="G20" t="s">
        <v>63</v>
      </c>
      <c r="H20">
        <v>185</v>
      </c>
      <c r="J20" t="s">
        <v>35</v>
      </c>
      <c r="K20">
        <v>31</v>
      </c>
    </row>
    <row r="21" spans="1:11" ht="15.6" x14ac:dyDescent="0.35">
      <c r="A21" t="s">
        <v>0</v>
      </c>
      <c r="B21" s="1" t="s">
        <v>8</v>
      </c>
      <c r="C21">
        <v>31</v>
      </c>
      <c r="D21" t="s">
        <v>13</v>
      </c>
      <c r="E21">
        <v>1</v>
      </c>
      <c r="F21">
        <v>1</v>
      </c>
      <c r="G21" t="s">
        <v>64</v>
      </c>
      <c r="H21">
        <v>185</v>
      </c>
      <c r="J21" t="s">
        <v>35</v>
      </c>
      <c r="K21">
        <v>31</v>
      </c>
    </row>
    <row r="22" spans="1:11" ht="15.6" x14ac:dyDescent="0.35">
      <c r="A22" t="s">
        <v>0</v>
      </c>
      <c r="B22" s="1" t="s">
        <v>8</v>
      </c>
      <c r="C22">
        <v>32</v>
      </c>
      <c r="D22" t="s">
        <v>32</v>
      </c>
      <c r="E22">
        <v>1</v>
      </c>
      <c r="F22">
        <v>2</v>
      </c>
      <c r="G22" t="s">
        <v>65</v>
      </c>
      <c r="H22">
        <v>185</v>
      </c>
      <c r="J22" t="s">
        <v>34</v>
      </c>
    </row>
    <row r="23" spans="1:11" ht="15.6" x14ac:dyDescent="0.35">
      <c r="A23" t="s">
        <v>0</v>
      </c>
      <c r="B23" s="1" t="s">
        <v>8</v>
      </c>
      <c r="C23">
        <v>32</v>
      </c>
      <c r="D23" t="s">
        <v>31</v>
      </c>
      <c r="E23">
        <v>1</v>
      </c>
      <c r="F23">
        <v>2</v>
      </c>
      <c r="G23" t="s">
        <v>66</v>
      </c>
      <c r="H23">
        <v>185</v>
      </c>
      <c r="J23" t="s">
        <v>34</v>
      </c>
    </row>
    <row r="24" spans="1:11" ht="15.6" x14ac:dyDescent="0.35">
      <c r="A24" t="s">
        <v>0</v>
      </c>
      <c r="B24" s="1" t="s">
        <v>8</v>
      </c>
      <c r="C24">
        <v>32</v>
      </c>
      <c r="D24" t="s">
        <v>30</v>
      </c>
      <c r="E24">
        <v>1</v>
      </c>
      <c r="F24">
        <v>2</v>
      </c>
      <c r="G24" t="s">
        <v>67</v>
      </c>
      <c r="H24">
        <v>185</v>
      </c>
      <c r="J24" t="s">
        <v>34</v>
      </c>
    </row>
    <row r="25" spans="1:11" ht="15.6" x14ac:dyDescent="0.35">
      <c r="A25" t="s">
        <v>0</v>
      </c>
      <c r="B25" s="1" t="s">
        <v>8</v>
      </c>
      <c r="C25">
        <v>32</v>
      </c>
      <c r="D25" t="s">
        <v>29</v>
      </c>
      <c r="E25">
        <v>1</v>
      </c>
      <c r="F25">
        <v>2</v>
      </c>
      <c r="G25" t="s">
        <v>68</v>
      </c>
      <c r="H25">
        <v>185</v>
      </c>
      <c r="J25" t="s">
        <v>34</v>
      </c>
    </row>
    <row r="26" spans="1:11" ht="15.6" x14ac:dyDescent="0.35">
      <c r="A26" t="s">
        <v>0</v>
      </c>
      <c r="B26" s="1" t="s">
        <v>8</v>
      </c>
      <c r="C26">
        <v>32</v>
      </c>
      <c r="D26" t="s">
        <v>28</v>
      </c>
      <c r="E26">
        <v>1</v>
      </c>
      <c r="F26">
        <v>2</v>
      </c>
      <c r="G26" t="s">
        <v>69</v>
      </c>
      <c r="H26">
        <v>185</v>
      </c>
      <c r="J26" t="s">
        <v>34</v>
      </c>
    </row>
    <row r="27" spans="1:11" ht="15.6" x14ac:dyDescent="0.35">
      <c r="A27" t="s">
        <v>0</v>
      </c>
      <c r="B27" s="1" t="s">
        <v>8</v>
      </c>
      <c r="C27">
        <v>32</v>
      </c>
      <c r="D27" t="s">
        <v>27</v>
      </c>
      <c r="E27">
        <v>1</v>
      </c>
      <c r="F27">
        <v>2</v>
      </c>
      <c r="G27" t="s">
        <v>70</v>
      </c>
      <c r="H27">
        <v>185</v>
      </c>
      <c r="J27" t="s">
        <v>34</v>
      </c>
    </row>
    <row r="28" spans="1:11" ht="15.6" x14ac:dyDescent="0.35">
      <c r="A28" t="s">
        <v>0</v>
      </c>
      <c r="B28" s="1" t="s">
        <v>8</v>
      </c>
      <c r="C28">
        <v>32</v>
      </c>
      <c r="D28" t="s">
        <v>26</v>
      </c>
      <c r="E28">
        <v>1</v>
      </c>
      <c r="F28">
        <v>2</v>
      </c>
      <c r="G28" t="s">
        <v>71</v>
      </c>
      <c r="H28">
        <v>185</v>
      </c>
      <c r="J28" t="s">
        <v>34</v>
      </c>
    </row>
    <row r="29" spans="1:11" ht="15.6" x14ac:dyDescent="0.35">
      <c r="A29" t="s">
        <v>0</v>
      </c>
      <c r="B29" s="1" t="s">
        <v>8</v>
      </c>
      <c r="C29">
        <v>32</v>
      </c>
      <c r="D29" t="s">
        <v>25</v>
      </c>
      <c r="E29">
        <v>1</v>
      </c>
      <c r="F29">
        <v>2</v>
      </c>
      <c r="G29" t="s">
        <v>72</v>
      </c>
      <c r="H29">
        <v>185</v>
      </c>
      <c r="J29" t="s">
        <v>34</v>
      </c>
    </row>
    <row r="30" spans="1:11" ht="15.6" x14ac:dyDescent="0.35">
      <c r="A30" t="s">
        <v>0</v>
      </c>
      <c r="B30" s="1" t="s">
        <v>8</v>
      </c>
      <c r="C30">
        <v>32</v>
      </c>
      <c r="D30" t="s">
        <v>24</v>
      </c>
      <c r="E30">
        <v>1</v>
      </c>
      <c r="F30">
        <v>2</v>
      </c>
      <c r="G30" t="s">
        <v>73</v>
      </c>
      <c r="H30">
        <v>185</v>
      </c>
      <c r="J30" t="s">
        <v>34</v>
      </c>
    </row>
    <row r="31" spans="1:11" ht="15.6" x14ac:dyDescent="0.35">
      <c r="A31" t="s">
        <v>0</v>
      </c>
      <c r="B31" s="1" t="s">
        <v>8</v>
      </c>
      <c r="C31">
        <v>32</v>
      </c>
      <c r="D31" t="s">
        <v>23</v>
      </c>
      <c r="E31">
        <v>1</v>
      </c>
      <c r="F31">
        <v>2</v>
      </c>
      <c r="G31" t="s">
        <v>74</v>
      </c>
      <c r="H31">
        <v>185</v>
      </c>
      <c r="J31" t="s">
        <v>34</v>
      </c>
    </row>
    <row r="32" spans="1:11" ht="15.6" x14ac:dyDescent="0.35">
      <c r="A32" t="s">
        <v>0</v>
      </c>
      <c r="B32" s="1" t="s">
        <v>8</v>
      </c>
      <c r="C32">
        <v>32</v>
      </c>
      <c r="D32" t="s">
        <v>22</v>
      </c>
      <c r="E32">
        <v>1</v>
      </c>
      <c r="F32">
        <v>2</v>
      </c>
      <c r="G32" t="s">
        <v>75</v>
      </c>
      <c r="H32">
        <v>185</v>
      </c>
      <c r="J32" t="s">
        <v>34</v>
      </c>
    </row>
    <row r="33" spans="1:10" ht="15.6" x14ac:dyDescent="0.35">
      <c r="A33" t="s">
        <v>0</v>
      </c>
      <c r="B33" s="1" t="s">
        <v>8</v>
      </c>
      <c r="C33">
        <v>32</v>
      </c>
      <c r="D33" t="s">
        <v>21</v>
      </c>
      <c r="E33">
        <v>1</v>
      </c>
      <c r="F33">
        <v>2</v>
      </c>
      <c r="G33" t="s">
        <v>76</v>
      </c>
      <c r="H33">
        <v>185</v>
      </c>
      <c r="J33" t="s">
        <v>34</v>
      </c>
    </row>
    <row r="34" spans="1:10" ht="15.6" x14ac:dyDescent="0.35">
      <c r="A34" t="s">
        <v>0</v>
      </c>
      <c r="B34" s="1" t="s">
        <v>8</v>
      </c>
      <c r="C34">
        <v>32</v>
      </c>
      <c r="D34" t="s">
        <v>20</v>
      </c>
      <c r="E34">
        <v>1</v>
      </c>
      <c r="F34">
        <v>2</v>
      </c>
      <c r="G34" t="s">
        <v>77</v>
      </c>
      <c r="H34">
        <v>185</v>
      </c>
      <c r="J34" t="s">
        <v>34</v>
      </c>
    </row>
    <row r="35" spans="1:10" ht="15.6" x14ac:dyDescent="0.35">
      <c r="A35" t="s">
        <v>0</v>
      </c>
      <c r="B35" s="1" t="s">
        <v>8</v>
      </c>
      <c r="C35">
        <v>32</v>
      </c>
      <c r="D35" t="s">
        <v>19</v>
      </c>
      <c r="E35">
        <v>1</v>
      </c>
      <c r="F35">
        <v>2</v>
      </c>
      <c r="G35" t="s">
        <v>78</v>
      </c>
      <c r="H35">
        <v>185</v>
      </c>
      <c r="J35" t="s">
        <v>34</v>
      </c>
    </row>
    <row r="36" spans="1:10" ht="15.6" x14ac:dyDescent="0.35">
      <c r="A36" t="s">
        <v>0</v>
      </c>
      <c r="B36" s="1" t="s">
        <v>8</v>
      </c>
      <c r="C36">
        <v>32</v>
      </c>
      <c r="D36" t="s">
        <v>18</v>
      </c>
      <c r="E36">
        <v>1</v>
      </c>
      <c r="F36">
        <v>2</v>
      </c>
      <c r="G36" t="s">
        <v>79</v>
      </c>
      <c r="H36">
        <v>185</v>
      </c>
      <c r="J36" t="s">
        <v>34</v>
      </c>
    </row>
    <row r="37" spans="1:10" ht="15.6" x14ac:dyDescent="0.35">
      <c r="A37" t="s">
        <v>0</v>
      </c>
      <c r="B37" s="1" t="s">
        <v>8</v>
      </c>
      <c r="C37">
        <v>32</v>
      </c>
      <c r="D37" t="s">
        <v>17</v>
      </c>
      <c r="E37">
        <v>1</v>
      </c>
      <c r="F37">
        <v>2</v>
      </c>
      <c r="G37" t="s">
        <v>80</v>
      </c>
      <c r="H37">
        <v>185</v>
      </c>
      <c r="J37" t="s">
        <v>34</v>
      </c>
    </row>
    <row r="38" spans="1:10" x14ac:dyDescent="0.25">
      <c r="A38" t="s">
        <v>0</v>
      </c>
      <c r="B38" s="1" t="s">
        <v>8</v>
      </c>
      <c r="C38">
        <v>32</v>
      </c>
      <c r="D38" t="s">
        <v>16</v>
      </c>
      <c r="E38">
        <v>1</v>
      </c>
      <c r="F38">
        <v>2</v>
      </c>
      <c r="G38" t="s">
        <v>81</v>
      </c>
      <c r="H38">
        <v>185</v>
      </c>
      <c r="J38" t="s">
        <v>34</v>
      </c>
    </row>
    <row r="39" spans="1:10" x14ac:dyDescent="0.25">
      <c r="A39" t="s">
        <v>0</v>
      </c>
      <c r="B39" s="1" t="s">
        <v>8</v>
      </c>
      <c r="C39">
        <v>32</v>
      </c>
      <c r="D39" t="s">
        <v>15</v>
      </c>
      <c r="E39">
        <v>1</v>
      </c>
      <c r="F39">
        <v>2</v>
      </c>
      <c r="G39" t="s">
        <v>82</v>
      </c>
      <c r="H39">
        <v>185</v>
      </c>
      <c r="J39" t="s">
        <v>34</v>
      </c>
    </row>
    <row r="40" spans="1:10" x14ac:dyDescent="0.25">
      <c r="A40" t="s">
        <v>0</v>
      </c>
      <c r="B40" s="1" t="s">
        <v>8</v>
      </c>
      <c r="C40">
        <v>32</v>
      </c>
      <c r="D40" t="s">
        <v>14</v>
      </c>
      <c r="E40">
        <v>1</v>
      </c>
      <c r="F40">
        <v>2</v>
      </c>
      <c r="G40" t="s">
        <v>83</v>
      </c>
      <c r="H40">
        <v>185</v>
      </c>
      <c r="J40" t="s">
        <v>34</v>
      </c>
    </row>
    <row r="41" spans="1:10" x14ac:dyDescent="0.25">
      <c r="A41" t="s">
        <v>0</v>
      </c>
      <c r="B41" s="1" t="s">
        <v>8</v>
      </c>
      <c r="C41">
        <v>32</v>
      </c>
      <c r="D41" t="s">
        <v>13</v>
      </c>
      <c r="E41">
        <v>1</v>
      </c>
      <c r="F41">
        <v>2</v>
      </c>
      <c r="G41" t="s">
        <v>84</v>
      </c>
      <c r="H41">
        <v>185</v>
      </c>
      <c r="J41" t="s">
        <v>34</v>
      </c>
    </row>
    <row r="42" spans="1:10" x14ac:dyDescent="0.25">
      <c r="A42" t="s">
        <v>0</v>
      </c>
      <c r="B42" s="1" t="s">
        <v>8</v>
      </c>
      <c r="C42">
        <v>33</v>
      </c>
      <c r="D42" t="s">
        <v>32</v>
      </c>
      <c r="E42">
        <v>1</v>
      </c>
      <c r="F42">
        <v>3</v>
      </c>
      <c r="G42" t="s">
        <v>85</v>
      </c>
      <c r="H42">
        <v>185</v>
      </c>
      <c r="J42" t="s">
        <v>33</v>
      </c>
    </row>
    <row r="43" spans="1:10" x14ac:dyDescent="0.25">
      <c r="A43" t="s">
        <v>0</v>
      </c>
      <c r="B43" s="1" t="s">
        <v>8</v>
      </c>
      <c r="C43">
        <v>33</v>
      </c>
      <c r="D43" t="s">
        <v>31</v>
      </c>
      <c r="E43">
        <v>1</v>
      </c>
      <c r="F43">
        <v>3</v>
      </c>
      <c r="G43" t="s">
        <v>86</v>
      </c>
      <c r="H43">
        <v>185</v>
      </c>
      <c r="J43" t="s">
        <v>33</v>
      </c>
    </row>
    <row r="44" spans="1:10" x14ac:dyDescent="0.25">
      <c r="A44" t="s">
        <v>0</v>
      </c>
      <c r="B44" s="1" t="s">
        <v>8</v>
      </c>
      <c r="C44">
        <v>33</v>
      </c>
      <c r="D44" t="s">
        <v>30</v>
      </c>
      <c r="E44">
        <v>1</v>
      </c>
      <c r="F44">
        <v>3</v>
      </c>
      <c r="G44" t="s">
        <v>87</v>
      </c>
      <c r="H44">
        <v>185</v>
      </c>
      <c r="J44" t="s">
        <v>33</v>
      </c>
    </row>
    <row r="45" spans="1:10" x14ac:dyDescent="0.25">
      <c r="A45" t="s">
        <v>0</v>
      </c>
      <c r="B45" s="1" t="s">
        <v>8</v>
      </c>
      <c r="C45">
        <v>33</v>
      </c>
      <c r="D45" t="s">
        <v>29</v>
      </c>
      <c r="E45">
        <v>1</v>
      </c>
      <c r="F45">
        <v>3</v>
      </c>
      <c r="G45" t="s">
        <v>88</v>
      </c>
      <c r="H45">
        <v>185</v>
      </c>
      <c r="J45" t="s">
        <v>33</v>
      </c>
    </row>
    <row r="46" spans="1:10" x14ac:dyDescent="0.25">
      <c r="A46" t="s">
        <v>0</v>
      </c>
      <c r="B46" s="1" t="s">
        <v>8</v>
      </c>
      <c r="C46">
        <v>33</v>
      </c>
      <c r="D46" t="s">
        <v>28</v>
      </c>
      <c r="E46">
        <v>1</v>
      </c>
      <c r="F46">
        <v>3</v>
      </c>
      <c r="G46" t="s">
        <v>89</v>
      </c>
      <c r="H46">
        <v>185</v>
      </c>
      <c r="J46" t="s">
        <v>33</v>
      </c>
    </row>
    <row r="47" spans="1:10" x14ac:dyDescent="0.25">
      <c r="A47" t="s">
        <v>0</v>
      </c>
      <c r="B47" s="1" t="s">
        <v>8</v>
      </c>
      <c r="C47">
        <v>33</v>
      </c>
      <c r="D47" t="s">
        <v>27</v>
      </c>
      <c r="E47">
        <v>1</v>
      </c>
      <c r="F47">
        <v>3</v>
      </c>
      <c r="G47" t="s">
        <v>90</v>
      </c>
      <c r="H47">
        <v>185</v>
      </c>
      <c r="J47" t="s">
        <v>33</v>
      </c>
    </row>
    <row r="48" spans="1:10" x14ac:dyDescent="0.25">
      <c r="A48" t="s">
        <v>0</v>
      </c>
      <c r="B48" s="1" t="s">
        <v>8</v>
      </c>
      <c r="C48">
        <v>33</v>
      </c>
      <c r="D48" t="s">
        <v>26</v>
      </c>
      <c r="E48">
        <v>1</v>
      </c>
      <c r="F48">
        <v>3</v>
      </c>
      <c r="G48" t="s">
        <v>91</v>
      </c>
      <c r="H48">
        <v>185</v>
      </c>
      <c r="J48" t="s">
        <v>33</v>
      </c>
    </row>
    <row r="49" spans="1:10" x14ac:dyDescent="0.25">
      <c r="A49" t="s">
        <v>0</v>
      </c>
      <c r="B49" s="1" t="s">
        <v>8</v>
      </c>
      <c r="C49">
        <v>33</v>
      </c>
      <c r="D49" t="s">
        <v>25</v>
      </c>
      <c r="E49">
        <v>1</v>
      </c>
      <c r="F49">
        <v>3</v>
      </c>
      <c r="G49" t="s">
        <v>92</v>
      </c>
      <c r="H49">
        <v>185</v>
      </c>
      <c r="J49" t="s">
        <v>33</v>
      </c>
    </row>
    <row r="50" spans="1:10" x14ac:dyDescent="0.25">
      <c r="A50" t="s">
        <v>0</v>
      </c>
      <c r="B50" s="1" t="s">
        <v>8</v>
      </c>
      <c r="C50">
        <v>33</v>
      </c>
      <c r="D50" t="s">
        <v>24</v>
      </c>
      <c r="E50">
        <v>1</v>
      </c>
      <c r="F50">
        <v>3</v>
      </c>
      <c r="G50" t="s">
        <v>93</v>
      </c>
      <c r="H50">
        <v>185</v>
      </c>
      <c r="J50" t="s">
        <v>33</v>
      </c>
    </row>
    <row r="51" spans="1:10" x14ac:dyDescent="0.25">
      <c r="A51" t="s">
        <v>0</v>
      </c>
      <c r="B51" s="1" t="s">
        <v>8</v>
      </c>
      <c r="C51">
        <v>33</v>
      </c>
      <c r="D51" t="s">
        <v>23</v>
      </c>
      <c r="E51">
        <v>1</v>
      </c>
      <c r="F51">
        <v>3</v>
      </c>
      <c r="G51" t="s">
        <v>94</v>
      </c>
      <c r="H51">
        <v>185</v>
      </c>
      <c r="J51" t="s">
        <v>33</v>
      </c>
    </row>
    <row r="52" spans="1:10" x14ac:dyDescent="0.25">
      <c r="A52" t="s">
        <v>0</v>
      </c>
      <c r="B52" s="1" t="s">
        <v>8</v>
      </c>
      <c r="C52">
        <v>33</v>
      </c>
      <c r="D52" t="s">
        <v>22</v>
      </c>
      <c r="E52">
        <v>1</v>
      </c>
      <c r="F52">
        <v>3</v>
      </c>
      <c r="G52" t="s">
        <v>95</v>
      </c>
      <c r="H52">
        <v>185</v>
      </c>
      <c r="J52" t="s">
        <v>33</v>
      </c>
    </row>
    <row r="53" spans="1:10" x14ac:dyDescent="0.25">
      <c r="A53" t="s">
        <v>0</v>
      </c>
      <c r="B53" s="1" t="s">
        <v>8</v>
      </c>
      <c r="C53">
        <v>33</v>
      </c>
      <c r="D53" t="s">
        <v>21</v>
      </c>
      <c r="E53">
        <v>1</v>
      </c>
      <c r="F53">
        <v>3</v>
      </c>
      <c r="G53" t="s">
        <v>96</v>
      </c>
      <c r="H53">
        <v>185</v>
      </c>
      <c r="J53" t="s">
        <v>33</v>
      </c>
    </row>
    <row r="54" spans="1:10" x14ac:dyDescent="0.25">
      <c r="A54" t="s">
        <v>0</v>
      </c>
      <c r="B54" s="1" t="s">
        <v>8</v>
      </c>
      <c r="C54">
        <v>33</v>
      </c>
      <c r="D54" t="s">
        <v>20</v>
      </c>
      <c r="E54">
        <v>1</v>
      </c>
      <c r="F54">
        <v>3</v>
      </c>
      <c r="G54" t="s">
        <v>97</v>
      </c>
      <c r="H54">
        <v>185</v>
      </c>
      <c r="J54" t="s">
        <v>33</v>
      </c>
    </row>
    <row r="55" spans="1:10" x14ac:dyDescent="0.25">
      <c r="A55" t="s">
        <v>0</v>
      </c>
      <c r="B55" s="1" t="s">
        <v>8</v>
      </c>
      <c r="C55">
        <v>33</v>
      </c>
      <c r="D55" t="s">
        <v>19</v>
      </c>
      <c r="E55">
        <v>1</v>
      </c>
      <c r="F55">
        <v>3</v>
      </c>
      <c r="G55" t="s">
        <v>98</v>
      </c>
      <c r="H55">
        <v>185</v>
      </c>
      <c r="J55" t="s">
        <v>33</v>
      </c>
    </row>
    <row r="56" spans="1:10" x14ac:dyDescent="0.25">
      <c r="A56" t="s">
        <v>0</v>
      </c>
      <c r="B56" s="1" t="s">
        <v>8</v>
      </c>
      <c r="C56">
        <v>33</v>
      </c>
      <c r="D56" t="s">
        <v>18</v>
      </c>
      <c r="E56">
        <v>1</v>
      </c>
      <c r="F56">
        <v>3</v>
      </c>
      <c r="G56" t="s">
        <v>99</v>
      </c>
      <c r="H56">
        <v>185</v>
      </c>
      <c r="J56" t="s">
        <v>33</v>
      </c>
    </row>
    <row r="57" spans="1:10" x14ac:dyDescent="0.25">
      <c r="A57" t="s">
        <v>0</v>
      </c>
      <c r="B57" s="1" t="s">
        <v>8</v>
      </c>
      <c r="C57">
        <v>33</v>
      </c>
      <c r="D57" t="s">
        <v>17</v>
      </c>
      <c r="E57">
        <v>1</v>
      </c>
      <c r="F57">
        <v>3</v>
      </c>
      <c r="G57" t="s">
        <v>100</v>
      </c>
      <c r="H57">
        <v>185</v>
      </c>
      <c r="J57" t="s">
        <v>33</v>
      </c>
    </row>
    <row r="58" spans="1:10" x14ac:dyDescent="0.25">
      <c r="A58" t="s">
        <v>0</v>
      </c>
      <c r="B58" s="1" t="s">
        <v>8</v>
      </c>
      <c r="C58">
        <v>33</v>
      </c>
      <c r="D58" t="s">
        <v>16</v>
      </c>
      <c r="E58">
        <v>1</v>
      </c>
      <c r="F58">
        <v>3</v>
      </c>
      <c r="G58" t="s">
        <v>101</v>
      </c>
      <c r="H58">
        <v>185</v>
      </c>
      <c r="J58" t="s">
        <v>33</v>
      </c>
    </row>
    <row r="59" spans="1:10" x14ac:dyDescent="0.25">
      <c r="A59" t="s">
        <v>0</v>
      </c>
      <c r="B59" s="1" t="s">
        <v>8</v>
      </c>
      <c r="C59">
        <v>33</v>
      </c>
      <c r="D59" t="s">
        <v>15</v>
      </c>
      <c r="E59">
        <v>1</v>
      </c>
      <c r="F59">
        <v>3</v>
      </c>
      <c r="G59" t="s">
        <v>102</v>
      </c>
      <c r="H59">
        <v>185</v>
      </c>
      <c r="J59" t="s">
        <v>33</v>
      </c>
    </row>
    <row r="60" spans="1:10" x14ac:dyDescent="0.25">
      <c r="A60" t="s">
        <v>0</v>
      </c>
      <c r="B60" s="1" t="s">
        <v>8</v>
      </c>
      <c r="C60">
        <v>33</v>
      </c>
      <c r="D60" t="s">
        <v>14</v>
      </c>
      <c r="E60">
        <v>1</v>
      </c>
      <c r="F60">
        <v>3</v>
      </c>
      <c r="G60" t="s">
        <v>103</v>
      </c>
      <c r="H60">
        <v>185</v>
      </c>
      <c r="J60" t="s">
        <v>33</v>
      </c>
    </row>
    <row r="61" spans="1:10" x14ac:dyDescent="0.25">
      <c r="A61" t="s">
        <v>0</v>
      </c>
      <c r="B61" s="1" t="s">
        <v>8</v>
      </c>
      <c r="C61">
        <v>33</v>
      </c>
      <c r="D61" t="s">
        <v>13</v>
      </c>
      <c r="E61">
        <v>1</v>
      </c>
      <c r="F61">
        <v>3</v>
      </c>
      <c r="G61" t="s">
        <v>104</v>
      </c>
      <c r="H61">
        <v>185</v>
      </c>
      <c r="J61" t="s">
        <v>33</v>
      </c>
    </row>
    <row r="62" spans="1:10" x14ac:dyDescent="0.25">
      <c r="A62" t="s">
        <v>0</v>
      </c>
      <c r="B62" s="1" t="s">
        <v>8</v>
      </c>
      <c r="C62">
        <v>34</v>
      </c>
      <c r="D62" t="s">
        <v>32</v>
      </c>
      <c r="E62">
        <v>1</v>
      </c>
      <c r="F62">
        <v>4</v>
      </c>
      <c r="G62" t="s">
        <v>105</v>
      </c>
      <c r="H62">
        <v>185</v>
      </c>
      <c r="J62" t="s">
        <v>12</v>
      </c>
    </row>
    <row r="63" spans="1:10" x14ac:dyDescent="0.25">
      <c r="A63" t="s">
        <v>0</v>
      </c>
      <c r="B63" s="1" t="s">
        <v>8</v>
      </c>
      <c r="C63">
        <v>34</v>
      </c>
      <c r="D63" t="s">
        <v>31</v>
      </c>
      <c r="E63">
        <v>1</v>
      </c>
      <c r="F63">
        <v>4</v>
      </c>
      <c r="G63" t="s">
        <v>106</v>
      </c>
      <c r="H63">
        <v>185</v>
      </c>
      <c r="J63" t="s">
        <v>12</v>
      </c>
    </row>
    <row r="64" spans="1:10" x14ac:dyDescent="0.25">
      <c r="A64" t="s">
        <v>0</v>
      </c>
      <c r="B64" s="1" t="s">
        <v>8</v>
      </c>
      <c r="C64">
        <v>34</v>
      </c>
      <c r="D64" t="s">
        <v>30</v>
      </c>
      <c r="E64">
        <v>1</v>
      </c>
      <c r="F64">
        <v>4</v>
      </c>
      <c r="G64" t="s">
        <v>107</v>
      </c>
      <c r="H64">
        <v>185</v>
      </c>
      <c r="J64" t="s">
        <v>12</v>
      </c>
    </row>
    <row r="65" spans="1:10" x14ac:dyDescent="0.25">
      <c r="A65" t="s">
        <v>0</v>
      </c>
      <c r="B65" s="1" t="s">
        <v>8</v>
      </c>
      <c r="C65">
        <v>34</v>
      </c>
      <c r="D65" t="s">
        <v>29</v>
      </c>
      <c r="E65">
        <v>1</v>
      </c>
      <c r="F65">
        <v>4</v>
      </c>
      <c r="G65" t="s">
        <v>108</v>
      </c>
      <c r="H65">
        <v>185</v>
      </c>
      <c r="J65" t="s">
        <v>12</v>
      </c>
    </row>
    <row r="66" spans="1:10" x14ac:dyDescent="0.25">
      <c r="A66" t="s">
        <v>0</v>
      </c>
      <c r="B66" s="1" t="s">
        <v>8</v>
      </c>
      <c r="C66">
        <v>34</v>
      </c>
      <c r="D66" t="s">
        <v>28</v>
      </c>
      <c r="E66">
        <v>1</v>
      </c>
      <c r="F66">
        <v>4</v>
      </c>
      <c r="G66" t="s">
        <v>109</v>
      </c>
      <c r="H66">
        <v>185</v>
      </c>
      <c r="J66" t="s">
        <v>12</v>
      </c>
    </row>
    <row r="67" spans="1:10" x14ac:dyDescent="0.25">
      <c r="A67" t="s">
        <v>0</v>
      </c>
      <c r="B67" s="1" t="s">
        <v>8</v>
      </c>
      <c r="C67">
        <v>34</v>
      </c>
      <c r="D67" t="s">
        <v>27</v>
      </c>
      <c r="E67">
        <v>1</v>
      </c>
      <c r="F67">
        <v>4</v>
      </c>
      <c r="G67" t="s">
        <v>110</v>
      </c>
      <c r="H67">
        <v>185</v>
      </c>
      <c r="J67" t="s">
        <v>12</v>
      </c>
    </row>
    <row r="68" spans="1:10" x14ac:dyDescent="0.25">
      <c r="A68" t="s">
        <v>0</v>
      </c>
      <c r="B68" s="1" t="s">
        <v>8</v>
      </c>
      <c r="C68">
        <v>34</v>
      </c>
      <c r="D68" t="s">
        <v>26</v>
      </c>
      <c r="E68">
        <v>1</v>
      </c>
      <c r="F68">
        <v>4</v>
      </c>
      <c r="G68" t="s">
        <v>111</v>
      </c>
      <c r="H68">
        <v>185</v>
      </c>
      <c r="J68" t="s">
        <v>12</v>
      </c>
    </row>
    <row r="69" spans="1:10" x14ac:dyDescent="0.25">
      <c r="A69" t="s">
        <v>0</v>
      </c>
      <c r="B69" s="1" t="s">
        <v>8</v>
      </c>
      <c r="C69">
        <v>34</v>
      </c>
      <c r="D69" t="s">
        <v>25</v>
      </c>
      <c r="E69">
        <v>1</v>
      </c>
      <c r="F69">
        <v>4</v>
      </c>
      <c r="G69" t="s">
        <v>112</v>
      </c>
      <c r="H69">
        <v>185</v>
      </c>
      <c r="J69" t="s">
        <v>12</v>
      </c>
    </row>
    <row r="70" spans="1:10" x14ac:dyDescent="0.25">
      <c r="A70" t="s">
        <v>0</v>
      </c>
      <c r="B70" s="1" t="s">
        <v>8</v>
      </c>
      <c r="C70">
        <v>34</v>
      </c>
      <c r="D70" t="s">
        <v>24</v>
      </c>
      <c r="E70">
        <v>1</v>
      </c>
      <c r="F70">
        <v>4</v>
      </c>
      <c r="G70" t="s">
        <v>113</v>
      </c>
      <c r="H70">
        <v>185</v>
      </c>
      <c r="J70" t="s">
        <v>12</v>
      </c>
    </row>
    <row r="71" spans="1:10" x14ac:dyDescent="0.25">
      <c r="A71" t="s">
        <v>0</v>
      </c>
      <c r="B71" s="1" t="s">
        <v>8</v>
      </c>
      <c r="C71">
        <v>34</v>
      </c>
      <c r="D71" t="s">
        <v>23</v>
      </c>
      <c r="E71">
        <v>1</v>
      </c>
      <c r="F71">
        <v>4</v>
      </c>
      <c r="G71" t="s">
        <v>114</v>
      </c>
      <c r="H71">
        <v>185</v>
      </c>
      <c r="J71" t="s">
        <v>12</v>
      </c>
    </row>
    <row r="72" spans="1:10" x14ac:dyDescent="0.25">
      <c r="A72" t="s">
        <v>0</v>
      </c>
      <c r="B72" s="1" t="s">
        <v>8</v>
      </c>
      <c r="C72">
        <v>34</v>
      </c>
      <c r="D72" t="s">
        <v>22</v>
      </c>
      <c r="E72">
        <v>1</v>
      </c>
      <c r="F72">
        <v>4</v>
      </c>
      <c r="G72" t="s">
        <v>115</v>
      </c>
      <c r="H72">
        <v>185</v>
      </c>
      <c r="J72" t="s">
        <v>12</v>
      </c>
    </row>
    <row r="73" spans="1:10" x14ac:dyDescent="0.25">
      <c r="A73" t="s">
        <v>0</v>
      </c>
      <c r="B73" s="1" t="s">
        <v>8</v>
      </c>
      <c r="C73">
        <v>34</v>
      </c>
      <c r="D73" t="s">
        <v>21</v>
      </c>
      <c r="E73">
        <v>1</v>
      </c>
      <c r="F73">
        <v>4</v>
      </c>
      <c r="G73" t="s">
        <v>116</v>
      </c>
      <c r="H73">
        <v>185</v>
      </c>
      <c r="J73" t="s">
        <v>12</v>
      </c>
    </row>
    <row r="74" spans="1:10" x14ac:dyDescent="0.25">
      <c r="A74" t="s">
        <v>0</v>
      </c>
      <c r="B74" s="1" t="s">
        <v>8</v>
      </c>
      <c r="C74">
        <v>34</v>
      </c>
      <c r="D74" t="s">
        <v>20</v>
      </c>
      <c r="E74">
        <v>1</v>
      </c>
      <c r="F74">
        <v>4</v>
      </c>
      <c r="G74" t="s">
        <v>117</v>
      </c>
      <c r="H74">
        <v>185</v>
      </c>
      <c r="J74" t="s">
        <v>12</v>
      </c>
    </row>
    <row r="75" spans="1:10" x14ac:dyDescent="0.25">
      <c r="A75" t="s">
        <v>0</v>
      </c>
      <c r="B75" s="1" t="s">
        <v>8</v>
      </c>
      <c r="C75">
        <v>34</v>
      </c>
      <c r="D75" t="s">
        <v>19</v>
      </c>
      <c r="E75">
        <v>1</v>
      </c>
      <c r="F75">
        <v>4</v>
      </c>
      <c r="G75" t="s">
        <v>118</v>
      </c>
      <c r="H75">
        <v>185</v>
      </c>
      <c r="J75" t="s">
        <v>12</v>
      </c>
    </row>
    <row r="76" spans="1:10" x14ac:dyDescent="0.25">
      <c r="A76" t="s">
        <v>0</v>
      </c>
      <c r="B76" s="1" t="s">
        <v>8</v>
      </c>
      <c r="C76">
        <v>34</v>
      </c>
      <c r="D76" t="s">
        <v>18</v>
      </c>
      <c r="E76">
        <v>1</v>
      </c>
      <c r="F76">
        <v>4</v>
      </c>
      <c r="G76" t="s">
        <v>119</v>
      </c>
      <c r="H76">
        <v>185</v>
      </c>
      <c r="J76" t="s">
        <v>12</v>
      </c>
    </row>
    <row r="77" spans="1:10" x14ac:dyDescent="0.25">
      <c r="A77" t="s">
        <v>0</v>
      </c>
      <c r="B77" s="1" t="s">
        <v>8</v>
      </c>
      <c r="C77">
        <v>34</v>
      </c>
      <c r="D77" t="s">
        <v>17</v>
      </c>
      <c r="E77">
        <v>1</v>
      </c>
      <c r="F77">
        <v>4</v>
      </c>
      <c r="G77" t="s">
        <v>120</v>
      </c>
      <c r="H77">
        <v>185</v>
      </c>
      <c r="J77" t="s">
        <v>12</v>
      </c>
    </row>
    <row r="78" spans="1:10" x14ac:dyDescent="0.25">
      <c r="A78" t="s">
        <v>0</v>
      </c>
      <c r="B78" s="1" t="s">
        <v>8</v>
      </c>
      <c r="C78">
        <v>34</v>
      </c>
      <c r="D78" t="s">
        <v>16</v>
      </c>
      <c r="E78">
        <v>1</v>
      </c>
      <c r="F78">
        <v>4</v>
      </c>
      <c r="G78" t="s">
        <v>121</v>
      </c>
      <c r="H78">
        <v>185</v>
      </c>
      <c r="J78" t="s">
        <v>12</v>
      </c>
    </row>
    <row r="79" spans="1:10" x14ac:dyDescent="0.25">
      <c r="A79" t="s">
        <v>0</v>
      </c>
      <c r="B79" s="1" t="s">
        <v>8</v>
      </c>
      <c r="C79">
        <v>34</v>
      </c>
      <c r="D79" t="s">
        <v>15</v>
      </c>
      <c r="E79">
        <v>1</v>
      </c>
      <c r="F79">
        <v>4</v>
      </c>
      <c r="G79" t="s">
        <v>122</v>
      </c>
      <c r="H79">
        <v>185</v>
      </c>
      <c r="J79" t="s">
        <v>12</v>
      </c>
    </row>
    <row r="80" spans="1:10" x14ac:dyDescent="0.25">
      <c r="A80" t="s">
        <v>0</v>
      </c>
      <c r="B80" s="1" t="s">
        <v>8</v>
      </c>
      <c r="C80">
        <v>34</v>
      </c>
      <c r="D80" t="s">
        <v>14</v>
      </c>
      <c r="E80">
        <v>1</v>
      </c>
      <c r="F80">
        <v>4</v>
      </c>
      <c r="G80" t="s">
        <v>123</v>
      </c>
      <c r="H80">
        <v>185</v>
      </c>
      <c r="J80" t="s">
        <v>12</v>
      </c>
    </row>
    <row r="81" spans="1:10" x14ac:dyDescent="0.25">
      <c r="A81" t="s">
        <v>0</v>
      </c>
      <c r="B81" s="1" t="s">
        <v>8</v>
      </c>
      <c r="C81">
        <v>34</v>
      </c>
      <c r="D81" t="s">
        <v>13</v>
      </c>
      <c r="E81">
        <v>1</v>
      </c>
      <c r="F81">
        <v>4</v>
      </c>
      <c r="G81" t="s">
        <v>124</v>
      </c>
      <c r="H81">
        <v>185</v>
      </c>
      <c r="J8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8" sqref="I8"/>
    </sheetView>
  </sheetViews>
  <sheetFormatPr defaultRowHeight="15.75" x14ac:dyDescent="0.25"/>
  <sheetData>
    <row r="1" spans="1:9" x14ac:dyDescent="0.35"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s="2" t="s">
        <v>9</v>
      </c>
    </row>
    <row r="2" spans="1:9" x14ac:dyDescent="0.35">
      <c r="A2" t="s">
        <v>10</v>
      </c>
      <c r="B2">
        <v>130</v>
      </c>
      <c r="C2">
        <v>71</v>
      </c>
      <c r="D2">
        <v>224</v>
      </c>
      <c r="E2">
        <f>D2-C2</f>
        <v>153</v>
      </c>
      <c r="F2">
        <f>E2*0.7+C2</f>
        <v>178.1</v>
      </c>
      <c r="G2">
        <v>11.7</v>
      </c>
      <c r="H2" s="2">
        <f>F2+G2</f>
        <v>189.79999999999998</v>
      </c>
    </row>
    <row r="3" spans="1:9" x14ac:dyDescent="0.35">
      <c r="B3" t="s">
        <v>6</v>
      </c>
      <c r="C3">
        <f>C2/B2</f>
        <v>0.5461538461538461</v>
      </c>
      <c r="H3" s="2"/>
    </row>
    <row r="4" spans="1:9" x14ac:dyDescent="0.35">
      <c r="H4" s="2"/>
    </row>
    <row r="5" spans="1:9" x14ac:dyDescent="0.35">
      <c r="E5">
        <f>E2*0.65+C2</f>
        <v>170.45</v>
      </c>
      <c r="H5">
        <f>E5+G2</f>
        <v>182.14999999999998</v>
      </c>
      <c r="I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opLeftCell="A19" zoomScaleNormal="100" workbookViewId="0">
      <selection activeCell="G53" sqref="G53"/>
    </sheetView>
  </sheetViews>
  <sheetFormatPr defaultRowHeight="15.75" x14ac:dyDescent="0.25"/>
  <cols>
    <col min="3" max="3" width="14.125" customWidth="1"/>
    <col min="4" max="5" width="10.25" customWidth="1"/>
    <col min="12" max="12" width="10.375" bestFit="1" customWidth="1"/>
  </cols>
  <sheetData>
    <row r="1" spans="1:13" x14ac:dyDescent="0.35">
      <c r="A1" t="s">
        <v>42</v>
      </c>
      <c r="B1" t="s">
        <v>11</v>
      </c>
      <c r="C1" t="s">
        <v>39</v>
      </c>
      <c r="D1" s="3">
        <v>42709</v>
      </c>
      <c r="E1" s="3"/>
    </row>
    <row r="2" spans="1:13" x14ac:dyDescent="0.35">
      <c r="D2" s="3" t="s">
        <v>138</v>
      </c>
      <c r="E2" s="3" t="s">
        <v>134</v>
      </c>
      <c r="F2" t="s">
        <v>127</v>
      </c>
    </row>
    <row r="3" spans="1:13" x14ac:dyDescent="0.35">
      <c r="A3">
        <v>31</v>
      </c>
      <c r="B3" t="s">
        <v>32</v>
      </c>
      <c r="C3" t="s">
        <v>45</v>
      </c>
      <c r="D3">
        <v>266</v>
      </c>
      <c r="E3">
        <v>0.22</v>
      </c>
      <c r="F3">
        <v>4767</v>
      </c>
      <c r="G3" t="s">
        <v>131</v>
      </c>
      <c r="H3">
        <f t="shared" ref="H3:H34" si="0">E3*1000</f>
        <v>220</v>
      </c>
      <c r="L3" s="13">
        <v>42361</v>
      </c>
    </row>
    <row r="4" spans="1:13" x14ac:dyDescent="0.35">
      <c r="A4">
        <v>31</v>
      </c>
      <c r="B4" t="s">
        <v>31</v>
      </c>
      <c r="C4" t="s">
        <v>46</v>
      </c>
      <c r="D4" s="5">
        <v>51.3</v>
      </c>
      <c r="E4" s="5">
        <v>0.04</v>
      </c>
      <c r="F4" s="5">
        <v>1308</v>
      </c>
      <c r="H4">
        <f t="shared" si="0"/>
        <v>40</v>
      </c>
    </row>
    <row r="5" spans="1:13" x14ac:dyDescent="0.35">
      <c r="A5">
        <v>31</v>
      </c>
      <c r="B5" t="s">
        <v>30</v>
      </c>
      <c r="C5" t="s">
        <v>47</v>
      </c>
      <c r="D5">
        <v>270.60000000000002</v>
      </c>
      <c r="E5">
        <v>0.21</v>
      </c>
      <c r="F5">
        <v>5465</v>
      </c>
      <c r="H5">
        <f t="shared" si="0"/>
        <v>210</v>
      </c>
      <c r="L5" s="6">
        <v>42374</v>
      </c>
    </row>
    <row r="6" spans="1:13" x14ac:dyDescent="0.35">
      <c r="A6">
        <v>31</v>
      </c>
      <c r="B6" t="s">
        <v>29</v>
      </c>
      <c r="C6" t="s">
        <v>48</v>
      </c>
      <c r="D6" s="10">
        <v>232</v>
      </c>
      <c r="E6" s="10">
        <v>0.18</v>
      </c>
      <c r="F6" s="10">
        <v>4367</v>
      </c>
      <c r="G6" t="s">
        <v>128</v>
      </c>
      <c r="H6">
        <f t="shared" si="0"/>
        <v>180</v>
      </c>
      <c r="L6" s="11"/>
      <c r="M6" s="11"/>
    </row>
    <row r="7" spans="1:13" x14ac:dyDescent="0.35">
      <c r="A7">
        <v>31</v>
      </c>
      <c r="B7" t="s">
        <v>28</v>
      </c>
      <c r="C7" t="s">
        <v>49</v>
      </c>
      <c r="D7">
        <v>362.8</v>
      </c>
      <c r="E7">
        <v>0.28999999999999998</v>
      </c>
      <c r="F7">
        <v>6511</v>
      </c>
      <c r="G7" t="s">
        <v>130</v>
      </c>
      <c r="H7">
        <f t="shared" si="0"/>
        <v>290</v>
      </c>
      <c r="L7" s="7">
        <v>42380</v>
      </c>
    </row>
    <row r="8" spans="1:13" x14ac:dyDescent="0.35">
      <c r="A8">
        <v>31</v>
      </c>
      <c r="B8" t="s">
        <v>27</v>
      </c>
      <c r="C8" t="s">
        <v>50</v>
      </c>
      <c r="D8">
        <v>290.2</v>
      </c>
      <c r="E8">
        <v>0.02</v>
      </c>
      <c r="F8">
        <v>845.5</v>
      </c>
      <c r="H8">
        <f t="shared" si="0"/>
        <v>20</v>
      </c>
      <c r="L8" s="9">
        <v>42384</v>
      </c>
    </row>
    <row r="9" spans="1:13" x14ac:dyDescent="0.35">
      <c r="A9">
        <v>31</v>
      </c>
      <c r="B9" t="s">
        <v>26</v>
      </c>
      <c r="C9" t="s">
        <v>51</v>
      </c>
      <c r="D9">
        <v>345.5</v>
      </c>
      <c r="E9">
        <v>0.27</v>
      </c>
      <c r="F9">
        <v>6582</v>
      </c>
      <c r="G9" t="s">
        <v>131</v>
      </c>
      <c r="H9">
        <f t="shared" si="0"/>
        <v>270</v>
      </c>
      <c r="L9" s="3">
        <v>42387</v>
      </c>
    </row>
    <row r="10" spans="1:13" x14ac:dyDescent="0.35">
      <c r="A10">
        <v>31</v>
      </c>
      <c r="B10" t="s">
        <v>25</v>
      </c>
      <c r="C10" t="s">
        <v>52</v>
      </c>
      <c r="D10" s="12">
        <v>27.2</v>
      </c>
      <c r="E10" s="12">
        <v>3.0000000000000001E-3</v>
      </c>
      <c r="F10" s="12">
        <v>202.1</v>
      </c>
      <c r="H10">
        <f t="shared" si="0"/>
        <v>3</v>
      </c>
    </row>
    <row r="11" spans="1:13" x14ac:dyDescent="0.35">
      <c r="A11">
        <v>31</v>
      </c>
      <c r="B11" t="s">
        <v>24</v>
      </c>
      <c r="C11" t="s">
        <v>53</v>
      </c>
      <c r="D11">
        <v>271.5</v>
      </c>
      <c r="E11">
        <v>0.21</v>
      </c>
      <c r="F11">
        <v>5568</v>
      </c>
      <c r="G11" t="s">
        <v>130</v>
      </c>
      <c r="H11">
        <f t="shared" si="0"/>
        <v>210</v>
      </c>
    </row>
    <row r="12" spans="1:13" x14ac:dyDescent="0.35">
      <c r="A12">
        <v>31</v>
      </c>
      <c r="B12" t="s">
        <v>23</v>
      </c>
      <c r="C12" t="s">
        <v>54</v>
      </c>
      <c r="D12" s="8">
        <v>118</v>
      </c>
      <c r="E12" s="8">
        <v>0.1</v>
      </c>
      <c r="F12">
        <v>2648</v>
      </c>
      <c r="H12">
        <f t="shared" si="0"/>
        <v>100</v>
      </c>
    </row>
    <row r="13" spans="1:13" x14ac:dyDescent="0.35">
      <c r="A13">
        <v>31</v>
      </c>
      <c r="B13" t="s">
        <v>22</v>
      </c>
      <c r="C13" t="s">
        <v>55</v>
      </c>
      <c r="D13">
        <v>258.5</v>
      </c>
      <c r="E13">
        <v>0.2</v>
      </c>
      <c r="F13">
        <v>5161</v>
      </c>
      <c r="G13" t="s">
        <v>130</v>
      </c>
      <c r="H13">
        <f t="shared" si="0"/>
        <v>200</v>
      </c>
    </row>
    <row r="14" spans="1:13" x14ac:dyDescent="0.35">
      <c r="A14">
        <v>31</v>
      </c>
      <c r="B14" t="s">
        <v>21</v>
      </c>
      <c r="C14" t="s">
        <v>56</v>
      </c>
      <c r="D14" s="8">
        <v>79</v>
      </c>
      <c r="E14" s="8">
        <v>7.0000000000000007E-2</v>
      </c>
      <c r="F14">
        <v>2135</v>
      </c>
      <c r="H14">
        <f t="shared" si="0"/>
        <v>70</v>
      </c>
    </row>
    <row r="15" spans="1:13" x14ac:dyDescent="0.35">
      <c r="A15">
        <v>31</v>
      </c>
      <c r="B15" t="s">
        <v>20</v>
      </c>
      <c r="C15" t="s">
        <v>57</v>
      </c>
      <c r="D15">
        <v>229.5</v>
      </c>
      <c r="E15">
        <v>0.18</v>
      </c>
      <c r="F15">
        <v>4991</v>
      </c>
      <c r="G15" t="s">
        <v>130</v>
      </c>
      <c r="H15">
        <f t="shared" si="0"/>
        <v>180</v>
      </c>
    </row>
    <row r="16" spans="1:13" x14ac:dyDescent="0.35">
      <c r="A16">
        <v>31</v>
      </c>
      <c r="B16" t="s">
        <v>19</v>
      </c>
      <c r="C16" t="s">
        <v>58</v>
      </c>
      <c r="D16" s="5">
        <v>63.9</v>
      </c>
      <c r="E16" s="5">
        <v>0.05</v>
      </c>
      <c r="F16" s="5">
        <v>1695</v>
      </c>
      <c r="H16">
        <f t="shared" si="0"/>
        <v>50</v>
      </c>
    </row>
    <row r="17" spans="1:8" x14ac:dyDescent="0.35">
      <c r="A17">
        <v>31</v>
      </c>
      <c r="B17" t="s">
        <v>18</v>
      </c>
      <c r="C17" t="s">
        <v>59</v>
      </c>
      <c r="D17">
        <v>231.8</v>
      </c>
      <c r="E17">
        <v>0.18</v>
      </c>
      <c r="F17">
        <v>5175</v>
      </c>
      <c r="G17" t="s">
        <v>130</v>
      </c>
      <c r="H17">
        <f t="shared" si="0"/>
        <v>180</v>
      </c>
    </row>
    <row r="18" spans="1:8" x14ac:dyDescent="0.35">
      <c r="A18">
        <v>31</v>
      </c>
      <c r="B18" t="s">
        <v>17</v>
      </c>
      <c r="C18" s="4" t="s">
        <v>60</v>
      </c>
      <c r="D18" s="10">
        <v>165</v>
      </c>
      <c r="E18" s="10">
        <v>0.12</v>
      </c>
      <c r="F18" s="10">
        <v>4724</v>
      </c>
      <c r="H18">
        <f t="shared" si="0"/>
        <v>120</v>
      </c>
    </row>
    <row r="19" spans="1:8" x14ac:dyDescent="0.35">
      <c r="A19">
        <v>31</v>
      </c>
      <c r="B19" t="s">
        <v>16</v>
      </c>
      <c r="C19" t="s">
        <v>61</v>
      </c>
      <c r="D19">
        <v>414.8</v>
      </c>
      <c r="E19">
        <v>0.33</v>
      </c>
      <c r="F19">
        <v>7343</v>
      </c>
      <c r="G19" t="s">
        <v>131</v>
      </c>
      <c r="H19">
        <f t="shared" si="0"/>
        <v>330</v>
      </c>
    </row>
    <row r="20" spans="1:8" x14ac:dyDescent="0.35">
      <c r="A20">
        <v>31</v>
      </c>
      <c r="B20" t="s">
        <v>15</v>
      </c>
      <c r="C20" t="s">
        <v>62</v>
      </c>
      <c r="D20">
        <v>149.80000000000001</v>
      </c>
      <c r="E20">
        <v>8.9999999999999993E-3</v>
      </c>
      <c r="F20">
        <v>467.3</v>
      </c>
      <c r="H20">
        <f t="shared" si="0"/>
        <v>9</v>
      </c>
    </row>
    <row r="21" spans="1:8" x14ac:dyDescent="0.35">
      <c r="A21">
        <v>31</v>
      </c>
      <c r="B21" t="s">
        <v>14</v>
      </c>
      <c r="C21" s="4" t="s">
        <v>63</v>
      </c>
      <c r="D21">
        <v>172</v>
      </c>
      <c r="E21">
        <v>0.14000000000000001</v>
      </c>
      <c r="F21">
        <v>4598</v>
      </c>
      <c r="G21" t="s">
        <v>130</v>
      </c>
      <c r="H21">
        <f t="shared" si="0"/>
        <v>140</v>
      </c>
    </row>
    <row r="22" spans="1:8" x14ac:dyDescent="0.35">
      <c r="A22">
        <v>31</v>
      </c>
      <c r="B22" t="s">
        <v>13</v>
      </c>
      <c r="C22" t="s">
        <v>64</v>
      </c>
      <c r="D22" s="12">
        <v>41.4</v>
      </c>
      <c r="E22" s="12">
        <v>3.0000000000000001E-3</v>
      </c>
      <c r="F22" s="12">
        <v>208.2</v>
      </c>
      <c r="H22">
        <f t="shared" si="0"/>
        <v>3</v>
      </c>
    </row>
    <row r="23" spans="1:8" x14ac:dyDescent="0.35">
      <c r="A23">
        <v>32</v>
      </c>
      <c r="B23" t="s">
        <v>32</v>
      </c>
      <c r="C23" t="s">
        <v>65</v>
      </c>
      <c r="D23">
        <v>674.3</v>
      </c>
      <c r="E23">
        <v>0.27</v>
      </c>
      <c r="F23">
        <v>3363</v>
      </c>
      <c r="G23" t="s">
        <v>133</v>
      </c>
      <c r="H23">
        <f t="shared" si="0"/>
        <v>270</v>
      </c>
    </row>
    <row r="24" spans="1:8" x14ac:dyDescent="0.35">
      <c r="A24">
        <v>32</v>
      </c>
      <c r="B24" t="s">
        <v>31</v>
      </c>
      <c r="C24" t="s">
        <v>66</v>
      </c>
      <c r="D24" s="5">
        <v>59</v>
      </c>
      <c r="E24" s="5">
        <v>0.05</v>
      </c>
      <c r="F24" s="5">
        <v>1680</v>
      </c>
      <c r="H24">
        <f t="shared" si="0"/>
        <v>50</v>
      </c>
    </row>
    <row r="25" spans="1:8" x14ac:dyDescent="0.35">
      <c r="A25">
        <v>32</v>
      </c>
      <c r="B25" t="s">
        <v>30</v>
      </c>
      <c r="C25" t="s">
        <v>67</v>
      </c>
      <c r="D25">
        <v>738.5</v>
      </c>
      <c r="E25">
        <v>0.26</v>
      </c>
      <c r="F25">
        <v>3506</v>
      </c>
      <c r="G25" t="s">
        <v>131</v>
      </c>
      <c r="H25">
        <f t="shared" si="0"/>
        <v>260</v>
      </c>
    </row>
    <row r="26" spans="1:8" x14ac:dyDescent="0.35">
      <c r="A26">
        <v>32</v>
      </c>
      <c r="B26" t="s">
        <v>29</v>
      </c>
      <c r="C26" t="s">
        <v>68</v>
      </c>
      <c r="D26" s="10">
        <v>209</v>
      </c>
      <c r="E26" s="10">
        <v>0.16</v>
      </c>
      <c r="F26" s="10">
        <v>4330</v>
      </c>
      <c r="G26" t="s">
        <v>129</v>
      </c>
      <c r="H26">
        <f t="shared" si="0"/>
        <v>160</v>
      </c>
    </row>
    <row r="27" spans="1:8" x14ac:dyDescent="0.35">
      <c r="A27">
        <v>32</v>
      </c>
      <c r="B27" t="s">
        <v>28</v>
      </c>
      <c r="C27" t="s">
        <v>69</v>
      </c>
      <c r="D27">
        <v>583.20000000000005</v>
      </c>
      <c r="E27">
        <v>0.23</v>
      </c>
      <c r="F27">
        <v>2893</v>
      </c>
      <c r="G27" t="s">
        <v>131</v>
      </c>
      <c r="H27">
        <f t="shared" si="0"/>
        <v>230</v>
      </c>
    </row>
    <row r="28" spans="1:8" x14ac:dyDescent="0.35">
      <c r="A28">
        <v>32</v>
      </c>
      <c r="B28" t="s">
        <v>27</v>
      </c>
      <c r="C28" t="s">
        <v>70</v>
      </c>
      <c r="D28">
        <v>156.80000000000001</v>
      </c>
      <c r="E28">
        <v>0.01</v>
      </c>
      <c r="F28">
        <v>524.79999999999995</v>
      </c>
      <c r="H28">
        <f t="shared" si="0"/>
        <v>10</v>
      </c>
    </row>
    <row r="29" spans="1:8" x14ac:dyDescent="0.35">
      <c r="A29">
        <v>32</v>
      </c>
      <c r="B29" t="s">
        <v>26</v>
      </c>
      <c r="C29" t="s">
        <v>71</v>
      </c>
      <c r="D29">
        <v>734.3</v>
      </c>
      <c r="E29">
        <v>0.28000000000000003</v>
      </c>
      <c r="F29">
        <v>3668</v>
      </c>
      <c r="G29" t="s">
        <v>131</v>
      </c>
      <c r="H29">
        <f t="shared" si="0"/>
        <v>280</v>
      </c>
    </row>
    <row r="30" spans="1:8" x14ac:dyDescent="0.35">
      <c r="A30">
        <v>32</v>
      </c>
      <c r="B30" t="s">
        <v>25</v>
      </c>
      <c r="C30" t="s">
        <v>72</v>
      </c>
      <c r="D30" s="12">
        <v>69.5</v>
      </c>
      <c r="E30" s="12">
        <v>7.0000000000000001E-3</v>
      </c>
      <c r="F30" s="12">
        <v>365.2</v>
      </c>
      <c r="H30">
        <f t="shared" si="0"/>
        <v>7</v>
      </c>
    </row>
    <row r="31" spans="1:8" x14ac:dyDescent="0.35">
      <c r="A31">
        <v>32</v>
      </c>
      <c r="B31" t="s">
        <v>24</v>
      </c>
      <c r="C31" t="s">
        <v>73</v>
      </c>
      <c r="D31">
        <v>277.10000000000002</v>
      </c>
      <c r="E31">
        <v>0.11</v>
      </c>
      <c r="F31">
        <v>1538</v>
      </c>
      <c r="G31" t="s">
        <v>132</v>
      </c>
      <c r="H31">
        <f t="shared" si="0"/>
        <v>110</v>
      </c>
    </row>
    <row r="32" spans="1:8" x14ac:dyDescent="0.35">
      <c r="A32">
        <v>32</v>
      </c>
      <c r="B32" t="s">
        <v>23</v>
      </c>
      <c r="C32" t="s">
        <v>74</v>
      </c>
      <c r="D32" s="8">
        <v>132</v>
      </c>
      <c r="E32" s="8">
        <v>0.11</v>
      </c>
      <c r="F32">
        <v>3227</v>
      </c>
      <c r="H32">
        <f t="shared" si="0"/>
        <v>110</v>
      </c>
    </row>
    <row r="33" spans="1:8" x14ac:dyDescent="0.35">
      <c r="A33">
        <v>32</v>
      </c>
      <c r="B33" t="s">
        <v>22</v>
      </c>
      <c r="C33" t="s">
        <v>75</v>
      </c>
      <c r="D33">
        <v>549.6</v>
      </c>
      <c r="E33">
        <v>0.19</v>
      </c>
      <c r="F33">
        <v>2476</v>
      </c>
      <c r="G33" t="s">
        <v>133</v>
      </c>
      <c r="H33">
        <f t="shared" si="0"/>
        <v>190</v>
      </c>
    </row>
    <row r="34" spans="1:8" x14ac:dyDescent="0.35">
      <c r="A34">
        <v>32</v>
      </c>
      <c r="B34" t="s">
        <v>21</v>
      </c>
      <c r="C34" t="s">
        <v>76</v>
      </c>
      <c r="D34" s="8">
        <v>120</v>
      </c>
      <c r="E34" s="8">
        <v>0.1</v>
      </c>
      <c r="F34">
        <v>3154</v>
      </c>
      <c r="H34">
        <f t="shared" si="0"/>
        <v>100</v>
      </c>
    </row>
    <row r="35" spans="1:8" x14ac:dyDescent="0.35">
      <c r="A35">
        <v>32</v>
      </c>
      <c r="B35" t="s">
        <v>20</v>
      </c>
      <c r="C35" t="s">
        <v>77</v>
      </c>
      <c r="D35">
        <v>637.4</v>
      </c>
      <c r="E35">
        <v>0.25</v>
      </c>
      <c r="F35">
        <v>3211</v>
      </c>
      <c r="G35" t="s">
        <v>131</v>
      </c>
      <c r="H35">
        <f t="shared" ref="H35:H66" si="1">E35*1000</f>
        <v>250</v>
      </c>
    </row>
    <row r="36" spans="1:8" x14ac:dyDescent="0.35">
      <c r="A36">
        <v>32</v>
      </c>
      <c r="B36" t="s">
        <v>19</v>
      </c>
      <c r="C36" t="s">
        <v>78</v>
      </c>
      <c r="D36" s="5">
        <v>40</v>
      </c>
      <c r="E36" s="5">
        <v>0.03</v>
      </c>
      <c r="F36" s="5">
        <v>1105</v>
      </c>
      <c r="H36">
        <f t="shared" si="1"/>
        <v>30</v>
      </c>
    </row>
    <row r="37" spans="1:8" x14ac:dyDescent="0.35">
      <c r="A37">
        <v>32</v>
      </c>
      <c r="B37" t="s">
        <v>18</v>
      </c>
      <c r="C37" t="s">
        <v>79</v>
      </c>
      <c r="D37">
        <v>637.20000000000005</v>
      </c>
      <c r="E37">
        <v>0.25</v>
      </c>
      <c r="F37">
        <v>3106</v>
      </c>
      <c r="G37" t="s">
        <v>131</v>
      </c>
      <c r="H37">
        <f t="shared" si="1"/>
        <v>250</v>
      </c>
    </row>
    <row r="38" spans="1:8" x14ac:dyDescent="0.35">
      <c r="A38">
        <v>32</v>
      </c>
      <c r="B38" t="s">
        <v>17</v>
      </c>
      <c r="C38" t="s">
        <v>80</v>
      </c>
      <c r="D38" s="10">
        <v>176</v>
      </c>
      <c r="E38" s="10">
        <v>0.13</v>
      </c>
      <c r="F38" s="10">
        <v>3905</v>
      </c>
      <c r="H38">
        <f t="shared" si="1"/>
        <v>130</v>
      </c>
    </row>
    <row r="39" spans="1:8" x14ac:dyDescent="0.35">
      <c r="A39">
        <v>32</v>
      </c>
      <c r="B39" t="s">
        <v>16</v>
      </c>
      <c r="C39" s="4" t="s">
        <v>81</v>
      </c>
      <c r="D39">
        <v>688.8</v>
      </c>
      <c r="E39">
        <v>0.27</v>
      </c>
      <c r="F39">
        <v>3509</v>
      </c>
      <c r="G39" t="s">
        <v>131</v>
      </c>
      <c r="H39">
        <f t="shared" si="1"/>
        <v>270</v>
      </c>
    </row>
    <row r="40" spans="1:8" x14ac:dyDescent="0.35">
      <c r="A40">
        <v>32</v>
      </c>
      <c r="B40" t="s">
        <v>15</v>
      </c>
      <c r="C40" t="s">
        <v>82</v>
      </c>
      <c r="D40">
        <v>141.9</v>
      </c>
      <c r="E40">
        <v>0.01</v>
      </c>
      <c r="F40">
        <v>508.9</v>
      </c>
      <c r="H40">
        <f t="shared" si="1"/>
        <v>10</v>
      </c>
    </row>
    <row r="41" spans="1:8" x14ac:dyDescent="0.35">
      <c r="A41">
        <v>32</v>
      </c>
      <c r="B41" t="s">
        <v>14</v>
      </c>
      <c r="C41" s="4" t="s">
        <v>83</v>
      </c>
      <c r="D41">
        <v>7272</v>
      </c>
      <c r="E41">
        <v>0.32</v>
      </c>
      <c r="F41">
        <v>3919</v>
      </c>
      <c r="G41" t="s">
        <v>131</v>
      </c>
      <c r="H41">
        <f t="shared" si="1"/>
        <v>320</v>
      </c>
    </row>
    <row r="42" spans="1:8" x14ac:dyDescent="0.35">
      <c r="A42">
        <v>32</v>
      </c>
      <c r="B42" t="s">
        <v>13</v>
      </c>
      <c r="C42" t="s">
        <v>84</v>
      </c>
      <c r="D42" s="12">
        <v>51.2</v>
      </c>
      <c r="E42" s="12">
        <v>5.0000000000000001E-3</v>
      </c>
      <c r="F42" s="12">
        <v>316</v>
      </c>
      <c r="H42">
        <f t="shared" si="1"/>
        <v>5</v>
      </c>
    </row>
    <row r="43" spans="1:8" x14ac:dyDescent="0.35">
      <c r="A43">
        <v>33</v>
      </c>
      <c r="B43" t="s">
        <v>32</v>
      </c>
      <c r="C43" t="s">
        <v>85</v>
      </c>
      <c r="D43">
        <v>7523</v>
      </c>
      <c r="E43">
        <v>0.28000000000000003</v>
      </c>
      <c r="F43">
        <v>3485</v>
      </c>
      <c r="G43" t="s">
        <v>133</v>
      </c>
      <c r="H43">
        <f t="shared" si="1"/>
        <v>280</v>
      </c>
    </row>
    <row r="44" spans="1:8" x14ac:dyDescent="0.35">
      <c r="A44">
        <v>33</v>
      </c>
      <c r="B44" t="s">
        <v>31</v>
      </c>
      <c r="C44" t="s">
        <v>86</v>
      </c>
      <c r="D44" s="5">
        <v>64.3</v>
      </c>
      <c r="E44" s="5">
        <v>0.05</v>
      </c>
      <c r="F44" s="5">
        <v>1884</v>
      </c>
      <c r="H44">
        <f t="shared" si="1"/>
        <v>50</v>
      </c>
    </row>
    <row r="45" spans="1:8" x14ac:dyDescent="0.35">
      <c r="A45">
        <v>33</v>
      </c>
      <c r="B45" t="s">
        <v>30</v>
      </c>
      <c r="C45" t="s">
        <v>87</v>
      </c>
      <c r="D45">
        <v>803.4</v>
      </c>
      <c r="E45">
        <v>0.28999999999999998</v>
      </c>
      <c r="F45">
        <v>3606</v>
      </c>
      <c r="G45" t="s">
        <v>133</v>
      </c>
      <c r="H45">
        <f t="shared" si="1"/>
        <v>290</v>
      </c>
    </row>
    <row r="46" spans="1:8" x14ac:dyDescent="0.35">
      <c r="A46">
        <v>33</v>
      </c>
      <c r="B46" t="s">
        <v>29</v>
      </c>
      <c r="C46" t="s">
        <v>88</v>
      </c>
      <c r="D46" s="10">
        <v>193</v>
      </c>
      <c r="E46" s="10">
        <v>0.15</v>
      </c>
      <c r="F46" s="10">
        <v>4180</v>
      </c>
      <c r="G46" t="s">
        <v>129</v>
      </c>
      <c r="H46">
        <f t="shared" si="1"/>
        <v>150</v>
      </c>
    </row>
    <row r="47" spans="1:8" x14ac:dyDescent="0.35">
      <c r="A47">
        <v>33</v>
      </c>
      <c r="B47" t="s">
        <v>28</v>
      </c>
      <c r="C47" t="s">
        <v>89</v>
      </c>
      <c r="D47">
        <v>6804</v>
      </c>
      <c r="E47">
        <v>0.27</v>
      </c>
      <c r="F47">
        <v>3478</v>
      </c>
      <c r="G47" t="s">
        <v>133</v>
      </c>
      <c r="H47">
        <f t="shared" si="1"/>
        <v>270</v>
      </c>
    </row>
    <row r="48" spans="1:8" x14ac:dyDescent="0.35">
      <c r="A48">
        <v>33</v>
      </c>
      <c r="B48" t="s">
        <v>27</v>
      </c>
      <c r="C48" t="s">
        <v>90</v>
      </c>
      <c r="D48">
        <v>190.3</v>
      </c>
      <c r="E48">
        <v>0.01</v>
      </c>
      <c r="F48">
        <v>481.1</v>
      </c>
      <c r="H48">
        <f t="shared" si="1"/>
        <v>10</v>
      </c>
    </row>
    <row r="49" spans="1:8" x14ac:dyDescent="0.35">
      <c r="A49">
        <v>33</v>
      </c>
      <c r="B49" t="s">
        <v>26</v>
      </c>
      <c r="C49" t="s">
        <v>91</v>
      </c>
      <c r="D49">
        <v>639.29999999999995</v>
      </c>
      <c r="E49">
        <v>0.23</v>
      </c>
      <c r="F49">
        <v>3067</v>
      </c>
      <c r="G49" t="s">
        <v>131</v>
      </c>
      <c r="H49">
        <f t="shared" si="1"/>
        <v>230</v>
      </c>
    </row>
    <row r="50" spans="1:8" x14ac:dyDescent="0.35">
      <c r="A50">
        <v>33</v>
      </c>
      <c r="B50" t="s">
        <v>25</v>
      </c>
      <c r="C50" t="s">
        <v>92</v>
      </c>
      <c r="D50" s="12">
        <v>23.9</v>
      </c>
      <c r="E50" s="12">
        <v>3.0000000000000001E-3</v>
      </c>
      <c r="F50" s="12">
        <v>141</v>
      </c>
      <c r="H50">
        <f t="shared" si="1"/>
        <v>3</v>
      </c>
    </row>
    <row r="51" spans="1:8" x14ac:dyDescent="0.35">
      <c r="A51">
        <v>33</v>
      </c>
      <c r="B51" t="s">
        <v>24</v>
      </c>
      <c r="C51" t="s">
        <v>93</v>
      </c>
      <c r="D51">
        <v>820.8</v>
      </c>
      <c r="E51">
        <v>0.32</v>
      </c>
      <c r="F51">
        <v>4097</v>
      </c>
      <c r="G51" t="s">
        <v>131</v>
      </c>
      <c r="H51">
        <f t="shared" si="1"/>
        <v>320</v>
      </c>
    </row>
    <row r="52" spans="1:8" x14ac:dyDescent="0.35">
      <c r="A52">
        <v>33</v>
      </c>
      <c r="B52" t="s">
        <v>23</v>
      </c>
      <c r="C52" t="s">
        <v>94</v>
      </c>
      <c r="D52" s="8">
        <v>118</v>
      </c>
      <c r="E52" s="8">
        <v>0.09</v>
      </c>
      <c r="F52">
        <v>3022</v>
      </c>
      <c r="H52">
        <f t="shared" si="1"/>
        <v>90</v>
      </c>
    </row>
    <row r="53" spans="1:8" x14ac:dyDescent="0.35">
      <c r="A53">
        <v>33</v>
      </c>
      <c r="B53" t="s">
        <v>22</v>
      </c>
      <c r="C53" t="s">
        <v>95</v>
      </c>
      <c r="D53">
        <v>576.5</v>
      </c>
      <c r="E53">
        <v>0.22</v>
      </c>
      <c r="F53">
        <v>28634</v>
      </c>
      <c r="G53" t="s">
        <v>131</v>
      </c>
      <c r="H53">
        <f t="shared" si="1"/>
        <v>220</v>
      </c>
    </row>
    <row r="54" spans="1:8" x14ac:dyDescent="0.35">
      <c r="A54">
        <v>33</v>
      </c>
      <c r="B54" t="s">
        <v>21</v>
      </c>
      <c r="C54" t="s">
        <v>96</v>
      </c>
      <c r="D54" s="8">
        <v>133.4</v>
      </c>
      <c r="E54" s="8">
        <v>0.1</v>
      </c>
      <c r="F54">
        <v>3621</v>
      </c>
      <c r="H54">
        <f t="shared" si="1"/>
        <v>100</v>
      </c>
    </row>
    <row r="55" spans="1:8" x14ac:dyDescent="0.35">
      <c r="A55">
        <v>33</v>
      </c>
      <c r="B55" t="s">
        <v>20</v>
      </c>
      <c r="C55" t="s">
        <v>97</v>
      </c>
      <c r="D55">
        <v>7137</v>
      </c>
      <c r="E55">
        <v>0.26</v>
      </c>
      <c r="F55">
        <v>3285</v>
      </c>
      <c r="G55" t="s">
        <v>131</v>
      </c>
      <c r="H55">
        <f t="shared" si="1"/>
        <v>260</v>
      </c>
    </row>
    <row r="56" spans="1:8" x14ac:dyDescent="0.25">
      <c r="A56">
        <v>33</v>
      </c>
      <c r="B56" t="s">
        <v>19</v>
      </c>
      <c r="C56" t="s">
        <v>98</v>
      </c>
      <c r="D56" s="5">
        <v>58.4</v>
      </c>
      <c r="E56" s="5">
        <v>0.04</v>
      </c>
      <c r="F56" s="5">
        <v>1559</v>
      </c>
      <c r="H56">
        <f t="shared" si="1"/>
        <v>40</v>
      </c>
    </row>
    <row r="57" spans="1:8" x14ac:dyDescent="0.25">
      <c r="A57">
        <v>33</v>
      </c>
      <c r="B57" t="s">
        <v>18</v>
      </c>
      <c r="C57" t="s">
        <v>99</v>
      </c>
      <c r="D57">
        <v>729.6</v>
      </c>
      <c r="E57">
        <v>0.32</v>
      </c>
      <c r="F57">
        <v>3694</v>
      </c>
      <c r="G57" t="s">
        <v>130</v>
      </c>
      <c r="H57">
        <f t="shared" si="1"/>
        <v>320</v>
      </c>
    </row>
    <row r="58" spans="1:8" x14ac:dyDescent="0.25">
      <c r="A58">
        <v>33</v>
      </c>
      <c r="B58" t="s">
        <v>17</v>
      </c>
      <c r="C58" t="s">
        <v>100</v>
      </c>
      <c r="D58" s="10">
        <v>157</v>
      </c>
      <c r="E58" s="10">
        <v>0.12</v>
      </c>
      <c r="F58" s="10">
        <v>3874</v>
      </c>
      <c r="H58">
        <f t="shared" si="1"/>
        <v>120</v>
      </c>
    </row>
    <row r="59" spans="1:8" x14ac:dyDescent="0.25">
      <c r="A59">
        <v>33</v>
      </c>
      <c r="B59" t="s">
        <v>16</v>
      </c>
      <c r="C59" s="4" t="s">
        <v>101</v>
      </c>
      <c r="D59">
        <v>701.6</v>
      </c>
      <c r="E59">
        <v>0.28000000000000003</v>
      </c>
      <c r="F59">
        <v>3472</v>
      </c>
      <c r="G59" t="s">
        <v>131</v>
      </c>
      <c r="H59">
        <f t="shared" si="1"/>
        <v>280</v>
      </c>
    </row>
    <row r="60" spans="1:8" x14ac:dyDescent="0.25">
      <c r="A60">
        <v>33</v>
      </c>
      <c r="B60" t="s">
        <v>15</v>
      </c>
      <c r="C60" t="s">
        <v>102</v>
      </c>
      <c r="D60">
        <v>174.7</v>
      </c>
      <c r="E60">
        <v>0.01</v>
      </c>
      <c r="F60">
        <v>605</v>
      </c>
      <c r="H60">
        <f t="shared" si="1"/>
        <v>10</v>
      </c>
    </row>
    <row r="61" spans="1:8" x14ac:dyDescent="0.25">
      <c r="A61">
        <v>33</v>
      </c>
      <c r="B61" t="s">
        <v>14</v>
      </c>
      <c r="C61" s="4" t="s">
        <v>103</v>
      </c>
      <c r="D61">
        <v>804.2</v>
      </c>
      <c r="E61">
        <v>0.28999999999999998</v>
      </c>
      <c r="F61">
        <v>3642</v>
      </c>
      <c r="G61" t="s">
        <v>131</v>
      </c>
      <c r="H61">
        <f t="shared" si="1"/>
        <v>290</v>
      </c>
    </row>
    <row r="62" spans="1:8" x14ac:dyDescent="0.25">
      <c r="A62">
        <v>33</v>
      </c>
      <c r="B62" t="s">
        <v>13</v>
      </c>
      <c r="C62" t="s">
        <v>104</v>
      </c>
      <c r="D62" s="12">
        <v>14.2</v>
      </c>
      <c r="E62" s="12">
        <v>2E-3</v>
      </c>
      <c r="F62" s="12">
        <v>200</v>
      </c>
      <c r="H62">
        <f t="shared" si="1"/>
        <v>2</v>
      </c>
    </row>
    <row r="63" spans="1:8" x14ac:dyDescent="0.25">
      <c r="A63">
        <v>34</v>
      </c>
      <c r="B63" t="s">
        <v>32</v>
      </c>
      <c r="C63" t="s">
        <v>105</v>
      </c>
      <c r="D63">
        <v>235.3</v>
      </c>
      <c r="E63">
        <v>0.17</v>
      </c>
      <c r="F63">
        <v>5171</v>
      </c>
      <c r="G63" t="s">
        <v>130</v>
      </c>
      <c r="H63">
        <f t="shared" si="1"/>
        <v>170</v>
      </c>
    </row>
    <row r="64" spans="1:8" x14ac:dyDescent="0.25">
      <c r="A64">
        <v>34</v>
      </c>
      <c r="B64" t="s">
        <v>31</v>
      </c>
      <c r="C64" t="s">
        <v>106</v>
      </c>
      <c r="D64" s="5">
        <v>38.799999999999997</v>
      </c>
      <c r="E64" s="5">
        <v>0.03</v>
      </c>
      <c r="F64" s="5">
        <v>1248</v>
      </c>
      <c r="H64">
        <f t="shared" si="1"/>
        <v>30</v>
      </c>
    </row>
    <row r="65" spans="1:8" x14ac:dyDescent="0.25">
      <c r="A65">
        <v>34</v>
      </c>
      <c r="B65" t="s">
        <v>30</v>
      </c>
      <c r="C65" t="s">
        <v>107</v>
      </c>
      <c r="D65">
        <v>182.6</v>
      </c>
      <c r="E65">
        <v>0.13</v>
      </c>
      <c r="F65">
        <v>4717</v>
      </c>
      <c r="G65" t="s">
        <v>129</v>
      </c>
      <c r="H65">
        <f t="shared" si="1"/>
        <v>130</v>
      </c>
    </row>
    <row r="66" spans="1:8" x14ac:dyDescent="0.25">
      <c r="A66">
        <v>34</v>
      </c>
      <c r="B66" t="s">
        <v>29</v>
      </c>
      <c r="C66" t="s">
        <v>108</v>
      </c>
      <c r="D66" s="10">
        <v>184</v>
      </c>
      <c r="E66" s="10">
        <v>0.15</v>
      </c>
      <c r="F66" s="10">
        <v>4125</v>
      </c>
      <c r="G66" t="s">
        <v>130</v>
      </c>
      <c r="H66">
        <f t="shared" si="1"/>
        <v>150</v>
      </c>
    </row>
    <row r="67" spans="1:8" x14ac:dyDescent="0.25">
      <c r="A67">
        <v>34</v>
      </c>
      <c r="B67" t="s">
        <v>28</v>
      </c>
      <c r="C67" t="s">
        <v>109</v>
      </c>
      <c r="D67">
        <v>262.8</v>
      </c>
      <c r="E67">
        <v>0.2</v>
      </c>
      <c r="F67">
        <v>6029</v>
      </c>
      <c r="G67" t="s">
        <v>129</v>
      </c>
      <c r="H67">
        <f t="shared" ref="H67:H82" si="2">E67*1000</f>
        <v>200</v>
      </c>
    </row>
    <row r="68" spans="1:8" x14ac:dyDescent="0.25">
      <c r="A68">
        <v>34</v>
      </c>
      <c r="B68" t="s">
        <v>27</v>
      </c>
      <c r="C68" t="s">
        <v>110</v>
      </c>
      <c r="D68">
        <v>131.6</v>
      </c>
      <c r="E68">
        <v>8.0000000000000002E-3</v>
      </c>
      <c r="F68">
        <v>452</v>
      </c>
      <c r="H68">
        <f t="shared" si="2"/>
        <v>8</v>
      </c>
    </row>
    <row r="69" spans="1:8" x14ac:dyDescent="0.25">
      <c r="A69">
        <v>34</v>
      </c>
      <c r="B69" t="s">
        <v>26</v>
      </c>
      <c r="C69" t="s">
        <v>111</v>
      </c>
      <c r="D69">
        <v>317.5</v>
      </c>
      <c r="E69">
        <v>0.24</v>
      </c>
      <c r="F69">
        <v>6762</v>
      </c>
      <c r="G69" t="s">
        <v>130</v>
      </c>
      <c r="H69">
        <f t="shared" si="2"/>
        <v>240</v>
      </c>
    </row>
    <row r="70" spans="1:8" x14ac:dyDescent="0.25">
      <c r="A70">
        <v>34</v>
      </c>
      <c r="B70" t="s">
        <v>25</v>
      </c>
      <c r="C70" t="s">
        <v>112</v>
      </c>
      <c r="D70" s="12">
        <v>32.1</v>
      </c>
      <c r="E70" s="12">
        <v>3.0000000000000001E-3</v>
      </c>
      <c r="F70" s="12">
        <v>235.7</v>
      </c>
      <c r="H70">
        <f t="shared" si="2"/>
        <v>3</v>
      </c>
    </row>
    <row r="71" spans="1:8" x14ac:dyDescent="0.25">
      <c r="A71">
        <v>34</v>
      </c>
      <c r="B71" t="s">
        <v>24</v>
      </c>
      <c r="C71" t="s">
        <v>113</v>
      </c>
      <c r="D71">
        <v>288.7</v>
      </c>
      <c r="E71">
        <v>0.22</v>
      </c>
      <c r="F71">
        <v>6343</v>
      </c>
      <c r="G71" t="s">
        <v>130</v>
      </c>
      <c r="H71">
        <f t="shared" si="2"/>
        <v>220</v>
      </c>
    </row>
    <row r="72" spans="1:8" x14ac:dyDescent="0.25">
      <c r="A72">
        <v>34</v>
      </c>
      <c r="B72" t="s">
        <v>23</v>
      </c>
      <c r="C72" t="s">
        <v>114</v>
      </c>
      <c r="D72" s="8">
        <v>88.6</v>
      </c>
      <c r="E72" s="8">
        <v>7.0000000000000007E-2</v>
      </c>
      <c r="F72">
        <v>2516</v>
      </c>
      <c r="H72">
        <f t="shared" si="2"/>
        <v>70</v>
      </c>
    </row>
    <row r="73" spans="1:8" x14ac:dyDescent="0.25">
      <c r="A73">
        <v>34</v>
      </c>
      <c r="B73" t="s">
        <v>22</v>
      </c>
      <c r="C73" t="s">
        <v>115</v>
      </c>
      <c r="D73">
        <v>243.7</v>
      </c>
      <c r="E73">
        <v>0.18</v>
      </c>
      <c r="F73">
        <v>5501</v>
      </c>
      <c r="G73" t="s">
        <v>130</v>
      </c>
      <c r="H73">
        <f t="shared" si="2"/>
        <v>180</v>
      </c>
    </row>
    <row r="74" spans="1:8" x14ac:dyDescent="0.25">
      <c r="A74">
        <v>34</v>
      </c>
      <c r="B74" t="s">
        <v>21</v>
      </c>
      <c r="C74" t="s">
        <v>116</v>
      </c>
      <c r="D74" s="8">
        <v>87.5</v>
      </c>
      <c r="E74" s="8">
        <v>7.0000000000000007E-2</v>
      </c>
      <c r="F74" s="8">
        <v>2293</v>
      </c>
      <c r="H74">
        <f t="shared" si="2"/>
        <v>70</v>
      </c>
    </row>
    <row r="75" spans="1:8" x14ac:dyDescent="0.25">
      <c r="A75">
        <v>34</v>
      </c>
      <c r="B75" t="s">
        <v>20</v>
      </c>
      <c r="C75" t="s">
        <v>117</v>
      </c>
      <c r="D75">
        <v>344.7</v>
      </c>
      <c r="E75">
        <v>0.26</v>
      </c>
      <c r="F75">
        <v>7951</v>
      </c>
      <c r="G75" t="s">
        <v>130</v>
      </c>
      <c r="H75">
        <f t="shared" si="2"/>
        <v>260</v>
      </c>
    </row>
    <row r="76" spans="1:8" x14ac:dyDescent="0.25">
      <c r="A76">
        <v>34</v>
      </c>
      <c r="B76" t="s">
        <v>19</v>
      </c>
      <c r="C76" t="s">
        <v>118</v>
      </c>
      <c r="D76" s="5">
        <v>58.3</v>
      </c>
      <c r="E76" s="5">
        <v>0.05</v>
      </c>
      <c r="F76" s="5">
        <v>1650</v>
      </c>
      <c r="H76">
        <f t="shared" si="2"/>
        <v>50</v>
      </c>
    </row>
    <row r="77" spans="1:8" x14ac:dyDescent="0.25">
      <c r="A77">
        <v>34</v>
      </c>
      <c r="B77" t="s">
        <v>18</v>
      </c>
      <c r="C77" t="s">
        <v>119</v>
      </c>
      <c r="D77">
        <v>439.8</v>
      </c>
      <c r="E77">
        <v>0.34</v>
      </c>
      <c r="F77">
        <v>8429</v>
      </c>
      <c r="G77" t="s">
        <v>131</v>
      </c>
      <c r="H77">
        <f t="shared" si="2"/>
        <v>340</v>
      </c>
    </row>
    <row r="78" spans="1:8" x14ac:dyDescent="0.25">
      <c r="A78">
        <v>34</v>
      </c>
      <c r="B78" t="s">
        <v>17</v>
      </c>
      <c r="C78" t="s">
        <v>120</v>
      </c>
      <c r="D78" s="10">
        <v>213</v>
      </c>
      <c r="E78" s="10">
        <v>0.16</v>
      </c>
      <c r="F78" s="10">
        <v>4727</v>
      </c>
      <c r="G78" t="s">
        <v>130</v>
      </c>
      <c r="H78">
        <f t="shared" si="2"/>
        <v>160</v>
      </c>
    </row>
    <row r="79" spans="1:8" x14ac:dyDescent="0.25">
      <c r="A79">
        <v>34</v>
      </c>
      <c r="B79" t="s">
        <v>16</v>
      </c>
      <c r="C79" s="4" t="s">
        <v>121</v>
      </c>
      <c r="D79">
        <v>295.60000000000002</v>
      </c>
      <c r="E79">
        <v>0.22</v>
      </c>
      <c r="F79">
        <v>6095</v>
      </c>
      <c r="G79" t="s">
        <v>130</v>
      </c>
      <c r="H79">
        <f t="shared" si="2"/>
        <v>220</v>
      </c>
    </row>
    <row r="80" spans="1:8" x14ac:dyDescent="0.25">
      <c r="A80">
        <v>34</v>
      </c>
      <c r="B80" t="s">
        <v>15</v>
      </c>
      <c r="C80" t="s">
        <v>122</v>
      </c>
      <c r="D80">
        <v>138.69999999999999</v>
      </c>
      <c r="E80">
        <v>8.9999999999999993E-3</v>
      </c>
      <c r="F80">
        <v>478.2</v>
      </c>
      <c r="H80">
        <f t="shared" si="2"/>
        <v>9</v>
      </c>
    </row>
    <row r="81" spans="1:8" x14ac:dyDescent="0.25">
      <c r="A81">
        <v>34</v>
      </c>
      <c r="B81" t="s">
        <v>14</v>
      </c>
      <c r="C81" s="4" t="s">
        <v>123</v>
      </c>
      <c r="D81">
        <v>422.1</v>
      </c>
      <c r="E81">
        <v>0.32</v>
      </c>
      <c r="F81">
        <v>8110</v>
      </c>
      <c r="G81" t="s">
        <v>131</v>
      </c>
      <c r="H81">
        <f t="shared" si="2"/>
        <v>320</v>
      </c>
    </row>
    <row r="82" spans="1:8" x14ac:dyDescent="0.25">
      <c r="A82">
        <v>34</v>
      </c>
      <c r="B82" t="s">
        <v>13</v>
      </c>
      <c r="C82" s="4" t="s">
        <v>124</v>
      </c>
      <c r="D82" s="12">
        <v>47.2</v>
      </c>
      <c r="E82" s="12">
        <v>3.0000000000000001E-3</v>
      </c>
      <c r="F82" s="12">
        <v>217.3</v>
      </c>
      <c r="H82">
        <f t="shared" si="2"/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pane ySplit="1" topLeftCell="A36" activePane="bottomLeft" state="frozen"/>
      <selection pane="bottomLeft" activeCell="S36" sqref="S36"/>
    </sheetView>
  </sheetViews>
  <sheetFormatPr defaultRowHeight="15.75" x14ac:dyDescent="0.25"/>
  <cols>
    <col min="2" max="2" width="9" style="1"/>
    <col min="3" max="3" width="12.25" style="1" customWidth="1"/>
    <col min="4" max="4" width="15.625" customWidth="1"/>
    <col min="5" max="5" width="11.875" customWidth="1"/>
    <col min="6" max="6" width="10.75" customWidth="1"/>
    <col min="7" max="7" width="13" customWidth="1"/>
  </cols>
  <sheetData>
    <row r="1" spans="1:8" x14ac:dyDescent="0.25">
      <c r="A1" t="s">
        <v>42</v>
      </c>
      <c r="B1" t="s">
        <v>11</v>
      </c>
      <c r="C1" t="s">
        <v>139</v>
      </c>
      <c r="D1" t="s">
        <v>39</v>
      </c>
      <c r="E1" s="3" t="s">
        <v>138</v>
      </c>
      <c r="F1" t="s">
        <v>135</v>
      </c>
      <c r="G1" t="s">
        <v>137</v>
      </c>
      <c r="H1" t="s">
        <v>136</v>
      </c>
    </row>
    <row r="2" spans="1:8" x14ac:dyDescent="0.25">
      <c r="A2">
        <v>31</v>
      </c>
      <c r="B2" t="s">
        <v>25</v>
      </c>
      <c r="C2" s="16">
        <v>42727</v>
      </c>
      <c r="D2" t="s">
        <v>52</v>
      </c>
      <c r="E2" s="12">
        <v>27.2</v>
      </c>
      <c r="F2">
        <v>3</v>
      </c>
      <c r="G2" s="12">
        <v>202</v>
      </c>
    </row>
    <row r="3" spans="1:8" x14ac:dyDescent="0.25">
      <c r="A3">
        <v>31</v>
      </c>
      <c r="B3" t="s">
        <v>13</v>
      </c>
      <c r="C3" s="16">
        <v>42727</v>
      </c>
      <c r="D3" t="s">
        <v>64</v>
      </c>
      <c r="E3" s="12">
        <v>41.4</v>
      </c>
      <c r="F3">
        <v>3</v>
      </c>
      <c r="G3" s="12">
        <v>208.2</v>
      </c>
    </row>
    <row r="4" spans="1:8" x14ac:dyDescent="0.25">
      <c r="A4">
        <v>32</v>
      </c>
      <c r="B4" t="s">
        <v>25</v>
      </c>
      <c r="C4" s="16">
        <v>42727</v>
      </c>
      <c r="D4" t="s">
        <v>72</v>
      </c>
      <c r="E4" s="12">
        <v>69.5</v>
      </c>
      <c r="F4">
        <v>7</v>
      </c>
      <c r="G4" s="12">
        <v>365.1</v>
      </c>
    </row>
    <row r="5" spans="1:8" x14ac:dyDescent="0.25">
      <c r="A5">
        <v>32</v>
      </c>
      <c r="B5" t="s">
        <v>13</v>
      </c>
      <c r="C5" s="16">
        <v>42727</v>
      </c>
      <c r="D5" t="s">
        <v>84</v>
      </c>
      <c r="E5" s="12">
        <v>51.2</v>
      </c>
      <c r="F5">
        <v>5</v>
      </c>
      <c r="G5" s="12">
        <v>316</v>
      </c>
    </row>
    <row r="6" spans="1:8" x14ac:dyDescent="0.25">
      <c r="A6">
        <v>33</v>
      </c>
      <c r="B6" t="s">
        <v>25</v>
      </c>
      <c r="C6" s="16">
        <v>42727</v>
      </c>
      <c r="D6" t="s">
        <v>92</v>
      </c>
      <c r="E6" s="12">
        <v>23.9</v>
      </c>
      <c r="F6">
        <v>3</v>
      </c>
      <c r="G6" s="12">
        <v>141</v>
      </c>
    </row>
    <row r="7" spans="1:8" x14ac:dyDescent="0.25">
      <c r="A7">
        <v>33</v>
      </c>
      <c r="B7" t="s">
        <v>13</v>
      </c>
      <c r="C7" s="16">
        <v>42727</v>
      </c>
      <c r="D7" t="s">
        <v>104</v>
      </c>
      <c r="E7" s="12">
        <v>14.2</v>
      </c>
      <c r="F7">
        <v>2</v>
      </c>
      <c r="G7" s="12">
        <v>199.7</v>
      </c>
    </row>
    <row r="8" spans="1:8" x14ac:dyDescent="0.25">
      <c r="A8">
        <v>34</v>
      </c>
      <c r="B8" t="s">
        <v>25</v>
      </c>
      <c r="C8" s="16">
        <v>42727</v>
      </c>
      <c r="D8" t="s">
        <v>112</v>
      </c>
      <c r="E8" s="12">
        <v>32.1</v>
      </c>
      <c r="F8">
        <v>3</v>
      </c>
      <c r="G8" s="12">
        <v>235.7</v>
      </c>
    </row>
    <row r="9" spans="1:8" x14ac:dyDescent="0.25">
      <c r="A9">
        <v>34</v>
      </c>
      <c r="B9" t="s">
        <v>13</v>
      </c>
      <c r="C9" s="16">
        <v>42727</v>
      </c>
      <c r="D9" s="4" t="s">
        <v>124</v>
      </c>
      <c r="E9" s="12">
        <v>47.2</v>
      </c>
      <c r="F9">
        <v>3</v>
      </c>
      <c r="G9" s="12">
        <v>217.3</v>
      </c>
    </row>
    <row r="10" spans="1:8" x14ac:dyDescent="0.25">
      <c r="A10">
        <v>31</v>
      </c>
      <c r="B10" t="s">
        <v>27</v>
      </c>
      <c r="C10" s="16">
        <v>42734</v>
      </c>
      <c r="D10" t="s">
        <v>50</v>
      </c>
      <c r="E10">
        <v>290.2</v>
      </c>
      <c r="F10">
        <v>20</v>
      </c>
      <c r="G10">
        <v>845.5</v>
      </c>
    </row>
    <row r="11" spans="1:8" x14ac:dyDescent="0.25">
      <c r="A11">
        <v>31</v>
      </c>
      <c r="B11" t="s">
        <v>15</v>
      </c>
      <c r="C11" s="16">
        <v>42734</v>
      </c>
      <c r="D11" t="s">
        <v>62</v>
      </c>
      <c r="E11">
        <v>149.80000000000001</v>
      </c>
      <c r="F11">
        <v>9</v>
      </c>
      <c r="G11">
        <v>467.3</v>
      </c>
    </row>
    <row r="12" spans="1:8" x14ac:dyDescent="0.25">
      <c r="A12">
        <v>32</v>
      </c>
      <c r="B12" t="s">
        <v>27</v>
      </c>
      <c r="C12" s="16">
        <v>42734</v>
      </c>
      <c r="D12" t="s">
        <v>70</v>
      </c>
      <c r="E12">
        <v>156.80000000000001</v>
      </c>
      <c r="F12">
        <v>10</v>
      </c>
      <c r="G12">
        <v>524.79999999999995</v>
      </c>
    </row>
    <row r="13" spans="1:8" x14ac:dyDescent="0.25">
      <c r="A13">
        <v>32</v>
      </c>
      <c r="B13" t="s">
        <v>15</v>
      </c>
      <c r="C13" s="16">
        <v>42734</v>
      </c>
      <c r="D13" t="s">
        <v>82</v>
      </c>
      <c r="E13">
        <v>141.9</v>
      </c>
      <c r="F13">
        <v>10</v>
      </c>
      <c r="G13">
        <v>508.9</v>
      </c>
    </row>
    <row r="14" spans="1:8" x14ac:dyDescent="0.25">
      <c r="A14">
        <v>33</v>
      </c>
      <c r="B14" t="s">
        <v>27</v>
      </c>
      <c r="C14" s="16">
        <v>42734</v>
      </c>
      <c r="D14" t="s">
        <v>90</v>
      </c>
      <c r="E14">
        <v>190.3</v>
      </c>
      <c r="F14">
        <v>10</v>
      </c>
      <c r="G14">
        <v>481.1</v>
      </c>
    </row>
    <row r="15" spans="1:8" x14ac:dyDescent="0.25">
      <c r="A15">
        <v>33</v>
      </c>
      <c r="B15" t="s">
        <v>15</v>
      </c>
      <c r="C15" s="16">
        <v>42734</v>
      </c>
      <c r="D15" t="s">
        <v>102</v>
      </c>
      <c r="E15">
        <v>174.7</v>
      </c>
      <c r="F15">
        <v>10</v>
      </c>
      <c r="G15">
        <v>605.20000000000005</v>
      </c>
    </row>
    <row r="16" spans="1:8" x14ac:dyDescent="0.25">
      <c r="A16">
        <v>34</v>
      </c>
      <c r="B16" t="s">
        <v>27</v>
      </c>
      <c r="C16" s="16">
        <v>42734</v>
      </c>
      <c r="D16" t="s">
        <v>110</v>
      </c>
      <c r="E16">
        <v>131.6</v>
      </c>
      <c r="F16">
        <v>8</v>
      </c>
      <c r="G16">
        <v>452</v>
      </c>
    </row>
    <row r="17" spans="1:7" x14ac:dyDescent="0.25">
      <c r="A17">
        <v>34</v>
      </c>
      <c r="B17" t="s">
        <v>15</v>
      </c>
      <c r="C17" s="16">
        <v>42734</v>
      </c>
      <c r="D17" t="s">
        <v>122</v>
      </c>
      <c r="E17">
        <v>138.69999999999999</v>
      </c>
      <c r="F17">
        <v>9</v>
      </c>
      <c r="G17">
        <v>478.2</v>
      </c>
    </row>
    <row r="18" spans="1:7" x14ac:dyDescent="0.25">
      <c r="A18">
        <v>31</v>
      </c>
      <c r="B18" s="14" t="s">
        <v>31</v>
      </c>
      <c r="C18" s="18">
        <v>42374</v>
      </c>
      <c r="D18" t="s">
        <v>46</v>
      </c>
      <c r="E18" s="5">
        <v>51.3</v>
      </c>
      <c r="F18">
        <v>40</v>
      </c>
      <c r="G18" s="5">
        <v>1308</v>
      </c>
    </row>
    <row r="19" spans="1:7" x14ac:dyDescent="0.25">
      <c r="A19">
        <v>31</v>
      </c>
      <c r="B19" t="s">
        <v>19</v>
      </c>
      <c r="C19" s="16">
        <v>42374</v>
      </c>
      <c r="D19" t="s">
        <v>58</v>
      </c>
      <c r="E19" s="5">
        <v>63.9</v>
      </c>
      <c r="F19">
        <v>50</v>
      </c>
      <c r="G19" s="5">
        <v>1695</v>
      </c>
    </row>
    <row r="20" spans="1:7" x14ac:dyDescent="0.25">
      <c r="A20">
        <v>32</v>
      </c>
      <c r="B20" t="s">
        <v>31</v>
      </c>
      <c r="C20" s="16">
        <v>42374</v>
      </c>
      <c r="D20" t="s">
        <v>66</v>
      </c>
      <c r="E20" s="5">
        <v>59</v>
      </c>
      <c r="F20">
        <v>50</v>
      </c>
      <c r="G20" s="5">
        <v>1680</v>
      </c>
    </row>
    <row r="21" spans="1:7" x14ac:dyDescent="0.25">
      <c r="A21">
        <v>32</v>
      </c>
      <c r="B21" s="15" t="s">
        <v>19</v>
      </c>
      <c r="C21" s="17">
        <v>42374</v>
      </c>
      <c r="D21" t="s">
        <v>78</v>
      </c>
      <c r="E21" s="5">
        <v>40</v>
      </c>
      <c r="F21">
        <v>30</v>
      </c>
      <c r="G21" s="5">
        <v>1105</v>
      </c>
    </row>
    <row r="22" spans="1:7" x14ac:dyDescent="0.25">
      <c r="A22">
        <v>33</v>
      </c>
      <c r="B22" s="15" t="s">
        <v>31</v>
      </c>
      <c r="C22" s="17">
        <v>42374</v>
      </c>
      <c r="D22" t="s">
        <v>86</v>
      </c>
      <c r="E22" s="5">
        <v>64.3</v>
      </c>
      <c r="F22">
        <v>50</v>
      </c>
      <c r="G22" s="5">
        <v>1884</v>
      </c>
    </row>
    <row r="23" spans="1:7" x14ac:dyDescent="0.25">
      <c r="A23">
        <v>33</v>
      </c>
      <c r="B23" s="15" t="s">
        <v>19</v>
      </c>
      <c r="C23" s="17">
        <v>42374</v>
      </c>
      <c r="D23" t="s">
        <v>98</v>
      </c>
      <c r="E23" s="5">
        <v>58.4</v>
      </c>
      <c r="F23">
        <v>40</v>
      </c>
      <c r="G23" s="5">
        <v>1559</v>
      </c>
    </row>
    <row r="24" spans="1:7" x14ac:dyDescent="0.25">
      <c r="A24">
        <v>34</v>
      </c>
      <c r="B24" t="s">
        <v>31</v>
      </c>
      <c r="C24" s="16">
        <v>42374</v>
      </c>
      <c r="D24" t="s">
        <v>106</v>
      </c>
      <c r="E24" s="5">
        <v>38.799999999999997</v>
      </c>
      <c r="F24">
        <v>30</v>
      </c>
      <c r="G24" s="5">
        <v>1248</v>
      </c>
    </row>
    <row r="25" spans="1:7" x14ac:dyDescent="0.25">
      <c r="A25">
        <v>34</v>
      </c>
      <c r="B25" t="s">
        <v>19</v>
      </c>
      <c r="C25" s="16">
        <v>42374</v>
      </c>
      <c r="D25" t="s">
        <v>118</v>
      </c>
      <c r="E25" s="5">
        <v>58.3</v>
      </c>
      <c r="F25">
        <v>50</v>
      </c>
      <c r="G25" s="5">
        <v>1650</v>
      </c>
    </row>
    <row r="26" spans="1:7" x14ac:dyDescent="0.25">
      <c r="A26">
        <v>31</v>
      </c>
      <c r="B26" s="14" t="s">
        <v>23</v>
      </c>
      <c r="C26" s="18">
        <v>42380</v>
      </c>
      <c r="D26" t="s">
        <v>54</v>
      </c>
      <c r="E26" s="8">
        <v>118</v>
      </c>
      <c r="F26">
        <v>100</v>
      </c>
      <c r="G26">
        <v>2648</v>
      </c>
    </row>
    <row r="27" spans="1:7" x14ac:dyDescent="0.25">
      <c r="A27">
        <v>31</v>
      </c>
      <c r="B27" s="14" t="s">
        <v>21</v>
      </c>
      <c r="C27" s="18">
        <v>42380</v>
      </c>
      <c r="D27" t="s">
        <v>56</v>
      </c>
      <c r="E27" s="8">
        <v>79</v>
      </c>
      <c r="F27">
        <v>70</v>
      </c>
      <c r="G27">
        <v>2135</v>
      </c>
    </row>
    <row r="28" spans="1:7" x14ac:dyDescent="0.25">
      <c r="A28">
        <v>32</v>
      </c>
      <c r="B28" t="s">
        <v>23</v>
      </c>
      <c r="C28" s="16">
        <v>42380</v>
      </c>
      <c r="D28" t="s">
        <v>74</v>
      </c>
      <c r="E28" s="8">
        <v>132</v>
      </c>
      <c r="F28">
        <v>110</v>
      </c>
      <c r="G28">
        <v>3227</v>
      </c>
    </row>
    <row r="29" spans="1:7" x14ac:dyDescent="0.25">
      <c r="A29">
        <v>32</v>
      </c>
      <c r="B29" t="s">
        <v>21</v>
      </c>
      <c r="C29" s="16">
        <v>42380</v>
      </c>
      <c r="D29" t="s">
        <v>76</v>
      </c>
      <c r="E29" s="8">
        <v>120</v>
      </c>
      <c r="F29">
        <v>100</v>
      </c>
      <c r="G29">
        <v>3154</v>
      </c>
    </row>
    <row r="30" spans="1:7" x14ac:dyDescent="0.25">
      <c r="A30">
        <v>33</v>
      </c>
      <c r="B30" t="s">
        <v>23</v>
      </c>
      <c r="C30" s="16">
        <v>42380</v>
      </c>
      <c r="D30" t="s">
        <v>94</v>
      </c>
      <c r="E30" s="8">
        <v>118</v>
      </c>
      <c r="F30">
        <v>90</v>
      </c>
      <c r="G30">
        <v>3022</v>
      </c>
    </row>
    <row r="31" spans="1:7" x14ac:dyDescent="0.25">
      <c r="A31">
        <v>33</v>
      </c>
      <c r="B31" t="s">
        <v>21</v>
      </c>
      <c r="C31" s="16">
        <v>42380</v>
      </c>
      <c r="D31" t="s">
        <v>96</v>
      </c>
      <c r="E31" s="8">
        <v>133.4</v>
      </c>
      <c r="F31">
        <v>100</v>
      </c>
      <c r="G31">
        <v>3621</v>
      </c>
    </row>
    <row r="32" spans="1:7" x14ac:dyDescent="0.25">
      <c r="A32">
        <v>34</v>
      </c>
      <c r="B32" t="s">
        <v>23</v>
      </c>
      <c r="C32" s="16">
        <v>42380</v>
      </c>
      <c r="D32" t="s">
        <v>114</v>
      </c>
      <c r="E32" s="8">
        <v>88.6</v>
      </c>
      <c r="F32">
        <v>70</v>
      </c>
      <c r="G32">
        <v>2516</v>
      </c>
    </row>
    <row r="33" spans="1:8" x14ac:dyDescent="0.25">
      <c r="A33">
        <v>34</v>
      </c>
      <c r="B33" t="s">
        <v>21</v>
      </c>
      <c r="C33" s="16">
        <v>42380</v>
      </c>
      <c r="D33" t="s">
        <v>116</v>
      </c>
      <c r="E33" s="8">
        <v>87.5</v>
      </c>
      <c r="F33">
        <v>70</v>
      </c>
      <c r="G33" s="8">
        <v>2293</v>
      </c>
    </row>
    <row r="34" spans="1:8" x14ac:dyDescent="0.25">
      <c r="A34">
        <v>31</v>
      </c>
      <c r="B34" t="s">
        <v>29</v>
      </c>
      <c r="C34" s="16">
        <v>42384</v>
      </c>
      <c r="D34" t="s">
        <v>48</v>
      </c>
      <c r="E34" s="10">
        <v>232</v>
      </c>
      <c r="F34">
        <v>180</v>
      </c>
      <c r="G34" s="10">
        <v>4367</v>
      </c>
      <c r="H34" t="s">
        <v>130</v>
      </c>
    </row>
    <row r="35" spans="1:8" x14ac:dyDescent="0.25">
      <c r="A35">
        <v>31</v>
      </c>
      <c r="B35" t="s">
        <v>17</v>
      </c>
      <c r="C35" s="16">
        <v>42384</v>
      </c>
      <c r="D35" s="14" t="s">
        <v>60</v>
      </c>
      <c r="E35" s="10">
        <v>165</v>
      </c>
      <c r="F35">
        <v>120</v>
      </c>
      <c r="G35" s="10">
        <v>4724</v>
      </c>
    </row>
    <row r="36" spans="1:8" x14ac:dyDescent="0.25">
      <c r="A36">
        <v>32</v>
      </c>
      <c r="B36" t="s">
        <v>29</v>
      </c>
      <c r="C36" s="16">
        <v>42384</v>
      </c>
      <c r="D36" t="s">
        <v>68</v>
      </c>
      <c r="E36" s="10">
        <v>209</v>
      </c>
      <c r="F36">
        <v>160</v>
      </c>
      <c r="G36" s="10">
        <v>4330</v>
      </c>
      <c r="H36" t="s">
        <v>140</v>
      </c>
    </row>
    <row r="37" spans="1:8" x14ac:dyDescent="0.25">
      <c r="A37">
        <v>32</v>
      </c>
      <c r="B37" t="s">
        <v>17</v>
      </c>
      <c r="C37" s="16">
        <v>42384</v>
      </c>
      <c r="D37" t="s">
        <v>80</v>
      </c>
      <c r="E37" s="10">
        <v>176</v>
      </c>
      <c r="F37">
        <v>130</v>
      </c>
      <c r="G37" s="10">
        <v>3905</v>
      </c>
    </row>
    <row r="38" spans="1:8" x14ac:dyDescent="0.25">
      <c r="A38">
        <v>33</v>
      </c>
      <c r="B38" t="s">
        <v>29</v>
      </c>
      <c r="C38" s="16">
        <v>42384</v>
      </c>
      <c r="D38" t="s">
        <v>88</v>
      </c>
      <c r="E38" s="10">
        <v>193</v>
      </c>
      <c r="F38">
        <v>150</v>
      </c>
      <c r="G38" s="10">
        <v>4180</v>
      </c>
    </row>
    <row r="39" spans="1:8" x14ac:dyDescent="0.25">
      <c r="A39">
        <v>33</v>
      </c>
      <c r="B39" t="s">
        <v>17</v>
      </c>
      <c r="C39" s="16">
        <v>42384</v>
      </c>
      <c r="D39" t="s">
        <v>100</v>
      </c>
      <c r="E39" s="10">
        <v>157</v>
      </c>
      <c r="F39">
        <v>120</v>
      </c>
      <c r="G39" s="10">
        <v>3874</v>
      </c>
    </row>
    <row r="40" spans="1:8" x14ac:dyDescent="0.25">
      <c r="A40">
        <v>34</v>
      </c>
      <c r="B40" t="s">
        <v>29</v>
      </c>
      <c r="C40" s="16">
        <v>42384</v>
      </c>
      <c r="D40" t="s">
        <v>108</v>
      </c>
      <c r="E40" s="10">
        <v>184</v>
      </c>
      <c r="F40">
        <v>150</v>
      </c>
      <c r="G40" s="10">
        <v>4125</v>
      </c>
      <c r="H40" t="s">
        <v>130</v>
      </c>
    </row>
    <row r="41" spans="1:8" x14ac:dyDescent="0.25">
      <c r="A41">
        <v>34</v>
      </c>
      <c r="B41" t="s">
        <v>17</v>
      </c>
      <c r="C41" s="16">
        <v>42384</v>
      </c>
      <c r="D41" t="s">
        <v>120</v>
      </c>
      <c r="E41" s="10">
        <v>213</v>
      </c>
      <c r="F41">
        <v>160</v>
      </c>
      <c r="G41" s="10">
        <v>4727</v>
      </c>
      <c r="H41" t="s">
        <v>130</v>
      </c>
    </row>
    <row r="42" spans="1:8" s="12" customFormat="1" x14ac:dyDescent="0.25">
      <c r="A42" s="12">
        <v>31</v>
      </c>
      <c r="B42" s="12" t="s">
        <v>32</v>
      </c>
      <c r="C42" s="19">
        <v>42387</v>
      </c>
      <c r="D42" s="12" t="s">
        <v>45</v>
      </c>
      <c r="E42" s="12">
        <v>266</v>
      </c>
      <c r="F42" s="12">
        <v>220</v>
      </c>
      <c r="G42" s="12">
        <v>4767</v>
      </c>
      <c r="H42" s="12" t="s">
        <v>141</v>
      </c>
    </row>
    <row r="43" spans="1:8" s="12" customFormat="1" x14ac:dyDescent="0.25">
      <c r="A43" s="12">
        <v>31</v>
      </c>
      <c r="B43" s="12" t="s">
        <v>30</v>
      </c>
      <c r="C43" s="19">
        <v>42387</v>
      </c>
      <c r="D43" s="12" t="s">
        <v>47</v>
      </c>
      <c r="E43" s="12">
        <v>270.60000000000002</v>
      </c>
      <c r="F43" s="12">
        <v>210</v>
      </c>
      <c r="G43" s="12">
        <v>5465</v>
      </c>
      <c r="H43" s="12" t="s">
        <v>141</v>
      </c>
    </row>
    <row r="44" spans="1:8" x14ac:dyDescent="0.25">
      <c r="A44">
        <v>31</v>
      </c>
      <c r="B44" t="s">
        <v>28</v>
      </c>
      <c r="C44" s="16">
        <v>42387</v>
      </c>
      <c r="D44" t="s">
        <v>49</v>
      </c>
      <c r="E44">
        <v>362.8</v>
      </c>
      <c r="F44">
        <v>290</v>
      </c>
      <c r="G44">
        <v>6511</v>
      </c>
      <c r="H44" t="s">
        <v>130</v>
      </c>
    </row>
    <row r="45" spans="1:8" s="12" customFormat="1" x14ac:dyDescent="0.25">
      <c r="A45" s="12">
        <v>31</v>
      </c>
      <c r="B45" s="12" t="s">
        <v>26</v>
      </c>
      <c r="C45" s="19">
        <v>42387</v>
      </c>
      <c r="D45" s="12" t="s">
        <v>51</v>
      </c>
      <c r="E45" s="12">
        <v>345.5</v>
      </c>
      <c r="F45" s="12">
        <v>270</v>
      </c>
      <c r="G45" s="12">
        <v>6582</v>
      </c>
      <c r="H45" s="12" t="s">
        <v>131</v>
      </c>
    </row>
    <row r="46" spans="1:8" x14ac:dyDescent="0.25">
      <c r="A46">
        <v>31</v>
      </c>
      <c r="B46" t="s">
        <v>24</v>
      </c>
      <c r="C46" s="16">
        <v>42387</v>
      </c>
      <c r="D46" t="s">
        <v>53</v>
      </c>
      <c r="E46">
        <v>271.5</v>
      </c>
      <c r="F46">
        <v>210</v>
      </c>
      <c r="G46">
        <v>5568</v>
      </c>
      <c r="H46" t="s">
        <v>130</v>
      </c>
    </row>
    <row r="47" spans="1:8" x14ac:dyDescent="0.25">
      <c r="A47">
        <v>31</v>
      </c>
      <c r="B47" s="14" t="s">
        <v>22</v>
      </c>
      <c r="C47" s="18">
        <v>42387</v>
      </c>
      <c r="D47" t="s">
        <v>55</v>
      </c>
      <c r="E47">
        <v>258.5</v>
      </c>
      <c r="F47">
        <v>200</v>
      </c>
      <c r="G47">
        <v>5161</v>
      </c>
      <c r="H47" t="s">
        <v>130</v>
      </c>
    </row>
    <row r="48" spans="1:8" x14ac:dyDescent="0.25">
      <c r="A48">
        <v>31</v>
      </c>
      <c r="B48" t="s">
        <v>20</v>
      </c>
      <c r="C48" s="16">
        <v>42387</v>
      </c>
      <c r="D48" t="s">
        <v>57</v>
      </c>
      <c r="E48">
        <v>229.5</v>
      </c>
      <c r="F48">
        <v>180</v>
      </c>
      <c r="G48">
        <v>4991</v>
      </c>
      <c r="H48" t="s">
        <v>130</v>
      </c>
    </row>
    <row r="49" spans="1:8" x14ac:dyDescent="0.25">
      <c r="A49">
        <v>31</v>
      </c>
      <c r="B49" t="s">
        <v>18</v>
      </c>
      <c r="C49" s="16">
        <v>42387</v>
      </c>
      <c r="D49" t="s">
        <v>59</v>
      </c>
      <c r="E49">
        <v>231.8</v>
      </c>
      <c r="F49">
        <v>180</v>
      </c>
      <c r="G49">
        <v>5175</v>
      </c>
      <c r="H49" t="s">
        <v>130</v>
      </c>
    </row>
    <row r="50" spans="1:8" s="12" customFormat="1" x14ac:dyDescent="0.25">
      <c r="A50" s="12">
        <v>31</v>
      </c>
      <c r="B50" s="12" t="s">
        <v>16</v>
      </c>
      <c r="C50" s="19">
        <v>42387</v>
      </c>
      <c r="D50" s="12" t="s">
        <v>61</v>
      </c>
      <c r="E50" s="12">
        <v>414.8</v>
      </c>
      <c r="F50" s="12">
        <v>330</v>
      </c>
      <c r="G50" s="12">
        <v>7343</v>
      </c>
      <c r="H50" s="12" t="s">
        <v>131</v>
      </c>
    </row>
    <row r="51" spans="1:8" x14ac:dyDescent="0.25">
      <c r="A51">
        <v>31</v>
      </c>
      <c r="B51" t="s">
        <v>14</v>
      </c>
      <c r="C51" s="16">
        <v>42387</v>
      </c>
      <c r="D51" s="14" t="s">
        <v>63</v>
      </c>
      <c r="E51">
        <v>172</v>
      </c>
      <c r="F51">
        <v>140</v>
      </c>
      <c r="G51">
        <v>4598</v>
      </c>
      <c r="H51" t="s">
        <v>130</v>
      </c>
    </row>
    <row r="52" spans="1:8" s="12" customFormat="1" x14ac:dyDescent="0.25">
      <c r="A52" s="12">
        <v>32</v>
      </c>
      <c r="B52" s="12" t="s">
        <v>32</v>
      </c>
      <c r="C52" s="19">
        <v>42387</v>
      </c>
      <c r="D52" s="12" t="s">
        <v>65</v>
      </c>
      <c r="E52" s="12">
        <v>674.3</v>
      </c>
      <c r="F52" s="12">
        <v>270</v>
      </c>
      <c r="G52" s="12">
        <v>3363</v>
      </c>
      <c r="H52" s="12" t="s">
        <v>141</v>
      </c>
    </row>
    <row r="53" spans="1:8" s="12" customFormat="1" x14ac:dyDescent="0.25">
      <c r="A53" s="12">
        <v>32</v>
      </c>
      <c r="B53" s="12" t="s">
        <v>30</v>
      </c>
      <c r="C53" s="19">
        <v>42387</v>
      </c>
      <c r="D53" s="12" t="s">
        <v>67</v>
      </c>
      <c r="E53" s="12">
        <v>738.5</v>
      </c>
      <c r="F53" s="12">
        <v>260</v>
      </c>
      <c r="G53" s="12">
        <v>3506</v>
      </c>
      <c r="H53" s="12" t="s">
        <v>131</v>
      </c>
    </row>
    <row r="54" spans="1:8" s="12" customFormat="1" x14ac:dyDescent="0.25">
      <c r="A54" s="12">
        <v>32</v>
      </c>
      <c r="B54" s="12" t="s">
        <v>28</v>
      </c>
      <c r="C54" s="19">
        <v>42387</v>
      </c>
      <c r="D54" s="12" t="s">
        <v>69</v>
      </c>
      <c r="E54" s="12">
        <v>583.20000000000005</v>
      </c>
      <c r="F54" s="12">
        <v>230</v>
      </c>
      <c r="G54" s="12">
        <v>2893</v>
      </c>
      <c r="H54" s="12" t="s">
        <v>131</v>
      </c>
    </row>
    <row r="55" spans="1:8" s="12" customFormat="1" x14ac:dyDescent="0.25">
      <c r="A55" s="12">
        <v>32</v>
      </c>
      <c r="B55" s="12" t="s">
        <v>26</v>
      </c>
      <c r="C55" s="19">
        <v>42387</v>
      </c>
      <c r="D55" s="12" t="s">
        <v>71</v>
      </c>
      <c r="E55" s="12">
        <v>734.3</v>
      </c>
      <c r="F55" s="12">
        <v>280</v>
      </c>
      <c r="G55" s="12">
        <v>3668</v>
      </c>
      <c r="H55" s="12" t="s">
        <v>131</v>
      </c>
    </row>
    <row r="56" spans="1:8" s="5" customFormat="1" x14ac:dyDescent="0.25">
      <c r="A56" s="5">
        <v>32</v>
      </c>
      <c r="B56" s="5" t="s">
        <v>24</v>
      </c>
      <c r="C56" s="20">
        <v>42387</v>
      </c>
      <c r="D56" s="5" t="s">
        <v>73</v>
      </c>
      <c r="E56" s="5">
        <v>277.10000000000002</v>
      </c>
      <c r="F56" s="5">
        <v>110</v>
      </c>
      <c r="G56" s="5">
        <v>1538</v>
      </c>
      <c r="H56" s="5" t="s">
        <v>132</v>
      </c>
    </row>
    <row r="57" spans="1:8" s="12" customFormat="1" x14ac:dyDescent="0.25">
      <c r="A57" s="12">
        <v>32</v>
      </c>
      <c r="B57" s="12" t="s">
        <v>22</v>
      </c>
      <c r="C57" s="19">
        <v>42387</v>
      </c>
      <c r="D57" s="12" t="s">
        <v>75</v>
      </c>
      <c r="E57" s="12">
        <v>549.6</v>
      </c>
      <c r="F57" s="12">
        <v>190</v>
      </c>
      <c r="G57" s="12">
        <v>2476</v>
      </c>
      <c r="H57" s="12" t="s">
        <v>141</v>
      </c>
    </row>
    <row r="58" spans="1:8" s="12" customFormat="1" x14ac:dyDescent="0.25">
      <c r="A58" s="12">
        <v>32</v>
      </c>
      <c r="B58" s="12" t="s">
        <v>20</v>
      </c>
      <c r="C58" s="19">
        <v>42387</v>
      </c>
      <c r="D58" s="12" t="s">
        <v>77</v>
      </c>
      <c r="E58" s="12">
        <v>637.4</v>
      </c>
      <c r="F58" s="12">
        <v>250</v>
      </c>
      <c r="G58" s="12">
        <v>3211</v>
      </c>
      <c r="H58" s="12" t="s">
        <v>131</v>
      </c>
    </row>
    <row r="59" spans="1:8" s="12" customFormat="1" x14ac:dyDescent="0.25">
      <c r="A59" s="12">
        <v>32</v>
      </c>
      <c r="B59" s="12" t="s">
        <v>18</v>
      </c>
      <c r="C59" s="19">
        <v>42387</v>
      </c>
      <c r="D59" s="12" t="s">
        <v>79</v>
      </c>
      <c r="E59" s="12">
        <v>637.20000000000005</v>
      </c>
      <c r="F59" s="12">
        <v>250</v>
      </c>
      <c r="G59" s="12">
        <v>3106</v>
      </c>
      <c r="H59" s="12" t="s">
        <v>131</v>
      </c>
    </row>
    <row r="60" spans="1:8" s="12" customFormat="1" x14ac:dyDescent="0.25">
      <c r="A60" s="12">
        <v>32</v>
      </c>
      <c r="B60" s="12" t="s">
        <v>16</v>
      </c>
      <c r="C60" s="19">
        <v>42387</v>
      </c>
      <c r="D60" s="12" t="s">
        <v>81</v>
      </c>
      <c r="E60" s="12">
        <v>688.8</v>
      </c>
      <c r="F60" s="12">
        <v>270</v>
      </c>
      <c r="G60" s="12">
        <v>3509</v>
      </c>
      <c r="H60" s="12" t="s">
        <v>131</v>
      </c>
    </row>
    <row r="61" spans="1:8" s="12" customFormat="1" x14ac:dyDescent="0.25">
      <c r="A61" s="12">
        <v>32</v>
      </c>
      <c r="B61" s="12" t="s">
        <v>14</v>
      </c>
      <c r="C61" s="19">
        <v>42387</v>
      </c>
      <c r="D61" s="12" t="s">
        <v>83</v>
      </c>
      <c r="E61" s="12">
        <v>727.2</v>
      </c>
      <c r="F61" s="12">
        <v>320</v>
      </c>
      <c r="G61" s="12">
        <v>3919</v>
      </c>
      <c r="H61" s="12" t="s">
        <v>131</v>
      </c>
    </row>
    <row r="62" spans="1:8" s="12" customFormat="1" x14ac:dyDescent="0.25">
      <c r="A62" s="12">
        <v>33</v>
      </c>
      <c r="B62" s="12" t="s">
        <v>32</v>
      </c>
      <c r="C62" s="19">
        <v>42387</v>
      </c>
      <c r="D62" s="12" t="s">
        <v>85</v>
      </c>
      <c r="E62" s="12">
        <v>752.3</v>
      </c>
      <c r="F62" s="12">
        <v>280</v>
      </c>
      <c r="G62" s="12">
        <v>3485</v>
      </c>
      <c r="H62" s="12" t="s">
        <v>141</v>
      </c>
    </row>
    <row r="63" spans="1:8" s="12" customFormat="1" x14ac:dyDescent="0.25">
      <c r="A63" s="12">
        <v>33</v>
      </c>
      <c r="B63" s="12" t="s">
        <v>30</v>
      </c>
      <c r="C63" s="19">
        <v>42387</v>
      </c>
      <c r="D63" s="12" t="s">
        <v>87</v>
      </c>
      <c r="E63" s="12">
        <v>803.4</v>
      </c>
      <c r="F63" s="12">
        <v>290</v>
      </c>
      <c r="G63" s="12">
        <v>3606</v>
      </c>
      <c r="H63" s="12" t="s">
        <v>141</v>
      </c>
    </row>
    <row r="64" spans="1:8" s="12" customFormat="1" x14ac:dyDescent="0.25">
      <c r="A64" s="12">
        <v>33</v>
      </c>
      <c r="B64" s="12" t="s">
        <v>28</v>
      </c>
      <c r="C64" s="19">
        <v>42387</v>
      </c>
      <c r="D64" s="12" t="s">
        <v>89</v>
      </c>
      <c r="E64" s="12">
        <v>680.4</v>
      </c>
      <c r="F64" s="12">
        <v>270</v>
      </c>
      <c r="G64" s="12">
        <v>3478</v>
      </c>
      <c r="H64" s="12" t="s">
        <v>141</v>
      </c>
    </row>
    <row r="65" spans="1:8" s="12" customFormat="1" x14ac:dyDescent="0.25">
      <c r="A65" s="12">
        <v>33</v>
      </c>
      <c r="B65" s="12" t="s">
        <v>26</v>
      </c>
      <c r="C65" s="19">
        <v>42387</v>
      </c>
      <c r="D65" s="12" t="s">
        <v>91</v>
      </c>
      <c r="E65" s="12">
        <v>639.29999999999995</v>
      </c>
      <c r="F65" s="12">
        <v>230</v>
      </c>
      <c r="G65" s="12">
        <v>3067</v>
      </c>
      <c r="H65" s="12" t="s">
        <v>131</v>
      </c>
    </row>
    <row r="66" spans="1:8" s="12" customFormat="1" x14ac:dyDescent="0.25">
      <c r="A66" s="12">
        <v>33</v>
      </c>
      <c r="B66" s="12" t="s">
        <v>24</v>
      </c>
      <c r="C66" s="19">
        <v>42387</v>
      </c>
      <c r="D66" s="12" t="s">
        <v>93</v>
      </c>
      <c r="E66" s="12">
        <v>820.8</v>
      </c>
      <c r="F66" s="12">
        <v>320</v>
      </c>
      <c r="G66" s="12">
        <v>4097</v>
      </c>
      <c r="H66" s="12" t="s">
        <v>131</v>
      </c>
    </row>
    <row r="67" spans="1:8" s="12" customFormat="1" x14ac:dyDescent="0.25">
      <c r="A67" s="12">
        <v>33</v>
      </c>
      <c r="B67" s="12" t="s">
        <v>22</v>
      </c>
      <c r="C67" s="19">
        <v>42387</v>
      </c>
      <c r="D67" s="12" t="s">
        <v>95</v>
      </c>
      <c r="E67" s="12">
        <v>576.5</v>
      </c>
      <c r="F67" s="12">
        <v>220</v>
      </c>
      <c r="G67" s="12">
        <v>2864</v>
      </c>
      <c r="H67" s="12" t="s">
        <v>131</v>
      </c>
    </row>
    <row r="68" spans="1:8" s="12" customFormat="1" x14ac:dyDescent="0.25">
      <c r="A68" s="12">
        <v>33</v>
      </c>
      <c r="B68" s="12" t="s">
        <v>20</v>
      </c>
      <c r="C68" s="19">
        <v>42387</v>
      </c>
      <c r="D68" s="12" t="s">
        <v>97</v>
      </c>
      <c r="E68" s="12">
        <v>713.7</v>
      </c>
      <c r="F68" s="12">
        <v>260</v>
      </c>
      <c r="G68" s="12">
        <v>3285</v>
      </c>
      <c r="H68" s="12" t="s">
        <v>131</v>
      </c>
    </row>
    <row r="69" spans="1:8" x14ac:dyDescent="0.25">
      <c r="A69">
        <v>33</v>
      </c>
      <c r="B69" t="s">
        <v>18</v>
      </c>
      <c r="C69" s="16">
        <v>42387</v>
      </c>
      <c r="D69" t="s">
        <v>99</v>
      </c>
      <c r="E69">
        <v>729.6</v>
      </c>
      <c r="F69">
        <v>320</v>
      </c>
      <c r="G69">
        <v>3694</v>
      </c>
      <c r="H69" t="s">
        <v>130</v>
      </c>
    </row>
    <row r="70" spans="1:8" s="12" customFormat="1" x14ac:dyDescent="0.25">
      <c r="A70" s="12">
        <v>33</v>
      </c>
      <c r="B70" s="12" t="s">
        <v>16</v>
      </c>
      <c r="C70" s="19">
        <v>42387</v>
      </c>
      <c r="D70" s="12" t="s">
        <v>101</v>
      </c>
      <c r="E70" s="12">
        <v>701.6</v>
      </c>
      <c r="F70" s="12">
        <v>280</v>
      </c>
      <c r="G70" s="12">
        <v>3472</v>
      </c>
      <c r="H70" s="12" t="s">
        <v>131</v>
      </c>
    </row>
    <row r="71" spans="1:8" s="12" customFormat="1" x14ac:dyDescent="0.25">
      <c r="A71" s="12">
        <v>33</v>
      </c>
      <c r="B71" s="12" t="s">
        <v>14</v>
      </c>
      <c r="C71" s="19">
        <v>42387</v>
      </c>
      <c r="D71" s="12" t="s">
        <v>103</v>
      </c>
      <c r="E71" s="12">
        <v>804.2</v>
      </c>
      <c r="F71" s="12">
        <v>290</v>
      </c>
      <c r="G71" s="12">
        <v>3642</v>
      </c>
      <c r="H71" s="12" t="s">
        <v>131</v>
      </c>
    </row>
    <row r="72" spans="1:8" x14ac:dyDescent="0.25">
      <c r="A72">
        <v>34</v>
      </c>
      <c r="B72" t="s">
        <v>32</v>
      </c>
      <c r="C72" s="16">
        <v>42387</v>
      </c>
      <c r="D72" t="s">
        <v>105</v>
      </c>
      <c r="E72">
        <v>235.3</v>
      </c>
      <c r="F72">
        <v>170</v>
      </c>
      <c r="G72">
        <v>5171</v>
      </c>
      <c r="H72" t="s">
        <v>130</v>
      </c>
    </row>
    <row r="73" spans="1:8" x14ac:dyDescent="0.25">
      <c r="A73">
        <v>34</v>
      </c>
      <c r="B73" t="s">
        <v>30</v>
      </c>
      <c r="C73" s="16">
        <v>42387</v>
      </c>
      <c r="D73" t="s">
        <v>107</v>
      </c>
      <c r="E73">
        <v>182.6</v>
      </c>
      <c r="F73">
        <v>130</v>
      </c>
      <c r="G73">
        <v>4717</v>
      </c>
      <c r="H73" t="s">
        <v>140</v>
      </c>
    </row>
    <row r="74" spans="1:8" x14ac:dyDescent="0.25">
      <c r="A74">
        <v>34</v>
      </c>
      <c r="B74" t="s">
        <v>28</v>
      </c>
      <c r="C74" s="16">
        <v>42387</v>
      </c>
      <c r="D74" t="s">
        <v>109</v>
      </c>
      <c r="E74">
        <v>262.8</v>
      </c>
      <c r="F74">
        <v>200</v>
      </c>
      <c r="G74">
        <v>6029</v>
      </c>
      <c r="H74" t="s">
        <v>140</v>
      </c>
    </row>
    <row r="75" spans="1:8" x14ac:dyDescent="0.25">
      <c r="A75">
        <v>34</v>
      </c>
      <c r="B75" t="s">
        <v>26</v>
      </c>
      <c r="C75" s="16">
        <v>42387</v>
      </c>
      <c r="D75" t="s">
        <v>111</v>
      </c>
      <c r="E75">
        <v>317.5</v>
      </c>
      <c r="F75">
        <v>240</v>
      </c>
      <c r="G75">
        <v>6762</v>
      </c>
      <c r="H75" t="s">
        <v>130</v>
      </c>
    </row>
    <row r="76" spans="1:8" x14ac:dyDescent="0.25">
      <c r="A76">
        <v>34</v>
      </c>
      <c r="B76" t="s">
        <v>24</v>
      </c>
      <c r="C76" s="16">
        <v>42387</v>
      </c>
      <c r="D76" t="s">
        <v>113</v>
      </c>
      <c r="E76">
        <v>288.7</v>
      </c>
      <c r="F76">
        <v>220</v>
      </c>
      <c r="G76">
        <v>6343</v>
      </c>
      <c r="H76" t="s">
        <v>130</v>
      </c>
    </row>
    <row r="77" spans="1:8" x14ac:dyDescent="0.25">
      <c r="A77">
        <v>34</v>
      </c>
      <c r="B77" t="s">
        <v>22</v>
      </c>
      <c r="C77" s="16">
        <v>42387</v>
      </c>
      <c r="D77" t="s">
        <v>115</v>
      </c>
      <c r="E77">
        <v>243.7</v>
      </c>
      <c r="F77">
        <v>180</v>
      </c>
      <c r="G77">
        <v>5501</v>
      </c>
      <c r="H77" t="s">
        <v>130</v>
      </c>
    </row>
    <row r="78" spans="1:8" x14ac:dyDescent="0.25">
      <c r="A78">
        <v>34</v>
      </c>
      <c r="B78" t="s">
        <v>20</v>
      </c>
      <c r="C78" s="16">
        <v>42387</v>
      </c>
      <c r="D78" t="s">
        <v>117</v>
      </c>
      <c r="E78">
        <v>344.7</v>
      </c>
      <c r="F78">
        <v>260</v>
      </c>
      <c r="G78">
        <v>7951</v>
      </c>
      <c r="H78" t="s">
        <v>130</v>
      </c>
    </row>
    <row r="79" spans="1:8" s="12" customFormat="1" x14ac:dyDescent="0.25">
      <c r="A79" s="12">
        <v>34</v>
      </c>
      <c r="B79" s="12" t="s">
        <v>18</v>
      </c>
      <c r="C79" s="19">
        <v>42387</v>
      </c>
      <c r="D79" s="12" t="s">
        <v>119</v>
      </c>
      <c r="E79" s="12">
        <v>439.8</v>
      </c>
      <c r="F79" s="12">
        <v>340</v>
      </c>
      <c r="G79" s="12">
        <v>8429</v>
      </c>
      <c r="H79" s="12" t="s">
        <v>131</v>
      </c>
    </row>
    <row r="80" spans="1:8" x14ac:dyDescent="0.25">
      <c r="A80">
        <v>34</v>
      </c>
      <c r="B80" t="s">
        <v>16</v>
      </c>
      <c r="C80" s="16">
        <v>42387</v>
      </c>
      <c r="D80" s="14" t="s">
        <v>121</v>
      </c>
      <c r="E80">
        <v>295.60000000000002</v>
      </c>
      <c r="F80">
        <v>220</v>
      </c>
      <c r="G80">
        <v>6095</v>
      </c>
      <c r="H80" t="s">
        <v>130</v>
      </c>
    </row>
    <row r="81" spans="1:8" s="12" customFormat="1" x14ac:dyDescent="0.25">
      <c r="A81" s="12">
        <v>34</v>
      </c>
      <c r="B81" s="12" t="s">
        <v>14</v>
      </c>
      <c r="C81" s="19">
        <v>42387</v>
      </c>
      <c r="D81" s="12" t="s">
        <v>123</v>
      </c>
      <c r="E81" s="12">
        <v>422.1</v>
      </c>
      <c r="F81" s="12">
        <v>320</v>
      </c>
      <c r="G81" s="12">
        <v>8110</v>
      </c>
      <c r="H81" s="12" t="s">
        <v>131</v>
      </c>
    </row>
  </sheetData>
  <sortState ref="A1:H82">
    <sortCondition ref="C3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opLeftCell="A25" workbookViewId="0">
      <selection activeCell="B2" sqref="B2:B59"/>
    </sheetView>
  </sheetViews>
  <sheetFormatPr defaultRowHeight="15.75" x14ac:dyDescent="0.25"/>
  <cols>
    <col min="1" max="1" width="10.375" bestFit="1" customWidth="1"/>
  </cols>
  <sheetData>
    <row r="1" spans="1:2" x14ac:dyDescent="0.25">
      <c r="A1" t="s">
        <v>142</v>
      </c>
      <c r="B1" t="s">
        <v>143</v>
      </c>
    </row>
    <row r="2" spans="1:2" x14ac:dyDescent="0.25">
      <c r="A2" s="3">
        <v>42331</v>
      </c>
      <c r="B2">
        <v>0</v>
      </c>
    </row>
    <row r="3" spans="1:2" x14ac:dyDescent="0.25">
      <c r="A3" s="3">
        <v>42332</v>
      </c>
      <c r="B3">
        <v>1</v>
      </c>
    </row>
    <row r="4" spans="1:2" x14ac:dyDescent="0.25">
      <c r="A4" s="3">
        <v>42333</v>
      </c>
      <c r="B4">
        <v>2</v>
      </c>
    </row>
    <row r="5" spans="1:2" x14ac:dyDescent="0.25">
      <c r="A5" s="3">
        <v>42334</v>
      </c>
      <c r="B5">
        <v>3</v>
      </c>
    </row>
    <row r="6" spans="1:2" x14ac:dyDescent="0.25">
      <c r="A6" s="3">
        <v>42335</v>
      </c>
      <c r="B6">
        <v>4</v>
      </c>
    </row>
    <row r="7" spans="1:2" x14ac:dyDescent="0.25">
      <c r="A7" s="3">
        <v>42336</v>
      </c>
      <c r="B7">
        <v>5</v>
      </c>
    </row>
    <row r="8" spans="1:2" x14ac:dyDescent="0.25">
      <c r="A8" s="3">
        <v>42337</v>
      </c>
      <c r="B8">
        <v>6</v>
      </c>
    </row>
    <row r="9" spans="1:2" x14ac:dyDescent="0.25">
      <c r="A9" s="3">
        <v>42338</v>
      </c>
      <c r="B9">
        <v>7</v>
      </c>
    </row>
    <row r="10" spans="1:2" x14ac:dyDescent="0.25">
      <c r="A10" s="3">
        <v>42339</v>
      </c>
      <c r="B10">
        <v>8</v>
      </c>
    </row>
    <row r="11" spans="1:2" x14ac:dyDescent="0.25">
      <c r="A11" s="3">
        <v>42340</v>
      </c>
      <c r="B11">
        <v>9</v>
      </c>
    </row>
    <row r="12" spans="1:2" x14ac:dyDescent="0.25">
      <c r="A12" s="3">
        <v>42341</v>
      </c>
      <c r="B12">
        <v>10</v>
      </c>
    </row>
    <row r="13" spans="1:2" x14ac:dyDescent="0.25">
      <c r="A13" s="3">
        <v>42342</v>
      </c>
      <c r="B13">
        <v>11</v>
      </c>
    </row>
    <row r="14" spans="1:2" x14ac:dyDescent="0.25">
      <c r="A14" s="3">
        <v>42343</v>
      </c>
      <c r="B14">
        <v>12</v>
      </c>
    </row>
    <row r="15" spans="1:2" x14ac:dyDescent="0.25">
      <c r="A15" s="3">
        <v>42344</v>
      </c>
      <c r="B15">
        <v>13</v>
      </c>
    </row>
    <row r="16" spans="1:2" x14ac:dyDescent="0.25">
      <c r="A16" s="3">
        <v>42345</v>
      </c>
      <c r="B16">
        <v>14</v>
      </c>
    </row>
    <row r="17" spans="1:2" x14ac:dyDescent="0.25">
      <c r="A17" s="3">
        <v>42346</v>
      </c>
      <c r="B17">
        <v>15</v>
      </c>
    </row>
    <row r="18" spans="1:2" x14ac:dyDescent="0.25">
      <c r="A18" s="3">
        <v>42347</v>
      </c>
      <c r="B18">
        <v>16</v>
      </c>
    </row>
    <row r="19" spans="1:2" x14ac:dyDescent="0.25">
      <c r="A19" s="3">
        <v>42348</v>
      </c>
      <c r="B19">
        <v>17</v>
      </c>
    </row>
    <row r="20" spans="1:2" x14ac:dyDescent="0.25">
      <c r="A20" s="3">
        <v>42349</v>
      </c>
      <c r="B20">
        <v>18</v>
      </c>
    </row>
    <row r="21" spans="1:2" x14ac:dyDescent="0.25">
      <c r="A21" s="3">
        <v>42350</v>
      </c>
      <c r="B21">
        <v>19</v>
      </c>
    </row>
    <row r="22" spans="1:2" x14ac:dyDescent="0.25">
      <c r="A22" s="3">
        <v>42351</v>
      </c>
      <c r="B22">
        <v>20</v>
      </c>
    </row>
    <row r="23" spans="1:2" x14ac:dyDescent="0.25">
      <c r="A23" s="3">
        <v>42352</v>
      </c>
      <c r="B23">
        <v>21</v>
      </c>
    </row>
    <row r="24" spans="1:2" x14ac:dyDescent="0.25">
      <c r="A24" s="3">
        <v>42353</v>
      </c>
      <c r="B24">
        <v>22</v>
      </c>
    </row>
    <row r="25" spans="1:2" x14ac:dyDescent="0.25">
      <c r="A25" s="3">
        <v>42354</v>
      </c>
      <c r="B25">
        <v>23</v>
      </c>
    </row>
    <row r="26" spans="1:2" x14ac:dyDescent="0.25">
      <c r="A26" s="3">
        <v>42355</v>
      </c>
      <c r="B26">
        <v>24</v>
      </c>
    </row>
    <row r="27" spans="1:2" x14ac:dyDescent="0.25">
      <c r="A27" s="3">
        <v>42356</v>
      </c>
      <c r="B27">
        <v>25</v>
      </c>
    </row>
    <row r="28" spans="1:2" x14ac:dyDescent="0.25">
      <c r="A28" s="3">
        <v>42357</v>
      </c>
      <c r="B28">
        <v>26</v>
      </c>
    </row>
    <row r="29" spans="1:2" x14ac:dyDescent="0.25">
      <c r="A29" s="3">
        <v>42358</v>
      </c>
      <c r="B29">
        <v>27</v>
      </c>
    </row>
    <row r="30" spans="1:2" x14ac:dyDescent="0.25">
      <c r="A30" s="3">
        <v>42359</v>
      </c>
      <c r="B30">
        <v>28</v>
      </c>
    </row>
    <row r="31" spans="1:2" x14ac:dyDescent="0.25">
      <c r="A31" s="3">
        <v>42360</v>
      </c>
      <c r="B31">
        <v>29</v>
      </c>
    </row>
    <row r="32" spans="1:2" x14ac:dyDescent="0.25">
      <c r="A32" s="3">
        <v>42361</v>
      </c>
      <c r="B32">
        <v>30</v>
      </c>
    </row>
    <row r="33" spans="1:2" x14ac:dyDescent="0.25">
      <c r="A33" s="3">
        <v>42362</v>
      </c>
      <c r="B33">
        <v>31</v>
      </c>
    </row>
    <row r="34" spans="1:2" x14ac:dyDescent="0.25">
      <c r="A34" s="3">
        <v>42363</v>
      </c>
      <c r="B34">
        <v>32</v>
      </c>
    </row>
    <row r="35" spans="1:2" x14ac:dyDescent="0.25">
      <c r="A35" s="3">
        <v>42364</v>
      </c>
      <c r="B35">
        <v>33</v>
      </c>
    </row>
    <row r="36" spans="1:2" x14ac:dyDescent="0.25">
      <c r="A36" s="3">
        <v>42365</v>
      </c>
      <c r="B36">
        <v>34</v>
      </c>
    </row>
    <row r="37" spans="1:2" x14ac:dyDescent="0.25">
      <c r="A37" s="3">
        <v>42366</v>
      </c>
      <c r="B37">
        <v>35</v>
      </c>
    </row>
    <row r="38" spans="1:2" x14ac:dyDescent="0.25">
      <c r="A38" s="3">
        <v>42367</v>
      </c>
      <c r="B38">
        <v>36</v>
      </c>
    </row>
    <row r="39" spans="1:2" x14ac:dyDescent="0.25">
      <c r="A39" s="3">
        <v>42368</v>
      </c>
      <c r="B39">
        <v>37</v>
      </c>
    </row>
    <row r="40" spans="1:2" x14ac:dyDescent="0.25">
      <c r="A40" s="3">
        <v>42369</v>
      </c>
      <c r="B40">
        <v>38</v>
      </c>
    </row>
    <row r="41" spans="1:2" x14ac:dyDescent="0.25">
      <c r="A41" s="3">
        <v>42370</v>
      </c>
      <c r="B41">
        <v>39</v>
      </c>
    </row>
    <row r="42" spans="1:2" x14ac:dyDescent="0.25">
      <c r="A42" s="3">
        <v>42371</v>
      </c>
      <c r="B42">
        <v>40</v>
      </c>
    </row>
    <row r="43" spans="1:2" x14ac:dyDescent="0.25">
      <c r="A43" s="3">
        <v>42372</v>
      </c>
      <c r="B43">
        <v>41</v>
      </c>
    </row>
    <row r="44" spans="1:2" x14ac:dyDescent="0.25">
      <c r="A44" s="3">
        <v>42373</v>
      </c>
      <c r="B44">
        <v>42</v>
      </c>
    </row>
    <row r="45" spans="1:2" x14ac:dyDescent="0.25">
      <c r="A45" s="3">
        <v>42374</v>
      </c>
      <c r="B45">
        <v>43</v>
      </c>
    </row>
    <row r="46" spans="1:2" x14ac:dyDescent="0.25">
      <c r="A46" s="3">
        <v>42375</v>
      </c>
      <c r="B46">
        <v>44</v>
      </c>
    </row>
    <row r="47" spans="1:2" x14ac:dyDescent="0.25">
      <c r="A47" s="3">
        <v>42376</v>
      </c>
      <c r="B47">
        <v>45</v>
      </c>
    </row>
    <row r="48" spans="1:2" x14ac:dyDescent="0.25">
      <c r="A48" s="3">
        <v>42377</v>
      </c>
      <c r="B48">
        <v>46</v>
      </c>
    </row>
    <row r="49" spans="1:2" x14ac:dyDescent="0.25">
      <c r="A49" s="3">
        <v>42378</v>
      </c>
      <c r="B49">
        <v>47</v>
      </c>
    </row>
    <row r="50" spans="1:2" x14ac:dyDescent="0.25">
      <c r="A50" s="3">
        <v>42379</v>
      </c>
      <c r="B50">
        <v>48</v>
      </c>
    </row>
    <row r="51" spans="1:2" x14ac:dyDescent="0.25">
      <c r="A51" s="3">
        <v>42380</v>
      </c>
      <c r="B51">
        <v>49</v>
      </c>
    </row>
    <row r="52" spans="1:2" x14ac:dyDescent="0.25">
      <c r="A52" s="3">
        <v>42381</v>
      </c>
      <c r="B52">
        <v>50</v>
      </c>
    </row>
    <row r="53" spans="1:2" x14ac:dyDescent="0.25">
      <c r="A53" s="3">
        <v>42382</v>
      </c>
      <c r="B53">
        <v>51</v>
      </c>
    </row>
    <row r="54" spans="1:2" x14ac:dyDescent="0.25">
      <c r="A54" s="3">
        <v>42383</v>
      </c>
      <c r="B54">
        <v>52</v>
      </c>
    </row>
    <row r="55" spans="1:2" x14ac:dyDescent="0.25">
      <c r="A55" s="3">
        <v>42384</v>
      </c>
      <c r="B55">
        <v>53</v>
      </c>
    </row>
    <row r="56" spans="1:2" x14ac:dyDescent="0.25">
      <c r="A56" s="3">
        <v>42385</v>
      </c>
      <c r="B56">
        <v>54</v>
      </c>
    </row>
    <row r="57" spans="1:2" x14ac:dyDescent="0.25">
      <c r="A57" s="3">
        <v>42386</v>
      </c>
      <c r="B57">
        <v>55</v>
      </c>
    </row>
    <row r="58" spans="1:2" x14ac:dyDescent="0.25">
      <c r="A58" s="3">
        <v>42387</v>
      </c>
      <c r="B58">
        <v>56</v>
      </c>
    </row>
    <row r="59" spans="1:2" x14ac:dyDescent="0.25">
      <c r="A59" s="3">
        <v>42388</v>
      </c>
      <c r="B59">
        <v>57</v>
      </c>
    </row>
    <row r="60" spans="1:2" x14ac:dyDescent="0.25">
      <c r="A60" s="3"/>
    </row>
    <row r="61" spans="1:2" x14ac:dyDescent="0.25">
      <c r="A61" s="3"/>
    </row>
    <row r="62" spans="1:2" x14ac:dyDescent="0.25">
      <c r="A62" s="3"/>
    </row>
    <row r="63" spans="1:2" x14ac:dyDescent="0.25">
      <c r="A63" s="3"/>
    </row>
    <row r="64" spans="1:2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AT20</vt:lpstr>
      <vt:lpstr>watering</vt:lpstr>
      <vt:lpstr>area fwt</vt:lpstr>
      <vt:lpstr>sorted 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Corke [fic5]</dc:creator>
  <cp:lastModifiedBy>Fiona Corke [fic5]</cp:lastModifiedBy>
  <dcterms:created xsi:type="dcterms:W3CDTF">2015-11-16T17:20:47Z</dcterms:created>
  <dcterms:modified xsi:type="dcterms:W3CDTF">2016-01-22T13:28:43Z</dcterms:modified>
</cp:coreProperties>
</file>