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art/Downloads/"/>
    </mc:Choice>
  </mc:AlternateContent>
  <xr:revisionPtr revIDLastSave="0" documentId="13_ncr:1_{2BBBD9D3-7113-894A-8F8C-49194A3A1D70}" xr6:coauthVersionLast="47" xr6:coauthVersionMax="47" xr10:uidLastSave="{00000000-0000-0000-0000-000000000000}"/>
  <bookViews>
    <workbookView xWindow="0" yWindow="500" windowWidth="51200" windowHeight="28300" activeTab="5" xr2:uid="{00000000-000D-0000-FFFF-FFFF00000000}"/>
  </bookViews>
  <sheets>
    <sheet name="1. Revenue - All Data" sheetId="1" r:id="rId1"/>
    <sheet name="2. Revenue by Day" sheetId="2" r:id="rId2"/>
    <sheet name="3. Revenue by Time" sheetId="3" r:id="rId3"/>
    <sheet name="4. Revenue by Day and Time" sheetId="4" r:id="rId4"/>
    <sheet name="5. Costs" sheetId="5" r:id="rId5"/>
    <sheet name="6. Predicted Da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5" l="1"/>
  <c r="E5" i="5"/>
  <c r="F4" i="5"/>
  <c r="E4" i="5"/>
  <c r="E3" i="5"/>
  <c r="F3" i="5" s="1"/>
  <c r="E2" i="5"/>
  <c r="E6" i="5" s="1"/>
  <c r="F25" i="1"/>
  <c r="E25" i="1"/>
  <c r="G25" i="1" s="1"/>
  <c r="F24" i="1"/>
  <c r="E24" i="1"/>
  <c r="G24" i="1" s="1"/>
  <c r="G23" i="1"/>
  <c r="F23" i="1"/>
  <c r="E23" i="1"/>
  <c r="F22" i="1"/>
  <c r="E22" i="1"/>
  <c r="G22" i="1" s="1"/>
  <c r="F21" i="1"/>
  <c r="E21" i="1"/>
  <c r="G21" i="1" s="1"/>
  <c r="G20" i="1"/>
  <c r="F20" i="1"/>
  <c r="E20" i="1"/>
  <c r="F19" i="1"/>
  <c r="E19" i="1"/>
  <c r="G19" i="1" s="1"/>
  <c r="F18" i="1"/>
  <c r="E18" i="1"/>
  <c r="G18" i="1" s="1"/>
  <c r="F17" i="1"/>
  <c r="E17" i="1"/>
  <c r="G17" i="1" s="1"/>
  <c r="F16" i="1"/>
  <c r="E16" i="1"/>
  <c r="G16" i="1" s="1"/>
  <c r="G15" i="1"/>
  <c r="F15" i="1"/>
  <c r="E15" i="1"/>
  <c r="F14" i="1"/>
  <c r="E14" i="1"/>
  <c r="G14" i="1" s="1"/>
  <c r="F13" i="1"/>
  <c r="E13" i="1"/>
  <c r="G13" i="1" s="1"/>
  <c r="G12" i="1"/>
  <c r="F12" i="1"/>
  <c r="E12" i="1"/>
  <c r="F11" i="1"/>
  <c r="E11" i="1"/>
  <c r="G11" i="1" s="1"/>
  <c r="F10" i="1"/>
  <c r="E10" i="1"/>
  <c r="G10" i="1" s="1"/>
  <c r="F9" i="1"/>
  <c r="E9" i="1"/>
  <c r="G9" i="1" s="1"/>
  <c r="F8" i="1"/>
  <c r="E8" i="1"/>
  <c r="G8" i="1" s="1"/>
  <c r="G7" i="1"/>
  <c r="F7" i="1"/>
  <c r="E7" i="1"/>
  <c r="F6" i="1"/>
  <c r="E6" i="1"/>
  <c r="G6" i="1" s="1"/>
  <c r="F5" i="1"/>
  <c r="E5" i="1"/>
  <c r="G5" i="1" s="1"/>
  <c r="G4" i="1"/>
  <c r="F4" i="1"/>
  <c r="E4" i="1"/>
  <c r="F3" i="1"/>
  <c r="E3" i="1"/>
  <c r="G3" i="1" s="1"/>
  <c r="F2" i="1"/>
  <c r="E2" i="1"/>
  <c r="G2" i="1" s="1"/>
  <c r="F2" i="5" l="1"/>
  <c r="F6" i="5" s="1"/>
</calcChain>
</file>

<file path=xl/sharedStrings.xml><?xml version="1.0" encoding="utf-8"?>
<sst xmlns="http://schemas.openxmlformats.org/spreadsheetml/2006/main" count="150" uniqueCount="45">
  <si>
    <t>Day</t>
  </si>
  <si>
    <t>Time</t>
  </si>
  <si>
    <t>Classes</t>
  </si>
  <si>
    <t>Attendance</t>
  </si>
  <si>
    <t>Revenue</t>
  </si>
  <si>
    <t>Avg Attendance</t>
  </si>
  <si>
    <t>Avg Revenue</t>
  </si>
  <si>
    <t>Monday</t>
  </si>
  <si>
    <t>Morning</t>
  </si>
  <si>
    <t>Noon</t>
  </si>
  <si>
    <t>Afternoon</t>
  </si>
  <si>
    <t>Evening</t>
  </si>
  <si>
    <t>Tuesday</t>
  </si>
  <si>
    <t>Wednesday</t>
  </si>
  <si>
    <t>Thursday</t>
  </si>
  <si>
    <t>Friday</t>
  </si>
  <si>
    <t>Saturday</t>
  </si>
  <si>
    <t xml:space="preserve">Revenue </t>
  </si>
  <si>
    <t>Total</t>
  </si>
  <si>
    <t xml:space="preserve">Avg Revenue </t>
  </si>
  <si>
    <t>Cost</t>
  </si>
  <si>
    <t>Amount</t>
  </si>
  <si>
    <t>Frequency</t>
  </si>
  <si>
    <t>Quantity</t>
  </si>
  <si>
    <t>Per Class</t>
  </si>
  <si>
    <t>Rent</t>
  </si>
  <si>
    <t>Per Month</t>
  </si>
  <si>
    <t>Operational Costs</t>
  </si>
  <si>
    <t>Teacher Fees</t>
  </si>
  <si>
    <t>Session Costs</t>
  </si>
  <si>
    <t>Total annual costs</t>
  </si>
  <si>
    <t>Current Data (six days per week, four sessions per day)</t>
  </si>
  <si>
    <t>Predicted Data (canceling afternoon sessions &amp; Saturday evening)</t>
  </si>
  <si>
    <t>Session Time</t>
  </si>
  <si>
    <t>Annual Revenue</t>
  </si>
  <si>
    <t>Current Revenue</t>
  </si>
  <si>
    <t>Predicted Revenue</t>
  </si>
  <si>
    <t>Annual Costs</t>
  </si>
  <si>
    <t>Current Costs</t>
  </si>
  <si>
    <t>Predicted Costs</t>
  </si>
  <si>
    <t>Annual Profits</t>
  </si>
  <si>
    <t>Current Profits</t>
  </si>
  <si>
    <t>Predicted Profits</t>
  </si>
  <si>
    <t>Additional Profits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</si>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</sst>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??_);_(@_)"/>
    <numFmt numFmtId="165" formatCode="#,##0.0"/>
    <numFmt numFmtId="166" formatCode="&quot;$&quot;#,##0"/>
    <numFmt numFmtId="167" formatCode="0.0"/>
  </numFmts>
  <fonts count="7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3" fillId="2" borderId="0" xfId="0" applyFont="1" applyFill="1"/>
    <xf numFmtId="3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0" fontId="5" fillId="0" borderId="0" xfId="0" applyFont="1"/>
    <xf numFmtId="3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167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pane ySplit="1" topLeftCell="A2" activePane="bottomLeft" state="frozen"/>
      <selection pane="bottomLeft"/>
    </sheetView>
  </sheetViews>
  <sheetFormatPr baseColWidth="10" defaultColWidth="11.1640625" defaultRowHeight="15" customHeight="1" x14ac:dyDescent="0.2"/>
  <cols>
    <col min="1" max="1" width="10.6640625" bestFit="1" customWidth="1"/>
    <col min="2" max="2" width="9.33203125" bestFit="1" customWidth="1"/>
    <col min="3" max="3" width="7.1640625" bestFit="1" customWidth="1"/>
    <col min="4" max="4" width="10.5" bestFit="1" customWidth="1"/>
    <col min="5" max="5" width="9.6640625" bestFit="1" customWidth="1"/>
    <col min="6" max="6" width="14.1640625" bestFit="1" customWidth="1"/>
    <col min="7" max="7" width="13.33203125" bestFit="1" customWidth="1"/>
  </cols>
  <sheetData>
    <row r="1" spans="1:7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ht="15.75" customHeight="1" x14ac:dyDescent="0.2">
      <c r="A2" s="4" t="s">
        <v>7</v>
      </c>
      <c r="B2" s="4" t="s">
        <v>8</v>
      </c>
      <c r="C2" s="5">
        <v>50</v>
      </c>
      <c r="D2" s="6">
        <v>1035</v>
      </c>
      <c r="E2" s="7">
        <f t="shared" ref="E2:E25" si="0">D2*15</f>
        <v>15525</v>
      </c>
      <c r="F2" s="8">
        <f t="shared" ref="F2:F25" si="1">D2/C2</f>
        <v>20.7</v>
      </c>
      <c r="G2" s="7">
        <f t="shared" ref="G2:G25" si="2">E2/C2</f>
        <v>310.5</v>
      </c>
    </row>
    <row r="3" spans="1:7" ht="15.75" customHeight="1" x14ac:dyDescent="0.2">
      <c r="A3" s="4" t="s">
        <v>7</v>
      </c>
      <c r="B3" s="4" t="s">
        <v>9</v>
      </c>
      <c r="C3" s="5">
        <v>50</v>
      </c>
      <c r="D3" s="6">
        <v>561</v>
      </c>
      <c r="E3" s="7">
        <f t="shared" si="0"/>
        <v>8415</v>
      </c>
      <c r="F3" s="8">
        <f t="shared" si="1"/>
        <v>11.22</v>
      </c>
      <c r="G3" s="7">
        <f t="shared" si="2"/>
        <v>168.3</v>
      </c>
    </row>
    <row r="4" spans="1:7" ht="15.75" customHeight="1" x14ac:dyDescent="0.2">
      <c r="A4" s="4" t="s">
        <v>7</v>
      </c>
      <c r="B4" s="4" t="s">
        <v>10</v>
      </c>
      <c r="C4" s="5">
        <v>50</v>
      </c>
      <c r="D4" s="6">
        <v>502</v>
      </c>
      <c r="E4" s="7">
        <f t="shared" si="0"/>
        <v>7530</v>
      </c>
      <c r="F4" s="8">
        <f t="shared" si="1"/>
        <v>10.039999999999999</v>
      </c>
      <c r="G4" s="7">
        <f t="shared" si="2"/>
        <v>150.6</v>
      </c>
    </row>
    <row r="5" spans="1:7" ht="15.75" customHeight="1" x14ac:dyDescent="0.2">
      <c r="A5" s="4" t="s">
        <v>7</v>
      </c>
      <c r="B5" s="4" t="s">
        <v>11</v>
      </c>
      <c r="C5" s="5">
        <v>50</v>
      </c>
      <c r="D5" s="6">
        <v>753</v>
      </c>
      <c r="E5" s="7">
        <f t="shared" si="0"/>
        <v>11295</v>
      </c>
      <c r="F5" s="8">
        <f t="shared" si="1"/>
        <v>15.06</v>
      </c>
      <c r="G5" s="7">
        <f t="shared" si="2"/>
        <v>225.9</v>
      </c>
    </row>
    <row r="6" spans="1:7" ht="15.75" customHeight="1" x14ac:dyDescent="0.2">
      <c r="A6" s="4" t="s">
        <v>12</v>
      </c>
      <c r="B6" s="4" t="s">
        <v>8</v>
      </c>
      <c r="C6" s="5">
        <v>50</v>
      </c>
      <c r="D6" s="6">
        <v>916</v>
      </c>
      <c r="E6" s="7">
        <f t="shared" si="0"/>
        <v>13740</v>
      </c>
      <c r="F6" s="8">
        <f t="shared" si="1"/>
        <v>18.32</v>
      </c>
      <c r="G6" s="7">
        <f t="shared" si="2"/>
        <v>274.8</v>
      </c>
    </row>
    <row r="7" spans="1:7" ht="15.75" customHeight="1" x14ac:dyDescent="0.2">
      <c r="A7" s="4" t="s">
        <v>12</v>
      </c>
      <c r="B7" s="4" t="s">
        <v>9</v>
      </c>
      <c r="C7" s="5">
        <v>50</v>
      </c>
      <c r="D7" s="6">
        <v>595</v>
      </c>
      <c r="E7" s="7">
        <f t="shared" si="0"/>
        <v>8925</v>
      </c>
      <c r="F7" s="8">
        <f t="shared" si="1"/>
        <v>11.9</v>
      </c>
      <c r="G7" s="7">
        <f t="shared" si="2"/>
        <v>178.5</v>
      </c>
    </row>
    <row r="8" spans="1:7" ht="15.75" customHeight="1" x14ac:dyDescent="0.2">
      <c r="A8" s="4" t="s">
        <v>12</v>
      </c>
      <c r="B8" s="4" t="s">
        <v>10</v>
      </c>
      <c r="C8" s="5">
        <v>50</v>
      </c>
      <c r="D8" s="6">
        <v>333</v>
      </c>
      <c r="E8" s="7">
        <f t="shared" si="0"/>
        <v>4995</v>
      </c>
      <c r="F8" s="8">
        <f t="shared" si="1"/>
        <v>6.66</v>
      </c>
      <c r="G8" s="7">
        <f t="shared" si="2"/>
        <v>99.9</v>
      </c>
    </row>
    <row r="9" spans="1:7" ht="15.75" customHeight="1" x14ac:dyDescent="0.2">
      <c r="A9" s="4" t="s">
        <v>12</v>
      </c>
      <c r="B9" s="4" t="s">
        <v>11</v>
      </c>
      <c r="C9" s="5">
        <v>50</v>
      </c>
      <c r="D9" s="6">
        <v>700</v>
      </c>
      <c r="E9" s="7">
        <f t="shared" si="0"/>
        <v>10500</v>
      </c>
      <c r="F9" s="8">
        <f t="shared" si="1"/>
        <v>14</v>
      </c>
      <c r="G9" s="7">
        <f t="shared" si="2"/>
        <v>210</v>
      </c>
    </row>
    <row r="10" spans="1:7" ht="15.75" customHeight="1" x14ac:dyDescent="0.2">
      <c r="A10" s="4" t="s">
        <v>13</v>
      </c>
      <c r="B10" s="4" t="s">
        <v>8</v>
      </c>
      <c r="C10" s="5">
        <v>50</v>
      </c>
      <c r="D10" s="6">
        <v>880</v>
      </c>
      <c r="E10" s="7">
        <f t="shared" si="0"/>
        <v>13200</v>
      </c>
      <c r="F10" s="8">
        <f t="shared" si="1"/>
        <v>17.600000000000001</v>
      </c>
      <c r="G10" s="7">
        <f t="shared" si="2"/>
        <v>264</v>
      </c>
    </row>
    <row r="11" spans="1:7" ht="15.75" customHeight="1" x14ac:dyDescent="0.2">
      <c r="A11" s="4" t="s">
        <v>13</v>
      </c>
      <c r="B11" s="4" t="s">
        <v>9</v>
      </c>
      <c r="C11" s="5">
        <v>50</v>
      </c>
      <c r="D11" s="6">
        <v>417</v>
      </c>
      <c r="E11" s="7">
        <f t="shared" si="0"/>
        <v>6255</v>
      </c>
      <c r="F11" s="8">
        <f t="shared" si="1"/>
        <v>8.34</v>
      </c>
      <c r="G11" s="7">
        <f t="shared" si="2"/>
        <v>125.1</v>
      </c>
    </row>
    <row r="12" spans="1:7" ht="15.75" customHeight="1" x14ac:dyDescent="0.2">
      <c r="A12" s="4" t="s">
        <v>13</v>
      </c>
      <c r="B12" s="4" t="s">
        <v>10</v>
      </c>
      <c r="C12" s="5">
        <v>50</v>
      </c>
      <c r="D12" s="6">
        <v>349</v>
      </c>
      <c r="E12" s="7">
        <f t="shared" si="0"/>
        <v>5235</v>
      </c>
      <c r="F12" s="8">
        <f t="shared" si="1"/>
        <v>6.98</v>
      </c>
      <c r="G12" s="7">
        <f t="shared" si="2"/>
        <v>104.7</v>
      </c>
    </row>
    <row r="13" spans="1:7" ht="15.75" customHeight="1" x14ac:dyDescent="0.2">
      <c r="A13" s="4" t="s">
        <v>13</v>
      </c>
      <c r="B13" s="4" t="s">
        <v>11</v>
      </c>
      <c r="C13" s="5">
        <v>50</v>
      </c>
      <c r="D13" s="6">
        <v>606</v>
      </c>
      <c r="E13" s="7">
        <f t="shared" si="0"/>
        <v>9090</v>
      </c>
      <c r="F13" s="8">
        <f t="shared" si="1"/>
        <v>12.12</v>
      </c>
      <c r="G13" s="7">
        <f t="shared" si="2"/>
        <v>181.8</v>
      </c>
    </row>
    <row r="14" spans="1:7" ht="15.75" customHeight="1" x14ac:dyDescent="0.2">
      <c r="A14" s="4" t="s">
        <v>14</v>
      </c>
      <c r="B14" s="4" t="s">
        <v>8</v>
      </c>
      <c r="C14" s="5">
        <v>50</v>
      </c>
      <c r="D14" s="6">
        <v>893</v>
      </c>
      <c r="E14" s="7">
        <f t="shared" si="0"/>
        <v>13395</v>
      </c>
      <c r="F14" s="8">
        <f t="shared" si="1"/>
        <v>17.86</v>
      </c>
      <c r="G14" s="7">
        <f t="shared" si="2"/>
        <v>267.89999999999998</v>
      </c>
    </row>
    <row r="15" spans="1:7" ht="15.75" customHeight="1" x14ac:dyDescent="0.2">
      <c r="A15" s="4" t="s">
        <v>14</v>
      </c>
      <c r="B15" s="4" t="s">
        <v>9</v>
      </c>
      <c r="C15" s="5">
        <v>50</v>
      </c>
      <c r="D15" s="6">
        <v>607</v>
      </c>
      <c r="E15" s="7">
        <f t="shared" si="0"/>
        <v>9105</v>
      </c>
      <c r="F15" s="8">
        <f t="shared" si="1"/>
        <v>12.14</v>
      </c>
      <c r="G15" s="7">
        <f t="shared" si="2"/>
        <v>182.1</v>
      </c>
    </row>
    <row r="16" spans="1:7" ht="15.75" customHeight="1" x14ac:dyDescent="0.2">
      <c r="A16" s="4" t="s">
        <v>14</v>
      </c>
      <c r="B16" s="4" t="s">
        <v>10</v>
      </c>
      <c r="C16" s="5">
        <v>50</v>
      </c>
      <c r="D16" s="6">
        <v>350</v>
      </c>
      <c r="E16" s="7">
        <f t="shared" si="0"/>
        <v>5250</v>
      </c>
      <c r="F16" s="8">
        <f t="shared" si="1"/>
        <v>7</v>
      </c>
      <c r="G16" s="7">
        <f t="shared" si="2"/>
        <v>105</v>
      </c>
    </row>
    <row r="17" spans="1:7" ht="15.75" customHeight="1" x14ac:dyDescent="0.2">
      <c r="A17" s="4" t="s">
        <v>14</v>
      </c>
      <c r="B17" s="4" t="s">
        <v>11</v>
      </c>
      <c r="C17" s="5">
        <v>50</v>
      </c>
      <c r="D17" s="6">
        <v>718</v>
      </c>
      <c r="E17" s="7">
        <f t="shared" si="0"/>
        <v>10770</v>
      </c>
      <c r="F17" s="8">
        <f t="shared" si="1"/>
        <v>14.36</v>
      </c>
      <c r="G17" s="7">
        <f t="shared" si="2"/>
        <v>215.4</v>
      </c>
    </row>
    <row r="18" spans="1:7" ht="15.75" customHeight="1" x14ac:dyDescent="0.2">
      <c r="A18" s="4" t="s">
        <v>15</v>
      </c>
      <c r="B18" s="4" t="s">
        <v>8</v>
      </c>
      <c r="C18" s="5">
        <v>50</v>
      </c>
      <c r="D18" s="6">
        <v>1130</v>
      </c>
      <c r="E18" s="7">
        <f t="shared" si="0"/>
        <v>16950</v>
      </c>
      <c r="F18" s="8">
        <f t="shared" si="1"/>
        <v>22.6</v>
      </c>
      <c r="G18" s="7">
        <f t="shared" si="2"/>
        <v>339</v>
      </c>
    </row>
    <row r="19" spans="1:7" ht="15.75" customHeight="1" x14ac:dyDescent="0.2">
      <c r="A19" s="4" t="s">
        <v>15</v>
      </c>
      <c r="B19" s="4" t="s">
        <v>9</v>
      </c>
      <c r="C19" s="5">
        <v>50</v>
      </c>
      <c r="D19" s="6">
        <v>671</v>
      </c>
      <c r="E19" s="7">
        <f t="shared" si="0"/>
        <v>10065</v>
      </c>
      <c r="F19" s="8">
        <f t="shared" si="1"/>
        <v>13.42</v>
      </c>
      <c r="G19" s="7">
        <f t="shared" si="2"/>
        <v>201.3</v>
      </c>
    </row>
    <row r="20" spans="1:7" ht="15.75" customHeight="1" x14ac:dyDescent="0.2">
      <c r="A20" s="4" t="s">
        <v>15</v>
      </c>
      <c r="B20" s="4" t="s">
        <v>10</v>
      </c>
      <c r="C20" s="5">
        <v>50</v>
      </c>
      <c r="D20" s="6">
        <v>590</v>
      </c>
      <c r="E20" s="7">
        <f t="shared" si="0"/>
        <v>8850</v>
      </c>
      <c r="F20" s="8">
        <f t="shared" si="1"/>
        <v>11.8</v>
      </c>
      <c r="G20" s="7">
        <f t="shared" si="2"/>
        <v>177</v>
      </c>
    </row>
    <row r="21" spans="1:7" ht="15.75" customHeight="1" x14ac:dyDescent="0.2">
      <c r="A21" s="4" t="s">
        <v>15</v>
      </c>
      <c r="B21" s="4" t="s">
        <v>11</v>
      </c>
      <c r="C21" s="5">
        <v>50</v>
      </c>
      <c r="D21" s="6">
        <v>961</v>
      </c>
      <c r="E21" s="7">
        <f t="shared" si="0"/>
        <v>14415</v>
      </c>
      <c r="F21" s="8">
        <f t="shared" si="1"/>
        <v>19.22</v>
      </c>
      <c r="G21" s="7">
        <f t="shared" si="2"/>
        <v>288.3</v>
      </c>
    </row>
    <row r="22" spans="1:7" ht="15.75" customHeight="1" x14ac:dyDescent="0.2">
      <c r="A22" s="4" t="s">
        <v>16</v>
      </c>
      <c r="B22" s="4" t="s">
        <v>8</v>
      </c>
      <c r="C22" s="5">
        <v>50</v>
      </c>
      <c r="D22" s="6">
        <v>1161</v>
      </c>
      <c r="E22" s="7">
        <f t="shared" si="0"/>
        <v>17415</v>
      </c>
      <c r="F22" s="8">
        <f t="shared" si="1"/>
        <v>23.22</v>
      </c>
      <c r="G22" s="7">
        <f t="shared" si="2"/>
        <v>348.3</v>
      </c>
    </row>
    <row r="23" spans="1:7" ht="15.75" customHeight="1" x14ac:dyDescent="0.2">
      <c r="A23" s="4" t="s">
        <v>16</v>
      </c>
      <c r="B23" s="4" t="s">
        <v>9</v>
      </c>
      <c r="C23" s="5">
        <v>50</v>
      </c>
      <c r="D23" s="6">
        <v>1255</v>
      </c>
      <c r="E23" s="7">
        <f t="shared" si="0"/>
        <v>18825</v>
      </c>
      <c r="F23" s="8">
        <f t="shared" si="1"/>
        <v>25.1</v>
      </c>
      <c r="G23" s="7">
        <f t="shared" si="2"/>
        <v>376.5</v>
      </c>
    </row>
    <row r="24" spans="1:7" ht="15.75" customHeight="1" x14ac:dyDescent="0.2">
      <c r="A24" s="4" t="s">
        <v>16</v>
      </c>
      <c r="B24" s="4" t="s">
        <v>10</v>
      </c>
      <c r="C24" s="5">
        <v>50</v>
      </c>
      <c r="D24" s="6">
        <v>364</v>
      </c>
      <c r="E24" s="7">
        <f t="shared" si="0"/>
        <v>5460</v>
      </c>
      <c r="F24" s="8">
        <f t="shared" si="1"/>
        <v>7.28</v>
      </c>
      <c r="G24" s="7">
        <f t="shared" si="2"/>
        <v>109.2</v>
      </c>
    </row>
    <row r="25" spans="1:7" ht="15.75" customHeight="1" x14ac:dyDescent="0.2">
      <c r="A25" s="4" t="s">
        <v>16</v>
      </c>
      <c r="B25" s="4" t="s">
        <v>11</v>
      </c>
      <c r="C25" s="5">
        <v>50</v>
      </c>
      <c r="D25" s="6">
        <v>258</v>
      </c>
      <c r="E25" s="7">
        <f t="shared" si="0"/>
        <v>3870</v>
      </c>
      <c r="F25" s="8">
        <f t="shared" si="1"/>
        <v>5.16</v>
      </c>
      <c r="G25" s="7">
        <f t="shared" si="2"/>
        <v>77.400000000000006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"/>
  <sheetViews>
    <sheetView workbookViewId="0"/>
  </sheetViews>
  <sheetFormatPr baseColWidth="10" defaultColWidth="11.1640625" defaultRowHeight="15" customHeight="1" x14ac:dyDescent="0.2"/>
  <cols>
    <col min="1" max="1" width="10.6640625" bestFit="1" customWidth="1"/>
    <col min="2" max="2" width="7.1640625" bestFit="1" customWidth="1"/>
    <col min="3" max="3" width="10.5" bestFit="1" customWidth="1"/>
    <col min="4" max="4" width="8.83203125" bestFit="1" customWidth="1"/>
    <col min="5" max="5" width="14.1640625" bestFit="1" customWidth="1"/>
    <col min="6" max="6" width="12" bestFit="1" customWidth="1"/>
  </cols>
  <sheetData>
    <row r="1" spans="1:6" x14ac:dyDescent="0.2">
      <c r="A1" s="1" t="s">
        <v>0</v>
      </c>
      <c r="B1" s="9" t="s">
        <v>2</v>
      </c>
      <c r="C1" s="9" t="s">
        <v>3</v>
      </c>
      <c r="D1" s="9" t="s">
        <v>17</v>
      </c>
      <c r="E1" s="9" t="s">
        <v>5</v>
      </c>
      <c r="F1" s="9" t="s">
        <v>6</v>
      </c>
    </row>
    <row r="2" spans="1:6" x14ac:dyDescent="0.2">
      <c r="A2" s="4" t="s">
        <v>7</v>
      </c>
      <c r="B2" s="10">
        <v>200</v>
      </c>
      <c r="C2" s="10">
        <v>2851</v>
      </c>
      <c r="D2" s="11">
        <v>42765</v>
      </c>
      <c r="E2" s="12">
        <v>57.02</v>
      </c>
      <c r="F2" s="11">
        <v>855.3</v>
      </c>
    </row>
    <row r="3" spans="1:6" x14ac:dyDescent="0.2">
      <c r="A3" s="4" t="s">
        <v>12</v>
      </c>
      <c r="B3" s="10">
        <v>200</v>
      </c>
      <c r="C3" s="10">
        <v>2544</v>
      </c>
      <c r="D3" s="11">
        <v>38160</v>
      </c>
      <c r="E3" s="12">
        <v>50.879999999999995</v>
      </c>
      <c r="F3" s="11">
        <v>763.2</v>
      </c>
    </row>
    <row r="4" spans="1:6" x14ac:dyDescent="0.2">
      <c r="A4" s="4" t="s">
        <v>13</v>
      </c>
      <c r="B4" s="10">
        <v>200</v>
      </c>
      <c r="C4" s="10">
        <v>2252</v>
      </c>
      <c r="D4" s="11">
        <v>33780</v>
      </c>
      <c r="E4" s="12">
        <v>45.04</v>
      </c>
      <c r="F4" s="11">
        <v>675.6</v>
      </c>
    </row>
    <row r="5" spans="1:6" x14ac:dyDescent="0.2">
      <c r="A5" s="4" t="s">
        <v>14</v>
      </c>
      <c r="B5" s="10">
        <v>200</v>
      </c>
      <c r="C5" s="10">
        <v>2568</v>
      </c>
      <c r="D5" s="11">
        <v>38520</v>
      </c>
      <c r="E5" s="12">
        <v>51.36</v>
      </c>
      <c r="F5" s="11">
        <v>770.4</v>
      </c>
    </row>
    <row r="6" spans="1:6" x14ac:dyDescent="0.2">
      <c r="A6" s="4" t="s">
        <v>15</v>
      </c>
      <c r="B6" s="10">
        <v>200</v>
      </c>
      <c r="C6" s="10">
        <v>3352</v>
      </c>
      <c r="D6" s="11">
        <v>50280</v>
      </c>
      <c r="E6" s="12">
        <v>67.040000000000006</v>
      </c>
      <c r="F6" s="11">
        <v>1005.5999999999999</v>
      </c>
    </row>
    <row r="7" spans="1:6" x14ac:dyDescent="0.2">
      <c r="A7" s="4" t="s">
        <v>16</v>
      </c>
      <c r="B7" s="10">
        <v>200</v>
      </c>
      <c r="C7" s="10">
        <v>3038</v>
      </c>
      <c r="D7" s="11">
        <v>45570</v>
      </c>
      <c r="E7" s="12">
        <v>60.760000000000005</v>
      </c>
      <c r="F7" s="11">
        <v>911.4</v>
      </c>
    </row>
    <row r="8" spans="1:6" x14ac:dyDescent="0.2">
      <c r="A8" s="1" t="s">
        <v>18</v>
      </c>
      <c r="B8" s="13">
        <v>1200</v>
      </c>
      <c r="C8" s="13">
        <v>16605</v>
      </c>
      <c r="D8" s="14">
        <v>249075</v>
      </c>
      <c r="E8" s="9"/>
      <c r="F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"/>
  <sheetViews>
    <sheetView workbookViewId="0"/>
  </sheetViews>
  <sheetFormatPr baseColWidth="10" defaultColWidth="11.1640625" defaultRowHeight="15" customHeight="1" x14ac:dyDescent="0.2"/>
  <cols>
    <col min="1" max="1" width="9.33203125" bestFit="1" customWidth="1"/>
    <col min="2" max="2" width="7.1640625" bestFit="1" customWidth="1"/>
    <col min="3" max="3" width="10.5" bestFit="1" customWidth="1"/>
    <col min="4" max="4" width="8.83203125" bestFit="1" customWidth="1"/>
    <col min="5" max="5" width="14.1640625" bestFit="1" customWidth="1"/>
    <col min="6" max="6" width="12" bestFit="1" customWidth="1"/>
  </cols>
  <sheetData>
    <row r="1" spans="1:6" x14ac:dyDescent="0.2">
      <c r="A1" s="1" t="s">
        <v>0</v>
      </c>
      <c r="B1" s="9" t="s">
        <v>2</v>
      </c>
      <c r="C1" s="9" t="s">
        <v>3</v>
      </c>
      <c r="D1" s="9" t="s">
        <v>17</v>
      </c>
      <c r="E1" s="9" t="s">
        <v>5</v>
      </c>
      <c r="F1" s="9" t="s">
        <v>6</v>
      </c>
    </row>
    <row r="2" spans="1:6" x14ac:dyDescent="0.2">
      <c r="A2" s="4" t="s">
        <v>8</v>
      </c>
      <c r="B2" s="10">
        <v>300</v>
      </c>
      <c r="C2" s="10">
        <v>6015</v>
      </c>
      <c r="D2" s="11">
        <v>90225</v>
      </c>
      <c r="E2" s="12">
        <v>120.29999999999998</v>
      </c>
      <c r="F2" s="11">
        <v>1804.4999999999998</v>
      </c>
    </row>
    <row r="3" spans="1:6" x14ac:dyDescent="0.2">
      <c r="A3" s="4" t="s">
        <v>9</v>
      </c>
      <c r="B3" s="10">
        <v>300</v>
      </c>
      <c r="C3" s="10">
        <v>4106</v>
      </c>
      <c r="D3" s="11">
        <v>61590</v>
      </c>
      <c r="E3" s="12">
        <v>82.12</v>
      </c>
      <c r="F3" s="11">
        <v>1231.8</v>
      </c>
    </row>
    <row r="4" spans="1:6" x14ac:dyDescent="0.2">
      <c r="A4" s="4" t="s">
        <v>10</v>
      </c>
      <c r="B4" s="10">
        <v>300</v>
      </c>
      <c r="C4" s="10">
        <v>2488</v>
      </c>
      <c r="D4" s="11">
        <v>37320</v>
      </c>
      <c r="E4" s="12">
        <v>49.760000000000005</v>
      </c>
      <c r="F4" s="11">
        <v>746.40000000000009</v>
      </c>
    </row>
    <row r="5" spans="1:6" x14ac:dyDescent="0.2">
      <c r="A5" s="4" t="s">
        <v>11</v>
      </c>
      <c r="B5" s="10">
        <v>300</v>
      </c>
      <c r="C5" s="10">
        <v>3996</v>
      </c>
      <c r="D5" s="11">
        <v>59940</v>
      </c>
      <c r="E5" s="12">
        <v>79.919999999999987</v>
      </c>
      <c r="F5" s="11">
        <v>1198.8000000000002</v>
      </c>
    </row>
    <row r="6" spans="1:6" x14ac:dyDescent="0.2">
      <c r="A6" s="1" t="s">
        <v>18</v>
      </c>
      <c r="B6" s="13">
        <v>1200</v>
      </c>
      <c r="C6" s="13">
        <v>16605</v>
      </c>
      <c r="D6" s="14">
        <v>249075</v>
      </c>
      <c r="E6" s="15"/>
      <c r="F6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baseColWidth="10" defaultColWidth="11.1640625" defaultRowHeight="15" customHeight="1" x14ac:dyDescent="0.2"/>
  <cols>
    <col min="1" max="1" width="12.5" bestFit="1" customWidth="1"/>
    <col min="2" max="2" width="8" bestFit="1" customWidth="1"/>
    <col min="3" max="3" width="6.6640625" bestFit="1" customWidth="1"/>
    <col min="4" max="4" width="9.33203125" bestFit="1" customWidth="1"/>
    <col min="5" max="5" width="7.6640625" bestFit="1" customWidth="1"/>
    <col min="6" max="6" width="10.83203125" bestFit="1" customWidth="1"/>
  </cols>
  <sheetData>
    <row r="1" spans="1:6" x14ac:dyDescent="0.2">
      <c r="A1" s="1" t="s">
        <v>19</v>
      </c>
      <c r="B1" s="13" t="s">
        <v>8</v>
      </c>
      <c r="C1" s="14" t="s">
        <v>9</v>
      </c>
      <c r="D1" s="9" t="s">
        <v>10</v>
      </c>
      <c r="E1" s="9" t="s">
        <v>11</v>
      </c>
      <c r="F1" s="30" t="s">
        <v>18</v>
      </c>
    </row>
    <row r="2" spans="1:6" x14ac:dyDescent="0.2">
      <c r="A2" s="1" t="s">
        <v>7</v>
      </c>
      <c r="B2" s="11">
        <v>310.5</v>
      </c>
      <c r="C2" s="11">
        <v>168.3</v>
      </c>
      <c r="D2" s="11">
        <v>150.6</v>
      </c>
      <c r="E2" s="11">
        <v>225.9</v>
      </c>
      <c r="F2" s="11">
        <v>855.3</v>
      </c>
    </row>
    <row r="3" spans="1:6" x14ac:dyDescent="0.2">
      <c r="A3" s="1" t="s">
        <v>12</v>
      </c>
      <c r="B3" s="11">
        <v>274.8</v>
      </c>
      <c r="C3" s="11">
        <v>178.5</v>
      </c>
      <c r="D3" s="11">
        <v>99.9</v>
      </c>
      <c r="E3" s="11">
        <v>210</v>
      </c>
      <c r="F3" s="11">
        <v>763.2</v>
      </c>
    </row>
    <row r="4" spans="1:6" x14ac:dyDescent="0.2">
      <c r="A4" s="1" t="s">
        <v>13</v>
      </c>
      <c r="B4" s="11">
        <v>264</v>
      </c>
      <c r="C4" s="11">
        <v>125.1</v>
      </c>
      <c r="D4" s="11">
        <v>104.7</v>
      </c>
      <c r="E4" s="11">
        <v>181.8</v>
      </c>
      <c r="F4" s="11">
        <v>675.6</v>
      </c>
    </row>
    <row r="5" spans="1:6" x14ac:dyDescent="0.2">
      <c r="A5" s="1" t="s">
        <v>14</v>
      </c>
      <c r="B5" s="11">
        <v>267.89999999999998</v>
      </c>
      <c r="C5" s="11">
        <v>182.1</v>
      </c>
      <c r="D5" s="11">
        <v>105</v>
      </c>
      <c r="E5" s="11">
        <v>215.4</v>
      </c>
      <c r="F5" s="11">
        <v>770.4</v>
      </c>
    </row>
    <row r="6" spans="1:6" x14ac:dyDescent="0.2">
      <c r="A6" s="1" t="s">
        <v>15</v>
      </c>
      <c r="B6" s="11">
        <v>339</v>
      </c>
      <c r="C6" s="11">
        <v>201.3</v>
      </c>
      <c r="D6" s="11">
        <v>177</v>
      </c>
      <c r="E6" s="11">
        <v>288.3</v>
      </c>
      <c r="F6" s="11">
        <v>1005.5999999999999</v>
      </c>
    </row>
    <row r="7" spans="1:6" x14ac:dyDescent="0.2">
      <c r="A7" s="1" t="s">
        <v>16</v>
      </c>
      <c r="B7" s="11">
        <v>348.3</v>
      </c>
      <c r="C7" s="11">
        <v>376.5</v>
      </c>
      <c r="D7" s="11">
        <v>109.2</v>
      </c>
      <c r="E7" s="11">
        <v>77.400000000000006</v>
      </c>
      <c r="F7" s="11">
        <v>911.4</v>
      </c>
    </row>
    <row r="8" spans="1:6" x14ac:dyDescent="0.2">
      <c r="A8" s="1" t="s">
        <v>18</v>
      </c>
      <c r="B8" s="11">
        <v>1804.4999999999998</v>
      </c>
      <c r="C8" s="11">
        <v>1231.8</v>
      </c>
      <c r="D8" s="11">
        <v>746.40000000000009</v>
      </c>
      <c r="E8" s="11">
        <v>1198.8000000000002</v>
      </c>
      <c r="F8" s="11">
        <v>4981.5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workbookViewId="0"/>
  </sheetViews>
  <sheetFormatPr baseColWidth="10" defaultColWidth="11.1640625" defaultRowHeight="15" customHeight="1" x14ac:dyDescent="0.2"/>
  <cols>
    <col min="1" max="1" width="16" bestFit="1" customWidth="1"/>
    <col min="2" max="2" width="7.6640625" bestFit="1" customWidth="1"/>
    <col min="3" max="3" width="9.6640625" bestFit="1" customWidth="1"/>
    <col min="4" max="4" width="8.33203125" bestFit="1" customWidth="1"/>
    <col min="5" max="5" width="8.6640625" bestFit="1" customWidth="1"/>
    <col min="6" max="6" width="8.5" bestFit="1" customWidth="1"/>
  </cols>
  <sheetData>
    <row r="1" spans="1:6" x14ac:dyDescent="0.2">
      <c r="A1" s="1" t="s">
        <v>20</v>
      </c>
      <c r="B1" s="9" t="s">
        <v>21</v>
      </c>
      <c r="C1" s="9" t="s">
        <v>22</v>
      </c>
      <c r="D1" s="9" t="s">
        <v>23</v>
      </c>
      <c r="E1" s="9" t="s">
        <v>18</v>
      </c>
      <c r="F1" s="9" t="s">
        <v>24</v>
      </c>
    </row>
    <row r="2" spans="1:6" x14ac:dyDescent="0.2">
      <c r="A2" s="4" t="s">
        <v>25</v>
      </c>
      <c r="B2" s="11">
        <v>2000</v>
      </c>
      <c r="C2" s="6" t="s">
        <v>26</v>
      </c>
      <c r="D2" s="6">
        <v>12</v>
      </c>
      <c r="E2" s="16">
        <f t="shared" ref="E2:E5" si="0">B2*D2</f>
        <v>24000</v>
      </c>
      <c r="F2" s="11">
        <f t="shared" ref="F2:F3" si="1">E2/1200</f>
        <v>20</v>
      </c>
    </row>
    <row r="3" spans="1:6" x14ac:dyDescent="0.2">
      <c r="A3" s="4" t="s">
        <v>27</v>
      </c>
      <c r="B3" s="11">
        <v>1500</v>
      </c>
      <c r="C3" s="6" t="s">
        <v>26</v>
      </c>
      <c r="D3" s="6">
        <v>12</v>
      </c>
      <c r="E3" s="16">
        <f t="shared" si="0"/>
        <v>18000</v>
      </c>
      <c r="F3" s="11">
        <f t="shared" si="1"/>
        <v>15</v>
      </c>
    </row>
    <row r="4" spans="1:6" x14ac:dyDescent="0.2">
      <c r="A4" s="4" t="s">
        <v>28</v>
      </c>
      <c r="B4" s="11">
        <v>50</v>
      </c>
      <c r="C4" s="6" t="s">
        <v>24</v>
      </c>
      <c r="D4" s="6">
        <v>1200</v>
      </c>
      <c r="E4" s="16">
        <f t="shared" si="0"/>
        <v>60000</v>
      </c>
      <c r="F4" s="11">
        <f t="shared" ref="F4:F5" si="2">B4</f>
        <v>50</v>
      </c>
    </row>
    <row r="5" spans="1:6" x14ac:dyDescent="0.2">
      <c r="A5" s="4" t="s">
        <v>29</v>
      </c>
      <c r="B5" s="11">
        <v>30</v>
      </c>
      <c r="C5" s="6" t="s">
        <v>24</v>
      </c>
      <c r="D5" s="6">
        <v>1200</v>
      </c>
      <c r="E5" s="16">
        <f t="shared" si="0"/>
        <v>36000</v>
      </c>
      <c r="F5" s="11">
        <f t="shared" si="2"/>
        <v>30</v>
      </c>
    </row>
    <row r="6" spans="1:6" x14ac:dyDescent="0.2">
      <c r="A6" s="1" t="s">
        <v>30</v>
      </c>
      <c r="B6" s="9"/>
      <c r="C6" s="2"/>
      <c r="D6" s="2"/>
      <c r="E6" s="17">
        <f t="shared" ref="E6:F6" si="3">SUM(E2:E5)</f>
        <v>138000</v>
      </c>
      <c r="F6" s="17">
        <f t="shared" si="3"/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4"/>
  <sheetViews>
    <sheetView tabSelected="1" workbookViewId="0"/>
  </sheetViews>
  <sheetFormatPr baseColWidth="10" defaultColWidth="11.1640625" defaultRowHeight="15" customHeight="1" x14ac:dyDescent="0.2"/>
  <cols>
    <col min="1" max="1" width="15.33203125" customWidth="1"/>
    <col min="2" max="2" width="14.83203125" bestFit="1" customWidth="1"/>
    <col min="3" max="3" width="16.6640625" bestFit="1" customWidth="1"/>
    <col min="4" max="4" width="12.5" customWidth="1"/>
  </cols>
  <sheetData>
    <row r="1" spans="1:4" ht="15.75" customHeight="1" x14ac:dyDescent="0.2">
      <c r="A1" s="1" t="s">
        <v>31</v>
      </c>
      <c r="B1" s="13"/>
      <c r="C1" s="13"/>
      <c r="D1" s="14"/>
    </row>
    <row r="2" spans="1:4" ht="15.75" customHeight="1" x14ac:dyDescent="0.2">
      <c r="A2" s="1" t="s">
        <v>1</v>
      </c>
      <c r="B2" s="13" t="s">
        <v>2</v>
      </c>
      <c r="C2" s="13" t="s">
        <v>3</v>
      </c>
      <c r="D2" s="14" t="s">
        <v>4</v>
      </c>
    </row>
    <row r="3" spans="1:4" ht="15.75" customHeight="1" x14ac:dyDescent="0.2">
      <c r="A3" s="4" t="s">
        <v>8</v>
      </c>
      <c r="B3" s="10">
        <v>300</v>
      </c>
      <c r="C3" s="10">
        <v>6015</v>
      </c>
      <c r="D3" s="11">
        <v>90225</v>
      </c>
    </row>
    <row r="4" spans="1:4" ht="15.75" customHeight="1" x14ac:dyDescent="0.2">
      <c r="A4" s="4" t="s">
        <v>9</v>
      </c>
      <c r="B4" s="10">
        <v>300</v>
      </c>
      <c r="C4" s="10">
        <v>4106</v>
      </c>
      <c r="D4" s="11">
        <v>61590</v>
      </c>
    </row>
    <row r="5" spans="1:4" ht="15.75" customHeight="1" x14ac:dyDescent="0.2">
      <c r="A5" s="18" t="s">
        <v>10</v>
      </c>
      <c r="B5" s="19">
        <v>300</v>
      </c>
      <c r="C5" s="19">
        <v>2488</v>
      </c>
      <c r="D5" s="20">
        <v>37320</v>
      </c>
    </row>
    <row r="6" spans="1:4" ht="15.75" customHeight="1" x14ac:dyDescent="0.2">
      <c r="A6" s="18" t="s">
        <v>11</v>
      </c>
      <c r="B6" s="19">
        <v>300</v>
      </c>
      <c r="C6" s="19">
        <v>3996</v>
      </c>
      <c r="D6" s="20">
        <v>59940</v>
      </c>
    </row>
    <row r="7" spans="1:4" ht="15.75" customHeight="1" x14ac:dyDescent="0.2">
      <c r="A7" s="21" t="s">
        <v>18</v>
      </c>
      <c r="B7" s="22">
        <v>1200</v>
      </c>
      <c r="C7" s="22">
        <v>16605</v>
      </c>
      <c r="D7" s="23">
        <v>249075</v>
      </c>
    </row>
    <row r="8" spans="1:4" ht="15.75" customHeight="1" x14ac:dyDescent="0.2">
      <c r="B8" s="10"/>
      <c r="C8" s="10"/>
      <c r="D8" s="11"/>
    </row>
    <row r="9" spans="1:4" ht="15.75" customHeight="1" x14ac:dyDescent="0.2">
      <c r="A9" s="1" t="s">
        <v>32</v>
      </c>
      <c r="B9" s="13"/>
      <c r="C9" s="13"/>
      <c r="D9" s="14"/>
    </row>
    <row r="10" spans="1:4" ht="15.75" customHeight="1" x14ac:dyDescent="0.2">
      <c r="A10" s="1" t="s">
        <v>33</v>
      </c>
      <c r="B10" s="13" t="s">
        <v>2</v>
      </c>
      <c r="C10" s="13" t="s">
        <v>3</v>
      </c>
      <c r="D10" s="14" t="s">
        <v>4</v>
      </c>
    </row>
    <row r="11" spans="1:4" ht="15.75" customHeight="1" x14ac:dyDescent="0.2">
      <c r="A11" s="4" t="s">
        <v>8</v>
      </c>
      <c r="B11" s="10">
        <v>300</v>
      </c>
      <c r="C11" s="10">
        <v>6015</v>
      </c>
      <c r="D11" s="11">
        <v>90225</v>
      </c>
    </row>
    <row r="12" spans="1:4" ht="15.75" customHeight="1" x14ac:dyDescent="0.2">
      <c r="A12" s="4" t="s">
        <v>9</v>
      </c>
      <c r="B12" s="10">
        <v>300</v>
      </c>
      <c r="C12" s="10">
        <v>4106</v>
      </c>
      <c r="D12" s="11">
        <v>61590</v>
      </c>
    </row>
    <row r="13" spans="1:4" ht="15.75" customHeight="1" x14ac:dyDescent="0.2">
      <c r="A13" s="18" t="s">
        <v>10</v>
      </c>
      <c r="B13" s="19">
        <v>0</v>
      </c>
      <c r="C13" s="19">
        <v>1244</v>
      </c>
      <c r="D13" s="20">
        <v>18660</v>
      </c>
    </row>
    <row r="14" spans="1:4" ht="15.75" customHeight="1" x14ac:dyDescent="0.2">
      <c r="A14" s="18" t="s">
        <v>11</v>
      </c>
      <c r="B14" s="19">
        <v>250</v>
      </c>
      <c r="C14" s="19">
        <v>3867</v>
      </c>
      <c r="D14" s="20">
        <v>58005</v>
      </c>
    </row>
    <row r="15" spans="1:4" ht="15.75" customHeight="1" x14ac:dyDescent="0.2">
      <c r="A15" s="21" t="s">
        <v>18</v>
      </c>
      <c r="B15" s="22">
        <v>850</v>
      </c>
      <c r="C15" s="22">
        <v>15232</v>
      </c>
      <c r="D15" s="23">
        <v>228480</v>
      </c>
    </row>
    <row r="16" spans="1:4" ht="15.75" customHeight="1" x14ac:dyDescent="0.2">
      <c r="B16" s="10"/>
      <c r="C16" s="10"/>
      <c r="D16" s="11"/>
    </row>
    <row r="17" spans="1:4" ht="15.75" customHeight="1" x14ac:dyDescent="0.2">
      <c r="A17" s="1" t="s">
        <v>34</v>
      </c>
      <c r="B17" s="14" t="s">
        <v>35</v>
      </c>
      <c r="C17" s="9" t="s">
        <v>36</v>
      </c>
      <c r="D17" s="11"/>
    </row>
    <row r="18" spans="1:4" ht="15.75" customHeight="1" x14ac:dyDescent="0.2">
      <c r="A18" s="24" t="s">
        <v>8</v>
      </c>
      <c r="B18" s="11">
        <v>90225</v>
      </c>
      <c r="C18" s="11">
        <v>90225</v>
      </c>
      <c r="D18" s="11"/>
    </row>
    <row r="19" spans="1:4" ht="15.75" customHeight="1" x14ac:dyDescent="0.2">
      <c r="A19" s="24" t="s">
        <v>9</v>
      </c>
      <c r="B19" s="11">
        <v>61590</v>
      </c>
      <c r="C19" s="11">
        <v>61590</v>
      </c>
      <c r="D19" s="11"/>
    </row>
    <row r="20" spans="1:4" ht="15.75" customHeight="1" x14ac:dyDescent="0.2">
      <c r="A20" s="25" t="s">
        <v>10</v>
      </c>
      <c r="B20" s="20">
        <v>37320</v>
      </c>
      <c r="C20" s="20">
        <v>18660</v>
      </c>
      <c r="D20" s="11"/>
    </row>
    <row r="21" spans="1:4" ht="15.75" customHeight="1" x14ac:dyDescent="0.2">
      <c r="A21" s="25" t="s">
        <v>11</v>
      </c>
      <c r="B21" s="20">
        <v>59940</v>
      </c>
      <c r="C21" s="20">
        <v>58005</v>
      </c>
      <c r="D21" s="11"/>
    </row>
    <row r="22" spans="1:4" ht="15.75" customHeight="1" x14ac:dyDescent="0.2">
      <c r="A22" s="26" t="s">
        <v>18</v>
      </c>
      <c r="B22" s="23">
        <v>249075</v>
      </c>
      <c r="C22" s="23">
        <v>230415</v>
      </c>
      <c r="D22" s="11"/>
    </row>
    <row r="23" spans="1:4" ht="15.75" customHeight="1" x14ac:dyDescent="0.2">
      <c r="A23" s="24"/>
      <c r="B23" s="11"/>
      <c r="C23" s="11"/>
      <c r="D23" s="23"/>
    </row>
    <row r="24" spans="1:4" ht="15.75" customHeight="1" x14ac:dyDescent="0.2">
      <c r="A24" s="27" t="s">
        <v>37</v>
      </c>
      <c r="B24" s="14" t="s">
        <v>38</v>
      </c>
      <c r="C24" s="9" t="s">
        <v>39</v>
      </c>
      <c r="D24" s="11"/>
    </row>
    <row r="25" spans="1:4" ht="15.75" customHeight="1" x14ac:dyDescent="0.2">
      <c r="A25" s="4" t="s">
        <v>25</v>
      </c>
      <c r="B25" s="11">
        <v>24000</v>
      </c>
      <c r="C25" s="11">
        <v>24000</v>
      </c>
      <c r="D25" s="11"/>
    </row>
    <row r="26" spans="1:4" ht="15.75" customHeight="1" x14ac:dyDescent="0.2">
      <c r="A26" s="4" t="s">
        <v>27</v>
      </c>
      <c r="B26" s="11">
        <v>18000</v>
      </c>
      <c r="C26" s="11">
        <v>18000</v>
      </c>
      <c r="D26" s="11"/>
    </row>
    <row r="27" spans="1:4" ht="15.75" customHeight="1" x14ac:dyDescent="0.2">
      <c r="A27" s="18" t="s">
        <v>28</v>
      </c>
      <c r="B27" s="20">
        <v>60000</v>
      </c>
      <c r="C27" s="20">
        <v>42500</v>
      </c>
      <c r="D27" s="11"/>
    </row>
    <row r="28" spans="1:4" ht="15.75" customHeight="1" x14ac:dyDescent="0.2">
      <c r="A28" s="18" t="s">
        <v>29</v>
      </c>
      <c r="B28" s="20">
        <v>36000</v>
      </c>
      <c r="C28" s="20">
        <v>25500</v>
      </c>
      <c r="D28" s="11"/>
    </row>
    <row r="29" spans="1:4" ht="15.75" customHeight="1" x14ac:dyDescent="0.2">
      <c r="A29" s="26" t="s">
        <v>18</v>
      </c>
      <c r="B29" s="23">
        <v>138000</v>
      </c>
      <c r="C29" s="23">
        <v>110000</v>
      </c>
      <c r="D29" s="11"/>
    </row>
    <row r="30" spans="1:4" ht="15.75" customHeight="1" x14ac:dyDescent="0.2">
      <c r="A30" s="24"/>
      <c r="B30" s="11"/>
      <c r="C30" s="28"/>
      <c r="D30" s="23"/>
    </row>
    <row r="31" spans="1:4" ht="15.75" customHeight="1" x14ac:dyDescent="0.2">
      <c r="A31" s="27" t="s">
        <v>40</v>
      </c>
      <c r="B31" s="14" t="s">
        <v>41</v>
      </c>
      <c r="C31" s="9" t="s">
        <v>42</v>
      </c>
      <c r="D31" s="11"/>
    </row>
    <row r="32" spans="1:4" ht="15.75" customHeight="1" x14ac:dyDescent="0.2">
      <c r="A32" s="24" t="s">
        <v>41</v>
      </c>
      <c r="B32" s="11">
        <v>111075</v>
      </c>
      <c r="C32" s="11">
        <v>111075</v>
      </c>
      <c r="D32" s="11"/>
    </row>
    <row r="33" spans="1:4" ht="15.75" customHeight="1" x14ac:dyDescent="0.2">
      <c r="A33" s="24" t="s">
        <v>43</v>
      </c>
      <c r="B33" s="29" t="s">
        <v>44</v>
      </c>
      <c r="C33" s="11">
        <v>9340</v>
      </c>
      <c r="D33" s="16"/>
    </row>
    <row r="34" spans="1:4" ht="15.75" customHeight="1" x14ac:dyDescent="0.2">
      <c r="A34" s="21" t="s">
        <v>18</v>
      </c>
      <c r="B34" s="23">
        <v>111075</v>
      </c>
      <c r="C34" s="23">
        <v>120415</v>
      </c>
      <c r="D34" s="1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Revenue - All Data</vt:lpstr>
      <vt:lpstr>2. Revenue by Day</vt:lpstr>
      <vt:lpstr>3. Revenue by Time</vt:lpstr>
      <vt:lpstr>4. Revenue by Day and Time</vt:lpstr>
      <vt:lpstr>5. Costs</vt:lpstr>
      <vt:lpstr>6. Predicted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Barton Poulson</cp:lastModifiedBy>
  <dcterms:modified xsi:type="dcterms:W3CDTF">2023-04-17T21:52:07Z</dcterms:modified>
</cp:coreProperties>
</file>